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8_{ACB3485F-DC78-1944-BE5D-DC4B32CD016F}" xr6:coauthVersionLast="45" xr6:coauthVersionMax="45" xr10:uidLastSave="{00000000-0000-0000-0000-000000000000}"/>
  <bookViews>
    <workbookView xWindow="0" yWindow="460" windowWidth="28800" windowHeight="16700" activeTab="6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L3" i="38" l="1"/>
  <c r="CL4" i="38"/>
  <c r="CL5" i="38"/>
  <c r="CL6" i="38"/>
  <c r="CL7" i="38"/>
  <c r="CL8" i="38"/>
  <c r="CL9" i="38"/>
  <c r="CL10" i="38"/>
  <c r="CL11" i="38"/>
  <c r="CL12" i="38"/>
  <c r="CL13" i="38"/>
  <c r="CL14" i="38"/>
  <c r="CL15" i="38"/>
  <c r="CL16" i="38"/>
  <c r="CL17" i="38"/>
  <c r="CL18" i="38"/>
  <c r="CL19" i="38"/>
  <c r="CL20" i="38"/>
  <c r="CL21" i="38"/>
  <c r="CL22" i="38"/>
  <c r="CL23" i="38"/>
  <c r="CL24" i="38"/>
  <c r="CL25" i="38"/>
  <c r="CL26" i="38"/>
  <c r="CL27" i="38"/>
  <c r="CL28" i="38"/>
  <c r="CL29" i="38"/>
  <c r="CL30" i="38"/>
  <c r="CL31" i="38"/>
  <c r="CL32" i="38"/>
  <c r="CL33" i="38"/>
  <c r="CL34" i="38"/>
  <c r="CL35" i="38"/>
  <c r="CL36" i="38"/>
  <c r="CL37" i="38"/>
  <c r="CL38" i="38"/>
  <c r="CL39" i="38"/>
  <c r="CL40" i="38"/>
  <c r="CL41" i="38"/>
  <c r="CL42" i="38"/>
  <c r="CL43" i="38"/>
  <c r="CL44" i="38"/>
  <c r="CL45" i="38"/>
  <c r="CL46" i="38"/>
  <c r="CL47" i="38"/>
  <c r="CL48" i="38"/>
  <c r="CL49" i="38"/>
  <c r="CL50" i="38"/>
  <c r="CL51" i="38"/>
  <c r="CL52" i="38"/>
  <c r="CL53" i="38"/>
  <c r="CL54" i="38"/>
  <c r="CL55" i="38"/>
  <c r="CL56" i="38"/>
  <c r="CL57" i="38"/>
  <c r="CL58" i="38"/>
  <c r="CL59" i="38"/>
  <c r="CL60" i="38"/>
  <c r="CL61" i="38"/>
  <c r="CL62" i="38"/>
  <c r="CL63" i="38"/>
  <c r="CL64" i="38"/>
  <c r="CL65" i="38"/>
  <c r="CL66" i="38"/>
  <c r="CL67" i="38"/>
  <c r="CL68" i="38"/>
  <c r="CL69" i="38"/>
  <c r="CL70" i="38"/>
  <c r="CL71" i="38"/>
  <c r="CL72" i="38"/>
  <c r="CL73" i="38"/>
  <c r="CL74" i="38"/>
  <c r="CL75" i="38"/>
  <c r="CL76" i="38"/>
  <c r="CL77" i="38"/>
  <c r="CL78" i="38"/>
  <c r="CL79" i="38"/>
  <c r="CL80" i="38"/>
  <c r="CL2" i="38" l="1"/>
  <c r="CC3" i="38"/>
  <c r="CC4" i="38"/>
  <c r="CC5" i="38"/>
  <c r="CC6" i="38"/>
  <c r="CC7" i="38"/>
  <c r="CC8" i="38"/>
  <c r="CC9" i="38"/>
  <c r="CC10" i="38"/>
  <c r="CC11" i="38"/>
  <c r="CC12" i="38"/>
  <c r="CC13" i="38"/>
  <c r="CC14" i="38"/>
  <c r="CC15" i="38"/>
  <c r="CC16" i="38"/>
  <c r="CC17" i="38"/>
  <c r="CC18" i="38"/>
  <c r="CC19" i="38"/>
  <c r="CC20" i="38"/>
  <c r="CC21" i="38"/>
  <c r="CC22" i="38"/>
  <c r="CC23" i="38"/>
  <c r="CC24" i="38"/>
  <c r="CC25" i="38"/>
  <c r="CC26" i="38"/>
  <c r="CC27" i="38"/>
  <c r="CC28" i="38"/>
  <c r="CC29" i="38"/>
  <c r="CC30" i="38"/>
  <c r="CC31" i="38"/>
  <c r="CC32" i="38"/>
  <c r="CC33" i="38"/>
  <c r="CC34" i="38"/>
  <c r="CC35" i="38"/>
  <c r="CC36" i="38"/>
  <c r="CC37" i="38"/>
  <c r="CC38" i="38"/>
  <c r="CC39" i="38"/>
  <c r="CC40" i="38"/>
  <c r="CC41" i="38"/>
  <c r="CC42" i="38"/>
  <c r="CC43" i="38"/>
  <c r="CC44" i="38"/>
  <c r="CC45" i="38"/>
  <c r="CC46" i="38"/>
  <c r="CC47" i="38"/>
  <c r="CC48" i="38"/>
  <c r="CC49" i="38"/>
  <c r="CC50" i="38"/>
  <c r="CC51" i="38"/>
  <c r="CC52" i="38"/>
  <c r="CC53" i="38"/>
  <c r="CC54" i="38"/>
  <c r="CC55" i="38"/>
  <c r="CC56" i="38"/>
  <c r="CC57" i="38"/>
  <c r="CC58" i="38"/>
  <c r="CC59" i="38"/>
  <c r="CC60" i="38"/>
  <c r="CC61" i="38"/>
  <c r="CC62" i="38"/>
  <c r="CC63" i="38"/>
  <c r="CC64" i="38"/>
  <c r="CC65" i="38"/>
  <c r="CC66" i="38"/>
  <c r="CC67" i="38"/>
  <c r="CC68" i="38"/>
  <c r="CC69" i="38"/>
  <c r="CC70" i="38"/>
  <c r="CC71" i="38"/>
  <c r="CC72" i="38"/>
  <c r="CC73" i="38"/>
  <c r="CC74" i="38"/>
  <c r="CC75" i="38"/>
  <c r="CC76" i="38"/>
  <c r="CC77" i="38"/>
  <c r="CC78" i="38"/>
  <c r="CC79" i="38"/>
  <c r="CC80" i="38"/>
  <c r="CI3" i="38"/>
  <c r="CI4" i="38"/>
  <c r="CI5" i="38"/>
  <c r="CI6" i="38"/>
  <c r="CI7" i="38"/>
  <c r="CI8" i="38"/>
  <c r="CI9" i="38"/>
  <c r="CI10" i="38"/>
  <c r="CI11" i="38"/>
  <c r="CI12" i="38"/>
  <c r="CI13" i="38"/>
  <c r="CI14" i="38"/>
  <c r="CI15" i="38"/>
  <c r="CI16" i="38"/>
  <c r="CI17" i="38"/>
  <c r="CI18" i="38"/>
  <c r="CI19" i="38"/>
  <c r="CI20" i="38"/>
  <c r="CI21" i="38"/>
  <c r="CI22" i="38"/>
  <c r="CI23" i="38"/>
  <c r="CI24" i="38"/>
  <c r="CI25" i="38"/>
  <c r="CI26" i="38"/>
  <c r="CI27" i="38"/>
  <c r="CI28" i="38"/>
  <c r="CI29" i="38"/>
  <c r="CI30" i="38"/>
  <c r="CI31" i="38"/>
  <c r="CI32" i="38"/>
  <c r="CI33" i="38"/>
  <c r="CI34" i="38"/>
  <c r="CI35" i="38"/>
  <c r="CI36" i="38"/>
  <c r="CI37" i="38"/>
  <c r="CI38" i="38"/>
  <c r="CI39" i="38"/>
  <c r="CI40" i="38"/>
  <c r="CI41" i="38"/>
  <c r="CI42" i="38"/>
  <c r="CI43" i="38"/>
  <c r="CI44" i="38"/>
  <c r="CI45" i="38"/>
  <c r="CI46" i="38"/>
  <c r="CI47" i="38"/>
  <c r="CI48" i="38"/>
  <c r="CI49" i="38"/>
  <c r="CI50" i="38"/>
  <c r="CI51" i="38"/>
  <c r="CI52" i="38"/>
  <c r="CI53" i="38"/>
  <c r="CI54" i="38"/>
  <c r="CI55" i="38"/>
  <c r="CI56" i="38"/>
  <c r="CI57" i="38"/>
  <c r="CI58" i="38"/>
  <c r="CI59" i="38"/>
  <c r="CI60" i="38"/>
  <c r="CI61" i="38"/>
  <c r="CI62" i="38"/>
  <c r="CI63" i="38"/>
  <c r="CI64" i="38"/>
  <c r="CI65" i="38"/>
  <c r="CI66" i="38"/>
  <c r="CI67" i="38"/>
  <c r="CI68" i="38"/>
  <c r="CI69" i="38"/>
  <c r="CI70" i="38"/>
  <c r="CI71" i="38"/>
  <c r="CI72" i="38"/>
  <c r="CI73" i="38"/>
  <c r="CI74" i="38"/>
  <c r="CI75" i="38"/>
  <c r="CI76" i="38"/>
  <c r="CI77" i="38"/>
  <c r="CI78" i="38"/>
  <c r="CI79" i="38"/>
  <c r="CI80" i="38"/>
  <c r="CI2" i="38"/>
  <c r="CC2" i="38"/>
  <c r="BW3" i="38"/>
  <c r="BW4" i="38"/>
  <c r="BW5" i="38"/>
  <c r="BW6" i="38"/>
  <c r="BW7" i="38"/>
  <c r="BW8" i="38"/>
  <c r="BW9" i="38"/>
  <c r="BW10" i="38"/>
  <c r="BW11" i="38"/>
  <c r="BW12" i="38"/>
  <c r="BW13" i="38"/>
  <c r="BW14" i="38"/>
  <c r="BW15" i="38"/>
  <c r="BW16" i="38"/>
  <c r="BW17" i="38"/>
  <c r="BW18" i="38"/>
  <c r="BW19" i="38"/>
  <c r="BW20" i="38"/>
  <c r="BW21" i="38"/>
  <c r="BW22" i="38"/>
  <c r="BW23" i="38"/>
  <c r="BW24" i="38"/>
  <c r="BW25" i="38"/>
  <c r="BW26" i="38"/>
  <c r="BW27" i="38"/>
  <c r="BW28" i="38"/>
  <c r="BW29" i="38"/>
  <c r="BW30" i="38"/>
  <c r="BW31" i="38"/>
  <c r="BW32" i="38"/>
  <c r="BW33" i="38"/>
  <c r="BW34" i="38"/>
  <c r="BW35" i="38"/>
  <c r="BW36" i="38"/>
  <c r="BW37" i="38"/>
  <c r="BW38" i="38"/>
  <c r="BW39" i="38"/>
  <c r="BW40" i="38"/>
  <c r="BW41" i="38"/>
  <c r="BW42" i="38"/>
  <c r="BW43" i="38"/>
  <c r="BW44" i="38"/>
  <c r="BW45" i="38"/>
  <c r="BW46" i="38"/>
  <c r="BW47" i="38"/>
  <c r="BW48" i="38"/>
  <c r="BW49" i="38"/>
  <c r="BW50" i="38"/>
  <c r="BW51" i="38"/>
  <c r="BW52" i="38"/>
  <c r="BW53" i="38"/>
  <c r="BW54" i="38"/>
  <c r="BW55" i="38"/>
  <c r="BW56" i="38"/>
  <c r="BW57" i="38"/>
  <c r="BW58" i="38"/>
  <c r="BW59" i="38"/>
  <c r="BW60" i="38"/>
  <c r="BW61" i="38"/>
  <c r="BW62" i="38"/>
  <c r="BW63" i="38"/>
  <c r="BW64" i="38"/>
  <c r="BW65" i="38"/>
  <c r="BW66" i="38"/>
  <c r="BW67" i="38"/>
  <c r="BW68" i="38"/>
  <c r="BW69" i="38"/>
  <c r="BW70" i="38"/>
  <c r="BW71" i="38"/>
  <c r="BW72" i="38"/>
  <c r="BW73" i="38"/>
  <c r="BW74" i="38"/>
  <c r="BW75" i="38"/>
  <c r="BW76" i="38"/>
  <c r="BW77" i="38"/>
  <c r="BW78" i="38"/>
  <c r="BW79" i="38"/>
  <c r="BW80" i="38"/>
  <c r="BQ3" i="38"/>
  <c r="BQ4" i="38"/>
  <c r="BQ5" i="38"/>
  <c r="BQ6" i="38"/>
  <c r="BQ7" i="38"/>
  <c r="BQ8" i="38"/>
  <c r="BQ9" i="38"/>
  <c r="BQ10" i="38"/>
  <c r="BQ11" i="38"/>
  <c r="BQ12" i="38"/>
  <c r="BQ13" i="38"/>
  <c r="BQ14" i="38"/>
  <c r="BQ15" i="38"/>
  <c r="BQ16" i="38"/>
  <c r="BQ17" i="38"/>
  <c r="BQ18" i="38"/>
  <c r="BQ19" i="38"/>
  <c r="BQ20" i="38"/>
  <c r="BQ21" i="38"/>
  <c r="BQ22" i="38"/>
  <c r="BQ23" i="38"/>
  <c r="BQ24" i="38"/>
  <c r="BQ25" i="38"/>
  <c r="BQ26" i="38"/>
  <c r="BQ27" i="38"/>
  <c r="BQ28" i="38"/>
  <c r="BQ29" i="38"/>
  <c r="BQ30" i="38"/>
  <c r="BQ31" i="38"/>
  <c r="BQ32" i="38"/>
  <c r="BQ33" i="38"/>
  <c r="BQ34" i="38"/>
  <c r="BQ35" i="38"/>
  <c r="BQ36" i="38"/>
  <c r="BQ37" i="38"/>
  <c r="BQ38" i="38"/>
  <c r="BQ39" i="38"/>
  <c r="BQ40" i="38"/>
  <c r="BQ41" i="38"/>
  <c r="BQ42" i="38"/>
  <c r="BQ43" i="38"/>
  <c r="BQ44" i="38"/>
  <c r="BQ45" i="38"/>
  <c r="BQ46" i="38"/>
  <c r="BQ47" i="38"/>
  <c r="BQ48" i="38"/>
  <c r="BQ49" i="38"/>
  <c r="BQ50" i="38"/>
  <c r="BQ51" i="38"/>
  <c r="BQ52" i="38"/>
  <c r="BQ53" i="38"/>
  <c r="BQ54" i="38"/>
  <c r="BQ55" i="38"/>
  <c r="BQ56" i="38"/>
  <c r="BQ57" i="38"/>
  <c r="BQ58" i="38"/>
  <c r="BQ59" i="38"/>
  <c r="BQ60" i="38"/>
  <c r="BQ61" i="38"/>
  <c r="BQ62" i="38"/>
  <c r="BQ63" i="38"/>
  <c r="BQ64" i="38"/>
  <c r="BQ65" i="38"/>
  <c r="BQ66" i="38"/>
  <c r="BQ67" i="38"/>
  <c r="BQ68" i="38"/>
  <c r="BQ69" i="38"/>
  <c r="BQ70" i="38"/>
  <c r="BQ71" i="38"/>
  <c r="BQ72" i="38"/>
  <c r="BQ73" i="38"/>
  <c r="BQ74" i="38"/>
  <c r="BQ75" i="38"/>
  <c r="BQ76" i="38"/>
  <c r="BQ77" i="38"/>
  <c r="BQ78" i="38"/>
  <c r="BQ79" i="38"/>
  <c r="BQ80" i="38"/>
  <c r="BK3" i="38"/>
  <c r="BK4" i="38"/>
  <c r="BK5" i="38"/>
  <c r="BK6" i="38"/>
  <c r="BK7" i="38"/>
  <c r="BK8" i="38"/>
  <c r="BK9" i="38"/>
  <c r="BK10" i="38"/>
  <c r="BK11" i="38"/>
  <c r="BK12" i="38"/>
  <c r="BK13" i="38"/>
  <c r="BK14" i="38"/>
  <c r="BK15" i="38"/>
  <c r="BK16" i="38"/>
  <c r="BK17" i="38"/>
  <c r="BK18" i="38"/>
  <c r="BK19" i="38"/>
  <c r="BK20" i="38"/>
  <c r="BK21" i="38"/>
  <c r="BK22" i="38"/>
  <c r="BK23" i="38"/>
  <c r="BK24" i="38"/>
  <c r="BK25" i="38"/>
  <c r="BK26" i="38"/>
  <c r="BK27" i="38"/>
  <c r="BK28" i="38"/>
  <c r="BK29" i="38"/>
  <c r="BK30" i="38"/>
  <c r="BK31" i="38"/>
  <c r="BK32" i="38"/>
  <c r="BK33" i="38"/>
  <c r="BK34" i="38"/>
  <c r="BK35" i="38"/>
  <c r="BK36" i="38"/>
  <c r="BK37" i="38"/>
  <c r="BK38" i="38"/>
  <c r="BK39" i="38"/>
  <c r="BK40" i="38"/>
  <c r="BK41" i="38"/>
  <c r="BK42" i="38"/>
  <c r="BK43" i="38"/>
  <c r="BK44" i="38"/>
  <c r="BK45" i="38"/>
  <c r="BK46" i="38"/>
  <c r="BK47" i="38"/>
  <c r="BK48" i="38"/>
  <c r="BK49" i="38"/>
  <c r="BK50" i="38"/>
  <c r="BK51" i="38"/>
  <c r="BK52" i="38"/>
  <c r="BK53" i="38"/>
  <c r="BK54" i="38"/>
  <c r="BK55" i="38"/>
  <c r="BK56" i="38"/>
  <c r="BK57" i="38"/>
  <c r="BK58" i="38"/>
  <c r="BK59" i="38"/>
  <c r="BK60" i="38"/>
  <c r="BK61" i="38"/>
  <c r="BK62" i="38"/>
  <c r="BK63" i="38"/>
  <c r="BK64" i="38"/>
  <c r="BK65" i="38"/>
  <c r="BK66" i="38"/>
  <c r="BW2" i="38"/>
  <c r="BQ2" i="38"/>
  <c r="BK2" i="38"/>
  <c r="BE3" i="38"/>
  <c r="BE4" i="38"/>
  <c r="BE5" i="38"/>
  <c r="BE6" i="38"/>
  <c r="BE7" i="38"/>
  <c r="BE8" i="38"/>
  <c r="BE9" i="38"/>
  <c r="BE10" i="38"/>
  <c r="BE11" i="38"/>
  <c r="BE12" i="38"/>
  <c r="BE13" i="38"/>
  <c r="BE14" i="38"/>
  <c r="BE15" i="38"/>
  <c r="BE16" i="38"/>
  <c r="BE17" i="38"/>
  <c r="BE18" i="38"/>
  <c r="BE19" i="38"/>
  <c r="BE20" i="38"/>
  <c r="BE21" i="38"/>
  <c r="BE22" i="38"/>
  <c r="BE23" i="38"/>
  <c r="BE24" i="38"/>
  <c r="BE25" i="38"/>
  <c r="BE26" i="38"/>
  <c r="BE27" i="38"/>
  <c r="BE28" i="38"/>
  <c r="BE29" i="38"/>
  <c r="BE30" i="38"/>
  <c r="BE31" i="38"/>
  <c r="BE32" i="38"/>
  <c r="BE33" i="38"/>
  <c r="BE34" i="38"/>
  <c r="BE35" i="38"/>
  <c r="BE36" i="38"/>
  <c r="BE37" i="38"/>
  <c r="BE38" i="38"/>
  <c r="BE39" i="38"/>
  <c r="BE40" i="38"/>
  <c r="BE41" i="38"/>
  <c r="BE42" i="38"/>
  <c r="BE43" i="38"/>
  <c r="BE44" i="38"/>
  <c r="BE45" i="38"/>
  <c r="BE46" i="38"/>
  <c r="BE47" i="38"/>
  <c r="BE48" i="38"/>
  <c r="BE49" i="38"/>
  <c r="BE50" i="38"/>
  <c r="BE51" i="38"/>
  <c r="BE52" i="38"/>
  <c r="BE53" i="38"/>
  <c r="BE54" i="38"/>
  <c r="BE55" i="38"/>
  <c r="BE56" i="38"/>
  <c r="BE57" i="38"/>
  <c r="BE58" i="38"/>
  <c r="BE59" i="38"/>
  <c r="BE60" i="38"/>
  <c r="BE61" i="38"/>
  <c r="BE62" i="38"/>
  <c r="BE63" i="38"/>
  <c r="BE64" i="38"/>
  <c r="BE65" i="38"/>
  <c r="BE66" i="38"/>
  <c r="BE67" i="38"/>
  <c r="BE68" i="38"/>
  <c r="BE69" i="38"/>
  <c r="BE70" i="38"/>
  <c r="BE71" i="38"/>
  <c r="BE72" i="38"/>
  <c r="BE73" i="38"/>
  <c r="BE74" i="38"/>
  <c r="BE75" i="38"/>
  <c r="BE76" i="38"/>
  <c r="BE77" i="38"/>
  <c r="BE78" i="38"/>
  <c r="BE79" i="38"/>
  <c r="BE80" i="38"/>
  <c r="BE2" i="38"/>
  <c r="AY3" i="38"/>
  <c r="AY4" i="38"/>
  <c r="AY5" i="38"/>
  <c r="AY6" i="38"/>
  <c r="AY7" i="38"/>
  <c r="AY8" i="38"/>
  <c r="AY9" i="38"/>
  <c r="AY10" i="38"/>
  <c r="AY11" i="38"/>
  <c r="AY12" i="38"/>
  <c r="AY13" i="38"/>
  <c r="AY14" i="38"/>
  <c r="AY15" i="38"/>
  <c r="AY16" i="38"/>
  <c r="AY17" i="38"/>
  <c r="AY18" i="38"/>
  <c r="AY19" i="38"/>
  <c r="AY20" i="38"/>
  <c r="AY21" i="38"/>
  <c r="AY22" i="38"/>
  <c r="AY23" i="38"/>
  <c r="AY24" i="38"/>
  <c r="AY25" i="38"/>
  <c r="AY26" i="38"/>
  <c r="AY27" i="38"/>
  <c r="AY28" i="38"/>
  <c r="AY29" i="38"/>
  <c r="AY30" i="38"/>
  <c r="AY31" i="38"/>
  <c r="AY32" i="38"/>
  <c r="AY33" i="38"/>
  <c r="AY34" i="38"/>
  <c r="AY35" i="38"/>
  <c r="AY36" i="38"/>
  <c r="AY37" i="38"/>
  <c r="AY38" i="38"/>
  <c r="AY39" i="38"/>
  <c r="AY40" i="38"/>
  <c r="AY41" i="38"/>
  <c r="AY42" i="38"/>
  <c r="AY43" i="38"/>
  <c r="AY44" i="38"/>
  <c r="AY45" i="38"/>
  <c r="AY46" i="38"/>
  <c r="AY47" i="38"/>
  <c r="AY48" i="38"/>
  <c r="AY49" i="38"/>
  <c r="AY50" i="38"/>
  <c r="AY51" i="38"/>
  <c r="AY52" i="38"/>
  <c r="AY53" i="38"/>
  <c r="AY54" i="38"/>
  <c r="AY55" i="38"/>
  <c r="AY56" i="38"/>
  <c r="AY57" i="38"/>
  <c r="AY58" i="38"/>
  <c r="AY59" i="38"/>
  <c r="AY60" i="38"/>
  <c r="AY61" i="38"/>
  <c r="AY62" i="38"/>
  <c r="AY63" i="38"/>
  <c r="AY64" i="38"/>
  <c r="AY65" i="38"/>
  <c r="AY66" i="38"/>
  <c r="AY67" i="38"/>
  <c r="AY68" i="38"/>
  <c r="AY69" i="38"/>
  <c r="AY70" i="38"/>
  <c r="AY71" i="38"/>
  <c r="AY72" i="38"/>
  <c r="AY73" i="38"/>
  <c r="AY74" i="38"/>
  <c r="AY75" i="38"/>
  <c r="AY76" i="38"/>
  <c r="AY77" i="38"/>
  <c r="AY78" i="38"/>
  <c r="AY79" i="38"/>
  <c r="AY80" i="38"/>
  <c r="AY2" i="38"/>
  <c r="AS3" i="38"/>
  <c r="AS4" i="38"/>
  <c r="AS5" i="38"/>
  <c r="AS6" i="38"/>
  <c r="AS7" i="38"/>
  <c r="AS8" i="38"/>
  <c r="AS9" i="38"/>
  <c r="AS10" i="38"/>
  <c r="AS11" i="38"/>
  <c r="AS12" i="38"/>
  <c r="AS13" i="38"/>
  <c r="AS14" i="38"/>
  <c r="AS15" i="38"/>
  <c r="AS16" i="38"/>
  <c r="AS17" i="38"/>
  <c r="AS18" i="38"/>
  <c r="AS19" i="38"/>
  <c r="AS20" i="38"/>
  <c r="AS21" i="38"/>
  <c r="AS22" i="38"/>
  <c r="AS23" i="38"/>
  <c r="AS24" i="38"/>
  <c r="AS25" i="38"/>
  <c r="AS26" i="38"/>
  <c r="AS27" i="38"/>
  <c r="AS28" i="38"/>
  <c r="AS29" i="38"/>
  <c r="AS30" i="38"/>
  <c r="AS31" i="38"/>
  <c r="AS32" i="38"/>
  <c r="AS33" i="38"/>
  <c r="AS34" i="38"/>
  <c r="AS35" i="38"/>
  <c r="AS36" i="38"/>
  <c r="AS37" i="38"/>
  <c r="AS38" i="38"/>
  <c r="AS39" i="38"/>
  <c r="AS40" i="38"/>
  <c r="AS41" i="38"/>
  <c r="AS42" i="38"/>
  <c r="AS43" i="38"/>
  <c r="AS44" i="38"/>
  <c r="AS45" i="38"/>
  <c r="AS46" i="38"/>
  <c r="AS47" i="38"/>
  <c r="AS48" i="38"/>
  <c r="AS49" i="38"/>
  <c r="AS50" i="38"/>
  <c r="AS51" i="38"/>
  <c r="AS52" i="38"/>
  <c r="AS53" i="38"/>
  <c r="AS54" i="38"/>
  <c r="AS55" i="38"/>
  <c r="AS56" i="38"/>
  <c r="AS57" i="38"/>
  <c r="AS58" i="38"/>
  <c r="AS59" i="38"/>
  <c r="AS60" i="38"/>
  <c r="AS61" i="38"/>
  <c r="AS62" i="38"/>
  <c r="AS63" i="38"/>
  <c r="AS64" i="38"/>
  <c r="AS65" i="38"/>
  <c r="AS66" i="38"/>
  <c r="AS67" i="38"/>
  <c r="BK67" i="38" s="1"/>
  <c r="AS68" i="38"/>
  <c r="BK68" i="38" s="1"/>
  <c r="AS69" i="38"/>
  <c r="BK69" i="38" s="1"/>
  <c r="AS70" i="38"/>
  <c r="BK70" i="38" s="1"/>
  <c r="AS71" i="38"/>
  <c r="BK71" i="38" s="1"/>
  <c r="AS72" i="38"/>
  <c r="BK72" i="38" s="1"/>
  <c r="AS73" i="38"/>
  <c r="BK73" i="38" s="1"/>
  <c r="AS74" i="38"/>
  <c r="BK74" i="38" s="1"/>
  <c r="AS75" i="38"/>
  <c r="BK75" i="38" s="1"/>
  <c r="AS76" i="38"/>
  <c r="BK76" i="38" s="1"/>
  <c r="AS77" i="38"/>
  <c r="BK77" i="38" s="1"/>
  <c r="AS78" i="38"/>
  <c r="BK78" i="38" s="1"/>
  <c r="AS79" i="38"/>
  <c r="BK79" i="38" s="1"/>
  <c r="AS80" i="38"/>
  <c r="BK80" i="38" s="1"/>
  <c r="AS2" i="38"/>
  <c r="AE3" i="38"/>
  <c r="AE4" i="38"/>
  <c r="AE5" i="38"/>
  <c r="AE6" i="38"/>
  <c r="AE7" i="38"/>
  <c r="AE8" i="38"/>
  <c r="AE9" i="38"/>
  <c r="AE10" i="38"/>
  <c r="AE11" i="38"/>
  <c r="AE12" i="38"/>
  <c r="AE13" i="38"/>
  <c r="AE14" i="38"/>
  <c r="AE15" i="38"/>
  <c r="AE16" i="38"/>
  <c r="AE17" i="38"/>
  <c r="AE18" i="38"/>
  <c r="AE19" i="38"/>
  <c r="AE20" i="38"/>
  <c r="AE21" i="38"/>
  <c r="AE22" i="38"/>
  <c r="AE23" i="38"/>
  <c r="AE24" i="38"/>
  <c r="AE25" i="38"/>
  <c r="AE26" i="38"/>
  <c r="AE27" i="38"/>
  <c r="AE28" i="38"/>
  <c r="AE29" i="38"/>
  <c r="AE30" i="38"/>
  <c r="AE31" i="38"/>
  <c r="AE32" i="38"/>
  <c r="AE33" i="38"/>
  <c r="AE34" i="38"/>
  <c r="AE35" i="38"/>
  <c r="AE36" i="38"/>
  <c r="AE37" i="38"/>
  <c r="AE38" i="38"/>
  <c r="AE39" i="38"/>
  <c r="AE40" i="38"/>
  <c r="AE41" i="38"/>
  <c r="AE42" i="38"/>
  <c r="AE43" i="38"/>
  <c r="AE44" i="38"/>
  <c r="AE45" i="38"/>
  <c r="AE46" i="38"/>
  <c r="AE47" i="38"/>
  <c r="AE48" i="38"/>
  <c r="AE49" i="38"/>
  <c r="AE50" i="38"/>
  <c r="AE51" i="38"/>
  <c r="AE52" i="38"/>
  <c r="AE53" i="38"/>
  <c r="AE54" i="38"/>
  <c r="AE55" i="38"/>
  <c r="AE56" i="38"/>
  <c r="AE57" i="38"/>
  <c r="AE58" i="38"/>
  <c r="AE59" i="38"/>
  <c r="AE60" i="38"/>
  <c r="AE61" i="38"/>
  <c r="AE62" i="38"/>
  <c r="AE63" i="38"/>
  <c r="AE64" i="38"/>
  <c r="AE65" i="38"/>
  <c r="AE66" i="38"/>
  <c r="AE67" i="38"/>
  <c r="AE68" i="38"/>
  <c r="AE69" i="38"/>
  <c r="AE70" i="38"/>
  <c r="AE71" i="38"/>
  <c r="AE72" i="38"/>
  <c r="AE73" i="38"/>
  <c r="AE74" i="38"/>
  <c r="AE75" i="38"/>
  <c r="AE76" i="38"/>
  <c r="AE77" i="38"/>
  <c r="AE78" i="38"/>
  <c r="AE79" i="38"/>
  <c r="AE80" i="38"/>
  <c r="AE2" i="38"/>
  <c r="Y3" i="38"/>
  <c r="Y4" i="38"/>
  <c r="Y5" i="38"/>
  <c r="Y6" i="38"/>
  <c r="Y7" i="38"/>
  <c r="Y8" i="38"/>
  <c r="Y9" i="38"/>
  <c r="Y10" i="38"/>
  <c r="Y11" i="38"/>
  <c r="Y12" i="38"/>
  <c r="Y13" i="38"/>
  <c r="Y14" i="38"/>
  <c r="Y15" i="38"/>
  <c r="Y16" i="38"/>
  <c r="Y17" i="38"/>
  <c r="Y18" i="38"/>
  <c r="Y19" i="38"/>
  <c r="Y20" i="38"/>
  <c r="Y21" i="38"/>
  <c r="Y22" i="38"/>
  <c r="Y23" i="38"/>
  <c r="Y24" i="38"/>
  <c r="Y25" i="38"/>
  <c r="Y26" i="38"/>
  <c r="Y27" i="38"/>
  <c r="Y28" i="38"/>
  <c r="Y29" i="38"/>
  <c r="Y30" i="38"/>
  <c r="Y31" i="38"/>
  <c r="Y32" i="38"/>
  <c r="Y33" i="38"/>
  <c r="Y34" i="38"/>
  <c r="Y35" i="38"/>
  <c r="Y36" i="38"/>
  <c r="Y37" i="38"/>
  <c r="Y38" i="38"/>
  <c r="Y39" i="38"/>
  <c r="Y40" i="38"/>
  <c r="Y41" i="38"/>
  <c r="Y42" i="38"/>
  <c r="Y43" i="38"/>
  <c r="Y44" i="38"/>
  <c r="Y45" i="38"/>
  <c r="Y46" i="38"/>
  <c r="Y47" i="38"/>
  <c r="Y48" i="38"/>
  <c r="Y49" i="38"/>
  <c r="Y50" i="38"/>
  <c r="Y51" i="38"/>
  <c r="Y52" i="38"/>
  <c r="Y53" i="38"/>
  <c r="Y54" i="38"/>
  <c r="Y55" i="38"/>
  <c r="Y56" i="38"/>
  <c r="Y57" i="38"/>
  <c r="Y58" i="38"/>
  <c r="Y59" i="38"/>
  <c r="Y60" i="38"/>
  <c r="Y61" i="38"/>
  <c r="Y62" i="38"/>
  <c r="Y63" i="38"/>
  <c r="Y64" i="38"/>
  <c r="Y65" i="38"/>
  <c r="Y66" i="38"/>
  <c r="Y67" i="38"/>
  <c r="Y68" i="38"/>
  <c r="Y69" i="38"/>
  <c r="Y70" i="38"/>
  <c r="Y71" i="38"/>
  <c r="Y72" i="38"/>
  <c r="Y73" i="38"/>
  <c r="Y74" i="38"/>
  <c r="Y75" i="38"/>
  <c r="Y76" i="38"/>
  <c r="Y77" i="38"/>
  <c r="Y78" i="38"/>
  <c r="Y79" i="38"/>
  <c r="Y80" i="38"/>
  <c r="Y2" i="38"/>
  <c r="CL25" i="44"/>
  <c r="I5" i="30"/>
  <c r="I4" i="30"/>
  <c r="CK25" i="44"/>
  <c r="H5" i="30"/>
  <c r="H4" i="30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G5" i="30"/>
  <c r="G4" i="30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F4" i="30"/>
  <c r="E4" i="30"/>
  <c r="F8" i="30"/>
  <c r="D4" i="30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<sst xmlns="http://schemas.openxmlformats.org/spreadsheetml/2006/main" count="5438" uniqueCount="248">
  <si>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</si>
  <si>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</si>
  <si>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</si>
  <si>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</si>
  <si>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</si>
  <si>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</si>
  <si>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</si>
  <si>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</si>
  <si>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</si>
  <si>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</si>
  <si>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</si>
  <si>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</si>
  <si>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</si>
  <si>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</si>
  <si>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</si>
  <si>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</si>
  <si>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</si>
  <si>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</si>
  <si>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</si>
  <si>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</si>
  <si>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</si>
  <si>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</si>
  <si>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</si>
  <si>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</si>
  <si>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</si>
  <si>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</si>
  <si>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</si>
  <si>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</si>
  <si>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</si>
  <si>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</si>
  <si>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</si>
  <si>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</si>
  <si>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</si>
  <si>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</si>
  <si>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</si>
  <si>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</si>
  <si>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</si>
  <si>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</si>
  <si>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</si>
  <si>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</si>
  <si>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</si>
  <si>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</si>
  <si>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</si>
  <si>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</si>
  <si>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</si>
  <si>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</si>
  <si>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</si>
  <si>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</si>
  <si>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</si>
  <si>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</si>
  <si>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</si>
  <si>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</si>
  <si>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</si>
  <si>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</si>
  <si>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</si>
  <si>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</si>
  <si>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</si>
  <si>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</si>
  <si>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</si>
  <si>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</si>
  <si>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</si>
  <si>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</si>
  <si>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</si>
  <si>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</si>
  <si>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</si>
  <si>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</si>
  <si>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</si>
  <si>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</si>
  <si>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</si>
  <si>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</si>
  <si>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</si>
  <si>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</si>
  <si>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</si>
  <si>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</si>
  <si>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</si>
  <si>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</si>
  <si>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</si>
  <si>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</si>
  <si>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</si>
  <si>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</si>
  <si>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</si>
  <si>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</si>
  <si>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</si>
  <si>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</si>
  <si>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</si>
  <si>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</si>
  <si>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</si>
  <si>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</si>
  <si>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</si>
  <si>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</si>
  <si>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</si>
  <si>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</si>
  <si>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</si>
  <si>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</si>
  <si>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</si>
  <si>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</si>
  <si>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</si>
  <si>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</si>
  <si>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</si>
  <si>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</si>
  <si>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</si>
  <si>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</si>
  <si>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</si>
  <si>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</si>
  <si>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</si>
  <si>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</si>
  <si>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</si>
  <si>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</si>
  <si>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</si>
  <si>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</si>
  <si>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</si>
  <si>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</si>
  <si>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</si>
  <si>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</si>
  <si>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</si>
  <si>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</si>
  <si>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</si>
  <si>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</si>
  <si>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</si>
  <si>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</si>
  <si>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</si>
  <si>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</si>
  <si>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</si>
  <si>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</si>
  <si>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-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</si>
  <si>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</si>
  <si>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</si>
  <si>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</si>
  <si>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</si>
  <si>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</si>
  <si>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</si>
  <si>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</si>
  <si>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</si>
  <si>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</si>
  <si>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</si>
  <si>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</si>
  <si>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</si>
  <si>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</si>
  <si>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</si>
  <si>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</si>
  <si>
    <t>256 (219 – 292)</t>
  </si>
  <si>
    <t>28 (14 – -1000)</t>
  </si>
  <si>
    <t>0.51 (0.11 – 0.91)</t>
  </si>
  <si>
    <t>26.05.2020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</si>
  <si>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</si>
  <si>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</si>
  <si>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</si>
  <si>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</si>
  <si>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</si>
  <si>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</si>
  <si>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</si>
  <si>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</si>
  <si>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</si>
  <si>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</si>
  <si>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</si>
  <si>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</si>
  <si>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</si>
  <si>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{"window_index":1,"window_t_start":2,"window_t_end":8,"Data":"2020-02-23","R_e_median":2.217984718,"R_e_q0025":1.39145299,"R_e_q0975":3.246153846,"fit":2.22,"lwr":1.39,"upr":3.25,"low":1.39,"high":3.25},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</si>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</sst>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103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24" fillId="0" borderId="0" xfId="0" applyFont="1"/>
    <xf numFmtId="0" fontId="20" fillId="16" borderId="3" xfId="5" applyFont="1" applyFill="1" applyBorder="1" applyAlignment="1">
      <alignment horizontal="right"/>
    </xf>
    <xf numFmtId="10" fontId="16" fillId="8" borderId="11" xfId="5" applyNumberFormat="1" applyFont="1" applyFill="1" applyBorder="1" applyAlignment="1">
      <alignment horizontal="center"/>
    </xf>
    <xf numFmtId="0" fontId="16" fillId="8" borderId="10" xfId="5" applyNumberFormat="1" applyFont="1" applyFill="1" applyBorder="1" applyAlignment="1">
      <alignment horizontal="center"/>
    </xf>
    <xf numFmtId="10" fontId="16" fillId="7" borderId="11" xfId="5" applyNumberFormat="1" applyFont="1" applyFill="1" applyBorder="1" applyAlignment="1">
      <alignment horizontal="center"/>
    </xf>
    <xf numFmtId="0" fontId="16" fillId="7" borderId="10" xfId="5" applyFont="1" applyFill="1" applyBorder="1" applyAlignment="1">
      <alignment horizontal="center"/>
    </xf>
    <xf numFmtId="0" fontId="20" fillId="12" borderId="3" xfId="5" applyFont="1" applyFill="1" applyBorder="1" applyAlignment="1">
      <alignment horizontal="right"/>
    </xf>
    <xf numFmtId="0" fontId="25" fillId="5" borderId="3" xfId="5" applyFont="1" applyFill="1" applyBorder="1" applyAlignment="1">
      <alignment horizontal="right"/>
    </xf>
    <xf numFmtId="0" fontId="20" fillId="14" borderId="9" xfId="5" applyFont="1" applyFill="1" applyBorder="1" applyAlignment="1">
      <alignment horizontal="right"/>
    </xf>
    <xf numFmtId="0" fontId="26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7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9" fillId="17" borderId="3" xfId="5" applyFont="1" applyFill="1" applyBorder="1" applyAlignment="1">
      <alignment horizontal="right"/>
    </xf>
    <xf numFmtId="14" fontId="29" fillId="2" borderId="3" xfId="5" applyNumberFormat="1" applyFont="1" applyFill="1" applyBorder="1" applyAlignment="1">
      <alignment horizontal="right"/>
    </xf>
    <xf numFmtId="0" fontId="27" fillId="0" borderId="0" xfId="0" applyFont="1" applyAlignment="1">
      <alignment horizontal="center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28" fillId="6" borderId="9" xfId="5" applyFont="1" applyFill="1" applyBorder="1" applyAlignment="1">
      <alignment horizontal="right"/>
    </xf>
    <xf numFmtId="0" fontId="28" fillId="12" borderId="6" xfId="5" applyFont="1" applyFill="1" applyBorder="1" applyAlignment="1">
      <alignment horizontal="right"/>
    </xf>
    <xf numFmtId="0" fontId="28" fillId="12" borderId="4" xfId="5" applyFont="1" applyFill="1" applyBorder="1" applyAlignment="1">
      <alignment horizontal="right"/>
    </xf>
    <xf numFmtId="0" fontId="30" fillId="14" borderId="3" xfId="5" applyFont="1" applyFill="1" applyBorder="1" applyAlignment="1">
      <alignment horizontal="right"/>
    </xf>
    <xf numFmtId="0" fontId="29" fillId="3" borderId="2" xfId="0" applyFont="1" applyFill="1" applyBorder="1" applyAlignment="1">
      <alignment horizontal="right" vertical="center" wrapText="1"/>
    </xf>
    <xf numFmtId="0" fontId="29" fillId="9" borderId="1" xfId="0" applyFont="1" applyFill="1" applyBorder="1" applyAlignment="1">
      <alignment horizontal="right" vertical="center" wrapText="1"/>
    </xf>
    <xf numFmtId="14" fontId="0" fillId="3" borderId="0" xfId="0" applyNumberFormat="1" applyFill="1"/>
    <xf numFmtId="0" fontId="0" fillId="0" borderId="0" xfId="0" applyAlignment="1">
      <alignment vertical="center"/>
    </xf>
    <xf numFmtId="49" fontId="0" fillId="0" borderId="0" xfId="0" applyNumberFormat="1"/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14" fontId="29" fillId="7" borderId="12" xfId="0" applyNumberFormat="1" applyFont="1" applyFill="1" applyBorder="1" applyAlignment="1">
      <alignment horizontal="center" vertical="center" wrapText="1"/>
    </xf>
    <xf numFmtId="14" fontId="29" fillId="7" borderId="13" xfId="0" applyNumberFormat="1" applyFont="1" applyFill="1" applyBorder="1" applyAlignment="1">
      <alignment horizontal="center" vertical="center" wrapText="1"/>
    </xf>
    <xf numFmtId="14" fontId="29" fillId="7" borderId="5" xfId="0" applyNumberFormat="1" applyFont="1" applyFill="1" applyBorder="1" applyAlignment="1">
      <alignment horizontal="center" vertical="center" wrapText="1"/>
    </xf>
    <xf numFmtId="14" fontId="29" fillId="11" borderId="12" xfId="0" applyNumberFormat="1" applyFont="1" applyFill="1" applyBorder="1" applyAlignment="1">
      <alignment horizontal="center" vertical="center" wrapText="1"/>
    </xf>
    <xf numFmtId="14" fontId="29" fillId="11" borderId="13" xfId="0" applyNumberFormat="1" applyFont="1" applyFill="1" applyBorder="1" applyAlignment="1">
      <alignment horizontal="center" vertical="center" wrapText="1"/>
    </xf>
    <xf numFmtId="14" fontId="29" fillId="11" borderId="5" xfId="0" applyNumberFormat="1" applyFont="1" applyFill="1" applyBorder="1" applyAlignment="1">
      <alignment horizontal="center" vertical="center" wrapText="1"/>
    </xf>
    <xf numFmtId="0" fontId="22" fillId="9" borderId="14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47</xdr:row>
      <xdr:rowOff>12700</xdr:rowOff>
    </xdr:from>
    <xdr:to>
      <xdr:col>32</xdr:col>
      <xdr:colOff>1282700</xdr:colOff>
      <xdr:row>120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6</xdr:row>
      <xdr:rowOff>88900</xdr:rowOff>
    </xdr:from>
    <xdr:to>
      <xdr:col>12</xdr:col>
      <xdr:colOff>815065</xdr:colOff>
      <xdr:row>23</xdr:row>
      <xdr:rowOff>154940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0B323A-1598-874C-B794-BD54A8977E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0" y="1308100"/>
          <a:ext cx="3139165" cy="3520440"/>
        </a:xfrm>
        <a:prstGeom prst="rect">
          <a:avLst/>
        </a:prstGeom>
      </xdr:spPr>
    </xdr:pic>
    <xdr:clientData/>
  </xdr:twoCellAnchor>
  <xdr:twoCellAnchor editAs="oneCell">
    <xdr:from>
      <xdr:col>9</xdr:col>
      <xdr:colOff>315100</xdr:colOff>
      <xdr:row>26</xdr:row>
      <xdr:rowOff>23000</xdr:rowOff>
    </xdr:from>
    <xdr:to>
      <xdr:col>13</xdr:col>
      <xdr:colOff>152265</xdr:colOff>
      <xdr:row>43</xdr:row>
      <xdr:rowOff>89040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C03200-45D6-4E49-B2EA-E45E3CEFB1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58900" y="5306200"/>
          <a:ext cx="3139165" cy="352044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workbookViewId="0">
      <pane xSplit="2" topLeftCell="BW1" activePane="topRight" state="frozen"/>
      <selection pane="topRight" activeCell="CL25" sqref="CL25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76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77</v>
      </c>
      <c r="D2" s="87">
        <v>10</v>
      </c>
      <c r="E2" s="88"/>
      <c r="F2" s="88"/>
      <c r="G2" s="88"/>
      <c r="H2" s="88"/>
      <c r="I2" s="88"/>
      <c r="J2" s="89"/>
      <c r="K2" s="87">
        <v>11</v>
      </c>
      <c r="L2" s="88"/>
      <c r="M2" s="88"/>
      <c r="N2" s="88"/>
      <c r="O2" s="88"/>
      <c r="P2" s="88"/>
      <c r="Q2" s="89"/>
      <c r="R2" s="87">
        <v>12</v>
      </c>
      <c r="S2" s="88"/>
      <c r="T2" s="88"/>
      <c r="U2" s="88"/>
      <c r="V2" s="88"/>
      <c r="W2" s="88"/>
      <c r="X2" s="89"/>
      <c r="Y2" s="87">
        <v>13</v>
      </c>
      <c r="Z2" s="88"/>
      <c r="AA2" s="88"/>
      <c r="AB2" s="88"/>
      <c r="AC2" s="88"/>
      <c r="AD2" s="88"/>
      <c r="AE2" s="89"/>
      <c r="AF2" s="87">
        <v>14</v>
      </c>
      <c r="AG2" s="88"/>
      <c r="AH2" s="88"/>
      <c r="AI2" s="88"/>
      <c r="AJ2" s="88"/>
      <c r="AK2" s="88"/>
      <c r="AL2" s="89"/>
      <c r="AM2" s="87">
        <v>15</v>
      </c>
      <c r="AN2" s="88"/>
      <c r="AO2" s="88"/>
      <c r="AP2" s="88"/>
      <c r="AQ2" s="88"/>
      <c r="AR2" s="88"/>
      <c r="AS2" s="89"/>
      <c r="AT2" s="87">
        <v>16</v>
      </c>
      <c r="AU2" s="88"/>
      <c r="AV2" s="88"/>
      <c r="AW2" s="88"/>
      <c r="AX2" s="88"/>
      <c r="AY2" s="88"/>
      <c r="AZ2" s="89"/>
      <c r="BA2" s="90">
        <v>17</v>
      </c>
      <c r="BB2" s="91"/>
      <c r="BC2" s="91"/>
      <c r="BD2" s="91"/>
      <c r="BE2" s="91"/>
      <c r="BF2" s="91"/>
      <c r="BG2" s="92"/>
      <c r="BH2" s="90">
        <v>18</v>
      </c>
      <c r="BI2" s="91"/>
      <c r="BJ2" s="91"/>
      <c r="BK2" s="91"/>
      <c r="BL2" s="91"/>
      <c r="BM2" s="91"/>
      <c r="BN2" s="92"/>
      <c r="BO2" s="90">
        <v>19</v>
      </c>
      <c r="BP2" s="91"/>
      <c r="BQ2" s="91"/>
      <c r="BR2" s="91"/>
      <c r="BS2" s="91"/>
      <c r="BT2" s="91"/>
      <c r="BU2" s="92"/>
      <c r="BV2" s="90">
        <v>20</v>
      </c>
      <c r="BW2" s="91"/>
      <c r="BX2" s="91"/>
      <c r="BY2" s="91"/>
      <c r="BZ2" s="91"/>
      <c r="CA2" s="91"/>
      <c r="CB2" s="92"/>
      <c r="CC2" s="90">
        <v>21</v>
      </c>
      <c r="CD2" s="91"/>
      <c r="CE2" s="91"/>
      <c r="CF2" s="91"/>
      <c r="CG2" s="91"/>
      <c r="CH2" s="91"/>
      <c r="CI2" s="92"/>
      <c r="CJ2" s="90">
        <v>22</v>
      </c>
      <c r="CK2" s="91"/>
      <c r="CL2" s="91"/>
      <c r="CM2" s="91"/>
      <c r="CN2" s="91"/>
      <c r="CO2" s="91"/>
      <c r="CP2" s="92"/>
      <c r="CQ2" s="90">
        <v>23</v>
      </c>
      <c r="CR2" s="91"/>
      <c r="CS2" s="91"/>
      <c r="CT2" s="91"/>
      <c r="CU2" s="91"/>
      <c r="CV2" s="91"/>
      <c r="CW2" s="92"/>
      <c r="CX2" s="90">
        <v>24</v>
      </c>
      <c r="CY2" s="91"/>
      <c r="CZ2" s="91"/>
      <c r="DA2" s="91"/>
      <c r="DB2" s="91"/>
      <c r="DC2" s="91"/>
      <c r="DD2" s="92"/>
      <c r="DE2" s="90">
        <v>25</v>
      </c>
      <c r="DF2" s="91"/>
      <c r="DG2" s="91"/>
      <c r="DH2" s="91"/>
      <c r="DI2" s="91"/>
      <c r="DJ2" s="91"/>
      <c r="DK2" s="92"/>
      <c r="DL2" s="90">
        <v>26</v>
      </c>
      <c r="DM2" s="91"/>
      <c r="DN2" s="91"/>
      <c r="DO2" s="91"/>
      <c r="DP2" s="91"/>
      <c r="DQ2" s="91"/>
      <c r="DR2" s="92"/>
      <c r="DS2" s="90">
        <v>27</v>
      </c>
      <c r="DT2" s="91"/>
      <c r="DU2" s="91"/>
      <c r="DV2" s="91"/>
      <c r="DW2" s="91"/>
      <c r="DX2" s="91"/>
      <c r="DY2" s="92"/>
      <c r="DZ2" s="90">
        <v>28</v>
      </c>
      <c r="EA2" s="91"/>
      <c r="EB2" s="91"/>
      <c r="EC2" s="91"/>
      <c r="ED2" s="91"/>
      <c r="EE2" s="91"/>
      <c r="EF2" s="92"/>
      <c r="EG2" s="90">
        <v>29</v>
      </c>
      <c r="EH2" s="91"/>
      <c r="EI2" s="91"/>
      <c r="EJ2" s="91"/>
      <c r="EK2" s="91"/>
      <c r="EL2" s="91"/>
      <c r="EM2" s="92"/>
      <c r="EN2" s="90">
        <v>30</v>
      </c>
      <c r="EO2" s="91"/>
      <c r="EP2" s="91"/>
      <c r="EQ2" s="91"/>
      <c r="ER2" s="91"/>
      <c r="ES2" s="91"/>
      <c r="ET2" s="92"/>
      <c r="EU2" s="90">
        <v>31</v>
      </c>
      <c r="EV2" s="91"/>
      <c r="EW2" s="91"/>
      <c r="EX2" s="91"/>
      <c r="EY2" s="91"/>
      <c r="EZ2" s="91"/>
      <c r="FA2" s="92"/>
      <c r="FB2" s="90">
        <v>32</v>
      </c>
      <c r="FC2" s="91"/>
      <c r="FD2" s="91"/>
      <c r="FE2" s="91"/>
      <c r="FF2" s="91"/>
      <c r="FG2" s="91"/>
      <c r="FH2" s="92"/>
      <c r="FI2" s="90">
        <v>33</v>
      </c>
      <c r="FJ2" s="91"/>
      <c r="FK2" s="91"/>
      <c r="FL2" s="91"/>
      <c r="FM2" s="91"/>
      <c r="FN2" s="91"/>
      <c r="FO2" s="92"/>
      <c r="FP2" s="90">
        <v>34</v>
      </c>
      <c r="FQ2" s="91"/>
      <c r="FR2" s="91"/>
      <c r="FS2" s="91"/>
      <c r="FT2" s="91"/>
      <c r="FU2" s="91"/>
      <c r="FV2" s="92"/>
      <c r="FW2" s="90">
        <v>35</v>
      </c>
      <c r="FX2" s="91"/>
      <c r="FY2" s="91"/>
      <c r="FZ2" s="91"/>
      <c r="GA2" s="91"/>
      <c r="GB2" s="91"/>
      <c r="GC2" s="92"/>
      <c r="GD2" s="90">
        <v>36</v>
      </c>
      <c r="GE2" s="91"/>
      <c r="GF2" s="91"/>
      <c r="GG2" s="91"/>
      <c r="GH2" s="91"/>
      <c r="GI2" s="91"/>
      <c r="GJ2" s="92"/>
      <c r="GK2" s="90">
        <v>37</v>
      </c>
      <c r="GL2" s="91"/>
      <c r="GM2" s="91"/>
      <c r="GN2" s="91"/>
      <c r="GO2" s="91"/>
      <c r="GP2" s="91"/>
      <c r="GQ2" s="92"/>
      <c r="GR2" s="90">
        <v>38</v>
      </c>
      <c r="GS2" s="91"/>
      <c r="GT2" s="91"/>
      <c r="GU2" s="91"/>
      <c r="GV2" s="91"/>
      <c r="GW2" s="91"/>
      <c r="GX2" s="92"/>
      <c r="GY2" s="90">
        <v>39</v>
      </c>
      <c r="GZ2" s="91"/>
      <c r="HA2" s="91"/>
      <c r="HB2" s="91"/>
      <c r="HC2" s="91"/>
      <c r="HD2" s="91"/>
      <c r="HE2" s="92"/>
      <c r="HF2" s="90">
        <v>40</v>
      </c>
      <c r="HG2" s="91"/>
      <c r="HH2" s="91"/>
      <c r="HI2" s="91"/>
      <c r="HJ2" s="91"/>
      <c r="HK2" s="91"/>
      <c r="HL2" s="92"/>
      <c r="HM2" s="90">
        <v>41</v>
      </c>
      <c r="HN2" s="91"/>
      <c r="HO2" s="91"/>
      <c r="HP2" s="91"/>
      <c r="HQ2" s="91"/>
      <c r="HR2" s="91"/>
      <c r="HS2" s="92"/>
      <c r="HT2" s="90">
        <v>42</v>
      </c>
      <c r="HU2" s="91"/>
      <c r="HV2" s="91"/>
      <c r="HW2" s="91"/>
      <c r="HX2" s="91"/>
      <c r="HY2" s="91"/>
      <c r="HZ2" s="92"/>
      <c r="IA2" s="90">
        <v>43</v>
      </c>
      <c r="IB2" s="91"/>
      <c r="IC2" s="91"/>
      <c r="ID2" s="91"/>
      <c r="IE2" s="91"/>
      <c r="IF2" s="91"/>
      <c r="IG2" s="92"/>
    </row>
    <row r="3" spans="2:241">
      <c r="B3" s="34" t="s">
        <v>78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79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/>
      <c r="CN5" s="41"/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81</v>
      </c>
      <c r="D6" s="26"/>
      <c r="E6" s="26" t="s">
        <v>75</v>
      </c>
      <c r="F6" s="26" t="s">
        <v>75</v>
      </c>
      <c r="G6" s="26" t="s">
        <v>75</v>
      </c>
      <c r="H6" s="26" t="s">
        <v>75</v>
      </c>
      <c r="I6" s="26" t="s">
        <v>75</v>
      </c>
      <c r="J6" s="26" t="s">
        <v>75</v>
      </c>
      <c r="K6" s="26" t="s">
        <v>75</v>
      </c>
      <c r="L6" s="26" t="s">
        <v>75</v>
      </c>
      <c r="M6" s="26" t="s">
        <v>75</v>
      </c>
      <c r="N6" s="26" t="s">
        <v>75</v>
      </c>
      <c r="O6" s="26" t="s">
        <v>75</v>
      </c>
      <c r="P6" s="26" t="s">
        <v>75</v>
      </c>
      <c r="Q6" s="26" t="s">
        <v>75</v>
      </c>
      <c r="R6" s="26" t="s">
        <v>75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-1</v>
      </c>
      <c r="CN6" s="26" t="e">
        <f t="shared" si="326"/>
        <v>#DIV/0!</v>
      </c>
      <c r="CO6" s="26" t="e">
        <f t="shared" si="326"/>
        <v>#DIV/0!</v>
      </c>
      <c r="CP6" s="26" t="e">
        <f t="shared" si="326"/>
        <v>#DIV/0!</v>
      </c>
      <c r="CQ6" s="26" t="e">
        <f t="shared" si="326"/>
        <v>#DIV/0!</v>
      </c>
      <c r="CR6" s="26" t="e">
        <f t="shared" si="326"/>
        <v>#DIV/0!</v>
      </c>
      <c r="CS6" s="26" t="e">
        <f t="shared" si="326"/>
        <v>#DIV/0!</v>
      </c>
      <c r="CT6" s="26" t="e">
        <f t="shared" si="326"/>
        <v>#DIV/0!</v>
      </c>
      <c r="CU6" s="26" t="e">
        <f t="shared" si="326"/>
        <v>#DIV/0!</v>
      </c>
      <c r="CV6" s="26" t="e">
        <f t="shared" si="326"/>
        <v>#DIV/0!</v>
      </c>
      <c r="CW6" s="26" t="e">
        <f t="shared" ref="CW6" si="327">(CW5/CV5)-1</f>
        <v>#DIV/0!</v>
      </c>
      <c r="CX6" s="26" t="e">
        <f t="shared" ref="CX6" si="328">(CX5/CW5)-1</f>
        <v>#DIV/0!</v>
      </c>
      <c r="CY6" s="26" t="e">
        <f t="shared" ref="CY6" si="329">(CY5/CX5)-1</f>
        <v>#DIV/0!</v>
      </c>
      <c r="CZ6" s="26" t="e">
        <f t="shared" ref="CZ6" si="330">(CZ5/CY5)-1</f>
        <v>#DIV/0!</v>
      </c>
      <c r="DA6" s="26" t="e">
        <f t="shared" ref="DA6" si="331">(DA5/CZ5)-1</f>
        <v>#DIV/0!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80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-283186</v>
      </c>
      <c r="CN7" s="25">
        <f t="shared" si="471"/>
        <v>0</v>
      </c>
      <c r="CO7" s="25">
        <f t="shared" si="471"/>
        <v>0</v>
      </c>
      <c r="CP7" s="25">
        <f t="shared" si="471"/>
        <v>0</v>
      </c>
      <c r="CQ7" s="25">
        <f t="shared" si="471"/>
        <v>0</v>
      </c>
      <c r="CR7" s="25">
        <f t="shared" si="471"/>
        <v>0</v>
      </c>
      <c r="CS7" s="25">
        <f t="shared" si="471"/>
        <v>0</v>
      </c>
      <c r="CT7" s="25">
        <f t="shared" si="471"/>
        <v>0</v>
      </c>
      <c r="CU7" s="25">
        <f t="shared" si="471"/>
        <v>0</v>
      </c>
      <c r="CV7" s="25">
        <f t="shared" si="471"/>
        <v>0</v>
      </c>
      <c r="CW7" s="25">
        <f t="shared" ref="CW7" si="472">CW5-CV5</f>
        <v>0</v>
      </c>
      <c r="CX7" s="25">
        <f t="shared" ref="CX7" si="473">CX5-CW5</f>
        <v>0</v>
      </c>
      <c r="CY7" s="25">
        <f t="shared" ref="CY7" si="474">CY5-CX5</f>
        <v>0</v>
      </c>
      <c r="CZ7" s="25">
        <f t="shared" ref="CZ7" si="475">CZ5-CY5</f>
        <v>0</v>
      </c>
      <c r="DA7" s="25">
        <f t="shared" ref="DA7" si="476">DA5-CZ5</f>
        <v>0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85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81">
        <v>17549</v>
      </c>
      <c r="CJ8" s="41">
        <v>17822</v>
      </c>
      <c r="CK8" s="41">
        <v>18096</v>
      </c>
      <c r="CL8" s="41">
        <v>18349</v>
      </c>
      <c r="CM8" s="41"/>
      <c r="CN8" s="41"/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81</v>
      </c>
      <c r="D9" s="26"/>
      <c r="E9" s="26" t="s">
        <v>75</v>
      </c>
      <c r="F9" s="26" t="s">
        <v>75</v>
      </c>
      <c r="G9" s="26" t="s">
        <v>75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-1</v>
      </c>
      <c r="CN9" s="26" t="e">
        <f t="shared" si="616"/>
        <v>#DIV/0!</v>
      </c>
      <c r="CO9" s="26" t="e">
        <f t="shared" si="616"/>
        <v>#DIV/0!</v>
      </c>
      <c r="CP9" s="26" t="e">
        <f t="shared" si="616"/>
        <v>#DIV/0!</v>
      </c>
      <c r="CQ9" s="26" t="e">
        <f t="shared" si="616"/>
        <v>#DIV/0!</v>
      </c>
      <c r="CR9" s="26" t="e">
        <f t="shared" si="616"/>
        <v>#DIV/0!</v>
      </c>
      <c r="CS9" s="26" t="e">
        <f t="shared" si="616"/>
        <v>#DIV/0!</v>
      </c>
      <c r="CT9" s="26" t="e">
        <f t="shared" si="616"/>
        <v>#DIV/0!</v>
      </c>
      <c r="CU9" s="26" t="e">
        <f t="shared" si="616"/>
        <v>#DIV/0!</v>
      </c>
      <c r="CV9" s="26" t="e">
        <f t="shared" si="616"/>
        <v>#DIV/0!</v>
      </c>
      <c r="CW9" s="26" t="e">
        <f t="shared" ref="CW9" si="617">(CW8/CV8)-1</f>
        <v>#DIV/0!</v>
      </c>
      <c r="CX9" s="26" t="e">
        <f t="shared" ref="CX9" si="618">(CX8/CW8)-1</f>
        <v>#DIV/0!</v>
      </c>
      <c r="CY9" s="26" t="e">
        <f t="shared" ref="CY9" si="619">(CY8/CX8)-1</f>
        <v>#DIV/0!</v>
      </c>
      <c r="CZ9" s="26" t="e">
        <f t="shared" ref="CZ9" si="620">(CZ8/CY8)-1</f>
        <v>#DIV/0!</v>
      </c>
      <c r="DA9" s="26" t="e">
        <f t="shared" ref="DA9" si="621">(DA8/CZ8)-1</f>
        <v>#DIV/0!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80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-18349</v>
      </c>
      <c r="CN10" s="25">
        <f t="shared" si="761"/>
        <v>0</v>
      </c>
      <c r="CO10" s="25">
        <f t="shared" si="761"/>
        <v>0</v>
      </c>
      <c r="CP10" s="25">
        <f t="shared" si="761"/>
        <v>0</v>
      </c>
      <c r="CQ10" s="25">
        <f t="shared" si="761"/>
        <v>0</v>
      </c>
      <c r="CR10" s="25">
        <f t="shared" si="761"/>
        <v>0</v>
      </c>
      <c r="CS10" s="25">
        <f t="shared" si="761"/>
        <v>0</v>
      </c>
      <c r="CT10" s="25">
        <f t="shared" si="761"/>
        <v>0</v>
      </c>
      <c r="CU10" s="25">
        <f t="shared" si="761"/>
        <v>0</v>
      </c>
      <c r="CV10" s="25">
        <f t="shared" si="761"/>
        <v>0</v>
      </c>
      <c r="CW10" s="25">
        <f t="shared" ref="CW10" si="762">CW8-CV8</f>
        <v>0</v>
      </c>
      <c r="CX10" s="25">
        <f t="shared" ref="CX10" si="763">CX8-CW8</f>
        <v>0</v>
      </c>
      <c r="CY10" s="25">
        <f t="shared" ref="CY10" si="764">CY8-CX8</f>
        <v>0</v>
      </c>
      <c r="CZ10" s="25">
        <f t="shared" ref="CZ10" si="765">CZ8-CY8</f>
        <v>0</v>
      </c>
      <c r="DA10" s="25">
        <f t="shared" ref="DA10" si="766">DA8-CZ8</f>
        <v>0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82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81</v>
      </c>
      <c r="D13" s="33"/>
      <c r="E13" s="33" t="s">
        <v>75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-1</v>
      </c>
      <c r="CN13" s="33" t="e">
        <f t="shared" si="906"/>
        <v>#DIV/0!</v>
      </c>
      <c r="CO13" s="33" t="e">
        <f t="shared" si="906"/>
        <v>#DIV/0!</v>
      </c>
      <c r="CP13" s="33" t="e">
        <f t="shared" si="906"/>
        <v>#DIV/0!</v>
      </c>
      <c r="CQ13" s="33" t="e">
        <f t="shared" si="906"/>
        <v>#DIV/0!</v>
      </c>
      <c r="CR13" s="33" t="e">
        <f t="shared" si="906"/>
        <v>#DIV/0!</v>
      </c>
      <c r="CS13" s="33" t="e">
        <f t="shared" si="906"/>
        <v>#DIV/0!</v>
      </c>
      <c r="CT13" s="33" t="e">
        <f t="shared" si="906"/>
        <v>#DIV/0!</v>
      </c>
      <c r="CU13" s="33" t="e">
        <f t="shared" si="906"/>
        <v>#DIV/0!</v>
      </c>
      <c r="CV13" s="33" t="e">
        <f t="shared" si="906"/>
        <v>#DIV/0!</v>
      </c>
      <c r="CW13" s="33" t="e">
        <f t="shared" ref="CW13" si="907">(CW12/CV12)-1</f>
        <v>#DIV/0!</v>
      </c>
      <c r="CX13" s="33" t="e">
        <f t="shared" ref="CX13" si="908">(CX12/CW12)-1</f>
        <v>#DIV/0!</v>
      </c>
      <c r="CY13" s="33" t="e">
        <f t="shared" ref="CY13" si="909">(CY12/CX12)-1</f>
        <v>#DIV/0!</v>
      </c>
      <c r="CZ13" s="33" t="e">
        <f t="shared" ref="CZ13" si="910">(CZ12/CY12)-1</f>
        <v>#DIV/0!</v>
      </c>
      <c r="DA13" s="33" t="e">
        <f t="shared" ref="DA13" si="911">(DA12/CZ12)-1</f>
        <v>#DIV/0!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80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-316364</v>
      </c>
      <c r="CN14" s="28">
        <f t="shared" si="1051"/>
        <v>0</v>
      </c>
      <c r="CO14" s="28">
        <f t="shared" si="1051"/>
        <v>0</v>
      </c>
      <c r="CP14" s="28">
        <f t="shared" si="1051"/>
        <v>0</v>
      </c>
      <c r="CQ14" s="28">
        <f t="shared" si="1051"/>
        <v>0</v>
      </c>
      <c r="CR14" s="28">
        <f t="shared" si="1051"/>
        <v>0</v>
      </c>
      <c r="CS14" s="28">
        <f t="shared" si="1051"/>
        <v>0</v>
      </c>
      <c r="CT14" s="28">
        <f t="shared" si="1051"/>
        <v>0</v>
      </c>
      <c r="CU14" s="28">
        <f t="shared" si="1051"/>
        <v>0</v>
      </c>
      <c r="CV14" s="28">
        <f t="shared" si="1051"/>
        <v>0</v>
      </c>
      <c r="CW14" s="28">
        <f t="shared" ref="CW14" si="1052">CW12-CV12</f>
        <v>0</v>
      </c>
      <c r="CX14" s="28">
        <f t="shared" ref="CX14" si="1053">CX12-CW12</f>
        <v>0</v>
      </c>
      <c r="CY14" s="28">
        <f t="shared" ref="CY14" si="1054">CY12-CX12</f>
        <v>0</v>
      </c>
      <c r="CZ14" s="28">
        <f t="shared" ref="CZ14" si="1055">CZ12-CY12</f>
        <v>0</v>
      </c>
      <c r="DA14" s="28">
        <f t="shared" ref="DA14" si="1056">DA12-CZ12</f>
        <v>0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84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81</v>
      </c>
      <c r="D16" s="33"/>
      <c r="E16" s="33" t="s">
        <v>75</v>
      </c>
      <c r="F16" s="33" t="s">
        <v>75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-1</v>
      </c>
      <c r="CN16" s="33" t="e">
        <f t="shared" si="1196"/>
        <v>#DIV/0!</v>
      </c>
      <c r="CO16" s="33" t="e">
        <f t="shared" si="1196"/>
        <v>#DIV/0!</v>
      </c>
      <c r="CP16" s="33" t="e">
        <f t="shared" si="1196"/>
        <v>#DIV/0!</v>
      </c>
      <c r="CQ16" s="33" t="e">
        <f t="shared" si="1196"/>
        <v>#DIV/0!</v>
      </c>
      <c r="CR16" s="33" t="e">
        <f t="shared" si="1196"/>
        <v>#DIV/0!</v>
      </c>
      <c r="CS16" s="33" t="e">
        <f t="shared" si="1196"/>
        <v>#DIV/0!</v>
      </c>
      <c r="CT16" s="33" t="e">
        <f t="shared" si="1196"/>
        <v>#DIV/0!</v>
      </c>
      <c r="CU16" s="33" t="e">
        <f t="shared" si="1196"/>
        <v>#DIV/0!</v>
      </c>
      <c r="CV16" s="33" t="e">
        <f t="shared" si="1196"/>
        <v>#DIV/0!</v>
      </c>
      <c r="CW16" s="33" t="e">
        <f t="shared" ref="CW16" si="1197">(CW15/CV15)-1</f>
        <v>#DIV/0!</v>
      </c>
      <c r="CX16" s="33" t="e">
        <f t="shared" ref="CX16" si="1198">(CX15/CW15)-1</f>
        <v>#DIV/0!</v>
      </c>
      <c r="CY16" s="33" t="e">
        <f t="shared" ref="CY16" si="1199">(CY15/CX15)-1</f>
        <v>#DIV/0!</v>
      </c>
      <c r="CZ16" s="33" t="e">
        <f t="shared" ref="CZ16" si="1200">(CZ15/CY15)-1</f>
        <v>#DIV/0!</v>
      </c>
      <c r="DA16" s="33" t="e">
        <f t="shared" ref="DA16" si="1201">(DA15/CZ15)-1</f>
        <v>#DIV/0!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80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-27141</v>
      </c>
      <c r="CN17" s="28">
        <f t="shared" si="1341"/>
        <v>0</v>
      </c>
      <c r="CO17" s="28">
        <f t="shared" si="1341"/>
        <v>0</v>
      </c>
      <c r="CP17" s="28">
        <f t="shared" si="1341"/>
        <v>0</v>
      </c>
      <c r="CQ17" s="28">
        <f t="shared" si="1341"/>
        <v>0</v>
      </c>
      <c r="CR17" s="28">
        <f t="shared" si="1341"/>
        <v>0</v>
      </c>
      <c r="CS17" s="28">
        <f t="shared" si="1341"/>
        <v>0</v>
      </c>
      <c r="CT17" s="28">
        <f t="shared" si="1341"/>
        <v>0</v>
      </c>
      <c r="CU17" s="28">
        <f t="shared" si="1341"/>
        <v>0</v>
      </c>
      <c r="CV17" s="28">
        <f t="shared" si="1341"/>
        <v>0</v>
      </c>
      <c r="CW17" s="28">
        <f t="shared" ref="CW17" si="1342">CW15-CV15</f>
        <v>0</v>
      </c>
      <c r="CX17" s="28">
        <f t="shared" ref="CX17" si="1343">CX15-CW15</f>
        <v>0</v>
      </c>
      <c r="CY17" s="28">
        <f t="shared" ref="CY17" si="1344">CY15-CX15</f>
        <v>0</v>
      </c>
      <c r="CZ17" s="28">
        <f t="shared" ref="CZ17" si="1345">CZ15-CY15</f>
        <v>0</v>
      </c>
      <c r="DA17" s="28">
        <f t="shared" ref="DA17" si="1346">DA15-CZ15</f>
        <v>0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83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81</v>
      </c>
      <c r="D19" s="33"/>
      <c r="E19" s="33" t="s">
        <v>75</v>
      </c>
      <c r="F19" s="33" t="s">
        <v>75</v>
      </c>
      <c r="G19" s="33" t="s">
        <v>75</v>
      </c>
      <c r="H19" s="33" t="s">
        <v>75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-1</v>
      </c>
      <c r="CN19" s="33" t="e">
        <f t="shared" si="1486"/>
        <v>#DIV/0!</v>
      </c>
      <c r="CO19" s="33" t="e">
        <f t="shared" si="1486"/>
        <v>#DIV/0!</v>
      </c>
      <c r="CP19" s="33" t="e">
        <f t="shared" si="1486"/>
        <v>#DIV/0!</v>
      </c>
      <c r="CQ19" s="33" t="e">
        <f t="shared" si="1486"/>
        <v>#DIV/0!</v>
      </c>
      <c r="CR19" s="33" t="e">
        <f t="shared" si="1486"/>
        <v>#DIV/0!</v>
      </c>
      <c r="CS19" s="33" t="e">
        <f t="shared" si="1486"/>
        <v>#DIV/0!</v>
      </c>
      <c r="CT19" s="33" t="e">
        <f t="shared" si="1486"/>
        <v>#DIV/0!</v>
      </c>
      <c r="CU19" s="33" t="e">
        <f t="shared" si="1486"/>
        <v>#DIV/0!</v>
      </c>
      <c r="CV19" s="33" t="e">
        <f t="shared" si="1486"/>
        <v>#DIV/0!</v>
      </c>
      <c r="CW19" s="33" t="e">
        <f t="shared" ref="CW19" si="1487">(CW18/CV18)-1</f>
        <v>#DIV/0!</v>
      </c>
      <c r="CX19" s="33" t="e">
        <f t="shared" ref="CX19" si="1488">(CX18/CW18)-1</f>
        <v>#DIV/0!</v>
      </c>
      <c r="CY19" s="33" t="e">
        <f t="shared" ref="CY19" si="1489">(CY18/CX18)-1</f>
        <v>#DIV/0!</v>
      </c>
      <c r="CZ19" s="33" t="e">
        <f t="shared" ref="CZ19" si="1490">(CZ18/CY18)-1</f>
        <v>#DIV/0!</v>
      </c>
      <c r="DA19" s="33" t="e">
        <f t="shared" ref="DA19" si="1491">(DA18/CZ18)-1</f>
        <v>#DIV/0!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80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-1886</v>
      </c>
      <c r="CN20" s="28">
        <f t="shared" si="1631"/>
        <v>0</v>
      </c>
      <c r="CO20" s="28">
        <f t="shared" si="1631"/>
        <v>0</v>
      </c>
      <c r="CP20" s="28">
        <f t="shared" si="1631"/>
        <v>0</v>
      </c>
      <c r="CQ20" s="28">
        <f t="shared" si="1631"/>
        <v>0</v>
      </c>
      <c r="CR20" s="28">
        <f t="shared" si="1631"/>
        <v>0</v>
      </c>
      <c r="CS20" s="28">
        <f t="shared" si="1631"/>
        <v>0</v>
      </c>
      <c r="CT20" s="28">
        <f t="shared" si="1631"/>
        <v>0</v>
      </c>
      <c r="CU20" s="28">
        <f t="shared" si="1631"/>
        <v>0</v>
      </c>
      <c r="CV20" s="28">
        <f t="shared" si="1631"/>
        <v>0</v>
      </c>
      <c r="CW20" s="28">
        <f t="shared" ref="CW20" si="1632">CW18-CV18</f>
        <v>0</v>
      </c>
      <c r="CX20" s="28">
        <f t="shared" ref="CX20" si="1633">CX18-CW18</f>
        <v>0</v>
      </c>
      <c r="CY20" s="28">
        <f t="shared" ref="CY20" si="1634">CY18-CX18</f>
        <v>0</v>
      </c>
      <c r="CZ20" s="28">
        <f t="shared" ref="CZ20" si="1635">CZ18-CY18</f>
        <v>0</v>
      </c>
      <c r="DA20" s="28">
        <f t="shared" ref="DA20" si="1636">DA18-CZ18</f>
        <v>0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87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81</v>
      </c>
      <c r="D23" s="35"/>
      <c r="E23" s="35" t="s">
        <v>75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-1</v>
      </c>
      <c r="CN23" s="35" t="e">
        <f t="shared" si="1776"/>
        <v>#DIV/0!</v>
      </c>
      <c r="CO23" s="35" t="e">
        <f t="shared" si="1776"/>
        <v>#DIV/0!</v>
      </c>
      <c r="CP23" s="35" t="e">
        <f t="shared" si="1776"/>
        <v>#DIV/0!</v>
      </c>
      <c r="CQ23" s="35" t="e">
        <f t="shared" si="1776"/>
        <v>#DIV/0!</v>
      </c>
      <c r="CR23" s="35" t="e">
        <f t="shared" si="1776"/>
        <v>#DIV/0!</v>
      </c>
      <c r="CS23" s="35" t="e">
        <f t="shared" si="1776"/>
        <v>#DIV/0!</v>
      </c>
      <c r="CT23" s="35" t="e">
        <f t="shared" si="1776"/>
        <v>#DIV/0!</v>
      </c>
      <c r="CU23" s="35" t="e">
        <f t="shared" si="1776"/>
        <v>#DIV/0!</v>
      </c>
      <c r="CV23" s="35" t="e">
        <f t="shared" si="1776"/>
        <v>#DIV/0!</v>
      </c>
      <c r="CW23" s="35" t="e">
        <f t="shared" ref="CW23" si="1777">(CW22/CV22)-1</f>
        <v>#DIV/0!</v>
      </c>
      <c r="CX23" s="35" t="e">
        <f t="shared" ref="CX23" si="1778">(CX22/CW22)-1</f>
        <v>#DIV/0!</v>
      </c>
      <c r="CY23" s="35" t="e">
        <f t="shared" ref="CY23" si="1779">(CY22/CX22)-1</f>
        <v>#DIV/0!</v>
      </c>
      <c r="CZ23" s="35" t="e">
        <f t="shared" ref="CZ23" si="1780">(CZ22/CY22)-1</f>
        <v>#DIV/0!</v>
      </c>
      <c r="DA23" s="35" t="e">
        <f t="shared" ref="DA23" si="1781">(DA22/CZ22)-1</f>
        <v>#DIV/0!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80</v>
      </c>
      <c r="D24" s="36"/>
      <c r="E24" s="56">
        <f>E22</f>
        <v>4</v>
      </c>
      <c r="F24" s="56">
        <f t="shared" ref="F24:AK24" si="1918">F22-E22</f>
        <v>2</v>
      </c>
      <c r="G24" s="56">
        <f t="shared" si="1918"/>
        <v>3</v>
      </c>
      <c r="H24" s="56">
        <f t="shared" si="1918"/>
        <v>4</v>
      </c>
      <c r="I24" s="56">
        <f t="shared" si="1918"/>
        <v>8</v>
      </c>
      <c r="J24" s="56">
        <f t="shared" si="1918"/>
        <v>9</v>
      </c>
      <c r="K24" s="56">
        <f t="shared" si="1918"/>
        <v>9</v>
      </c>
      <c r="L24" s="56">
        <f t="shared" si="1918"/>
        <v>2</v>
      </c>
      <c r="M24" s="56">
        <f t="shared" si="1918"/>
        <v>18</v>
      </c>
      <c r="N24" s="56">
        <f t="shared" si="1918"/>
        <v>19</v>
      </c>
      <c r="O24" s="56">
        <f t="shared" si="1918"/>
        <v>34</v>
      </c>
      <c r="P24" s="56">
        <f t="shared" si="1918"/>
        <v>57</v>
      </c>
      <c r="Q24" s="56">
        <f t="shared" si="1918"/>
        <v>76</v>
      </c>
      <c r="R24" s="56">
        <f t="shared" si="1918"/>
        <v>86</v>
      </c>
      <c r="S24" s="56">
        <f t="shared" si="1918"/>
        <v>117</v>
      </c>
      <c r="T24" s="56">
        <f t="shared" si="1918"/>
        <v>194</v>
      </c>
      <c r="U24" s="56">
        <f t="shared" si="1918"/>
        <v>143</v>
      </c>
      <c r="V24" s="56">
        <f t="shared" si="1918"/>
        <v>235</v>
      </c>
      <c r="W24" s="56">
        <f t="shared" si="1918"/>
        <v>260</v>
      </c>
      <c r="X24" s="56">
        <f t="shared" si="1918"/>
        <v>320</v>
      </c>
      <c r="Y24" s="56">
        <f t="shared" si="1918"/>
        <v>460</v>
      </c>
      <c r="Z24" s="56">
        <f t="shared" si="1918"/>
        <v>302</v>
      </c>
      <c r="AA24" s="56">
        <f t="shared" si="1918"/>
        <v>633</v>
      </c>
      <c r="AB24" s="56">
        <f t="shared" si="1918"/>
        <v>549</v>
      </c>
      <c r="AC24" s="56">
        <f t="shared" si="1918"/>
        <v>724</v>
      </c>
      <c r="AD24" s="56">
        <f t="shared" si="1918"/>
        <v>902</v>
      </c>
      <c r="AE24" s="56">
        <f t="shared" si="1918"/>
        <v>792</v>
      </c>
      <c r="AF24" s="56">
        <f t="shared" si="1918"/>
        <v>446</v>
      </c>
      <c r="AG24" s="56">
        <f t="shared" si="1918"/>
        <v>1035</v>
      </c>
      <c r="AH24" s="56">
        <f t="shared" si="1918"/>
        <v>808</v>
      </c>
      <c r="AI24" s="56">
        <f t="shared" si="1918"/>
        <v>783</v>
      </c>
      <c r="AJ24" s="56">
        <f t="shared" si="1918"/>
        <v>852</v>
      </c>
      <c r="AK24" s="56">
        <f t="shared" si="1918"/>
        <v>638</v>
      </c>
      <c r="AL24" s="56">
        <f t="shared" ref="AL24:BQ24" si="1919">AL22-AK22</f>
        <v>754</v>
      </c>
      <c r="AM24" s="56">
        <f t="shared" si="1919"/>
        <v>452</v>
      </c>
      <c r="AN24" s="56">
        <f t="shared" si="1919"/>
        <v>712</v>
      </c>
      <c r="AO24" s="56">
        <f t="shared" si="1919"/>
        <v>699</v>
      </c>
      <c r="AP24" s="56">
        <f t="shared" si="1919"/>
        <v>815</v>
      </c>
      <c r="AQ24" s="56">
        <f t="shared" si="1919"/>
        <v>1516</v>
      </c>
      <c r="AR24" s="56">
        <f t="shared" si="1919"/>
        <v>515</v>
      </c>
      <c r="AS24" s="56">
        <f t="shared" si="1919"/>
        <v>598</v>
      </c>
      <c r="AT24" s="56">
        <f t="shared" si="1919"/>
        <v>349</v>
      </c>
      <c r="AU24" s="56">
        <f t="shared" si="1919"/>
        <v>514</v>
      </c>
      <c r="AV24" s="56">
        <f t="shared" si="1919"/>
        <v>643</v>
      </c>
      <c r="AW24" s="56">
        <f t="shared" si="1919"/>
        <v>750</v>
      </c>
      <c r="AX24" s="56">
        <f t="shared" si="1919"/>
        <v>181</v>
      </c>
      <c r="AY24" s="56">
        <f t="shared" si="1919"/>
        <v>663</v>
      </c>
      <c r="AZ24" s="56">
        <f t="shared" si="1919"/>
        <v>521</v>
      </c>
      <c r="BA24" s="56">
        <f t="shared" si="1919"/>
        <v>657</v>
      </c>
      <c r="BB24" s="56">
        <f t="shared" si="1919"/>
        <v>516</v>
      </c>
      <c r="BC24" s="56">
        <f t="shared" si="1919"/>
        <v>603</v>
      </c>
      <c r="BD24" s="56">
        <f t="shared" si="1919"/>
        <v>371</v>
      </c>
      <c r="BE24" s="56">
        <f t="shared" si="1919"/>
        <v>444</v>
      </c>
      <c r="BF24" s="56">
        <f t="shared" si="1919"/>
        <v>474</v>
      </c>
      <c r="BG24" s="56">
        <f t="shared" si="1919"/>
        <v>412</v>
      </c>
      <c r="BH24" s="56">
        <f t="shared" si="1919"/>
        <v>163</v>
      </c>
      <c r="BI24" s="56">
        <f t="shared" si="1919"/>
        <v>295</v>
      </c>
      <c r="BJ24" s="56">
        <f t="shared" si="1919"/>
        <v>183</v>
      </c>
      <c r="BK24" s="56">
        <f t="shared" si="1919"/>
        <v>368</v>
      </c>
      <c r="BL24" s="56">
        <f t="shared" si="1919"/>
        <v>295</v>
      </c>
      <c r="BM24" s="56">
        <f t="shared" si="1919"/>
        <v>203</v>
      </c>
      <c r="BN24" s="56">
        <f t="shared" si="1919"/>
        <v>92</v>
      </c>
      <c r="BO24" s="56">
        <f t="shared" si="1919"/>
        <v>242</v>
      </c>
      <c r="BP24" s="56">
        <f t="shared" si="1919"/>
        <v>178</v>
      </c>
      <c r="BQ24" s="56">
        <f t="shared" si="1919"/>
        <v>480</v>
      </c>
      <c r="BR24" s="56">
        <f t="shared" ref="BR24:CC24" si="1920">BR22-BQ22</f>
        <v>533</v>
      </c>
      <c r="BS24" s="56">
        <f t="shared" si="1920"/>
        <v>553</v>
      </c>
      <c r="BT24" s="56">
        <f t="shared" si="1920"/>
        <v>138</v>
      </c>
      <c r="BU24" s="56">
        <f t="shared" si="1920"/>
        <v>175</v>
      </c>
      <c r="BV24" s="56">
        <f t="shared" si="1920"/>
        <v>98</v>
      </c>
      <c r="BW24" s="56">
        <f t="shared" si="1920"/>
        <v>234</v>
      </c>
      <c r="BX24" s="56">
        <f t="shared" si="1920"/>
        <v>219</v>
      </c>
      <c r="BY24" s="56">
        <f t="shared" si="1920"/>
        <v>187</v>
      </c>
      <c r="BZ24" s="56">
        <f t="shared" si="1920"/>
        <v>264</v>
      </c>
      <c r="CA24" s="56">
        <f t="shared" si="1920"/>
        <v>227</v>
      </c>
      <c r="CB24" s="56">
        <f t="shared" si="1920"/>
        <v>226</v>
      </c>
      <c r="CC24" s="56">
        <f t="shared" si="1920"/>
        <v>173</v>
      </c>
      <c r="CD24" s="56">
        <f t="shared" ref="CD24:CV24" si="1921">CD22-CC22</f>
        <v>223</v>
      </c>
      <c r="CE24" s="56">
        <f t="shared" si="1921"/>
        <v>228</v>
      </c>
      <c r="CF24" s="56">
        <f t="shared" si="1921"/>
        <v>252</v>
      </c>
      <c r="CG24" s="56">
        <f t="shared" si="1921"/>
        <v>288</v>
      </c>
      <c r="CH24" s="56">
        <f t="shared" si="1921"/>
        <v>271</v>
      </c>
      <c r="CI24" s="56">
        <f t="shared" si="1921"/>
        <v>152</v>
      </c>
      <c r="CJ24" s="56">
        <f t="shared" si="1921"/>
        <v>165</v>
      </c>
      <c r="CK24" s="56">
        <f t="shared" si="1921"/>
        <v>219</v>
      </c>
      <c r="CL24" s="56">
        <f t="shared" si="1921"/>
        <v>285</v>
      </c>
      <c r="CM24" s="56">
        <f t="shared" si="1921"/>
        <v>-31292</v>
      </c>
      <c r="CN24" s="56">
        <f t="shared" si="1921"/>
        <v>0</v>
      </c>
      <c r="CO24" s="56">
        <f t="shared" si="1921"/>
        <v>0</v>
      </c>
      <c r="CP24" s="56">
        <f t="shared" si="1921"/>
        <v>0</v>
      </c>
      <c r="CQ24" s="56">
        <f t="shared" si="1921"/>
        <v>0</v>
      </c>
      <c r="CR24" s="56">
        <f t="shared" si="1921"/>
        <v>0</v>
      </c>
      <c r="CS24" s="56">
        <f t="shared" si="1921"/>
        <v>0</v>
      </c>
      <c r="CT24" s="56">
        <f t="shared" si="1921"/>
        <v>0</v>
      </c>
      <c r="CU24" s="56">
        <f t="shared" si="1921"/>
        <v>0</v>
      </c>
      <c r="CV24" s="56">
        <f t="shared" si="1921"/>
        <v>0</v>
      </c>
      <c r="CW24" s="56">
        <f t="shared" ref="CW24" si="1922">CW22-CV22</f>
        <v>0</v>
      </c>
      <c r="CX24" s="56">
        <f t="shared" ref="CX24" si="1923">CX22-CW22</f>
        <v>0</v>
      </c>
      <c r="CY24" s="56">
        <f t="shared" ref="CY24" si="1924">CY22-CX22</f>
        <v>0</v>
      </c>
      <c r="CZ24" s="56">
        <f t="shared" ref="CZ24" si="1925">CZ22-CY22</f>
        <v>0</v>
      </c>
      <c r="DA24" s="56">
        <f t="shared" ref="DA24" si="1926">DA22-CZ22</f>
        <v>0</v>
      </c>
      <c r="DB24" s="56">
        <f t="shared" ref="DB24" si="1927">DB22-DA22</f>
        <v>0</v>
      </c>
      <c r="DC24" s="56">
        <f t="shared" ref="DC24" si="1928">DC22-DB22</f>
        <v>0</v>
      </c>
      <c r="DD24" s="56">
        <f t="shared" ref="DD24" si="1929">DD22-DC22</f>
        <v>0</v>
      </c>
      <c r="DE24" s="56">
        <f t="shared" ref="DE24" si="1930">DE22-DD22</f>
        <v>0</v>
      </c>
      <c r="DF24" s="56">
        <f t="shared" ref="DF24" si="1931">DF22-DE22</f>
        <v>0</v>
      </c>
      <c r="DG24" s="56">
        <f t="shared" ref="DG24" si="1932">DG22-DF22</f>
        <v>0</v>
      </c>
      <c r="DH24" s="56">
        <f t="shared" ref="DH24" si="1933">DH22-DG22</f>
        <v>0</v>
      </c>
      <c r="DI24" s="56">
        <f t="shared" ref="DI24" si="1934">DI22-DH22</f>
        <v>0</v>
      </c>
      <c r="DJ24" s="56">
        <f t="shared" ref="DJ24" si="1935">DJ22-DI22</f>
        <v>0</v>
      </c>
      <c r="DK24" s="56">
        <f t="shared" ref="DK24" si="1936">DK22-DJ22</f>
        <v>0</v>
      </c>
      <c r="DL24" s="56">
        <f t="shared" ref="DL24" si="1937">DL22-DK22</f>
        <v>0</v>
      </c>
      <c r="DM24" s="56">
        <f t="shared" ref="DM24" si="1938">DM22-DL22</f>
        <v>0</v>
      </c>
      <c r="DN24" s="56">
        <f t="shared" ref="DN24" si="1939">DN22-DM22</f>
        <v>0</v>
      </c>
      <c r="DO24" s="56">
        <f t="shared" ref="DO24" si="1940">DO22-DN22</f>
        <v>0</v>
      </c>
      <c r="DP24" s="56">
        <f t="shared" ref="DP24" si="1941">DP22-DO22</f>
        <v>0</v>
      </c>
      <c r="DQ24" s="56">
        <f t="shared" ref="DQ24" si="1942">DQ22-DP22</f>
        <v>0</v>
      </c>
      <c r="DR24" s="56">
        <f t="shared" ref="DR24" si="1943">DR22-DQ22</f>
        <v>0</v>
      </c>
      <c r="DS24" s="56">
        <f t="shared" ref="DS24" si="1944">DS22-DR22</f>
        <v>0</v>
      </c>
      <c r="DT24" s="56">
        <f t="shared" ref="DT24" si="1945">DT22-DS22</f>
        <v>0</v>
      </c>
      <c r="DU24" s="56">
        <f t="shared" ref="DU24" si="1946">DU22-DT22</f>
        <v>0</v>
      </c>
      <c r="DV24" s="56">
        <f t="shared" ref="DV24" si="1947">DV22-DU22</f>
        <v>0</v>
      </c>
      <c r="DW24" s="56">
        <f t="shared" ref="DW24" si="1948">DW22-DV22</f>
        <v>0</v>
      </c>
      <c r="DX24" s="56">
        <f t="shared" ref="DX24" si="1949">DX22-DW22</f>
        <v>0</v>
      </c>
      <c r="DY24" s="56">
        <f t="shared" ref="DY24" si="1950">DY22-DX22</f>
        <v>0</v>
      </c>
      <c r="DZ24" s="56">
        <f t="shared" ref="DZ24" si="1951">DZ22-DY22</f>
        <v>0</v>
      </c>
      <c r="EA24" s="56">
        <f t="shared" ref="EA24" si="1952">EA22-DZ22</f>
        <v>0</v>
      </c>
      <c r="EB24" s="56">
        <f t="shared" ref="EB24" si="1953">EB22-EA22</f>
        <v>0</v>
      </c>
      <c r="EC24" s="56">
        <f t="shared" ref="EC24" si="1954">EC22-EB22</f>
        <v>0</v>
      </c>
      <c r="ED24" s="56">
        <f t="shared" ref="ED24" si="1955">ED22-EC22</f>
        <v>0</v>
      </c>
      <c r="EE24" s="56">
        <f t="shared" ref="EE24" si="1956">EE22-ED22</f>
        <v>0</v>
      </c>
      <c r="EF24" s="56">
        <f t="shared" ref="EF24" si="1957">EF22-EE22</f>
        <v>0</v>
      </c>
      <c r="EG24" s="56">
        <f t="shared" ref="EG24" si="1958">EG22-EF22</f>
        <v>0</v>
      </c>
      <c r="EH24" s="56">
        <f t="shared" ref="EH24" si="1959">EH22-EG22</f>
        <v>0</v>
      </c>
      <c r="EI24" s="56">
        <f t="shared" ref="EI24" si="1960">EI22-EH22</f>
        <v>0</v>
      </c>
      <c r="EJ24" s="56">
        <f t="shared" ref="EJ24" si="1961">EJ22-EI22</f>
        <v>0</v>
      </c>
      <c r="EK24" s="56">
        <f t="shared" ref="EK24" si="1962">EK22-EJ22</f>
        <v>0</v>
      </c>
      <c r="EL24" s="56">
        <f t="shared" ref="EL24" si="1963">EL22-EK22</f>
        <v>0</v>
      </c>
      <c r="EM24" s="56">
        <f t="shared" ref="EM24" si="1964">EM22-EL22</f>
        <v>0</v>
      </c>
      <c r="EN24" s="56">
        <f t="shared" ref="EN24" si="1965">EN22-EM22</f>
        <v>0</v>
      </c>
      <c r="EO24" s="56">
        <f t="shared" ref="EO24" si="1966">EO22-EN22</f>
        <v>0</v>
      </c>
      <c r="EP24" s="56">
        <f t="shared" ref="EP24" si="1967">EP22-EO22</f>
        <v>0</v>
      </c>
      <c r="EQ24" s="56">
        <f t="shared" ref="EQ24" si="1968">EQ22-EP22</f>
        <v>0</v>
      </c>
      <c r="ER24" s="56">
        <f t="shared" ref="ER24" si="1969">ER22-EQ22</f>
        <v>0</v>
      </c>
      <c r="ES24" s="56">
        <f t="shared" ref="ES24" si="1970">ES22-ER22</f>
        <v>0</v>
      </c>
      <c r="ET24" s="56">
        <f t="shared" ref="ET24" si="1971">ET22-ES22</f>
        <v>0</v>
      </c>
      <c r="EU24" s="56">
        <f t="shared" ref="EU24" si="1972">EU22-ET22</f>
        <v>0</v>
      </c>
      <c r="EV24" s="56">
        <f t="shared" ref="EV24" si="1973">EV22-EU22</f>
        <v>0</v>
      </c>
      <c r="EW24" s="56">
        <f t="shared" ref="EW24" si="1974">EW22-EV22</f>
        <v>0</v>
      </c>
      <c r="EX24" s="56">
        <f t="shared" ref="EX24" si="1975">EX22-EW22</f>
        <v>0</v>
      </c>
      <c r="EY24" s="56">
        <f t="shared" ref="EY24" si="1976">EY22-EX22</f>
        <v>0</v>
      </c>
      <c r="EZ24" s="56">
        <f t="shared" ref="EZ24" si="1977">EZ22-EY22</f>
        <v>0</v>
      </c>
      <c r="FA24" s="56">
        <f t="shared" ref="FA24" si="1978">FA22-EZ22</f>
        <v>0</v>
      </c>
      <c r="FB24" s="56">
        <f t="shared" ref="FB24" si="1979">FB22-FA22</f>
        <v>0</v>
      </c>
      <c r="FC24" s="56">
        <f t="shared" ref="FC24" si="1980">FC22-FB22</f>
        <v>0</v>
      </c>
      <c r="FD24" s="56">
        <f t="shared" ref="FD24" si="1981">FD22-FC22</f>
        <v>0</v>
      </c>
      <c r="FE24" s="56">
        <f t="shared" ref="FE24" si="1982">FE22-FD22</f>
        <v>0</v>
      </c>
      <c r="FF24" s="56">
        <f t="shared" ref="FF24" si="1983">FF22-FE22</f>
        <v>0</v>
      </c>
      <c r="FG24" s="56">
        <f t="shared" ref="FG24" si="1984">FG22-FF22</f>
        <v>0</v>
      </c>
      <c r="FH24" s="56">
        <f t="shared" ref="FH24" si="1985">FH22-FG22</f>
        <v>0</v>
      </c>
      <c r="FI24" s="56">
        <f t="shared" ref="FI24" si="1986">FI22-FH22</f>
        <v>0</v>
      </c>
      <c r="FJ24" s="56">
        <f t="shared" ref="FJ24" si="1987">FJ22-FI22</f>
        <v>0</v>
      </c>
      <c r="FK24" s="56">
        <f t="shared" ref="FK24" si="1988">FK22-FJ22</f>
        <v>0</v>
      </c>
      <c r="FL24" s="56">
        <f t="shared" ref="FL24" si="1989">FL22-FK22</f>
        <v>0</v>
      </c>
      <c r="FM24" s="56">
        <f t="shared" ref="FM24" si="1990">FM22-FL22</f>
        <v>0</v>
      </c>
      <c r="FN24" s="56">
        <f t="shared" ref="FN24" si="1991">FN22-FM22</f>
        <v>0</v>
      </c>
      <c r="FO24" s="56">
        <f t="shared" ref="FO24" si="1992">FO22-FN22</f>
        <v>0</v>
      </c>
      <c r="FP24" s="56">
        <f t="shared" ref="FP24" si="1993">FP22-FO22</f>
        <v>0</v>
      </c>
      <c r="FQ24" s="56">
        <f t="shared" ref="FQ24" si="1994">FQ22-FP22</f>
        <v>0</v>
      </c>
      <c r="FR24" s="56">
        <f t="shared" ref="FR24" si="1995">FR22-FQ22</f>
        <v>0</v>
      </c>
      <c r="FS24" s="56">
        <f t="shared" ref="FS24" si="1996">FS22-FR22</f>
        <v>0</v>
      </c>
      <c r="FT24" s="56">
        <f t="shared" ref="FT24" si="1997">FT22-FS22</f>
        <v>0</v>
      </c>
      <c r="FU24" s="56">
        <f t="shared" ref="FU24" si="1998">FU22-FT22</f>
        <v>0</v>
      </c>
      <c r="FV24" s="56">
        <f t="shared" ref="FV24" si="1999">FV22-FU22</f>
        <v>0</v>
      </c>
      <c r="FW24" s="56">
        <f t="shared" ref="FW24" si="2000">FW22-FV22</f>
        <v>0</v>
      </c>
      <c r="FX24" s="56">
        <f t="shared" ref="FX24" si="2001">FX22-FW22</f>
        <v>0</v>
      </c>
      <c r="FY24" s="56">
        <f t="shared" ref="FY24" si="2002">FY22-FX22</f>
        <v>0</v>
      </c>
      <c r="FZ24" s="56">
        <f t="shared" ref="FZ24" si="2003">FZ22-FY22</f>
        <v>0</v>
      </c>
      <c r="GA24" s="56">
        <f t="shared" ref="GA24" si="2004">GA22-FZ22</f>
        <v>0</v>
      </c>
      <c r="GB24" s="56">
        <f t="shared" ref="GB24" si="2005">GB22-GA22</f>
        <v>0</v>
      </c>
      <c r="GC24" s="56">
        <f t="shared" ref="GC24" si="2006">GC22-GB22</f>
        <v>0</v>
      </c>
      <c r="GD24" s="56">
        <f t="shared" ref="GD24" si="2007">GD22-GC22</f>
        <v>0</v>
      </c>
      <c r="GE24" s="56">
        <f t="shared" ref="GE24" si="2008">GE22-GD22</f>
        <v>0</v>
      </c>
      <c r="GF24" s="56">
        <f t="shared" ref="GF24" si="2009">GF22-GE22</f>
        <v>0</v>
      </c>
      <c r="GG24" s="56">
        <f t="shared" ref="GG24" si="2010">GG22-GF22</f>
        <v>0</v>
      </c>
      <c r="GH24" s="56">
        <f t="shared" ref="GH24" si="2011">GH22-GG22</f>
        <v>0</v>
      </c>
      <c r="GI24" s="56">
        <f t="shared" ref="GI24" si="2012">GI22-GH22</f>
        <v>0</v>
      </c>
      <c r="GJ24" s="56">
        <f t="shared" ref="GJ24" si="2013">GJ22-GI22</f>
        <v>0</v>
      </c>
      <c r="GK24" s="56">
        <f t="shared" ref="GK24" si="2014">GK22-GJ22</f>
        <v>0</v>
      </c>
      <c r="GL24" s="56">
        <f t="shared" ref="GL24" si="2015">GL22-GK22</f>
        <v>0</v>
      </c>
      <c r="GM24" s="56">
        <f t="shared" ref="GM24" si="2016">GM22-GL22</f>
        <v>0</v>
      </c>
      <c r="GN24" s="56">
        <f t="shared" ref="GN24" si="2017">GN22-GM22</f>
        <v>0</v>
      </c>
      <c r="GO24" s="56">
        <f t="shared" ref="GO24" si="2018">GO22-GN22</f>
        <v>0</v>
      </c>
      <c r="GP24" s="56">
        <f t="shared" ref="GP24" si="2019">GP22-GO22</f>
        <v>0</v>
      </c>
      <c r="GQ24" s="56">
        <f t="shared" ref="GQ24" si="2020">GQ22-GP22</f>
        <v>0</v>
      </c>
      <c r="GR24" s="56">
        <f t="shared" ref="GR24" si="2021">GR22-GQ22</f>
        <v>0</v>
      </c>
      <c r="GS24" s="56">
        <f t="shared" ref="GS24" si="2022">GS22-GR22</f>
        <v>0</v>
      </c>
      <c r="GT24" s="56">
        <f t="shared" ref="GT24" si="2023">GT22-GS22</f>
        <v>0</v>
      </c>
      <c r="GU24" s="56">
        <f t="shared" ref="GU24" si="2024">GU22-GT22</f>
        <v>0</v>
      </c>
      <c r="GV24" s="56">
        <f t="shared" ref="GV24" si="2025">GV22-GU22</f>
        <v>0</v>
      </c>
      <c r="GW24" s="56">
        <f t="shared" ref="GW24" si="2026">GW22-GV22</f>
        <v>0</v>
      </c>
      <c r="GX24" s="56">
        <f t="shared" ref="GX24" si="2027">GX22-GW22</f>
        <v>0</v>
      </c>
      <c r="GY24" s="56">
        <f t="shared" ref="GY24" si="2028">GY22-GX22</f>
        <v>0</v>
      </c>
      <c r="GZ24" s="56">
        <f t="shared" ref="GZ24" si="2029">GZ22-GY22</f>
        <v>0</v>
      </c>
      <c r="HA24" s="56">
        <f t="shared" ref="HA24" si="2030">HA22-GZ22</f>
        <v>0</v>
      </c>
      <c r="HB24" s="56">
        <f t="shared" ref="HB24" si="2031">HB22-HA22</f>
        <v>0</v>
      </c>
      <c r="HC24" s="56">
        <f t="shared" ref="HC24" si="2032">HC22-HB22</f>
        <v>0</v>
      </c>
      <c r="HD24" s="56">
        <f t="shared" ref="HD24" si="2033">HD22-HC22</f>
        <v>0</v>
      </c>
      <c r="HE24" s="56">
        <f t="shared" ref="HE24" si="2034">HE22-HD22</f>
        <v>0</v>
      </c>
      <c r="HF24" s="56">
        <f t="shared" ref="HF24" si="2035">HF22-HE22</f>
        <v>0</v>
      </c>
      <c r="HG24" s="56">
        <f t="shared" ref="HG24" si="2036">HG22-HF22</f>
        <v>0</v>
      </c>
      <c r="HH24" s="56">
        <f t="shared" ref="HH24" si="2037">HH22-HG22</f>
        <v>0</v>
      </c>
      <c r="HI24" s="56">
        <f t="shared" ref="HI24" si="2038">HI22-HH22</f>
        <v>0</v>
      </c>
      <c r="HJ24" s="56">
        <f t="shared" ref="HJ24" si="2039">HJ22-HI22</f>
        <v>0</v>
      </c>
      <c r="HK24" s="56">
        <f t="shared" ref="HK24" si="2040">HK22-HJ22</f>
        <v>0</v>
      </c>
      <c r="HL24" s="56">
        <f t="shared" ref="HL24" si="2041">HL22-HK22</f>
        <v>0</v>
      </c>
      <c r="HM24" s="56">
        <f t="shared" ref="HM24" si="2042">HM22-HL22</f>
        <v>0</v>
      </c>
      <c r="HN24" s="56">
        <f t="shared" ref="HN24" si="2043">HN22-HM22</f>
        <v>0</v>
      </c>
      <c r="HO24" s="56">
        <f t="shared" ref="HO24" si="2044">HO22-HN22</f>
        <v>0</v>
      </c>
      <c r="HP24" s="56">
        <f t="shared" ref="HP24" si="2045">HP22-HO22</f>
        <v>0</v>
      </c>
      <c r="HQ24" s="56">
        <f t="shared" ref="HQ24" si="2046">HQ22-HP22</f>
        <v>0</v>
      </c>
      <c r="HR24" s="56">
        <f t="shared" ref="HR24" si="2047">HR22-HQ22</f>
        <v>0</v>
      </c>
      <c r="HS24" s="56">
        <f t="shared" ref="HS24" si="2048">HS22-HR22</f>
        <v>0</v>
      </c>
      <c r="HT24" s="56">
        <f t="shared" ref="HT24" si="2049">HT22-HS22</f>
        <v>0</v>
      </c>
      <c r="HU24" s="56">
        <f t="shared" ref="HU24" si="2050">HU22-HT22</f>
        <v>0</v>
      </c>
      <c r="HV24" s="56">
        <f t="shared" ref="HV24" si="2051">HV22-HU22</f>
        <v>0</v>
      </c>
      <c r="HW24" s="56">
        <f t="shared" ref="HW24" si="2052">HW22-HV22</f>
        <v>0</v>
      </c>
      <c r="HX24" s="56">
        <f t="shared" ref="HX24" si="2053">HX22-HW22</f>
        <v>0</v>
      </c>
      <c r="HY24" s="56">
        <f t="shared" ref="HY24" si="2054">HY22-HX22</f>
        <v>0</v>
      </c>
      <c r="HZ24" s="56">
        <f t="shared" ref="HZ24" si="2055">HZ22-HY22</f>
        <v>0</v>
      </c>
      <c r="IA24" s="56">
        <f t="shared" ref="IA24" si="2056">IA22-HZ22</f>
        <v>0</v>
      </c>
      <c r="IB24" s="56">
        <f t="shared" ref="IB24" si="2057">IB22-IA22</f>
        <v>0</v>
      </c>
      <c r="IC24" s="56">
        <f t="shared" ref="IC24" si="2058">IC22-IB22</f>
        <v>0</v>
      </c>
      <c r="ID24" s="56">
        <f t="shared" ref="ID24" si="2059">ID22-IC22</f>
        <v>0</v>
      </c>
      <c r="IE24" s="56">
        <f t="shared" ref="IE24" si="2060">IE22-ID22</f>
        <v>0</v>
      </c>
      <c r="IF24" s="56">
        <f t="shared" ref="IF24" si="2061">IF22-IE22</f>
        <v>0</v>
      </c>
      <c r="IG24" s="56">
        <f t="shared" ref="IG24" si="2062">IG22-IF22</f>
        <v>0</v>
      </c>
    </row>
    <row r="25" spans="2:241" s="50" customFormat="1" ht="20" thickBot="1">
      <c r="B25" s="48" t="s">
        <v>86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L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81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81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-1</v>
      </c>
      <c r="CN26" s="35" t="e">
        <f t="shared" si="2069"/>
        <v>#DIV/0!</v>
      </c>
      <c r="CO26" s="35" t="e">
        <f t="shared" si="2069"/>
        <v>#DIV/0!</v>
      </c>
      <c r="CP26" s="35" t="e">
        <f t="shared" si="2069"/>
        <v>#DIV/0!</v>
      </c>
      <c r="CQ26" s="35" t="e">
        <f t="shared" si="2069"/>
        <v>#DIV/0!</v>
      </c>
      <c r="CR26" s="35" t="e">
        <f t="shared" si="2069"/>
        <v>#DIV/0!</v>
      </c>
      <c r="CS26" s="35" t="e">
        <f t="shared" si="2069"/>
        <v>#DIV/0!</v>
      </c>
      <c r="CT26" s="35" t="e">
        <f t="shared" si="2069"/>
        <v>#DIV/0!</v>
      </c>
      <c r="CU26" s="35" t="e">
        <f t="shared" si="2069"/>
        <v>#DIV/0!</v>
      </c>
      <c r="CV26" s="35" t="e">
        <f t="shared" si="2069"/>
        <v>#DIV/0!</v>
      </c>
      <c r="CW26" s="35" t="e">
        <f t="shared" ref="CW26" si="2070">(CW25/CV25)-1</f>
        <v>#DIV/0!</v>
      </c>
      <c r="CX26" s="35" t="e">
        <f t="shared" ref="CX26" si="2071">(CX25/CW25)-1</f>
        <v>#DIV/0!</v>
      </c>
      <c r="CY26" s="35" t="e">
        <f t="shared" ref="CY26" si="2072">(CY25/CX25)-1</f>
        <v>#DIV/0!</v>
      </c>
      <c r="CZ26" s="35" t="e">
        <f t="shared" ref="CZ26" si="2073">(CZ25/CY25)-1</f>
        <v>#DIV/0!</v>
      </c>
      <c r="DA26" s="35" t="e">
        <f t="shared" ref="DA26" si="2074">(DA25/CZ25)-1</f>
        <v>#DIV/0!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80</v>
      </c>
      <c r="C27" s="22"/>
      <c r="D27" s="36"/>
      <c r="E27" s="56">
        <f>F32</f>
        <v>0</v>
      </c>
      <c r="F27" s="56">
        <f t="shared" ref="F27:AK27" si="2211">F25-E25</f>
        <v>2</v>
      </c>
      <c r="G27" s="56">
        <f t="shared" si="2211"/>
        <v>3</v>
      </c>
      <c r="H27" s="56">
        <f t="shared" si="2211"/>
        <v>4</v>
      </c>
      <c r="I27" s="56">
        <f t="shared" si="2211"/>
        <v>8</v>
      </c>
      <c r="J27" s="56">
        <f t="shared" si="2211"/>
        <v>9</v>
      </c>
      <c r="K27" s="56">
        <f t="shared" si="2211"/>
        <v>9</v>
      </c>
      <c r="L27" s="56">
        <f t="shared" si="2211"/>
        <v>2</v>
      </c>
      <c r="M27" s="56">
        <f t="shared" si="2211"/>
        <v>18</v>
      </c>
      <c r="N27" s="56">
        <f t="shared" si="2211"/>
        <v>19</v>
      </c>
      <c r="O27" s="56">
        <f t="shared" si="2211"/>
        <v>34</v>
      </c>
      <c r="P27" s="56">
        <f t="shared" si="2211"/>
        <v>56</v>
      </c>
      <c r="Q27" s="56">
        <f t="shared" si="2211"/>
        <v>75</v>
      </c>
      <c r="R27" s="56">
        <f t="shared" si="2211"/>
        <v>85</v>
      </c>
      <c r="S27" s="56">
        <f t="shared" si="2211"/>
        <v>116</v>
      </c>
      <c r="T27" s="56">
        <f t="shared" si="2211"/>
        <v>194</v>
      </c>
      <c r="U27" s="56">
        <f t="shared" si="2211"/>
        <v>141</v>
      </c>
      <c r="V27" s="56">
        <f t="shared" si="2211"/>
        <v>230</v>
      </c>
      <c r="W27" s="56">
        <f t="shared" si="2211"/>
        <v>254</v>
      </c>
      <c r="X27" s="56">
        <f t="shared" si="2211"/>
        <v>318</v>
      </c>
      <c r="Y27" s="56">
        <f t="shared" si="2211"/>
        <v>442</v>
      </c>
      <c r="Z27" s="56">
        <f t="shared" si="2211"/>
        <v>284</v>
      </c>
      <c r="AA27" s="56">
        <f t="shared" si="2211"/>
        <v>623</v>
      </c>
      <c r="AB27" s="56">
        <f t="shared" si="2211"/>
        <v>511</v>
      </c>
      <c r="AC27" s="56">
        <f t="shared" si="2211"/>
        <v>708</v>
      </c>
      <c r="AD27" s="56">
        <f t="shared" si="2211"/>
        <v>878</v>
      </c>
      <c r="AE27" s="56">
        <f t="shared" si="2211"/>
        <v>773</v>
      </c>
      <c r="AF27" s="56">
        <f t="shared" si="2211"/>
        <v>425</v>
      </c>
      <c r="AG27" s="56">
        <f t="shared" si="2211"/>
        <v>1015</v>
      </c>
      <c r="AH27" s="56">
        <f t="shared" si="2211"/>
        <v>781</v>
      </c>
      <c r="AI27" s="56">
        <f t="shared" si="2211"/>
        <v>736</v>
      </c>
      <c r="AJ27" s="56">
        <f t="shared" si="2211"/>
        <v>815</v>
      </c>
      <c r="AK27" s="56">
        <f t="shared" si="2211"/>
        <v>611</v>
      </c>
      <c r="AL27" s="56">
        <f t="shared" ref="AL27:BQ27" si="2212">AL25-AK25</f>
        <v>725</v>
      </c>
      <c r="AM27" s="56">
        <f t="shared" si="2212"/>
        <v>371</v>
      </c>
      <c r="AN27" s="56">
        <f t="shared" si="2212"/>
        <v>634</v>
      </c>
      <c r="AO27" s="56">
        <f t="shared" si="2212"/>
        <v>652</v>
      </c>
      <c r="AP27" s="56">
        <f t="shared" si="2212"/>
        <v>777</v>
      </c>
      <c r="AQ27" s="56">
        <f t="shared" si="2212"/>
        <v>1462</v>
      </c>
      <c r="AR27" s="56">
        <f t="shared" si="2212"/>
        <v>447</v>
      </c>
      <c r="AS27" s="56">
        <f t="shared" si="2212"/>
        <v>553</v>
      </c>
      <c r="AT27" s="56">
        <f t="shared" si="2212"/>
        <v>318</v>
      </c>
      <c r="AU27" s="56">
        <f t="shared" si="2212"/>
        <v>412</v>
      </c>
      <c r="AV27" s="56">
        <f t="shared" si="2212"/>
        <v>575</v>
      </c>
      <c r="AW27" s="56">
        <f t="shared" si="2212"/>
        <v>610</v>
      </c>
      <c r="AX27" s="56">
        <f t="shared" si="2212"/>
        <v>127</v>
      </c>
      <c r="AY27" s="56">
        <f t="shared" si="2212"/>
        <v>542</v>
      </c>
      <c r="AZ27" s="56">
        <f t="shared" si="2212"/>
        <v>494</v>
      </c>
      <c r="BA27" s="56">
        <f t="shared" si="2212"/>
        <v>636</v>
      </c>
      <c r="BB27" s="56">
        <f t="shared" si="2212"/>
        <v>182</v>
      </c>
      <c r="BC27" s="56">
        <f t="shared" si="2212"/>
        <v>354</v>
      </c>
      <c r="BD27" s="56">
        <f t="shared" si="2212"/>
        <v>278</v>
      </c>
      <c r="BE27" s="56">
        <f t="shared" si="2212"/>
        <v>383</v>
      </c>
      <c r="BF27" s="56">
        <f t="shared" si="2212"/>
        <v>399</v>
      </c>
      <c r="BG27" s="56">
        <f t="shared" si="2212"/>
        <v>337</v>
      </c>
      <c r="BH27" s="56">
        <f t="shared" si="2212"/>
        <v>110</v>
      </c>
      <c r="BI27" s="56">
        <f t="shared" si="2212"/>
        <v>243</v>
      </c>
      <c r="BJ27" s="56">
        <f t="shared" si="2212"/>
        <v>77</v>
      </c>
      <c r="BK27" s="56">
        <f t="shared" si="2212"/>
        <v>303</v>
      </c>
      <c r="BL27" s="56">
        <f t="shared" si="2212"/>
        <v>149</v>
      </c>
      <c r="BM27" s="56">
        <f t="shared" si="2212"/>
        <v>163</v>
      </c>
      <c r="BN27" s="56">
        <f t="shared" si="2212"/>
        <v>54</v>
      </c>
      <c r="BO27" s="56">
        <f t="shared" si="2212"/>
        <v>199</v>
      </c>
      <c r="BP27" s="56">
        <f t="shared" si="2212"/>
        <v>136</v>
      </c>
      <c r="BQ27" s="56">
        <f t="shared" si="2212"/>
        <v>132</v>
      </c>
      <c r="BR27" s="56">
        <f t="shared" ref="BR27:CC27" si="2213">BR25-BQ25</f>
        <v>335</v>
      </c>
      <c r="BS27" s="56">
        <f t="shared" si="2213"/>
        <v>380</v>
      </c>
      <c r="BT27" s="56">
        <f t="shared" si="2213"/>
        <v>49</v>
      </c>
      <c r="BU27" s="56">
        <f t="shared" si="2213"/>
        <v>116</v>
      </c>
      <c r="BV27" s="56">
        <f t="shared" si="2213"/>
        <v>89</v>
      </c>
      <c r="BW27" s="56">
        <f t="shared" si="2213"/>
        <v>-249</v>
      </c>
      <c r="BX27" s="56">
        <f t="shared" si="2213"/>
        <v>38</v>
      </c>
      <c r="BY27" s="56">
        <f t="shared" si="2213"/>
        <v>162</v>
      </c>
      <c r="BZ27" s="56">
        <f t="shared" si="2213"/>
        <v>128</v>
      </c>
      <c r="CA27" s="56">
        <f t="shared" si="2213"/>
        <v>-280</v>
      </c>
      <c r="CB27" s="56">
        <f t="shared" si="2213"/>
        <v>-603</v>
      </c>
      <c r="CC27" s="56">
        <f t="shared" si="2213"/>
        <v>-1634</v>
      </c>
      <c r="CD27" s="56">
        <f t="shared" ref="CD27:CV27" si="2214">CD25-CC25</f>
        <v>206</v>
      </c>
      <c r="CE27" s="56">
        <f t="shared" si="2214"/>
        <v>191</v>
      </c>
      <c r="CF27" s="56">
        <f t="shared" si="2214"/>
        <v>238</v>
      </c>
      <c r="CG27" s="56">
        <f t="shared" si="2214"/>
        <v>-862</v>
      </c>
      <c r="CH27" s="56">
        <f t="shared" si="2214"/>
        <v>143</v>
      </c>
      <c r="CI27" s="56">
        <f t="shared" si="2214"/>
        <v>-9706</v>
      </c>
      <c r="CJ27" s="56">
        <f t="shared" si="2214"/>
        <v>-122</v>
      </c>
      <c r="CK27" s="56">
        <f t="shared" si="2214"/>
        <v>-67</v>
      </c>
      <c r="CL27" s="56">
        <f t="shared" si="2214"/>
        <v>18</v>
      </c>
      <c r="CM27" s="56">
        <f t="shared" si="2214"/>
        <v>-11587</v>
      </c>
      <c r="CN27" s="56">
        <f t="shared" si="2214"/>
        <v>0</v>
      </c>
      <c r="CO27" s="56">
        <f t="shared" si="2214"/>
        <v>0</v>
      </c>
      <c r="CP27" s="56">
        <f t="shared" si="2214"/>
        <v>0</v>
      </c>
      <c r="CQ27" s="56">
        <f t="shared" si="2214"/>
        <v>0</v>
      </c>
      <c r="CR27" s="56">
        <f t="shared" si="2214"/>
        <v>0</v>
      </c>
      <c r="CS27" s="56">
        <f t="shared" si="2214"/>
        <v>0</v>
      </c>
      <c r="CT27" s="56">
        <f t="shared" si="2214"/>
        <v>0</v>
      </c>
      <c r="CU27" s="56">
        <f t="shared" si="2214"/>
        <v>0</v>
      </c>
      <c r="CV27" s="56">
        <f t="shared" si="2214"/>
        <v>0</v>
      </c>
      <c r="CW27" s="56">
        <f t="shared" ref="CW27" si="2215">CW25-CV25</f>
        <v>0</v>
      </c>
      <c r="CX27" s="56">
        <f t="shared" ref="CX27" si="2216">CX25-CW25</f>
        <v>0</v>
      </c>
      <c r="CY27" s="56">
        <f t="shared" ref="CY27" si="2217">CY25-CX25</f>
        <v>0</v>
      </c>
      <c r="CZ27" s="56">
        <f t="shared" ref="CZ27" si="2218">CZ25-CY25</f>
        <v>0</v>
      </c>
      <c r="DA27" s="56">
        <f t="shared" ref="DA27" si="2219">DA25-CZ25</f>
        <v>0</v>
      </c>
      <c r="DB27" s="56">
        <f t="shared" ref="DB27" si="2220">DB25-DA25</f>
        <v>0</v>
      </c>
      <c r="DC27" s="56">
        <f t="shared" ref="DC27" si="2221">DC25-DB25</f>
        <v>0</v>
      </c>
      <c r="DD27" s="56">
        <f t="shared" ref="DD27" si="2222">DD25-DC25</f>
        <v>0</v>
      </c>
      <c r="DE27" s="56">
        <f t="shared" ref="DE27" si="2223">DE25-DD25</f>
        <v>0</v>
      </c>
      <c r="DF27" s="56">
        <f t="shared" ref="DF27" si="2224">DF25-DE25</f>
        <v>0</v>
      </c>
      <c r="DG27" s="56">
        <f t="shared" ref="DG27" si="2225">DG25-DF25</f>
        <v>0</v>
      </c>
      <c r="DH27" s="56">
        <f t="shared" ref="DH27" si="2226">DH25-DG25</f>
        <v>0</v>
      </c>
      <c r="DI27" s="56">
        <f t="shared" ref="DI27" si="2227">DI25-DH25</f>
        <v>0</v>
      </c>
      <c r="DJ27" s="56">
        <f t="shared" ref="DJ27" si="2228">DJ25-DI25</f>
        <v>0</v>
      </c>
      <c r="DK27" s="56">
        <f t="shared" ref="DK27" si="2229">DK25-DJ25</f>
        <v>0</v>
      </c>
      <c r="DL27" s="56">
        <f t="shared" ref="DL27" si="2230">DL25-DK25</f>
        <v>0</v>
      </c>
      <c r="DM27" s="56">
        <f t="shared" ref="DM27" si="2231">DM25-DL25</f>
        <v>0</v>
      </c>
      <c r="DN27" s="56">
        <f t="shared" ref="DN27" si="2232">DN25-DM25</f>
        <v>0</v>
      </c>
      <c r="DO27" s="56">
        <f t="shared" ref="DO27" si="2233">DO25-DN25</f>
        <v>0</v>
      </c>
      <c r="DP27" s="56">
        <f t="shared" ref="DP27" si="2234">DP25-DO25</f>
        <v>0</v>
      </c>
      <c r="DQ27" s="56">
        <f t="shared" ref="DQ27" si="2235">DQ25-DP25</f>
        <v>0</v>
      </c>
      <c r="DR27" s="56">
        <f t="shared" ref="DR27" si="2236">DR25-DQ25</f>
        <v>0</v>
      </c>
      <c r="DS27" s="56">
        <f t="shared" ref="DS27" si="2237">DS25-DR25</f>
        <v>0</v>
      </c>
      <c r="DT27" s="56">
        <f t="shared" ref="DT27" si="2238">DT25-DS25</f>
        <v>0</v>
      </c>
      <c r="DU27" s="56">
        <f t="shared" ref="DU27" si="2239">DU25-DT25</f>
        <v>0</v>
      </c>
      <c r="DV27" s="56">
        <f t="shared" ref="DV27" si="2240">DV25-DU25</f>
        <v>0</v>
      </c>
      <c r="DW27" s="56">
        <f t="shared" ref="DW27" si="2241">DW25-DV25</f>
        <v>0</v>
      </c>
      <c r="DX27" s="56">
        <f t="shared" ref="DX27" si="2242">DX25-DW25</f>
        <v>0</v>
      </c>
      <c r="DY27" s="56">
        <f t="shared" ref="DY27" si="2243">DY25-DX25</f>
        <v>0</v>
      </c>
      <c r="DZ27" s="56">
        <f t="shared" ref="DZ27" si="2244">DZ25-DY25</f>
        <v>0</v>
      </c>
      <c r="EA27" s="56">
        <f t="shared" ref="EA27" si="2245">EA25-DZ25</f>
        <v>0</v>
      </c>
      <c r="EB27" s="56">
        <f t="shared" ref="EB27" si="2246">EB25-EA25</f>
        <v>0</v>
      </c>
      <c r="EC27" s="56">
        <f t="shared" ref="EC27" si="2247">EC25-EB25</f>
        <v>0</v>
      </c>
      <c r="ED27" s="56">
        <f t="shared" ref="ED27" si="2248">ED25-EC25</f>
        <v>0</v>
      </c>
      <c r="EE27" s="56">
        <f t="shared" ref="EE27" si="2249">EE25-ED25</f>
        <v>0</v>
      </c>
      <c r="EF27" s="56">
        <f t="shared" ref="EF27" si="2250">EF25-EE25</f>
        <v>0</v>
      </c>
      <c r="EG27" s="56">
        <f t="shared" ref="EG27" si="2251">EG25-EF25</f>
        <v>0</v>
      </c>
      <c r="EH27" s="56">
        <f t="shared" ref="EH27" si="2252">EH25-EG25</f>
        <v>0</v>
      </c>
      <c r="EI27" s="56">
        <f t="shared" ref="EI27" si="2253">EI25-EH25</f>
        <v>0</v>
      </c>
      <c r="EJ27" s="56">
        <f t="shared" ref="EJ27" si="2254">EJ25-EI25</f>
        <v>0</v>
      </c>
      <c r="EK27" s="56">
        <f t="shared" ref="EK27" si="2255">EK25-EJ25</f>
        <v>0</v>
      </c>
      <c r="EL27" s="56">
        <f t="shared" ref="EL27" si="2256">EL25-EK25</f>
        <v>0</v>
      </c>
      <c r="EM27" s="56">
        <f t="shared" ref="EM27" si="2257">EM25-EL25</f>
        <v>0</v>
      </c>
      <c r="EN27" s="56">
        <f t="shared" ref="EN27" si="2258">EN25-EM25</f>
        <v>0</v>
      </c>
      <c r="EO27" s="56">
        <f t="shared" ref="EO27" si="2259">EO25-EN25</f>
        <v>0</v>
      </c>
      <c r="EP27" s="56">
        <f t="shared" ref="EP27" si="2260">EP25-EO25</f>
        <v>0</v>
      </c>
      <c r="EQ27" s="56">
        <f t="shared" ref="EQ27" si="2261">EQ25-EP25</f>
        <v>0</v>
      </c>
      <c r="ER27" s="56">
        <f t="shared" ref="ER27" si="2262">ER25-EQ25</f>
        <v>0</v>
      </c>
      <c r="ES27" s="56">
        <f t="shared" ref="ES27" si="2263">ES25-ER25</f>
        <v>0</v>
      </c>
      <c r="ET27" s="56">
        <f t="shared" ref="ET27" si="2264">ET25-ES25</f>
        <v>0</v>
      </c>
      <c r="EU27" s="56">
        <f t="shared" ref="EU27" si="2265">EU25-ET25</f>
        <v>0</v>
      </c>
      <c r="EV27" s="56">
        <f t="shared" ref="EV27" si="2266">EV25-EU25</f>
        <v>0</v>
      </c>
      <c r="EW27" s="56">
        <f t="shared" ref="EW27" si="2267">EW25-EV25</f>
        <v>0</v>
      </c>
      <c r="EX27" s="56">
        <f t="shared" ref="EX27" si="2268">EX25-EW25</f>
        <v>0</v>
      </c>
      <c r="EY27" s="56">
        <f t="shared" ref="EY27" si="2269">EY25-EX25</f>
        <v>0</v>
      </c>
      <c r="EZ27" s="56">
        <f t="shared" ref="EZ27" si="2270">EZ25-EY25</f>
        <v>0</v>
      </c>
      <c r="FA27" s="56">
        <f t="shared" ref="FA27" si="2271">FA25-EZ25</f>
        <v>0</v>
      </c>
      <c r="FB27" s="56">
        <f t="shared" ref="FB27" si="2272">FB25-FA25</f>
        <v>0</v>
      </c>
      <c r="FC27" s="56">
        <f t="shared" ref="FC27" si="2273">FC25-FB25</f>
        <v>0</v>
      </c>
      <c r="FD27" s="56">
        <f t="shared" ref="FD27" si="2274">FD25-FC25</f>
        <v>0</v>
      </c>
      <c r="FE27" s="56">
        <f t="shared" ref="FE27" si="2275">FE25-FD25</f>
        <v>0</v>
      </c>
      <c r="FF27" s="56">
        <f t="shared" ref="FF27" si="2276">FF25-FE25</f>
        <v>0</v>
      </c>
      <c r="FG27" s="56">
        <f t="shared" ref="FG27" si="2277">FG25-FF25</f>
        <v>0</v>
      </c>
      <c r="FH27" s="56">
        <f t="shared" ref="FH27" si="2278">FH25-FG25</f>
        <v>0</v>
      </c>
      <c r="FI27" s="56">
        <f t="shared" ref="FI27" si="2279">FI25-FH25</f>
        <v>0</v>
      </c>
      <c r="FJ27" s="56">
        <f t="shared" ref="FJ27" si="2280">FJ25-FI25</f>
        <v>0</v>
      </c>
      <c r="FK27" s="56">
        <f t="shared" ref="FK27" si="2281">FK25-FJ25</f>
        <v>0</v>
      </c>
      <c r="FL27" s="56">
        <f t="shared" ref="FL27" si="2282">FL25-FK25</f>
        <v>0</v>
      </c>
      <c r="FM27" s="56">
        <f t="shared" ref="FM27" si="2283">FM25-FL25</f>
        <v>0</v>
      </c>
      <c r="FN27" s="56">
        <f t="shared" ref="FN27" si="2284">FN25-FM25</f>
        <v>0</v>
      </c>
      <c r="FO27" s="56">
        <f t="shared" ref="FO27" si="2285">FO25-FN25</f>
        <v>0</v>
      </c>
      <c r="FP27" s="56">
        <f t="shared" ref="FP27" si="2286">FP25-FO25</f>
        <v>0</v>
      </c>
      <c r="FQ27" s="56">
        <f t="shared" ref="FQ27" si="2287">FQ25-FP25</f>
        <v>0</v>
      </c>
      <c r="FR27" s="56">
        <f t="shared" ref="FR27" si="2288">FR25-FQ25</f>
        <v>0</v>
      </c>
      <c r="FS27" s="56">
        <f t="shared" ref="FS27" si="2289">FS25-FR25</f>
        <v>0</v>
      </c>
      <c r="FT27" s="56">
        <f t="shared" ref="FT27" si="2290">FT25-FS25</f>
        <v>0</v>
      </c>
      <c r="FU27" s="56">
        <f t="shared" ref="FU27" si="2291">FU25-FT25</f>
        <v>0</v>
      </c>
      <c r="FV27" s="56">
        <f t="shared" ref="FV27" si="2292">FV25-FU25</f>
        <v>0</v>
      </c>
      <c r="FW27" s="56">
        <f t="shared" ref="FW27" si="2293">FW25-FV25</f>
        <v>0</v>
      </c>
      <c r="FX27" s="56">
        <f t="shared" ref="FX27" si="2294">FX25-FW25</f>
        <v>0</v>
      </c>
      <c r="FY27" s="56">
        <f t="shared" ref="FY27" si="2295">FY25-FX25</f>
        <v>0</v>
      </c>
      <c r="FZ27" s="56">
        <f t="shared" ref="FZ27" si="2296">FZ25-FY25</f>
        <v>0</v>
      </c>
      <c r="GA27" s="56">
        <f t="shared" ref="GA27" si="2297">GA25-FZ25</f>
        <v>0</v>
      </c>
      <c r="GB27" s="56">
        <f t="shared" ref="GB27" si="2298">GB25-GA25</f>
        <v>0</v>
      </c>
      <c r="GC27" s="56">
        <f t="shared" ref="GC27" si="2299">GC25-GB25</f>
        <v>0</v>
      </c>
      <c r="GD27" s="56">
        <f t="shared" ref="GD27" si="2300">GD25-GC25</f>
        <v>0</v>
      </c>
      <c r="GE27" s="56">
        <f t="shared" ref="GE27" si="2301">GE25-GD25</f>
        <v>0</v>
      </c>
      <c r="GF27" s="56">
        <f t="shared" ref="GF27" si="2302">GF25-GE25</f>
        <v>0</v>
      </c>
      <c r="GG27" s="56">
        <f t="shared" ref="GG27" si="2303">GG25-GF25</f>
        <v>0</v>
      </c>
      <c r="GH27" s="56">
        <f t="shared" ref="GH27" si="2304">GH25-GG25</f>
        <v>0</v>
      </c>
      <c r="GI27" s="56">
        <f t="shared" ref="GI27" si="2305">GI25-GH25</f>
        <v>0</v>
      </c>
      <c r="GJ27" s="56">
        <f t="shared" ref="GJ27" si="2306">GJ25-GI25</f>
        <v>0</v>
      </c>
      <c r="GK27" s="56">
        <f t="shared" ref="GK27" si="2307">GK25-GJ25</f>
        <v>0</v>
      </c>
      <c r="GL27" s="56">
        <f t="shared" ref="GL27" si="2308">GL25-GK25</f>
        <v>0</v>
      </c>
      <c r="GM27" s="56">
        <f t="shared" ref="GM27" si="2309">GM25-GL25</f>
        <v>0</v>
      </c>
      <c r="GN27" s="56">
        <f t="shared" ref="GN27" si="2310">GN25-GM25</f>
        <v>0</v>
      </c>
      <c r="GO27" s="56">
        <f t="shared" ref="GO27" si="2311">GO25-GN25</f>
        <v>0</v>
      </c>
      <c r="GP27" s="56">
        <f t="shared" ref="GP27" si="2312">GP25-GO25</f>
        <v>0</v>
      </c>
      <c r="GQ27" s="56">
        <f t="shared" ref="GQ27" si="2313">GQ25-GP25</f>
        <v>0</v>
      </c>
      <c r="GR27" s="56">
        <f t="shared" ref="GR27" si="2314">GR25-GQ25</f>
        <v>0</v>
      </c>
      <c r="GS27" s="56">
        <f t="shared" ref="GS27" si="2315">GS25-GR25</f>
        <v>0</v>
      </c>
      <c r="GT27" s="56">
        <f t="shared" ref="GT27" si="2316">GT25-GS25</f>
        <v>0</v>
      </c>
      <c r="GU27" s="56">
        <f t="shared" ref="GU27" si="2317">GU25-GT25</f>
        <v>0</v>
      </c>
      <c r="GV27" s="56">
        <f t="shared" ref="GV27" si="2318">GV25-GU25</f>
        <v>0</v>
      </c>
      <c r="GW27" s="56">
        <f t="shared" ref="GW27" si="2319">GW25-GV25</f>
        <v>0</v>
      </c>
      <c r="GX27" s="56">
        <f t="shared" ref="GX27" si="2320">GX25-GW25</f>
        <v>0</v>
      </c>
      <c r="GY27" s="56">
        <f t="shared" ref="GY27" si="2321">GY25-GX25</f>
        <v>0</v>
      </c>
      <c r="GZ27" s="56">
        <f t="shared" ref="GZ27" si="2322">GZ25-GY25</f>
        <v>0</v>
      </c>
      <c r="HA27" s="56">
        <f t="shared" ref="HA27" si="2323">HA25-GZ25</f>
        <v>0</v>
      </c>
      <c r="HB27" s="56">
        <f t="shared" ref="HB27" si="2324">HB25-HA25</f>
        <v>0</v>
      </c>
      <c r="HC27" s="56">
        <f t="shared" ref="HC27" si="2325">HC25-HB25</f>
        <v>0</v>
      </c>
      <c r="HD27" s="56">
        <f t="shared" ref="HD27" si="2326">HD25-HC25</f>
        <v>0</v>
      </c>
      <c r="HE27" s="56">
        <f t="shared" ref="HE27" si="2327">HE25-HD25</f>
        <v>0</v>
      </c>
      <c r="HF27" s="56">
        <f t="shared" ref="HF27" si="2328">HF25-HE25</f>
        <v>0</v>
      </c>
      <c r="HG27" s="56">
        <f t="shared" ref="HG27" si="2329">HG25-HF25</f>
        <v>0</v>
      </c>
      <c r="HH27" s="56">
        <f t="shared" ref="HH27" si="2330">HH25-HG25</f>
        <v>0</v>
      </c>
      <c r="HI27" s="56">
        <f t="shared" ref="HI27" si="2331">HI25-HH25</f>
        <v>0</v>
      </c>
      <c r="HJ27" s="56">
        <f t="shared" ref="HJ27" si="2332">HJ25-HI25</f>
        <v>0</v>
      </c>
      <c r="HK27" s="56">
        <f t="shared" ref="HK27" si="2333">HK25-HJ25</f>
        <v>0</v>
      </c>
      <c r="HL27" s="56">
        <f t="shared" ref="HL27" si="2334">HL25-HK25</f>
        <v>0</v>
      </c>
      <c r="HM27" s="56">
        <f t="shared" ref="HM27" si="2335">HM25-HL25</f>
        <v>0</v>
      </c>
      <c r="HN27" s="56">
        <f t="shared" ref="HN27" si="2336">HN25-HM25</f>
        <v>0</v>
      </c>
      <c r="HO27" s="56">
        <f t="shared" ref="HO27" si="2337">HO25-HN25</f>
        <v>0</v>
      </c>
      <c r="HP27" s="56">
        <f t="shared" ref="HP27" si="2338">HP25-HO25</f>
        <v>0</v>
      </c>
      <c r="HQ27" s="56">
        <f t="shared" ref="HQ27" si="2339">HQ25-HP25</f>
        <v>0</v>
      </c>
      <c r="HR27" s="56">
        <f t="shared" ref="HR27" si="2340">HR25-HQ25</f>
        <v>0</v>
      </c>
      <c r="HS27" s="56">
        <f t="shared" ref="HS27" si="2341">HS25-HR25</f>
        <v>0</v>
      </c>
      <c r="HT27" s="56">
        <f t="shared" ref="HT27" si="2342">HT25-HS25</f>
        <v>0</v>
      </c>
      <c r="HU27" s="56">
        <f t="shared" ref="HU27" si="2343">HU25-HT25</f>
        <v>0</v>
      </c>
      <c r="HV27" s="56">
        <f t="shared" ref="HV27" si="2344">HV25-HU25</f>
        <v>0</v>
      </c>
      <c r="HW27" s="56">
        <f t="shared" ref="HW27" si="2345">HW25-HV25</f>
        <v>0</v>
      </c>
      <c r="HX27" s="56">
        <f t="shared" ref="HX27" si="2346">HX25-HW25</f>
        <v>0</v>
      </c>
      <c r="HY27" s="56">
        <f t="shared" ref="HY27" si="2347">HY25-HX25</f>
        <v>0</v>
      </c>
      <c r="HZ27" s="56">
        <f t="shared" ref="HZ27" si="2348">HZ25-HY25</f>
        <v>0</v>
      </c>
      <c r="IA27" s="56">
        <f t="shared" ref="IA27" si="2349">IA25-HZ25</f>
        <v>0</v>
      </c>
      <c r="IB27" s="56">
        <f t="shared" ref="IB27" si="2350">IB25-IA25</f>
        <v>0</v>
      </c>
      <c r="IC27" s="56">
        <f t="shared" ref="IC27" si="2351">IC25-IB25</f>
        <v>0</v>
      </c>
      <c r="ID27" s="56">
        <f t="shared" ref="ID27" si="2352">ID25-IC25</f>
        <v>0</v>
      </c>
      <c r="IE27" s="56">
        <f t="shared" ref="IE27" si="2353">IE25-ID25</f>
        <v>0</v>
      </c>
      <c r="IF27" s="56">
        <f t="shared" ref="IF27" si="2354">IF25-IE25</f>
        <v>0</v>
      </c>
      <c r="IG27" s="56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90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/>
      <c r="CN29" s="51"/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81</v>
      </c>
      <c r="D30" s="37"/>
      <c r="E30" s="37" t="s">
        <v>75</v>
      </c>
      <c r="F30" s="37" t="s">
        <v>75</v>
      </c>
      <c r="G30" s="37" t="s">
        <v>75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-1</v>
      </c>
      <c r="CN30" s="37" t="e">
        <f t="shared" si="2359"/>
        <v>#DIV/0!</v>
      </c>
      <c r="CO30" s="37" t="e">
        <f t="shared" si="2359"/>
        <v>#DIV/0!</v>
      </c>
      <c r="CP30" s="37" t="e">
        <f t="shared" si="2359"/>
        <v>#DIV/0!</v>
      </c>
      <c r="CQ30" s="37" t="e">
        <f t="shared" si="2359"/>
        <v>#DIV/0!</v>
      </c>
      <c r="CR30" s="37" t="e">
        <f t="shared" si="2359"/>
        <v>#DIV/0!</v>
      </c>
      <c r="CS30" s="37" t="e">
        <f t="shared" si="2359"/>
        <v>#DIV/0!</v>
      </c>
      <c r="CT30" s="37" t="e">
        <f t="shared" si="2359"/>
        <v>#DIV/0!</v>
      </c>
      <c r="CU30" s="37" t="e">
        <f t="shared" si="2359"/>
        <v>#DIV/0!</v>
      </c>
      <c r="CV30" s="37" t="e">
        <f t="shared" si="2359"/>
        <v>#DIV/0!</v>
      </c>
      <c r="CW30" s="37" t="e">
        <f t="shared" ref="CW30" si="2360">(CW29/CV29)-1</f>
        <v>#DIV/0!</v>
      </c>
      <c r="CX30" s="37" t="e">
        <f t="shared" ref="CX30" si="2361">(CX29/CW29)-1</f>
        <v>#DIV/0!</v>
      </c>
      <c r="CY30" s="37" t="e">
        <f t="shared" ref="CY30" si="2362">(CY29/CX29)-1</f>
        <v>#DIV/0!</v>
      </c>
      <c r="CZ30" s="37" t="e">
        <f t="shared" ref="CZ30" si="2363">(CZ29/CY29)-1</f>
        <v>#DIV/0!</v>
      </c>
      <c r="DA30" s="37" t="e">
        <f t="shared" ref="DA30" si="2364">(DA29/CZ29)-1</f>
        <v>#DIV/0!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80</v>
      </c>
      <c r="D31" s="38"/>
      <c r="E31" s="57">
        <f>E29</f>
        <v>0</v>
      </c>
      <c r="F31" s="57">
        <f t="shared" ref="F31:AK31" si="2501">F29-E29</f>
        <v>0</v>
      </c>
      <c r="G31" s="57">
        <f t="shared" si="2501"/>
        <v>9</v>
      </c>
      <c r="H31" s="57">
        <f t="shared" si="2501"/>
        <v>4</v>
      </c>
      <c r="I31" s="57">
        <f t="shared" si="2501"/>
        <v>8</v>
      </c>
      <c r="J31" s="57">
        <f t="shared" si="2501"/>
        <v>9</v>
      </c>
      <c r="K31" s="57">
        <f t="shared" si="2501"/>
        <v>8</v>
      </c>
      <c r="L31" s="57">
        <f t="shared" si="2501"/>
        <v>2</v>
      </c>
      <c r="M31" s="57">
        <f t="shared" si="2501"/>
        <v>17</v>
      </c>
      <c r="N31" s="57">
        <f t="shared" si="2501"/>
        <v>12</v>
      </c>
      <c r="O31" s="57">
        <f t="shared" si="2501"/>
        <v>38</v>
      </c>
      <c r="P31" s="57">
        <f t="shared" si="2501"/>
        <v>7</v>
      </c>
      <c r="Q31" s="57">
        <f t="shared" si="2501"/>
        <v>25</v>
      </c>
      <c r="R31" s="57">
        <f t="shared" si="2501"/>
        <v>0</v>
      </c>
      <c r="S31" s="57">
        <f t="shared" si="2501"/>
        <v>67</v>
      </c>
      <c r="T31" s="57">
        <f t="shared" si="2501"/>
        <v>-117</v>
      </c>
      <c r="U31" s="57">
        <f t="shared" si="2501"/>
        <v>0</v>
      </c>
      <c r="V31" s="57">
        <f t="shared" si="2501"/>
        <v>37</v>
      </c>
      <c r="W31" s="57">
        <f t="shared" si="2501"/>
        <v>30</v>
      </c>
      <c r="X31" s="57">
        <f t="shared" si="2501"/>
        <v>13</v>
      </c>
      <c r="Y31" s="57">
        <f t="shared" si="2501"/>
        <v>32</v>
      </c>
      <c r="Z31" s="57">
        <f t="shared" si="2501"/>
        <v>2</v>
      </c>
      <c r="AA31" s="57">
        <f t="shared" si="2501"/>
        <v>73</v>
      </c>
      <c r="AB31" s="57">
        <f t="shared" si="2501"/>
        <v>-85</v>
      </c>
      <c r="AC31" s="57">
        <f t="shared" si="2501"/>
        <v>163</v>
      </c>
      <c r="AD31" s="57">
        <f t="shared" si="2501"/>
        <v>64</v>
      </c>
      <c r="AE31" s="57">
        <f t="shared" si="2501"/>
        <v>68</v>
      </c>
      <c r="AF31" s="57">
        <f t="shared" si="2501"/>
        <v>85</v>
      </c>
      <c r="AG31" s="57">
        <f t="shared" si="2501"/>
        <v>56</v>
      </c>
      <c r="AH31" s="57">
        <f t="shared" si="2501"/>
        <v>99</v>
      </c>
      <c r="AI31" s="57">
        <f t="shared" si="2501"/>
        <v>316</v>
      </c>
      <c r="AJ31" s="57">
        <f t="shared" si="2501"/>
        <v>16</v>
      </c>
      <c r="AK31" s="57">
        <f t="shared" si="2501"/>
        <v>17</v>
      </c>
      <c r="AL31" s="57">
        <f t="shared" ref="AL31:BQ31" si="2502">AL29-AK29</f>
        <v>9</v>
      </c>
      <c r="AM31" s="57">
        <f t="shared" si="2502"/>
        <v>15</v>
      </c>
      <c r="AN31" s="57">
        <f t="shared" si="2502"/>
        <v>81</v>
      </c>
      <c r="AO31" s="57">
        <f t="shared" si="2502"/>
        <v>31</v>
      </c>
      <c r="AP31" s="57">
        <f t="shared" si="2502"/>
        <v>-38</v>
      </c>
      <c r="AQ31" s="57">
        <f t="shared" si="2502"/>
        <v>6</v>
      </c>
      <c r="AR31" s="57">
        <f t="shared" si="2502"/>
        <v>-4</v>
      </c>
      <c r="AS31" s="57">
        <f t="shared" si="2502"/>
        <v>2</v>
      </c>
      <c r="AT31" s="57">
        <f t="shared" si="2502"/>
        <v>10</v>
      </c>
      <c r="AU31" s="57">
        <f t="shared" si="2502"/>
        <v>40</v>
      </c>
      <c r="AV31" s="57">
        <f t="shared" si="2502"/>
        <v>-27</v>
      </c>
      <c r="AW31" s="57">
        <f t="shared" si="2502"/>
        <v>102</v>
      </c>
      <c r="AX31" s="57">
        <f t="shared" si="2502"/>
        <v>-18</v>
      </c>
      <c r="AY31" s="57">
        <f t="shared" si="2502"/>
        <v>-31</v>
      </c>
      <c r="AZ31" s="57">
        <f t="shared" si="2502"/>
        <v>-10</v>
      </c>
      <c r="BA31" s="57">
        <f t="shared" si="2502"/>
        <v>-35</v>
      </c>
      <c r="BB31" s="57">
        <f t="shared" si="2502"/>
        <v>-36</v>
      </c>
      <c r="BC31" s="57">
        <f t="shared" si="2502"/>
        <v>-26</v>
      </c>
      <c r="BD31" s="57">
        <f t="shared" si="2502"/>
        <v>-51</v>
      </c>
      <c r="BE31" s="57">
        <f t="shared" si="2502"/>
        <v>-27</v>
      </c>
      <c r="BF31" s="57">
        <f t="shared" si="2502"/>
        <v>-28</v>
      </c>
      <c r="BG31" s="57">
        <f t="shared" si="2502"/>
        <v>-35</v>
      </c>
      <c r="BH31" s="57">
        <f t="shared" si="2502"/>
        <v>-10</v>
      </c>
      <c r="BI31" s="57">
        <f t="shared" si="2502"/>
        <v>-59</v>
      </c>
      <c r="BJ31" s="57">
        <f t="shared" si="2502"/>
        <v>44</v>
      </c>
      <c r="BK31" s="57">
        <f t="shared" si="2502"/>
        <v>-12</v>
      </c>
      <c r="BL31" s="57">
        <f t="shared" si="2502"/>
        <v>-76</v>
      </c>
      <c r="BM31" s="57">
        <f t="shared" si="2502"/>
        <v>-37</v>
      </c>
      <c r="BN31" s="57">
        <f t="shared" si="2502"/>
        <v>1</v>
      </c>
      <c r="BO31" s="57">
        <f t="shared" si="2502"/>
        <v>-43</v>
      </c>
      <c r="BP31" s="57">
        <f t="shared" si="2502"/>
        <v>5</v>
      </c>
      <c r="BQ31" s="57">
        <f t="shared" si="2502"/>
        <v>20</v>
      </c>
      <c r="BR31" s="57">
        <f t="shared" ref="BR31:CC31" si="2503">BR29-BQ29</f>
        <v>36</v>
      </c>
      <c r="BS31" s="57">
        <f t="shared" si="2503"/>
        <v>-32</v>
      </c>
      <c r="BT31" s="57">
        <f t="shared" si="2503"/>
        <v>-27</v>
      </c>
      <c r="BU31" s="57">
        <f t="shared" si="2503"/>
        <v>-18</v>
      </c>
      <c r="BV31" s="57">
        <f t="shared" si="2503"/>
        <v>8</v>
      </c>
      <c r="BW31" s="57">
        <f t="shared" si="2503"/>
        <v>-96</v>
      </c>
      <c r="BX31" s="57">
        <f t="shared" si="2503"/>
        <v>-17</v>
      </c>
      <c r="BY31" s="57">
        <f t="shared" si="2503"/>
        <v>-12</v>
      </c>
      <c r="BZ31" s="57">
        <f t="shared" si="2503"/>
        <v>-7</v>
      </c>
      <c r="CA31" s="57">
        <f t="shared" si="2503"/>
        <v>-16</v>
      </c>
      <c r="CB31" s="57">
        <f t="shared" si="2503"/>
        <v>-8</v>
      </c>
      <c r="CC31" s="57">
        <f t="shared" si="2503"/>
        <v>-21</v>
      </c>
      <c r="CD31" s="57">
        <f t="shared" ref="CD31:CV31" si="2504">CD29-CC29</f>
        <v>1</v>
      </c>
      <c r="CE31" s="57">
        <f t="shared" si="2504"/>
        <v>-20</v>
      </c>
      <c r="CF31" s="57">
        <f t="shared" si="2504"/>
        <v>-1</v>
      </c>
      <c r="CG31" s="57">
        <f t="shared" si="2504"/>
        <v>-32</v>
      </c>
      <c r="CH31" s="57">
        <f t="shared" si="2504"/>
        <v>-26</v>
      </c>
      <c r="CI31" s="57">
        <f t="shared" si="2504"/>
        <v>-14</v>
      </c>
      <c r="CJ31" s="57">
        <f t="shared" si="2504"/>
        <v>-5</v>
      </c>
      <c r="CK31" s="57">
        <f t="shared" si="2504"/>
        <v>-18</v>
      </c>
      <c r="CL31" s="57">
        <f t="shared" si="2504"/>
        <v>-3</v>
      </c>
      <c r="CM31" s="57">
        <f t="shared" si="2504"/>
        <v>-510</v>
      </c>
      <c r="CN31" s="57">
        <f t="shared" si="2504"/>
        <v>0</v>
      </c>
      <c r="CO31" s="57">
        <f t="shared" si="2504"/>
        <v>0</v>
      </c>
      <c r="CP31" s="57">
        <f t="shared" si="2504"/>
        <v>0</v>
      </c>
      <c r="CQ31" s="57">
        <f t="shared" si="2504"/>
        <v>0</v>
      </c>
      <c r="CR31" s="57">
        <f t="shared" si="2504"/>
        <v>0</v>
      </c>
      <c r="CS31" s="57">
        <f t="shared" si="2504"/>
        <v>0</v>
      </c>
      <c r="CT31" s="57">
        <f t="shared" si="2504"/>
        <v>0</v>
      </c>
      <c r="CU31" s="57">
        <f t="shared" si="2504"/>
        <v>0</v>
      </c>
      <c r="CV31" s="57">
        <f t="shared" si="2504"/>
        <v>0</v>
      </c>
      <c r="CW31" s="57">
        <f t="shared" ref="CW31" si="2505">CW29-CV29</f>
        <v>0</v>
      </c>
      <c r="CX31" s="57">
        <f t="shared" ref="CX31" si="2506">CX29-CW29</f>
        <v>0</v>
      </c>
      <c r="CY31" s="57">
        <f t="shared" ref="CY31" si="2507">CY29-CX29</f>
        <v>0</v>
      </c>
      <c r="CZ31" s="57">
        <f t="shared" ref="CZ31" si="2508">CZ29-CY29</f>
        <v>0</v>
      </c>
      <c r="DA31" s="57">
        <f t="shared" ref="DA31" si="2509">DA29-CZ29</f>
        <v>0</v>
      </c>
      <c r="DB31" s="57">
        <f t="shared" ref="DB31" si="2510">DB29-DA29</f>
        <v>0</v>
      </c>
      <c r="DC31" s="57">
        <f t="shared" ref="DC31" si="2511">DC29-DB29</f>
        <v>0</v>
      </c>
      <c r="DD31" s="57">
        <f t="shared" ref="DD31" si="2512">DD29-DC29</f>
        <v>0</v>
      </c>
      <c r="DE31" s="57">
        <f t="shared" ref="DE31" si="2513">DE29-DD29</f>
        <v>0</v>
      </c>
      <c r="DF31" s="57">
        <f t="shared" ref="DF31" si="2514">DF29-DE29</f>
        <v>0</v>
      </c>
      <c r="DG31" s="57">
        <f t="shared" ref="DG31" si="2515">DG29-DF29</f>
        <v>0</v>
      </c>
      <c r="DH31" s="57">
        <f t="shared" ref="DH31" si="2516">DH29-DG29</f>
        <v>0</v>
      </c>
      <c r="DI31" s="57">
        <f t="shared" ref="DI31" si="2517">DI29-DH29</f>
        <v>0</v>
      </c>
      <c r="DJ31" s="57">
        <f t="shared" ref="DJ31" si="2518">DJ29-DI29</f>
        <v>0</v>
      </c>
      <c r="DK31" s="57">
        <f t="shared" ref="DK31" si="2519">DK29-DJ29</f>
        <v>0</v>
      </c>
      <c r="DL31" s="57">
        <f t="shared" ref="DL31" si="2520">DL29-DK29</f>
        <v>0</v>
      </c>
      <c r="DM31" s="57">
        <f t="shared" ref="DM31" si="2521">DM29-DL29</f>
        <v>0</v>
      </c>
      <c r="DN31" s="57">
        <f t="shared" ref="DN31" si="2522">DN29-DM29</f>
        <v>0</v>
      </c>
      <c r="DO31" s="57">
        <f t="shared" ref="DO31" si="2523">DO29-DN29</f>
        <v>0</v>
      </c>
      <c r="DP31" s="57">
        <f t="shared" ref="DP31" si="2524">DP29-DO29</f>
        <v>0</v>
      </c>
      <c r="DQ31" s="57">
        <f t="shared" ref="DQ31" si="2525">DQ29-DP29</f>
        <v>0</v>
      </c>
      <c r="DR31" s="57">
        <f t="shared" ref="DR31" si="2526">DR29-DQ29</f>
        <v>0</v>
      </c>
      <c r="DS31" s="57">
        <f t="shared" ref="DS31" si="2527">DS29-DR29</f>
        <v>0</v>
      </c>
      <c r="DT31" s="57">
        <f t="shared" ref="DT31" si="2528">DT29-DS29</f>
        <v>0</v>
      </c>
      <c r="DU31" s="57">
        <f t="shared" ref="DU31" si="2529">DU29-DT29</f>
        <v>0</v>
      </c>
      <c r="DV31" s="57">
        <f t="shared" ref="DV31" si="2530">DV29-DU29</f>
        <v>0</v>
      </c>
      <c r="DW31" s="57">
        <f t="shared" ref="DW31" si="2531">DW29-DV29</f>
        <v>0</v>
      </c>
      <c r="DX31" s="57">
        <f t="shared" ref="DX31" si="2532">DX29-DW29</f>
        <v>0</v>
      </c>
      <c r="DY31" s="57">
        <f t="shared" ref="DY31" si="2533">DY29-DX29</f>
        <v>0</v>
      </c>
      <c r="DZ31" s="57">
        <f t="shared" ref="DZ31" si="2534">DZ29-DY29</f>
        <v>0</v>
      </c>
      <c r="EA31" s="57">
        <f t="shared" ref="EA31" si="2535">EA29-DZ29</f>
        <v>0</v>
      </c>
      <c r="EB31" s="57">
        <f t="shared" ref="EB31" si="2536">EB29-EA29</f>
        <v>0</v>
      </c>
      <c r="EC31" s="57">
        <f t="shared" ref="EC31" si="2537">EC29-EB29</f>
        <v>0</v>
      </c>
      <c r="ED31" s="57">
        <f t="shared" ref="ED31" si="2538">ED29-EC29</f>
        <v>0</v>
      </c>
      <c r="EE31" s="57">
        <f t="shared" ref="EE31" si="2539">EE29-ED29</f>
        <v>0</v>
      </c>
      <c r="EF31" s="57">
        <f t="shared" ref="EF31" si="2540">EF29-EE29</f>
        <v>0</v>
      </c>
      <c r="EG31" s="57">
        <f t="shared" ref="EG31" si="2541">EG29-EF29</f>
        <v>0</v>
      </c>
      <c r="EH31" s="57">
        <f t="shared" ref="EH31" si="2542">EH29-EG29</f>
        <v>0</v>
      </c>
      <c r="EI31" s="57">
        <f t="shared" ref="EI31" si="2543">EI29-EH29</f>
        <v>0</v>
      </c>
      <c r="EJ31" s="57">
        <f t="shared" ref="EJ31" si="2544">EJ29-EI29</f>
        <v>0</v>
      </c>
      <c r="EK31" s="57">
        <f t="shared" ref="EK31" si="2545">EK29-EJ29</f>
        <v>0</v>
      </c>
      <c r="EL31" s="57">
        <f t="shared" ref="EL31" si="2546">EL29-EK29</f>
        <v>0</v>
      </c>
      <c r="EM31" s="57">
        <f t="shared" ref="EM31" si="2547">EM29-EL29</f>
        <v>0</v>
      </c>
      <c r="EN31" s="57">
        <f t="shared" ref="EN31" si="2548">EN29-EM29</f>
        <v>0</v>
      </c>
      <c r="EO31" s="57">
        <f t="shared" ref="EO31" si="2549">EO29-EN29</f>
        <v>0</v>
      </c>
      <c r="EP31" s="57">
        <f t="shared" ref="EP31" si="2550">EP29-EO29</f>
        <v>0</v>
      </c>
      <c r="EQ31" s="57">
        <f t="shared" ref="EQ31" si="2551">EQ29-EP29</f>
        <v>0</v>
      </c>
      <c r="ER31" s="57">
        <f t="shared" ref="ER31" si="2552">ER29-EQ29</f>
        <v>0</v>
      </c>
      <c r="ES31" s="57">
        <f t="shared" ref="ES31" si="2553">ES29-ER29</f>
        <v>0</v>
      </c>
      <c r="ET31" s="57">
        <f t="shared" ref="ET31" si="2554">ET29-ES29</f>
        <v>0</v>
      </c>
      <c r="EU31" s="57">
        <f t="shared" ref="EU31" si="2555">EU29-ET29</f>
        <v>0</v>
      </c>
      <c r="EV31" s="57">
        <f t="shared" ref="EV31" si="2556">EV29-EU29</f>
        <v>0</v>
      </c>
      <c r="EW31" s="57">
        <f t="shared" ref="EW31" si="2557">EW29-EV29</f>
        <v>0</v>
      </c>
      <c r="EX31" s="57">
        <f t="shared" ref="EX31" si="2558">EX29-EW29</f>
        <v>0</v>
      </c>
      <c r="EY31" s="57">
        <f t="shared" ref="EY31" si="2559">EY29-EX29</f>
        <v>0</v>
      </c>
      <c r="EZ31" s="57">
        <f t="shared" ref="EZ31" si="2560">EZ29-EY29</f>
        <v>0</v>
      </c>
      <c r="FA31" s="57">
        <f t="shared" ref="FA31" si="2561">FA29-EZ29</f>
        <v>0</v>
      </c>
      <c r="FB31" s="57">
        <f t="shared" ref="FB31" si="2562">FB29-FA29</f>
        <v>0</v>
      </c>
      <c r="FC31" s="57">
        <f t="shared" ref="FC31" si="2563">FC29-FB29</f>
        <v>0</v>
      </c>
      <c r="FD31" s="57">
        <f t="shared" ref="FD31" si="2564">FD29-FC29</f>
        <v>0</v>
      </c>
      <c r="FE31" s="57">
        <f t="shared" ref="FE31" si="2565">FE29-FD29</f>
        <v>0</v>
      </c>
      <c r="FF31" s="57">
        <f t="shared" ref="FF31" si="2566">FF29-FE29</f>
        <v>0</v>
      </c>
      <c r="FG31" s="57">
        <f t="shared" ref="FG31" si="2567">FG29-FF29</f>
        <v>0</v>
      </c>
      <c r="FH31" s="57">
        <f t="shared" ref="FH31" si="2568">FH29-FG29</f>
        <v>0</v>
      </c>
      <c r="FI31" s="57">
        <f t="shared" ref="FI31" si="2569">FI29-FH29</f>
        <v>0</v>
      </c>
      <c r="FJ31" s="57">
        <f t="shared" ref="FJ31" si="2570">FJ29-FI29</f>
        <v>0</v>
      </c>
      <c r="FK31" s="57">
        <f t="shared" ref="FK31" si="2571">FK29-FJ29</f>
        <v>0</v>
      </c>
      <c r="FL31" s="57">
        <f t="shared" ref="FL31" si="2572">FL29-FK29</f>
        <v>0</v>
      </c>
      <c r="FM31" s="57">
        <f t="shared" ref="FM31" si="2573">FM29-FL29</f>
        <v>0</v>
      </c>
      <c r="FN31" s="57">
        <f t="shared" ref="FN31" si="2574">FN29-FM29</f>
        <v>0</v>
      </c>
      <c r="FO31" s="57">
        <f t="shared" ref="FO31" si="2575">FO29-FN29</f>
        <v>0</v>
      </c>
      <c r="FP31" s="57">
        <f t="shared" ref="FP31" si="2576">FP29-FO29</f>
        <v>0</v>
      </c>
      <c r="FQ31" s="57">
        <f t="shared" ref="FQ31" si="2577">FQ29-FP29</f>
        <v>0</v>
      </c>
      <c r="FR31" s="57">
        <f t="shared" ref="FR31" si="2578">FR29-FQ29</f>
        <v>0</v>
      </c>
      <c r="FS31" s="57">
        <f t="shared" ref="FS31" si="2579">FS29-FR29</f>
        <v>0</v>
      </c>
      <c r="FT31" s="57">
        <f t="shared" ref="FT31" si="2580">FT29-FS29</f>
        <v>0</v>
      </c>
      <c r="FU31" s="57">
        <f t="shared" ref="FU31" si="2581">FU29-FT29</f>
        <v>0</v>
      </c>
      <c r="FV31" s="57">
        <f t="shared" ref="FV31" si="2582">FV29-FU29</f>
        <v>0</v>
      </c>
      <c r="FW31" s="57">
        <f t="shared" ref="FW31" si="2583">FW29-FV29</f>
        <v>0</v>
      </c>
      <c r="FX31" s="57">
        <f t="shared" ref="FX31" si="2584">FX29-FW29</f>
        <v>0</v>
      </c>
      <c r="FY31" s="57">
        <f t="shared" ref="FY31" si="2585">FY29-FX29</f>
        <v>0</v>
      </c>
      <c r="FZ31" s="57">
        <f t="shared" ref="FZ31" si="2586">FZ29-FY29</f>
        <v>0</v>
      </c>
      <c r="GA31" s="57">
        <f t="shared" ref="GA31" si="2587">GA29-FZ29</f>
        <v>0</v>
      </c>
      <c r="GB31" s="57">
        <f t="shared" ref="GB31" si="2588">GB29-GA29</f>
        <v>0</v>
      </c>
      <c r="GC31" s="57">
        <f t="shared" ref="GC31" si="2589">GC29-GB29</f>
        <v>0</v>
      </c>
      <c r="GD31" s="57">
        <f t="shared" ref="GD31" si="2590">GD29-GC29</f>
        <v>0</v>
      </c>
      <c r="GE31" s="57">
        <f t="shared" ref="GE31" si="2591">GE29-GD29</f>
        <v>0</v>
      </c>
      <c r="GF31" s="57">
        <f t="shared" ref="GF31" si="2592">GF29-GE29</f>
        <v>0</v>
      </c>
      <c r="GG31" s="57">
        <f t="shared" ref="GG31" si="2593">GG29-GF29</f>
        <v>0</v>
      </c>
      <c r="GH31" s="57">
        <f t="shared" ref="GH31" si="2594">GH29-GG29</f>
        <v>0</v>
      </c>
      <c r="GI31" s="57">
        <f t="shared" ref="GI31" si="2595">GI29-GH29</f>
        <v>0</v>
      </c>
      <c r="GJ31" s="57">
        <f t="shared" ref="GJ31" si="2596">GJ29-GI29</f>
        <v>0</v>
      </c>
      <c r="GK31" s="57">
        <f t="shared" ref="GK31" si="2597">GK29-GJ29</f>
        <v>0</v>
      </c>
      <c r="GL31" s="57">
        <f t="shared" ref="GL31" si="2598">GL29-GK29</f>
        <v>0</v>
      </c>
      <c r="GM31" s="57">
        <f t="shared" ref="GM31" si="2599">GM29-GL29</f>
        <v>0</v>
      </c>
      <c r="GN31" s="57">
        <f t="shared" ref="GN31" si="2600">GN29-GM29</f>
        <v>0</v>
      </c>
      <c r="GO31" s="57">
        <f t="shared" ref="GO31" si="2601">GO29-GN29</f>
        <v>0</v>
      </c>
      <c r="GP31" s="57">
        <f t="shared" ref="GP31" si="2602">GP29-GO29</f>
        <v>0</v>
      </c>
      <c r="GQ31" s="57">
        <f t="shared" ref="GQ31" si="2603">GQ29-GP29</f>
        <v>0</v>
      </c>
      <c r="GR31" s="57">
        <f t="shared" ref="GR31" si="2604">GR29-GQ29</f>
        <v>0</v>
      </c>
      <c r="GS31" s="57">
        <f t="shared" ref="GS31" si="2605">GS29-GR29</f>
        <v>0</v>
      </c>
      <c r="GT31" s="57">
        <f t="shared" ref="GT31" si="2606">GT29-GS29</f>
        <v>0</v>
      </c>
      <c r="GU31" s="57">
        <f t="shared" ref="GU31" si="2607">GU29-GT29</f>
        <v>0</v>
      </c>
      <c r="GV31" s="57">
        <f t="shared" ref="GV31" si="2608">GV29-GU29</f>
        <v>0</v>
      </c>
      <c r="GW31" s="57">
        <f t="shared" ref="GW31" si="2609">GW29-GV29</f>
        <v>0</v>
      </c>
      <c r="GX31" s="57">
        <f t="shared" ref="GX31" si="2610">GX29-GW29</f>
        <v>0</v>
      </c>
      <c r="GY31" s="57">
        <f t="shared" ref="GY31" si="2611">GY29-GX29</f>
        <v>0</v>
      </c>
      <c r="GZ31" s="57">
        <f t="shared" ref="GZ31" si="2612">GZ29-GY29</f>
        <v>0</v>
      </c>
      <c r="HA31" s="57">
        <f t="shared" ref="HA31" si="2613">HA29-GZ29</f>
        <v>0</v>
      </c>
      <c r="HB31" s="57">
        <f t="shared" ref="HB31" si="2614">HB29-HA29</f>
        <v>0</v>
      </c>
      <c r="HC31" s="57">
        <f t="shared" ref="HC31" si="2615">HC29-HB29</f>
        <v>0</v>
      </c>
      <c r="HD31" s="57">
        <f t="shared" ref="HD31" si="2616">HD29-HC29</f>
        <v>0</v>
      </c>
      <c r="HE31" s="57">
        <f t="shared" ref="HE31" si="2617">HE29-HD29</f>
        <v>0</v>
      </c>
      <c r="HF31" s="57">
        <f t="shared" ref="HF31" si="2618">HF29-HE29</f>
        <v>0</v>
      </c>
      <c r="HG31" s="57">
        <f t="shared" ref="HG31" si="2619">HG29-HF29</f>
        <v>0</v>
      </c>
      <c r="HH31" s="57">
        <f t="shared" ref="HH31" si="2620">HH29-HG29</f>
        <v>0</v>
      </c>
      <c r="HI31" s="57">
        <f t="shared" ref="HI31" si="2621">HI29-HH29</f>
        <v>0</v>
      </c>
      <c r="HJ31" s="57">
        <f t="shared" ref="HJ31" si="2622">HJ29-HI29</f>
        <v>0</v>
      </c>
      <c r="HK31" s="57">
        <f t="shared" ref="HK31" si="2623">HK29-HJ29</f>
        <v>0</v>
      </c>
      <c r="HL31" s="57">
        <f t="shared" ref="HL31" si="2624">HL29-HK29</f>
        <v>0</v>
      </c>
      <c r="HM31" s="57">
        <f t="shared" ref="HM31" si="2625">HM29-HL29</f>
        <v>0</v>
      </c>
      <c r="HN31" s="57">
        <f t="shared" ref="HN31" si="2626">HN29-HM29</f>
        <v>0</v>
      </c>
      <c r="HO31" s="57">
        <f t="shared" ref="HO31" si="2627">HO29-HN29</f>
        <v>0</v>
      </c>
      <c r="HP31" s="57">
        <f t="shared" ref="HP31" si="2628">HP29-HO29</f>
        <v>0</v>
      </c>
      <c r="HQ31" s="57">
        <f t="shared" ref="HQ31" si="2629">HQ29-HP29</f>
        <v>0</v>
      </c>
      <c r="HR31" s="57">
        <f t="shared" ref="HR31" si="2630">HR29-HQ29</f>
        <v>0</v>
      </c>
      <c r="HS31" s="57">
        <f t="shared" ref="HS31" si="2631">HS29-HR29</f>
        <v>0</v>
      </c>
      <c r="HT31" s="57">
        <f t="shared" ref="HT31" si="2632">HT29-HS29</f>
        <v>0</v>
      </c>
      <c r="HU31" s="57">
        <f t="shared" ref="HU31" si="2633">HU29-HT29</f>
        <v>0</v>
      </c>
      <c r="HV31" s="57">
        <f t="shared" ref="HV31" si="2634">HV29-HU29</f>
        <v>0</v>
      </c>
      <c r="HW31" s="57">
        <f t="shared" ref="HW31" si="2635">HW29-HV29</f>
        <v>0</v>
      </c>
      <c r="HX31" s="57">
        <f t="shared" ref="HX31" si="2636">HX29-HW29</f>
        <v>0</v>
      </c>
      <c r="HY31" s="57">
        <f t="shared" ref="HY31" si="2637">HY29-HX29</f>
        <v>0</v>
      </c>
      <c r="HZ31" s="57">
        <f t="shared" ref="HZ31" si="2638">HZ29-HY29</f>
        <v>0</v>
      </c>
      <c r="IA31" s="57">
        <f t="shared" ref="IA31" si="2639">IA29-HZ29</f>
        <v>0</v>
      </c>
      <c r="IB31" s="57">
        <f t="shared" ref="IB31" si="2640">IB29-IA29</f>
        <v>0</v>
      </c>
      <c r="IC31" s="57">
        <f t="shared" ref="IC31" si="2641">IC29-IB29</f>
        <v>0</v>
      </c>
      <c r="ID31" s="57">
        <f t="shared" ref="ID31" si="2642">ID29-IC29</f>
        <v>0</v>
      </c>
      <c r="IE31" s="57">
        <f t="shared" ref="IE31" si="2643">IE29-ID29</f>
        <v>0</v>
      </c>
      <c r="IF31" s="57">
        <f t="shared" ref="IF31" si="2644">IF29-IE29</f>
        <v>0</v>
      </c>
      <c r="IG31" s="57">
        <f t="shared" ref="IG31" si="2645">IG29-IF29</f>
        <v>0</v>
      </c>
    </row>
    <row r="32" spans="2:241" s="50" customFormat="1" ht="19">
      <c r="B32" s="51" t="s">
        <v>89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/>
      <c r="CN32" s="51"/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81</v>
      </c>
      <c r="D33" s="37"/>
      <c r="E33" s="37" t="s">
        <v>75</v>
      </c>
      <c r="F33" s="37" t="s">
        <v>75</v>
      </c>
      <c r="G33" s="37" t="s">
        <v>75</v>
      </c>
      <c r="H33" s="37" t="s">
        <v>75</v>
      </c>
      <c r="I33" s="37" t="s">
        <v>75</v>
      </c>
      <c r="J33" s="37" t="s">
        <v>75</v>
      </c>
      <c r="K33" s="37" t="s">
        <v>75</v>
      </c>
      <c r="L33" s="37" t="s">
        <v>75</v>
      </c>
      <c r="M33" s="37" t="s">
        <v>75</v>
      </c>
      <c r="N33" s="37" t="s">
        <v>75</v>
      </c>
      <c r="O33" s="37" t="s">
        <v>75</v>
      </c>
      <c r="P33" s="37" t="s">
        <v>75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</v>
      </c>
      <c r="CN33" s="37" t="e">
        <f t="shared" si="2649"/>
        <v>#DIV/0!</v>
      </c>
      <c r="CO33" s="37" t="e">
        <f t="shared" si="2649"/>
        <v>#DIV/0!</v>
      </c>
      <c r="CP33" s="37" t="e">
        <f t="shared" si="2649"/>
        <v>#DIV/0!</v>
      </c>
      <c r="CQ33" s="37" t="e">
        <f t="shared" si="2649"/>
        <v>#DIV/0!</v>
      </c>
      <c r="CR33" s="37" t="e">
        <f t="shared" si="2649"/>
        <v>#DIV/0!</v>
      </c>
      <c r="CS33" s="37" t="e">
        <f t="shared" si="2649"/>
        <v>#DIV/0!</v>
      </c>
      <c r="CT33" s="37" t="e">
        <f t="shared" si="2649"/>
        <v>#DIV/0!</v>
      </c>
      <c r="CU33" s="37" t="e">
        <f t="shared" si="2649"/>
        <v>#DIV/0!</v>
      </c>
      <c r="CV33" s="37" t="e">
        <f t="shared" si="2649"/>
        <v>#DIV/0!</v>
      </c>
      <c r="CW33" s="37" t="e">
        <f t="shared" ref="CW33" si="2650">(CW32/CV32)-1</f>
        <v>#DIV/0!</v>
      </c>
      <c r="CX33" s="37" t="e">
        <f t="shared" ref="CX33" si="2651">(CX32/CW32)-1</f>
        <v>#DIV/0!</v>
      </c>
      <c r="CY33" s="37" t="e">
        <f t="shared" ref="CY33" si="2652">(CY32/CX32)-1</f>
        <v>#DIV/0!</v>
      </c>
      <c r="CZ33" s="37" t="e">
        <f t="shared" ref="CZ33" si="2653">(CZ32/CY32)-1</f>
        <v>#DIV/0!</v>
      </c>
      <c r="DA33" s="37" t="e">
        <f t="shared" ref="DA33" si="2654">(DA32/CZ32)-1</f>
        <v>#DIV/0!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80</v>
      </c>
      <c r="D34" s="38"/>
      <c r="E34" s="57">
        <f>E32</f>
        <v>0</v>
      </c>
      <c r="F34" s="57">
        <f t="shared" ref="F34:AK34" si="2791">F32-E32</f>
        <v>0</v>
      </c>
      <c r="G34" s="57">
        <f t="shared" si="2791"/>
        <v>0</v>
      </c>
      <c r="H34" s="57">
        <f t="shared" si="2791"/>
        <v>0</v>
      </c>
      <c r="I34" s="57">
        <f t="shared" si="2791"/>
        <v>0</v>
      </c>
      <c r="J34" s="57">
        <f t="shared" si="2791"/>
        <v>0</v>
      </c>
      <c r="K34" s="57">
        <f t="shared" si="2791"/>
        <v>0</v>
      </c>
      <c r="L34" s="57">
        <f t="shared" si="2791"/>
        <v>0</v>
      </c>
      <c r="M34" s="57">
        <f t="shared" si="2791"/>
        <v>0</v>
      </c>
      <c r="N34" s="57">
        <f t="shared" si="2791"/>
        <v>0</v>
      </c>
      <c r="O34" s="57">
        <f t="shared" si="2791"/>
        <v>0</v>
      </c>
      <c r="P34" s="57">
        <f t="shared" si="2791"/>
        <v>10</v>
      </c>
      <c r="Q34" s="57">
        <f t="shared" si="2791"/>
        <v>-1</v>
      </c>
      <c r="R34" s="57">
        <f t="shared" si="2791"/>
        <v>9</v>
      </c>
      <c r="S34" s="57">
        <f t="shared" si="2791"/>
        <v>-1</v>
      </c>
      <c r="T34" s="57">
        <f t="shared" si="2791"/>
        <v>3</v>
      </c>
      <c r="U34" s="57">
        <f t="shared" si="2791"/>
        <v>0</v>
      </c>
      <c r="V34" s="57">
        <f t="shared" si="2791"/>
        <v>6</v>
      </c>
      <c r="W34" s="57">
        <f t="shared" si="2791"/>
        <v>9</v>
      </c>
      <c r="X34" s="57">
        <f t="shared" si="2791"/>
        <v>6</v>
      </c>
      <c r="Y34" s="57">
        <f t="shared" si="2791"/>
        <v>6</v>
      </c>
      <c r="Z34" s="57">
        <f t="shared" si="2791"/>
        <v>1</v>
      </c>
      <c r="AA34" s="57">
        <f t="shared" si="2791"/>
        <v>13</v>
      </c>
      <c r="AB34" s="57">
        <f t="shared" si="2791"/>
        <v>0</v>
      </c>
      <c r="AC34" s="57">
        <f t="shared" si="2791"/>
        <v>10</v>
      </c>
      <c r="AD34" s="57">
        <f t="shared" si="2791"/>
        <v>18</v>
      </c>
      <c r="AE34" s="57">
        <f t="shared" si="2791"/>
        <v>49</v>
      </c>
      <c r="AF34" s="57">
        <f t="shared" si="2791"/>
        <v>26</v>
      </c>
      <c r="AG34" s="57">
        <f t="shared" si="2791"/>
        <v>24</v>
      </c>
      <c r="AH34" s="57">
        <f t="shared" si="2791"/>
        <v>42</v>
      </c>
      <c r="AI34" s="57">
        <f t="shared" si="2791"/>
        <v>10</v>
      </c>
      <c r="AJ34" s="57">
        <f t="shared" si="2791"/>
        <v>5</v>
      </c>
      <c r="AK34" s="57">
        <f t="shared" si="2791"/>
        <v>6</v>
      </c>
      <c r="AL34" s="57">
        <f t="shared" ref="AL34:BQ34" si="2792">AL32-AK32</f>
        <v>16</v>
      </c>
      <c r="AM34" s="57">
        <f t="shared" si="2792"/>
        <v>3</v>
      </c>
      <c r="AN34" s="57">
        <f t="shared" si="2792"/>
        <v>1</v>
      </c>
      <c r="AO34" s="57">
        <f t="shared" si="2792"/>
        <v>-26</v>
      </c>
      <c r="AP34" s="57">
        <f t="shared" si="2792"/>
        <v>-4</v>
      </c>
      <c r="AQ34" s="57">
        <f t="shared" si="2792"/>
        <v>-15</v>
      </c>
      <c r="AR34" s="57">
        <f t="shared" si="2792"/>
        <v>7</v>
      </c>
      <c r="AS34" s="57">
        <f t="shared" si="2792"/>
        <v>-5</v>
      </c>
      <c r="AT34" s="57">
        <f t="shared" si="2792"/>
        <v>-40</v>
      </c>
      <c r="AU34" s="57">
        <f t="shared" si="2792"/>
        <v>30</v>
      </c>
      <c r="AV34" s="57">
        <f t="shared" si="2792"/>
        <v>-10</v>
      </c>
      <c r="AW34" s="57">
        <f t="shared" si="2792"/>
        <v>21</v>
      </c>
      <c r="AX34" s="57">
        <f t="shared" si="2792"/>
        <v>-7</v>
      </c>
      <c r="AY34" s="57">
        <f t="shared" si="2792"/>
        <v>6</v>
      </c>
      <c r="AZ34" s="57">
        <f t="shared" si="2792"/>
        <v>-4</v>
      </c>
      <c r="BA34" s="57">
        <f t="shared" si="2792"/>
        <v>-9</v>
      </c>
      <c r="BB34" s="57">
        <f t="shared" si="2792"/>
        <v>-2</v>
      </c>
      <c r="BC34" s="57">
        <f t="shared" si="2792"/>
        <v>-6</v>
      </c>
      <c r="BD34" s="57">
        <f t="shared" si="2792"/>
        <v>-3</v>
      </c>
      <c r="BE34" s="57">
        <f t="shared" si="2792"/>
        <v>-16</v>
      </c>
      <c r="BF34" s="57">
        <f t="shared" si="2792"/>
        <v>-2</v>
      </c>
      <c r="BG34" s="57">
        <f t="shared" si="2792"/>
        <v>-4</v>
      </c>
      <c r="BH34" s="57">
        <f t="shared" si="2792"/>
        <v>-6</v>
      </c>
      <c r="BI34" s="57">
        <f t="shared" si="2792"/>
        <v>-4</v>
      </c>
      <c r="BJ34" s="57">
        <f t="shared" si="2792"/>
        <v>-3</v>
      </c>
      <c r="BK34" s="57">
        <f t="shared" si="2792"/>
        <v>3</v>
      </c>
      <c r="BL34" s="57">
        <f t="shared" si="2792"/>
        <v>-18</v>
      </c>
      <c r="BM34" s="57">
        <f t="shared" si="2792"/>
        <v>-4</v>
      </c>
      <c r="BN34" s="57">
        <f t="shared" si="2792"/>
        <v>-6</v>
      </c>
      <c r="BO34" s="57">
        <f t="shared" si="2792"/>
        <v>-1</v>
      </c>
      <c r="BP34" s="57">
        <f t="shared" si="2792"/>
        <v>-9</v>
      </c>
      <c r="BQ34" s="57">
        <f t="shared" si="2792"/>
        <v>2</v>
      </c>
      <c r="BR34" s="57">
        <f t="shared" ref="BR34:CC34" si="2793">BR32-BQ32</f>
        <v>-1</v>
      </c>
      <c r="BS34" s="57">
        <f t="shared" si="2793"/>
        <v>-8</v>
      </c>
      <c r="BT34" s="57">
        <f t="shared" si="2793"/>
        <v>-7</v>
      </c>
      <c r="BU34" s="57">
        <f t="shared" si="2793"/>
        <v>-8</v>
      </c>
      <c r="BV34" s="57">
        <f t="shared" si="2793"/>
        <v>0</v>
      </c>
      <c r="BW34" s="57">
        <f t="shared" si="2793"/>
        <v>1</v>
      </c>
      <c r="BX34" s="57">
        <f t="shared" si="2793"/>
        <v>-10</v>
      </c>
      <c r="BY34" s="57">
        <f t="shared" si="2793"/>
        <v>5</v>
      </c>
      <c r="BZ34" s="57">
        <f t="shared" si="2793"/>
        <v>4</v>
      </c>
      <c r="CA34" s="57">
        <f t="shared" si="2793"/>
        <v>3</v>
      </c>
      <c r="CB34" s="57">
        <f t="shared" si="2793"/>
        <v>-7</v>
      </c>
      <c r="CC34" s="57">
        <f t="shared" si="2793"/>
        <v>-3</v>
      </c>
      <c r="CD34" s="57">
        <f t="shared" ref="CD34:CV34" si="2794">CD32-CC32</f>
        <v>-4</v>
      </c>
      <c r="CE34" s="57">
        <f t="shared" si="2794"/>
        <v>-8</v>
      </c>
      <c r="CF34" s="57">
        <f t="shared" si="2794"/>
        <v>-1</v>
      </c>
      <c r="CG34" s="57">
        <f t="shared" si="2794"/>
        <v>-8</v>
      </c>
      <c r="CH34" s="57">
        <f t="shared" si="2794"/>
        <v>-4</v>
      </c>
      <c r="CI34" s="57">
        <f t="shared" si="2794"/>
        <v>-2</v>
      </c>
      <c r="CJ34" s="57">
        <f t="shared" si="2794"/>
        <v>-6</v>
      </c>
      <c r="CK34" s="57">
        <f t="shared" si="2794"/>
        <v>-1</v>
      </c>
      <c r="CL34" s="57">
        <f t="shared" si="2794"/>
        <v>-5</v>
      </c>
      <c r="CM34" s="57">
        <f t="shared" si="2794"/>
        <v>-66</v>
      </c>
      <c r="CN34" s="57">
        <f t="shared" si="2794"/>
        <v>0</v>
      </c>
      <c r="CO34" s="57">
        <f t="shared" si="2794"/>
        <v>0</v>
      </c>
      <c r="CP34" s="57">
        <f t="shared" si="2794"/>
        <v>0</v>
      </c>
      <c r="CQ34" s="57">
        <f t="shared" si="2794"/>
        <v>0</v>
      </c>
      <c r="CR34" s="57">
        <f t="shared" si="2794"/>
        <v>0</v>
      </c>
      <c r="CS34" s="57">
        <f t="shared" si="2794"/>
        <v>0</v>
      </c>
      <c r="CT34" s="57">
        <f t="shared" si="2794"/>
        <v>0</v>
      </c>
      <c r="CU34" s="57">
        <f t="shared" si="2794"/>
        <v>0</v>
      </c>
      <c r="CV34" s="57">
        <f t="shared" si="2794"/>
        <v>0</v>
      </c>
      <c r="CW34" s="57">
        <f t="shared" ref="CW34" si="2795">CW32-CV32</f>
        <v>0</v>
      </c>
      <c r="CX34" s="57">
        <f t="shared" ref="CX34" si="2796">CX32-CW32</f>
        <v>0</v>
      </c>
      <c r="CY34" s="57">
        <f t="shared" ref="CY34" si="2797">CY32-CX32</f>
        <v>0</v>
      </c>
      <c r="CZ34" s="57">
        <f t="shared" ref="CZ34" si="2798">CZ32-CY32</f>
        <v>0</v>
      </c>
      <c r="DA34" s="57">
        <f t="shared" ref="DA34" si="2799">DA32-CZ32</f>
        <v>0</v>
      </c>
      <c r="DB34" s="57">
        <f t="shared" ref="DB34" si="2800">DB32-DA32</f>
        <v>0</v>
      </c>
      <c r="DC34" s="57">
        <f t="shared" ref="DC34" si="2801">DC32-DB32</f>
        <v>0</v>
      </c>
      <c r="DD34" s="57">
        <f t="shared" ref="DD34" si="2802">DD32-DC32</f>
        <v>0</v>
      </c>
      <c r="DE34" s="57">
        <f t="shared" ref="DE34" si="2803">DE32-DD32</f>
        <v>0</v>
      </c>
      <c r="DF34" s="57">
        <f t="shared" ref="DF34" si="2804">DF32-DE32</f>
        <v>0</v>
      </c>
      <c r="DG34" s="57">
        <f t="shared" ref="DG34" si="2805">DG32-DF32</f>
        <v>0</v>
      </c>
      <c r="DH34" s="57">
        <f t="shared" ref="DH34" si="2806">DH32-DG32</f>
        <v>0</v>
      </c>
      <c r="DI34" s="57">
        <f t="shared" ref="DI34" si="2807">DI32-DH32</f>
        <v>0</v>
      </c>
      <c r="DJ34" s="57">
        <f t="shared" ref="DJ34" si="2808">DJ32-DI32</f>
        <v>0</v>
      </c>
      <c r="DK34" s="57">
        <f t="shared" ref="DK34" si="2809">DK32-DJ32</f>
        <v>0</v>
      </c>
      <c r="DL34" s="57">
        <f t="shared" ref="DL34" si="2810">DL32-DK32</f>
        <v>0</v>
      </c>
      <c r="DM34" s="57">
        <f t="shared" ref="DM34" si="2811">DM32-DL32</f>
        <v>0</v>
      </c>
      <c r="DN34" s="57">
        <f t="shared" ref="DN34" si="2812">DN32-DM32</f>
        <v>0</v>
      </c>
      <c r="DO34" s="57">
        <f t="shared" ref="DO34" si="2813">DO32-DN32</f>
        <v>0</v>
      </c>
      <c r="DP34" s="57">
        <f t="shared" ref="DP34" si="2814">DP32-DO32</f>
        <v>0</v>
      </c>
      <c r="DQ34" s="57">
        <f t="shared" ref="DQ34" si="2815">DQ32-DP32</f>
        <v>0</v>
      </c>
      <c r="DR34" s="57">
        <f t="shared" ref="DR34" si="2816">DR32-DQ32</f>
        <v>0</v>
      </c>
      <c r="DS34" s="57">
        <f t="shared" ref="DS34" si="2817">DS32-DR32</f>
        <v>0</v>
      </c>
      <c r="DT34" s="57">
        <f t="shared" ref="DT34" si="2818">DT32-DS32</f>
        <v>0</v>
      </c>
      <c r="DU34" s="57">
        <f t="shared" ref="DU34" si="2819">DU32-DT32</f>
        <v>0</v>
      </c>
      <c r="DV34" s="57">
        <f t="shared" ref="DV34" si="2820">DV32-DU32</f>
        <v>0</v>
      </c>
      <c r="DW34" s="57">
        <f t="shared" ref="DW34" si="2821">DW32-DV32</f>
        <v>0</v>
      </c>
      <c r="DX34" s="57">
        <f t="shared" ref="DX34" si="2822">DX32-DW32</f>
        <v>0</v>
      </c>
      <c r="DY34" s="57">
        <f t="shared" ref="DY34" si="2823">DY32-DX32</f>
        <v>0</v>
      </c>
      <c r="DZ34" s="57">
        <f t="shared" ref="DZ34" si="2824">DZ32-DY32</f>
        <v>0</v>
      </c>
      <c r="EA34" s="57">
        <f t="shared" ref="EA34" si="2825">EA32-DZ32</f>
        <v>0</v>
      </c>
      <c r="EB34" s="57">
        <f t="shared" ref="EB34" si="2826">EB32-EA32</f>
        <v>0</v>
      </c>
      <c r="EC34" s="57">
        <f t="shared" ref="EC34" si="2827">EC32-EB32</f>
        <v>0</v>
      </c>
      <c r="ED34" s="57">
        <f t="shared" ref="ED34" si="2828">ED32-EC32</f>
        <v>0</v>
      </c>
      <c r="EE34" s="57">
        <f t="shared" ref="EE34" si="2829">EE32-ED32</f>
        <v>0</v>
      </c>
      <c r="EF34" s="57">
        <f t="shared" ref="EF34" si="2830">EF32-EE32</f>
        <v>0</v>
      </c>
      <c r="EG34" s="57">
        <f t="shared" ref="EG34" si="2831">EG32-EF32</f>
        <v>0</v>
      </c>
      <c r="EH34" s="57">
        <f t="shared" ref="EH34" si="2832">EH32-EG32</f>
        <v>0</v>
      </c>
      <c r="EI34" s="57">
        <f t="shared" ref="EI34" si="2833">EI32-EH32</f>
        <v>0</v>
      </c>
      <c r="EJ34" s="57">
        <f t="shared" ref="EJ34" si="2834">EJ32-EI32</f>
        <v>0</v>
      </c>
      <c r="EK34" s="57">
        <f t="shared" ref="EK34" si="2835">EK32-EJ32</f>
        <v>0</v>
      </c>
      <c r="EL34" s="57">
        <f t="shared" ref="EL34" si="2836">EL32-EK32</f>
        <v>0</v>
      </c>
      <c r="EM34" s="57">
        <f t="shared" ref="EM34" si="2837">EM32-EL32</f>
        <v>0</v>
      </c>
      <c r="EN34" s="57">
        <f t="shared" ref="EN34" si="2838">EN32-EM32</f>
        <v>0</v>
      </c>
      <c r="EO34" s="57">
        <f t="shared" ref="EO34" si="2839">EO32-EN32</f>
        <v>0</v>
      </c>
      <c r="EP34" s="57">
        <f t="shared" ref="EP34" si="2840">EP32-EO32</f>
        <v>0</v>
      </c>
      <c r="EQ34" s="57">
        <f t="shared" ref="EQ34" si="2841">EQ32-EP32</f>
        <v>0</v>
      </c>
      <c r="ER34" s="57">
        <f t="shared" ref="ER34" si="2842">ER32-EQ32</f>
        <v>0</v>
      </c>
      <c r="ES34" s="57">
        <f t="shared" ref="ES34" si="2843">ES32-ER32</f>
        <v>0</v>
      </c>
      <c r="ET34" s="57">
        <f t="shared" ref="ET34" si="2844">ET32-ES32</f>
        <v>0</v>
      </c>
      <c r="EU34" s="57">
        <f t="shared" ref="EU34" si="2845">EU32-ET32</f>
        <v>0</v>
      </c>
      <c r="EV34" s="57">
        <f t="shared" ref="EV34" si="2846">EV32-EU32</f>
        <v>0</v>
      </c>
      <c r="EW34" s="57">
        <f t="shared" ref="EW34" si="2847">EW32-EV32</f>
        <v>0</v>
      </c>
      <c r="EX34" s="57">
        <f t="shared" ref="EX34" si="2848">EX32-EW32</f>
        <v>0</v>
      </c>
      <c r="EY34" s="57">
        <f t="shared" ref="EY34" si="2849">EY32-EX32</f>
        <v>0</v>
      </c>
      <c r="EZ34" s="57">
        <f t="shared" ref="EZ34" si="2850">EZ32-EY32</f>
        <v>0</v>
      </c>
      <c r="FA34" s="57">
        <f t="shared" ref="FA34" si="2851">FA32-EZ32</f>
        <v>0</v>
      </c>
      <c r="FB34" s="57">
        <f t="shared" ref="FB34" si="2852">FB32-FA32</f>
        <v>0</v>
      </c>
      <c r="FC34" s="57">
        <f t="shared" ref="FC34" si="2853">FC32-FB32</f>
        <v>0</v>
      </c>
      <c r="FD34" s="57">
        <f t="shared" ref="FD34" si="2854">FD32-FC32</f>
        <v>0</v>
      </c>
      <c r="FE34" s="57">
        <f t="shared" ref="FE34" si="2855">FE32-FD32</f>
        <v>0</v>
      </c>
      <c r="FF34" s="57">
        <f t="shared" ref="FF34" si="2856">FF32-FE32</f>
        <v>0</v>
      </c>
      <c r="FG34" s="57">
        <f t="shared" ref="FG34" si="2857">FG32-FF32</f>
        <v>0</v>
      </c>
      <c r="FH34" s="57">
        <f t="shared" ref="FH34" si="2858">FH32-FG32</f>
        <v>0</v>
      </c>
      <c r="FI34" s="57">
        <f t="shared" ref="FI34" si="2859">FI32-FH32</f>
        <v>0</v>
      </c>
      <c r="FJ34" s="57">
        <f t="shared" ref="FJ34" si="2860">FJ32-FI32</f>
        <v>0</v>
      </c>
      <c r="FK34" s="57">
        <f t="shared" ref="FK34" si="2861">FK32-FJ32</f>
        <v>0</v>
      </c>
      <c r="FL34" s="57">
        <f t="shared" ref="FL34" si="2862">FL32-FK32</f>
        <v>0</v>
      </c>
      <c r="FM34" s="57">
        <f t="shared" ref="FM34" si="2863">FM32-FL32</f>
        <v>0</v>
      </c>
      <c r="FN34" s="57">
        <f t="shared" ref="FN34" si="2864">FN32-FM32</f>
        <v>0</v>
      </c>
      <c r="FO34" s="57">
        <f t="shared" ref="FO34" si="2865">FO32-FN32</f>
        <v>0</v>
      </c>
      <c r="FP34" s="57">
        <f t="shared" ref="FP34" si="2866">FP32-FO32</f>
        <v>0</v>
      </c>
      <c r="FQ34" s="57">
        <f t="shared" ref="FQ34" si="2867">FQ32-FP32</f>
        <v>0</v>
      </c>
      <c r="FR34" s="57">
        <f t="shared" ref="FR34" si="2868">FR32-FQ32</f>
        <v>0</v>
      </c>
      <c r="FS34" s="57">
        <f t="shared" ref="FS34" si="2869">FS32-FR32</f>
        <v>0</v>
      </c>
      <c r="FT34" s="57">
        <f t="shared" ref="FT34" si="2870">FT32-FS32</f>
        <v>0</v>
      </c>
      <c r="FU34" s="57">
        <f t="shared" ref="FU34" si="2871">FU32-FT32</f>
        <v>0</v>
      </c>
      <c r="FV34" s="57">
        <f t="shared" ref="FV34" si="2872">FV32-FU32</f>
        <v>0</v>
      </c>
      <c r="FW34" s="57">
        <f t="shared" ref="FW34" si="2873">FW32-FV32</f>
        <v>0</v>
      </c>
      <c r="FX34" s="57">
        <f t="shared" ref="FX34" si="2874">FX32-FW32</f>
        <v>0</v>
      </c>
      <c r="FY34" s="57">
        <f t="shared" ref="FY34" si="2875">FY32-FX32</f>
        <v>0</v>
      </c>
      <c r="FZ34" s="57">
        <f t="shared" ref="FZ34" si="2876">FZ32-FY32</f>
        <v>0</v>
      </c>
      <c r="GA34" s="57">
        <f t="shared" ref="GA34" si="2877">GA32-FZ32</f>
        <v>0</v>
      </c>
      <c r="GB34" s="57">
        <f t="shared" ref="GB34" si="2878">GB32-GA32</f>
        <v>0</v>
      </c>
      <c r="GC34" s="57">
        <f t="shared" ref="GC34" si="2879">GC32-GB32</f>
        <v>0</v>
      </c>
      <c r="GD34" s="57">
        <f t="shared" ref="GD34" si="2880">GD32-GC32</f>
        <v>0</v>
      </c>
      <c r="GE34" s="57">
        <f t="shared" ref="GE34" si="2881">GE32-GD32</f>
        <v>0</v>
      </c>
      <c r="GF34" s="57">
        <f t="shared" ref="GF34" si="2882">GF32-GE32</f>
        <v>0</v>
      </c>
      <c r="GG34" s="57">
        <f t="shared" ref="GG34" si="2883">GG32-GF32</f>
        <v>0</v>
      </c>
      <c r="GH34" s="57">
        <f t="shared" ref="GH34" si="2884">GH32-GG32</f>
        <v>0</v>
      </c>
      <c r="GI34" s="57">
        <f t="shared" ref="GI34" si="2885">GI32-GH32</f>
        <v>0</v>
      </c>
      <c r="GJ34" s="57">
        <f t="shared" ref="GJ34" si="2886">GJ32-GI32</f>
        <v>0</v>
      </c>
      <c r="GK34" s="57">
        <f t="shared" ref="GK34" si="2887">GK32-GJ32</f>
        <v>0</v>
      </c>
      <c r="GL34" s="57">
        <f t="shared" ref="GL34" si="2888">GL32-GK32</f>
        <v>0</v>
      </c>
      <c r="GM34" s="57">
        <f t="shared" ref="GM34" si="2889">GM32-GL32</f>
        <v>0</v>
      </c>
      <c r="GN34" s="57">
        <f t="shared" ref="GN34" si="2890">GN32-GM32</f>
        <v>0</v>
      </c>
      <c r="GO34" s="57">
        <f t="shared" ref="GO34" si="2891">GO32-GN32</f>
        <v>0</v>
      </c>
      <c r="GP34" s="57">
        <f t="shared" ref="GP34" si="2892">GP32-GO32</f>
        <v>0</v>
      </c>
      <c r="GQ34" s="57">
        <f t="shared" ref="GQ34" si="2893">GQ32-GP32</f>
        <v>0</v>
      </c>
      <c r="GR34" s="57">
        <f t="shared" ref="GR34" si="2894">GR32-GQ32</f>
        <v>0</v>
      </c>
      <c r="GS34" s="57">
        <f t="shared" ref="GS34" si="2895">GS32-GR32</f>
        <v>0</v>
      </c>
      <c r="GT34" s="57">
        <f t="shared" ref="GT34" si="2896">GT32-GS32</f>
        <v>0</v>
      </c>
      <c r="GU34" s="57">
        <f t="shared" ref="GU34" si="2897">GU32-GT32</f>
        <v>0</v>
      </c>
      <c r="GV34" s="57">
        <f t="shared" ref="GV34" si="2898">GV32-GU32</f>
        <v>0</v>
      </c>
      <c r="GW34" s="57">
        <f t="shared" ref="GW34" si="2899">GW32-GV32</f>
        <v>0</v>
      </c>
      <c r="GX34" s="57">
        <f t="shared" ref="GX34" si="2900">GX32-GW32</f>
        <v>0</v>
      </c>
      <c r="GY34" s="57">
        <f t="shared" ref="GY34" si="2901">GY32-GX32</f>
        <v>0</v>
      </c>
      <c r="GZ34" s="57">
        <f t="shared" ref="GZ34" si="2902">GZ32-GY32</f>
        <v>0</v>
      </c>
      <c r="HA34" s="57">
        <f t="shared" ref="HA34" si="2903">HA32-GZ32</f>
        <v>0</v>
      </c>
      <c r="HB34" s="57">
        <f t="shared" ref="HB34" si="2904">HB32-HA32</f>
        <v>0</v>
      </c>
      <c r="HC34" s="57">
        <f t="shared" ref="HC34" si="2905">HC32-HB32</f>
        <v>0</v>
      </c>
      <c r="HD34" s="57">
        <f t="shared" ref="HD34" si="2906">HD32-HC32</f>
        <v>0</v>
      </c>
      <c r="HE34" s="57">
        <f t="shared" ref="HE34" si="2907">HE32-HD32</f>
        <v>0</v>
      </c>
      <c r="HF34" s="57">
        <f t="shared" ref="HF34" si="2908">HF32-HE32</f>
        <v>0</v>
      </c>
      <c r="HG34" s="57">
        <f t="shared" ref="HG34" si="2909">HG32-HF32</f>
        <v>0</v>
      </c>
      <c r="HH34" s="57">
        <f t="shared" ref="HH34" si="2910">HH32-HG32</f>
        <v>0</v>
      </c>
      <c r="HI34" s="57">
        <f t="shared" ref="HI34" si="2911">HI32-HH32</f>
        <v>0</v>
      </c>
      <c r="HJ34" s="57">
        <f t="shared" ref="HJ34" si="2912">HJ32-HI32</f>
        <v>0</v>
      </c>
      <c r="HK34" s="57">
        <f t="shared" ref="HK34" si="2913">HK32-HJ32</f>
        <v>0</v>
      </c>
      <c r="HL34" s="57">
        <f t="shared" ref="HL34" si="2914">HL32-HK32</f>
        <v>0</v>
      </c>
      <c r="HM34" s="57">
        <f t="shared" ref="HM34" si="2915">HM32-HL32</f>
        <v>0</v>
      </c>
      <c r="HN34" s="57">
        <f t="shared" ref="HN34" si="2916">HN32-HM32</f>
        <v>0</v>
      </c>
      <c r="HO34" s="57">
        <f t="shared" ref="HO34" si="2917">HO32-HN32</f>
        <v>0</v>
      </c>
      <c r="HP34" s="57">
        <f t="shared" ref="HP34" si="2918">HP32-HO32</f>
        <v>0</v>
      </c>
      <c r="HQ34" s="57">
        <f t="shared" ref="HQ34" si="2919">HQ32-HP32</f>
        <v>0</v>
      </c>
      <c r="HR34" s="57">
        <f t="shared" ref="HR34" si="2920">HR32-HQ32</f>
        <v>0</v>
      </c>
      <c r="HS34" s="57">
        <f t="shared" ref="HS34" si="2921">HS32-HR32</f>
        <v>0</v>
      </c>
      <c r="HT34" s="57">
        <f t="shared" ref="HT34" si="2922">HT32-HS32</f>
        <v>0</v>
      </c>
      <c r="HU34" s="57">
        <f t="shared" ref="HU34" si="2923">HU32-HT32</f>
        <v>0</v>
      </c>
      <c r="HV34" s="57">
        <f t="shared" ref="HV34" si="2924">HV32-HU32</f>
        <v>0</v>
      </c>
      <c r="HW34" s="57">
        <f t="shared" ref="HW34" si="2925">HW32-HV32</f>
        <v>0</v>
      </c>
      <c r="HX34" s="57">
        <f t="shared" ref="HX34" si="2926">HX32-HW32</f>
        <v>0</v>
      </c>
      <c r="HY34" s="57">
        <f t="shared" ref="HY34" si="2927">HY32-HX32</f>
        <v>0</v>
      </c>
      <c r="HZ34" s="57">
        <f t="shared" ref="HZ34" si="2928">HZ32-HY32</f>
        <v>0</v>
      </c>
      <c r="IA34" s="57">
        <f t="shared" ref="IA34" si="2929">IA32-HZ32</f>
        <v>0</v>
      </c>
      <c r="IB34" s="57">
        <f t="shared" ref="IB34" si="2930">IB32-IA32</f>
        <v>0</v>
      </c>
      <c r="IC34" s="57">
        <f t="shared" ref="IC34" si="2931">IC32-IB32</f>
        <v>0</v>
      </c>
      <c r="ID34" s="57">
        <f t="shared" ref="ID34" si="2932">ID32-IC32</f>
        <v>0</v>
      </c>
      <c r="IE34" s="57">
        <f t="shared" ref="IE34" si="2933">IE32-ID32</f>
        <v>0</v>
      </c>
      <c r="IF34" s="57">
        <f t="shared" ref="IF34" si="2934">IF32-IE32</f>
        <v>0</v>
      </c>
      <c r="IG34" s="57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88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/>
      <c r="CN36" s="52"/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81</v>
      </c>
      <c r="D37" s="39"/>
      <c r="E37" s="39" t="s">
        <v>75</v>
      </c>
      <c r="F37" s="39" t="s">
        <v>75</v>
      </c>
      <c r="G37" s="39" t="s">
        <v>75</v>
      </c>
      <c r="H37" s="39" t="s">
        <v>75</v>
      </c>
      <c r="I37" s="39" t="s">
        <v>75</v>
      </c>
      <c r="J37" s="39" t="s">
        <v>75</v>
      </c>
      <c r="K37" s="39" t="s">
        <v>75</v>
      </c>
      <c r="L37" s="39" t="s">
        <v>75</v>
      </c>
      <c r="M37" s="39" t="s">
        <v>75</v>
      </c>
      <c r="N37" s="39" t="s">
        <v>75</v>
      </c>
      <c r="O37" s="39" t="s">
        <v>75</v>
      </c>
      <c r="P37" s="39" t="s">
        <v>75</v>
      </c>
      <c r="Q37" s="39" t="s">
        <v>75</v>
      </c>
      <c r="R37" s="39" t="s">
        <v>75</v>
      </c>
      <c r="S37" s="39" t="s">
        <v>75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-1</v>
      </c>
      <c r="CN37" s="39" t="e">
        <f t="shared" si="2938"/>
        <v>#DIV/0!</v>
      </c>
      <c r="CO37" s="39" t="e">
        <f t="shared" si="2938"/>
        <v>#DIV/0!</v>
      </c>
      <c r="CP37" s="39" t="e">
        <f t="shared" si="2938"/>
        <v>#DIV/0!</v>
      </c>
      <c r="CQ37" s="39" t="e">
        <f t="shared" si="2938"/>
        <v>#DIV/0!</v>
      </c>
      <c r="CR37" s="39" t="e">
        <f t="shared" si="2938"/>
        <v>#DIV/0!</v>
      </c>
      <c r="CS37" s="39" t="e">
        <f t="shared" si="2938"/>
        <v>#DIV/0!</v>
      </c>
      <c r="CT37" s="39" t="e">
        <f t="shared" si="2938"/>
        <v>#DIV/0!</v>
      </c>
      <c r="CU37" s="39" t="e">
        <f t="shared" si="2938"/>
        <v>#DIV/0!</v>
      </c>
      <c r="CV37" s="39" t="e">
        <f t="shared" si="2938"/>
        <v>#DIV/0!</v>
      </c>
      <c r="CW37" s="39" t="e">
        <f t="shared" ref="CW37" si="2939">(CW36/CV36)-1</f>
        <v>#DIV/0!</v>
      </c>
      <c r="CX37" s="39" t="e">
        <f t="shared" ref="CX37" si="2940">(CX36/CW36)-1</f>
        <v>#DIV/0!</v>
      </c>
      <c r="CY37" s="39" t="e">
        <f t="shared" ref="CY37" si="2941">(CY36/CX36)-1</f>
        <v>#DIV/0!</v>
      </c>
      <c r="CZ37" s="39" t="e">
        <f t="shared" ref="CZ37" si="2942">(CZ36/CY36)-1</f>
        <v>#DIV/0!</v>
      </c>
      <c r="DA37" s="39" t="e">
        <f t="shared" ref="DA37" si="2943">(DA36/CZ36)-1</f>
        <v>#DIV/0!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80</v>
      </c>
      <c r="D38" s="40"/>
      <c r="E38" s="58">
        <f>E36</f>
        <v>0</v>
      </c>
      <c r="F38" s="58">
        <f t="shared" ref="F38:AK38" si="3080">F36-E36</f>
        <v>0</v>
      </c>
      <c r="G38" s="58">
        <f t="shared" si="3080"/>
        <v>0</v>
      </c>
      <c r="H38" s="58">
        <f t="shared" si="3080"/>
        <v>0</v>
      </c>
      <c r="I38" s="58">
        <f t="shared" si="3080"/>
        <v>0</v>
      </c>
      <c r="J38" s="58">
        <f t="shared" si="3080"/>
        <v>0</v>
      </c>
      <c r="K38" s="58">
        <f t="shared" si="3080"/>
        <v>0</v>
      </c>
      <c r="L38" s="58">
        <f t="shared" si="3080"/>
        <v>0</v>
      </c>
      <c r="M38" s="58">
        <f t="shared" si="3080"/>
        <v>0</v>
      </c>
      <c r="N38" s="58">
        <f t="shared" si="3080"/>
        <v>0</v>
      </c>
      <c r="O38" s="58">
        <f t="shared" si="3080"/>
        <v>0</v>
      </c>
      <c r="P38" s="58">
        <f t="shared" si="3080"/>
        <v>0</v>
      </c>
      <c r="Q38" s="58">
        <f t="shared" si="3080"/>
        <v>0</v>
      </c>
      <c r="R38" s="58">
        <f t="shared" si="3080"/>
        <v>0</v>
      </c>
      <c r="S38" s="58">
        <f t="shared" si="3080"/>
        <v>1</v>
      </c>
      <c r="T38" s="58">
        <f t="shared" si="3080"/>
        <v>0</v>
      </c>
      <c r="U38" s="58">
        <f t="shared" si="3080"/>
        <v>2</v>
      </c>
      <c r="V38" s="58">
        <f t="shared" si="3080"/>
        <v>3</v>
      </c>
      <c r="W38" s="58">
        <f t="shared" si="3080"/>
        <v>6</v>
      </c>
      <c r="X38" s="58">
        <f t="shared" si="3080"/>
        <v>2</v>
      </c>
      <c r="Y38" s="58">
        <f t="shared" si="3080"/>
        <v>9</v>
      </c>
      <c r="Z38" s="58">
        <f t="shared" si="3080"/>
        <v>10</v>
      </c>
      <c r="AA38" s="58">
        <f t="shared" si="3080"/>
        <v>10</v>
      </c>
      <c r="AB38" s="58">
        <f t="shared" si="3080"/>
        <v>17</v>
      </c>
      <c r="AC38" s="58">
        <f t="shared" si="3080"/>
        <v>16</v>
      </c>
      <c r="AD38" s="58">
        <f t="shared" si="3080"/>
        <v>24</v>
      </c>
      <c r="AE38" s="58">
        <f t="shared" si="3080"/>
        <v>19</v>
      </c>
      <c r="AF38" s="58">
        <f t="shared" si="3080"/>
        <v>21</v>
      </c>
      <c r="AG38" s="58">
        <f t="shared" si="3080"/>
        <v>20</v>
      </c>
      <c r="AH38" s="58">
        <f t="shared" si="3080"/>
        <v>27</v>
      </c>
      <c r="AI38" s="58">
        <f t="shared" si="3080"/>
        <v>22</v>
      </c>
      <c r="AJ38" s="58">
        <f t="shared" si="3080"/>
        <v>37</v>
      </c>
      <c r="AK38" s="58">
        <f t="shared" si="3080"/>
        <v>20</v>
      </c>
      <c r="AL38" s="58">
        <f t="shared" ref="AL38:BQ38" si="3081">AL36-AK36</f>
        <v>29</v>
      </c>
      <c r="AM38" s="58">
        <f t="shared" si="3081"/>
        <v>16</v>
      </c>
      <c r="AN38" s="58">
        <f t="shared" si="3081"/>
        <v>34</v>
      </c>
      <c r="AO38" s="58">
        <f t="shared" si="3081"/>
        <v>35</v>
      </c>
      <c r="AP38" s="58">
        <f t="shared" si="3081"/>
        <v>29</v>
      </c>
      <c r="AQ38" s="58">
        <f t="shared" si="3081"/>
        <v>26</v>
      </c>
      <c r="AR38" s="58">
        <f t="shared" si="3081"/>
        <v>35</v>
      </c>
      <c r="AS38" s="58">
        <f t="shared" si="3081"/>
        <v>34</v>
      </c>
      <c r="AT38" s="58">
        <f t="shared" si="3081"/>
        <v>31</v>
      </c>
      <c r="AU38" s="58">
        <f t="shared" si="3081"/>
        <v>32</v>
      </c>
      <c r="AV38" s="58">
        <f t="shared" si="3081"/>
        <v>32</v>
      </c>
      <c r="AW38" s="58">
        <f t="shared" si="3081"/>
        <v>30</v>
      </c>
      <c r="AX38" s="58">
        <f t="shared" si="3081"/>
        <v>28</v>
      </c>
      <c r="AY38" s="58">
        <f t="shared" si="3081"/>
        <v>30</v>
      </c>
      <c r="AZ38" s="58">
        <f t="shared" si="3081"/>
        <v>27</v>
      </c>
      <c r="BA38" s="58">
        <f t="shared" si="3081"/>
        <v>21</v>
      </c>
      <c r="BB38" s="58">
        <f t="shared" si="3081"/>
        <v>27</v>
      </c>
      <c r="BC38" s="58">
        <f t="shared" si="3081"/>
        <v>23</v>
      </c>
      <c r="BD38" s="58">
        <f t="shared" si="3081"/>
        <v>35</v>
      </c>
      <c r="BE38" s="58">
        <f t="shared" si="3081"/>
        <v>34</v>
      </c>
      <c r="BF38" s="58">
        <f t="shared" si="3081"/>
        <v>26</v>
      </c>
      <c r="BG38" s="58">
        <f t="shared" si="3081"/>
        <v>23</v>
      </c>
      <c r="BH38" s="58">
        <f t="shared" si="3081"/>
        <v>25</v>
      </c>
      <c r="BI38" s="58">
        <f t="shared" si="3081"/>
        <v>20</v>
      </c>
      <c r="BJ38" s="58">
        <f t="shared" si="3081"/>
        <v>25</v>
      </c>
      <c r="BK38" s="58">
        <f t="shared" si="3081"/>
        <v>16</v>
      </c>
      <c r="BL38" s="58">
        <f t="shared" si="3081"/>
        <v>18</v>
      </c>
      <c r="BM38" s="58">
        <f t="shared" si="3081"/>
        <v>16</v>
      </c>
      <c r="BN38" s="58">
        <f t="shared" si="3081"/>
        <v>20</v>
      </c>
      <c r="BO38" s="58">
        <f t="shared" si="3081"/>
        <v>20</v>
      </c>
      <c r="BP38" s="58">
        <f t="shared" si="3081"/>
        <v>11</v>
      </c>
      <c r="BQ38" s="58">
        <f t="shared" si="3081"/>
        <v>15</v>
      </c>
      <c r="BR38" s="58">
        <f t="shared" ref="BR38:CC38" si="3082">BR36-BQ36</f>
        <v>16</v>
      </c>
      <c r="BS38" s="58">
        <f t="shared" si="3082"/>
        <v>9</v>
      </c>
      <c r="BT38" s="58">
        <f t="shared" si="3082"/>
        <v>12</v>
      </c>
      <c r="BU38" s="58">
        <f t="shared" si="3082"/>
        <v>9</v>
      </c>
      <c r="BV38" s="58">
        <f t="shared" si="3082"/>
        <v>9</v>
      </c>
      <c r="BW38" s="58">
        <f t="shared" si="3082"/>
        <v>19</v>
      </c>
      <c r="BX38" s="58">
        <f t="shared" si="3082"/>
        <v>12</v>
      </c>
      <c r="BY38" s="58">
        <f t="shared" si="3082"/>
        <v>9</v>
      </c>
      <c r="BZ38" s="58">
        <f t="shared" si="3082"/>
        <v>6</v>
      </c>
      <c r="CA38" s="58">
        <f t="shared" si="3082"/>
        <v>13</v>
      </c>
      <c r="CB38" s="58">
        <f t="shared" si="3082"/>
        <v>15</v>
      </c>
      <c r="CC38" s="58">
        <f t="shared" si="3082"/>
        <v>13</v>
      </c>
      <c r="CD38" s="58">
        <f t="shared" ref="CD38:CV38" si="3083">CD36-CC36</f>
        <v>16</v>
      </c>
      <c r="CE38" s="58">
        <f t="shared" si="3083"/>
        <v>16</v>
      </c>
      <c r="CF38" s="58">
        <f t="shared" si="3083"/>
        <v>14</v>
      </c>
      <c r="CG38" s="58">
        <f t="shared" si="3083"/>
        <v>12</v>
      </c>
      <c r="CH38" s="58">
        <f t="shared" si="3083"/>
        <v>13</v>
      </c>
      <c r="CI38" s="58">
        <f t="shared" si="3083"/>
        <v>14</v>
      </c>
      <c r="CJ38" s="58">
        <f t="shared" si="3083"/>
        <v>14</v>
      </c>
      <c r="CK38" s="58">
        <f t="shared" si="3083"/>
        <v>12</v>
      </c>
      <c r="CL38" s="58">
        <f t="shared" si="3083"/>
        <v>14</v>
      </c>
      <c r="CM38" s="58">
        <f t="shared" si="3083"/>
        <v>-1356</v>
      </c>
      <c r="CN38" s="58">
        <f t="shared" si="3083"/>
        <v>0</v>
      </c>
      <c r="CO38" s="58">
        <f t="shared" si="3083"/>
        <v>0</v>
      </c>
      <c r="CP38" s="58">
        <f t="shared" si="3083"/>
        <v>0</v>
      </c>
      <c r="CQ38" s="58">
        <f t="shared" si="3083"/>
        <v>0</v>
      </c>
      <c r="CR38" s="58">
        <f t="shared" si="3083"/>
        <v>0</v>
      </c>
      <c r="CS38" s="58">
        <f t="shared" si="3083"/>
        <v>0</v>
      </c>
      <c r="CT38" s="58">
        <f t="shared" si="3083"/>
        <v>0</v>
      </c>
      <c r="CU38" s="58">
        <f t="shared" si="3083"/>
        <v>0</v>
      </c>
      <c r="CV38" s="58">
        <f t="shared" si="3083"/>
        <v>0</v>
      </c>
      <c r="CW38" s="58">
        <f t="shared" ref="CW38" si="3084">CW36-CV36</f>
        <v>0</v>
      </c>
      <c r="CX38" s="58">
        <f t="shared" ref="CX38" si="3085">CX36-CW36</f>
        <v>0</v>
      </c>
      <c r="CY38" s="58">
        <f t="shared" ref="CY38" si="3086">CY36-CX36</f>
        <v>0</v>
      </c>
      <c r="CZ38" s="58">
        <f t="shared" ref="CZ38" si="3087">CZ36-CY36</f>
        <v>0</v>
      </c>
      <c r="DA38" s="58">
        <f t="shared" ref="DA38" si="3088">DA36-CZ36</f>
        <v>0</v>
      </c>
      <c r="DB38" s="58">
        <f t="shared" ref="DB38" si="3089">DB36-DA36</f>
        <v>0</v>
      </c>
      <c r="DC38" s="58">
        <f t="shared" ref="DC38" si="3090">DC36-DB36</f>
        <v>0</v>
      </c>
      <c r="DD38" s="58">
        <f t="shared" ref="DD38" si="3091">DD36-DC36</f>
        <v>0</v>
      </c>
      <c r="DE38" s="58">
        <f t="shared" ref="DE38" si="3092">DE36-DD36</f>
        <v>0</v>
      </c>
      <c r="DF38" s="58">
        <f t="shared" ref="DF38" si="3093">DF36-DE36</f>
        <v>0</v>
      </c>
      <c r="DG38" s="58">
        <f t="shared" ref="DG38" si="3094">DG36-DF36</f>
        <v>0</v>
      </c>
      <c r="DH38" s="58">
        <f t="shared" ref="DH38" si="3095">DH36-DG36</f>
        <v>0</v>
      </c>
      <c r="DI38" s="58">
        <f t="shared" ref="DI38" si="3096">DI36-DH36</f>
        <v>0</v>
      </c>
      <c r="DJ38" s="58">
        <f t="shared" ref="DJ38" si="3097">DJ36-DI36</f>
        <v>0</v>
      </c>
      <c r="DK38" s="58">
        <f t="shared" ref="DK38" si="3098">DK36-DJ36</f>
        <v>0</v>
      </c>
      <c r="DL38" s="58">
        <f t="shared" ref="DL38" si="3099">DL36-DK36</f>
        <v>0</v>
      </c>
      <c r="DM38" s="58">
        <f t="shared" ref="DM38" si="3100">DM36-DL36</f>
        <v>0</v>
      </c>
      <c r="DN38" s="58">
        <f t="shared" ref="DN38" si="3101">DN36-DM36</f>
        <v>0</v>
      </c>
      <c r="DO38" s="58">
        <f t="shared" ref="DO38" si="3102">DO36-DN36</f>
        <v>0</v>
      </c>
      <c r="DP38" s="58">
        <f t="shared" ref="DP38" si="3103">DP36-DO36</f>
        <v>0</v>
      </c>
      <c r="DQ38" s="58">
        <f t="shared" ref="DQ38" si="3104">DQ36-DP36</f>
        <v>0</v>
      </c>
      <c r="DR38" s="58">
        <f t="shared" ref="DR38" si="3105">DR36-DQ36</f>
        <v>0</v>
      </c>
      <c r="DS38" s="58">
        <f t="shared" ref="DS38" si="3106">DS36-DR36</f>
        <v>0</v>
      </c>
      <c r="DT38" s="58">
        <f t="shared" ref="DT38" si="3107">DT36-DS36</f>
        <v>0</v>
      </c>
      <c r="DU38" s="58">
        <f t="shared" ref="DU38" si="3108">DU36-DT36</f>
        <v>0</v>
      </c>
      <c r="DV38" s="58">
        <f t="shared" ref="DV38" si="3109">DV36-DU36</f>
        <v>0</v>
      </c>
      <c r="DW38" s="58">
        <f t="shared" ref="DW38" si="3110">DW36-DV36</f>
        <v>0</v>
      </c>
      <c r="DX38" s="58">
        <f t="shared" ref="DX38" si="3111">DX36-DW36</f>
        <v>0</v>
      </c>
      <c r="DY38" s="58">
        <f t="shared" ref="DY38" si="3112">DY36-DX36</f>
        <v>0</v>
      </c>
      <c r="DZ38" s="58">
        <f t="shared" ref="DZ38" si="3113">DZ36-DY36</f>
        <v>0</v>
      </c>
      <c r="EA38" s="58">
        <f t="shared" ref="EA38" si="3114">EA36-DZ36</f>
        <v>0</v>
      </c>
      <c r="EB38" s="58">
        <f t="shared" ref="EB38" si="3115">EB36-EA36</f>
        <v>0</v>
      </c>
      <c r="EC38" s="58">
        <f t="shared" ref="EC38" si="3116">EC36-EB36</f>
        <v>0</v>
      </c>
      <c r="ED38" s="58">
        <f t="shared" ref="ED38" si="3117">ED36-EC36</f>
        <v>0</v>
      </c>
      <c r="EE38" s="58">
        <f t="shared" ref="EE38" si="3118">EE36-ED36</f>
        <v>0</v>
      </c>
      <c r="EF38" s="58">
        <f t="shared" ref="EF38" si="3119">EF36-EE36</f>
        <v>0</v>
      </c>
      <c r="EG38" s="58">
        <f t="shared" ref="EG38" si="3120">EG36-EF36</f>
        <v>0</v>
      </c>
      <c r="EH38" s="58">
        <f t="shared" ref="EH38" si="3121">EH36-EG36</f>
        <v>0</v>
      </c>
      <c r="EI38" s="58">
        <f t="shared" ref="EI38" si="3122">EI36-EH36</f>
        <v>0</v>
      </c>
      <c r="EJ38" s="58">
        <f t="shared" ref="EJ38" si="3123">EJ36-EI36</f>
        <v>0</v>
      </c>
      <c r="EK38" s="58">
        <f t="shared" ref="EK38" si="3124">EK36-EJ36</f>
        <v>0</v>
      </c>
      <c r="EL38" s="58">
        <f t="shared" ref="EL38" si="3125">EL36-EK36</f>
        <v>0</v>
      </c>
      <c r="EM38" s="58">
        <f t="shared" ref="EM38" si="3126">EM36-EL36</f>
        <v>0</v>
      </c>
      <c r="EN38" s="58">
        <f t="shared" ref="EN38" si="3127">EN36-EM36</f>
        <v>0</v>
      </c>
      <c r="EO38" s="58">
        <f t="shared" ref="EO38" si="3128">EO36-EN36</f>
        <v>0</v>
      </c>
      <c r="EP38" s="58">
        <f t="shared" ref="EP38" si="3129">EP36-EO36</f>
        <v>0</v>
      </c>
      <c r="EQ38" s="58">
        <f t="shared" ref="EQ38" si="3130">EQ36-EP36</f>
        <v>0</v>
      </c>
      <c r="ER38" s="58">
        <f t="shared" ref="ER38" si="3131">ER36-EQ36</f>
        <v>0</v>
      </c>
      <c r="ES38" s="58">
        <f t="shared" ref="ES38" si="3132">ES36-ER36</f>
        <v>0</v>
      </c>
      <c r="ET38" s="58">
        <f t="shared" ref="ET38" si="3133">ET36-ES36</f>
        <v>0</v>
      </c>
      <c r="EU38" s="58">
        <f t="shared" ref="EU38" si="3134">EU36-ET36</f>
        <v>0</v>
      </c>
      <c r="EV38" s="58">
        <f t="shared" ref="EV38" si="3135">EV36-EU36</f>
        <v>0</v>
      </c>
      <c r="EW38" s="58">
        <f t="shared" ref="EW38" si="3136">EW36-EV36</f>
        <v>0</v>
      </c>
      <c r="EX38" s="58">
        <f t="shared" ref="EX38" si="3137">EX36-EW36</f>
        <v>0</v>
      </c>
      <c r="EY38" s="58">
        <f t="shared" ref="EY38" si="3138">EY36-EX36</f>
        <v>0</v>
      </c>
      <c r="EZ38" s="58">
        <f t="shared" ref="EZ38" si="3139">EZ36-EY36</f>
        <v>0</v>
      </c>
      <c r="FA38" s="58">
        <f t="shared" ref="FA38" si="3140">FA36-EZ36</f>
        <v>0</v>
      </c>
      <c r="FB38" s="58">
        <f t="shared" ref="FB38" si="3141">FB36-FA36</f>
        <v>0</v>
      </c>
      <c r="FC38" s="58">
        <f t="shared" ref="FC38" si="3142">FC36-FB36</f>
        <v>0</v>
      </c>
      <c r="FD38" s="58">
        <f t="shared" ref="FD38" si="3143">FD36-FC36</f>
        <v>0</v>
      </c>
      <c r="FE38" s="58">
        <f t="shared" ref="FE38" si="3144">FE36-FD36</f>
        <v>0</v>
      </c>
      <c r="FF38" s="58">
        <f t="shared" ref="FF38" si="3145">FF36-FE36</f>
        <v>0</v>
      </c>
      <c r="FG38" s="58">
        <f t="shared" ref="FG38" si="3146">FG36-FF36</f>
        <v>0</v>
      </c>
      <c r="FH38" s="58">
        <f t="shared" ref="FH38" si="3147">FH36-FG36</f>
        <v>0</v>
      </c>
      <c r="FI38" s="58">
        <f t="shared" ref="FI38" si="3148">FI36-FH36</f>
        <v>0</v>
      </c>
      <c r="FJ38" s="58">
        <f t="shared" ref="FJ38" si="3149">FJ36-FI36</f>
        <v>0</v>
      </c>
      <c r="FK38" s="58">
        <f t="shared" ref="FK38" si="3150">FK36-FJ36</f>
        <v>0</v>
      </c>
      <c r="FL38" s="58">
        <f t="shared" ref="FL38" si="3151">FL36-FK36</f>
        <v>0</v>
      </c>
      <c r="FM38" s="58">
        <f t="shared" ref="FM38" si="3152">FM36-FL36</f>
        <v>0</v>
      </c>
      <c r="FN38" s="58">
        <f t="shared" ref="FN38" si="3153">FN36-FM36</f>
        <v>0</v>
      </c>
      <c r="FO38" s="58">
        <f t="shared" ref="FO38" si="3154">FO36-FN36</f>
        <v>0</v>
      </c>
      <c r="FP38" s="58">
        <f t="shared" ref="FP38" si="3155">FP36-FO36</f>
        <v>0</v>
      </c>
      <c r="FQ38" s="58">
        <f t="shared" ref="FQ38" si="3156">FQ36-FP36</f>
        <v>0</v>
      </c>
      <c r="FR38" s="58">
        <f t="shared" ref="FR38" si="3157">FR36-FQ36</f>
        <v>0</v>
      </c>
      <c r="FS38" s="58">
        <f t="shared" ref="FS38" si="3158">FS36-FR36</f>
        <v>0</v>
      </c>
      <c r="FT38" s="58">
        <f t="shared" ref="FT38" si="3159">FT36-FS36</f>
        <v>0</v>
      </c>
      <c r="FU38" s="58">
        <f t="shared" ref="FU38" si="3160">FU36-FT36</f>
        <v>0</v>
      </c>
      <c r="FV38" s="58">
        <f t="shared" ref="FV38" si="3161">FV36-FU36</f>
        <v>0</v>
      </c>
      <c r="FW38" s="58">
        <f t="shared" ref="FW38" si="3162">FW36-FV36</f>
        <v>0</v>
      </c>
      <c r="FX38" s="58">
        <f t="shared" ref="FX38" si="3163">FX36-FW36</f>
        <v>0</v>
      </c>
      <c r="FY38" s="58">
        <f t="shared" ref="FY38" si="3164">FY36-FX36</f>
        <v>0</v>
      </c>
      <c r="FZ38" s="58">
        <f t="shared" ref="FZ38" si="3165">FZ36-FY36</f>
        <v>0</v>
      </c>
      <c r="GA38" s="58">
        <f t="shared" ref="GA38" si="3166">GA36-FZ36</f>
        <v>0</v>
      </c>
      <c r="GB38" s="58">
        <f t="shared" ref="GB38" si="3167">GB36-GA36</f>
        <v>0</v>
      </c>
      <c r="GC38" s="58">
        <f t="shared" ref="GC38" si="3168">GC36-GB36</f>
        <v>0</v>
      </c>
      <c r="GD38" s="58">
        <f t="shared" ref="GD38" si="3169">GD36-GC36</f>
        <v>0</v>
      </c>
      <c r="GE38" s="58">
        <f t="shared" ref="GE38" si="3170">GE36-GD36</f>
        <v>0</v>
      </c>
      <c r="GF38" s="58">
        <f t="shared" ref="GF38" si="3171">GF36-GE36</f>
        <v>0</v>
      </c>
      <c r="GG38" s="58">
        <f t="shared" ref="GG38" si="3172">GG36-GF36</f>
        <v>0</v>
      </c>
      <c r="GH38" s="58">
        <f t="shared" ref="GH38" si="3173">GH36-GG36</f>
        <v>0</v>
      </c>
      <c r="GI38" s="58">
        <f t="shared" ref="GI38" si="3174">GI36-GH36</f>
        <v>0</v>
      </c>
      <c r="GJ38" s="58">
        <f t="shared" ref="GJ38" si="3175">GJ36-GI36</f>
        <v>0</v>
      </c>
      <c r="GK38" s="58">
        <f t="shared" ref="GK38" si="3176">GK36-GJ36</f>
        <v>0</v>
      </c>
      <c r="GL38" s="58">
        <f t="shared" ref="GL38" si="3177">GL36-GK36</f>
        <v>0</v>
      </c>
      <c r="GM38" s="58">
        <f t="shared" ref="GM38" si="3178">GM36-GL36</f>
        <v>0</v>
      </c>
      <c r="GN38" s="58">
        <f t="shared" ref="GN38" si="3179">GN36-GM36</f>
        <v>0</v>
      </c>
      <c r="GO38" s="58">
        <f t="shared" ref="GO38" si="3180">GO36-GN36</f>
        <v>0</v>
      </c>
      <c r="GP38" s="58">
        <f t="shared" ref="GP38" si="3181">GP36-GO36</f>
        <v>0</v>
      </c>
      <c r="GQ38" s="58">
        <f t="shared" ref="GQ38" si="3182">GQ36-GP36</f>
        <v>0</v>
      </c>
      <c r="GR38" s="58">
        <f t="shared" ref="GR38" si="3183">GR36-GQ36</f>
        <v>0</v>
      </c>
      <c r="GS38" s="58">
        <f t="shared" ref="GS38" si="3184">GS36-GR36</f>
        <v>0</v>
      </c>
      <c r="GT38" s="58">
        <f t="shared" ref="GT38" si="3185">GT36-GS36</f>
        <v>0</v>
      </c>
      <c r="GU38" s="58">
        <f t="shared" ref="GU38" si="3186">GU36-GT36</f>
        <v>0</v>
      </c>
      <c r="GV38" s="58">
        <f t="shared" ref="GV38" si="3187">GV36-GU36</f>
        <v>0</v>
      </c>
      <c r="GW38" s="58">
        <f t="shared" ref="GW38" si="3188">GW36-GV36</f>
        <v>0</v>
      </c>
      <c r="GX38" s="58">
        <f t="shared" ref="GX38" si="3189">GX36-GW36</f>
        <v>0</v>
      </c>
      <c r="GY38" s="58">
        <f t="shared" ref="GY38" si="3190">GY36-GX36</f>
        <v>0</v>
      </c>
      <c r="GZ38" s="58">
        <f t="shared" ref="GZ38" si="3191">GZ36-GY36</f>
        <v>0</v>
      </c>
      <c r="HA38" s="58">
        <f t="shared" ref="HA38" si="3192">HA36-GZ36</f>
        <v>0</v>
      </c>
      <c r="HB38" s="58">
        <f t="shared" ref="HB38" si="3193">HB36-HA36</f>
        <v>0</v>
      </c>
      <c r="HC38" s="58">
        <f t="shared" ref="HC38" si="3194">HC36-HB36</f>
        <v>0</v>
      </c>
      <c r="HD38" s="58">
        <f t="shared" ref="HD38" si="3195">HD36-HC36</f>
        <v>0</v>
      </c>
      <c r="HE38" s="58">
        <f t="shared" ref="HE38" si="3196">HE36-HD36</f>
        <v>0</v>
      </c>
      <c r="HF38" s="58">
        <f t="shared" ref="HF38" si="3197">HF36-HE36</f>
        <v>0</v>
      </c>
      <c r="HG38" s="58">
        <f t="shared" ref="HG38" si="3198">HG36-HF36</f>
        <v>0</v>
      </c>
      <c r="HH38" s="58">
        <f t="shared" ref="HH38" si="3199">HH36-HG36</f>
        <v>0</v>
      </c>
      <c r="HI38" s="58">
        <f t="shared" ref="HI38" si="3200">HI36-HH36</f>
        <v>0</v>
      </c>
      <c r="HJ38" s="58">
        <f t="shared" ref="HJ38" si="3201">HJ36-HI36</f>
        <v>0</v>
      </c>
      <c r="HK38" s="58">
        <f t="shared" ref="HK38" si="3202">HK36-HJ36</f>
        <v>0</v>
      </c>
      <c r="HL38" s="58">
        <f t="shared" ref="HL38" si="3203">HL36-HK36</f>
        <v>0</v>
      </c>
      <c r="HM38" s="58">
        <f t="shared" ref="HM38" si="3204">HM36-HL36</f>
        <v>0</v>
      </c>
      <c r="HN38" s="58">
        <f t="shared" ref="HN38" si="3205">HN36-HM36</f>
        <v>0</v>
      </c>
      <c r="HO38" s="58">
        <f t="shared" ref="HO38" si="3206">HO36-HN36</f>
        <v>0</v>
      </c>
      <c r="HP38" s="58">
        <f t="shared" ref="HP38" si="3207">HP36-HO36</f>
        <v>0</v>
      </c>
      <c r="HQ38" s="58">
        <f t="shared" ref="HQ38" si="3208">HQ36-HP36</f>
        <v>0</v>
      </c>
      <c r="HR38" s="58">
        <f t="shared" ref="HR38" si="3209">HR36-HQ36</f>
        <v>0</v>
      </c>
      <c r="HS38" s="58">
        <f t="shared" ref="HS38" si="3210">HS36-HR36</f>
        <v>0</v>
      </c>
      <c r="HT38" s="58">
        <f t="shared" ref="HT38" si="3211">HT36-HS36</f>
        <v>0</v>
      </c>
      <c r="HU38" s="58">
        <f t="shared" ref="HU38" si="3212">HU36-HT36</f>
        <v>0</v>
      </c>
      <c r="HV38" s="58">
        <f t="shared" ref="HV38" si="3213">HV36-HU36</f>
        <v>0</v>
      </c>
      <c r="HW38" s="58">
        <f t="shared" ref="HW38" si="3214">HW36-HV36</f>
        <v>0</v>
      </c>
      <c r="HX38" s="58">
        <f t="shared" ref="HX38" si="3215">HX36-HW36</f>
        <v>0</v>
      </c>
      <c r="HY38" s="58">
        <f t="shared" ref="HY38" si="3216">HY36-HX36</f>
        <v>0</v>
      </c>
      <c r="HZ38" s="58">
        <f t="shared" ref="HZ38" si="3217">HZ36-HY36</f>
        <v>0</v>
      </c>
      <c r="IA38" s="58">
        <f t="shared" ref="IA38" si="3218">IA36-HZ36</f>
        <v>0</v>
      </c>
      <c r="IB38" s="58">
        <f t="shared" ref="IB38" si="3219">IB36-IA36</f>
        <v>0</v>
      </c>
      <c r="IC38" s="58">
        <f t="shared" ref="IC38" si="3220">IC36-IB36</f>
        <v>0</v>
      </c>
      <c r="ID38" s="58">
        <f t="shared" ref="ID38" si="3221">ID36-IC36</f>
        <v>0</v>
      </c>
      <c r="IE38" s="58">
        <f t="shared" ref="IE38" si="3222">IE36-ID36</f>
        <v>0</v>
      </c>
      <c r="IF38" s="58">
        <f t="shared" ref="IF38" si="3223">IF36-IE36</f>
        <v>0</v>
      </c>
      <c r="IG38" s="58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zoomScale="116" workbookViewId="0">
      <pane xSplit="3" ySplit="2" topLeftCell="CG3" activePane="bottomRight" state="frozen"/>
      <selection pane="topRight" activeCell="C1" sqref="C1"/>
      <selection pane="bottomLeft" activeCell="A3" sqref="A3"/>
      <selection pane="bottomRight" activeCell="CR43" sqref="CR43"/>
    </sheetView>
  </sheetViews>
  <sheetFormatPr baseColWidth="10" defaultRowHeight="15"/>
  <cols>
    <col min="1" max="1" width="1.5" style="70" customWidth="1"/>
    <col min="2" max="2" width="11.83203125" style="76" customWidth="1"/>
    <col min="3" max="3" width="11.5" style="76" customWidth="1"/>
    <col min="4" max="4" width="12.5" style="76" customWidth="1"/>
    <col min="5" max="5" width="12.5" style="76" bestFit="1" customWidth="1"/>
    <col min="6" max="189" width="12.5" style="70" bestFit="1" customWidth="1"/>
    <col min="190" max="16384" width="10.83203125" style="70"/>
  </cols>
  <sheetData>
    <row r="1" spans="2:189" ht="8" customHeight="1" thickBot="1"/>
    <row r="2" spans="2:189" ht="17" thickBot="1">
      <c r="B2" s="77" t="s">
        <v>125</v>
      </c>
      <c r="C2" s="74" t="s">
        <v>7</v>
      </c>
      <c r="D2" s="75">
        <v>43887</v>
      </c>
      <c r="E2" s="75">
        <v>43888</v>
      </c>
      <c r="F2" s="75">
        <v>43889</v>
      </c>
      <c r="G2" s="75">
        <v>43890</v>
      </c>
      <c r="H2" s="75">
        <v>43891</v>
      </c>
      <c r="I2" s="75">
        <v>43892</v>
      </c>
      <c r="J2" s="75">
        <v>43893</v>
      </c>
      <c r="K2" s="75">
        <v>43894</v>
      </c>
      <c r="L2" s="75">
        <v>43895</v>
      </c>
      <c r="M2" s="75">
        <v>43896</v>
      </c>
      <c r="N2" s="75">
        <v>43897</v>
      </c>
      <c r="O2" s="75">
        <v>43898</v>
      </c>
      <c r="P2" s="75">
        <v>43899</v>
      </c>
      <c r="Q2" s="75">
        <v>43900</v>
      </c>
      <c r="R2" s="75">
        <v>43901</v>
      </c>
      <c r="S2" s="75">
        <v>43902</v>
      </c>
      <c r="T2" s="75">
        <v>43903</v>
      </c>
      <c r="U2" s="75">
        <v>43904</v>
      </c>
      <c r="V2" s="75">
        <v>43905</v>
      </c>
      <c r="W2" s="75">
        <v>43906</v>
      </c>
      <c r="X2" s="75">
        <v>43907</v>
      </c>
      <c r="Y2" s="75">
        <v>43908</v>
      </c>
      <c r="Z2" s="75">
        <v>43909</v>
      </c>
      <c r="AA2" s="75">
        <v>43910</v>
      </c>
      <c r="AB2" s="75">
        <v>43911</v>
      </c>
      <c r="AC2" s="75">
        <v>43912</v>
      </c>
      <c r="AD2" s="75">
        <v>43913</v>
      </c>
      <c r="AE2" s="75">
        <v>43914</v>
      </c>
      <c r="AF2" s="75">
        <v>43915</v>
      </c>
      <c r="AG2" s="75">
        <v>43916</v>
      </c>
      <c r="AH2" s="75">
        <v>43917</v>
      </c>
      <c r="AI2" s="75">
        <v>43918</v>
      </c>
      <c r="AJ2" s="75">
        <v>43919</v>
      </c>
      <c r="AK2" s="75">
        <v>43920</v>
      </c>
      <c r="AL2" s="75">
        <v>43921</v>
      </c>
      <c r="AM2" s="75">
        <v>43922</v>
      </c>
      <c r="AN2" s="75">
        <v>43923</v>
      </c>
      <c r="AO2" s="75">
        <v>43924</v>
      </c>
      <c r="AP2" s="75">
        <v>43925</v>
      </c>
      <c r="AQ2" s="75">
        <v>43926</v>
      </c>
      <c r="AR2" s="75">
        <v>43927</v>
      </c>
      <c r="AS2" s="75">
        <v>43928</v>
      </c>
      <c r="AT2" s="75">
        <v>43929</v>
      </c>
      <c r="AU2" s="75">
        <v>43930</v>
      </c>
      <c r="AV2" s="75">
        <v>43931</v>
      </c>
      <c r="AW2" s="75">
        <v>43932</v>
      </c>
      <c r="AX2" s="75">
        <v>43933</v>
      </c>
      <c r="AY2" s="75">
        <v>43934</v>
      </c>
      <c r="AZ2" s="75">
        <v>43935</v>
      </c>
      <c r="BA2" s="75">
        <v>43936</v>
      </c>
      <c r="BB2" s="75">
        <v>43937</v>
      </c>
      <c r="BC2" s="75">
        <v>43938</v>
      </c>
      <c r="BD2" s="75">
        <v>43939</v>
      </c>
      <c r="BE2" s="75">
        <v>43940</v>
      </c>
      <c r="BF2" s="75">
        <v>43941</v>
      </c>
      <c r="BG2" s="75">
        <v>43942</v>
      </c>
      <c r="BH2" s="75">
        <v>43943</v>
      </c>
      <c r="BI2" s="75">
        <v>43944</v>
      </c>
      <c r="BJ2" s="75">
        <v>43945</v>
      </c>
      <c r="BK2" s="75">
        <v>43946</v>
      </c>
      <c r="BL2" s="75">
        <v>43947</v>
      </c>
      <c r="BM2" s="75">
        <v>43948</v>
      </c>
      <c r="BN2" s="75">
        <v>43949</v>
      </c>
      <c r="BO2" s="75">
        <v>43950</v>
      </c>
      <c r="BP2" s="75">
        <v>43951</v>
      </c>
      <c r="BQ2" s="75">
        <v>43952</v>
      </c>
      <c r="BR2" s="75">
        <v>43953</v>
      </c>
      <c r="BS2" s="75">
        <v>43954</v>
      </c>
      <c r="BT2" s="75">
        <v>43955</v>
      </c>
      <c r="BU2" s="75">
        <v>43956</v>
      </c>
      <c r="BV2" s="75">
        <v>43957</v>
      </c>
      <c r="BW2" s="75">
        <v>43958</v>
      </c>
      <c r="BX2" s="75">
        <v>43959</v>
      </c>
      <c r="BY2" s="75">
        <v>43960</v>
      </c>
      <c r="BZ2" s="75">
        <v>43961</v>
      </c>
      <c r="CA2" s="75">
        <v>43962</v>
      </c>
      <c r="CB2" s="75">
        <v>43963</v>
      </c>
      <c r="CC2" s="75">
        <v>43964</v>
      </c>
      <c r="CD2" s="75">
        <v>43965</v>
      </c>
      <c r="CE2" s="75">
        <v>43966</v>
      </c>
      <c r="CF2" s="75">
        <v>43967</v>
      </c>
      <c r="CG2" s="75">
        <v>43968</v>
      </c>
      <c r="CH2" s="75">
        <v>43969</v>
      </c>
      <c r="CI2" s="75">
        <v>43970</v>
      </c>
      <c r="CJ2" s="75">
        <v>43971</v>
      </c>
      <c r="CK2" s="75">
        <v>43972</v>
      </c>
      <c r="CL2" s="75">
        <v>43973</v>
      </c>
      <c r="CM2" s="75">
        <v>43974</v>
      </c>
      <c r="CN2" s="75">
        <v>43975</v>
      </c>
      <c r="CO2" s="75">
        <v>43976</v>
      </c>
      <c r="CP2" s="75">
        <v>43977</v>
      </c>
      <c r="CQ2" s="75">
        <v>43978</v>
      </c>
      <c r="CR2" s="75">
        <v>43979</v>
      </c>
      <c r="CS2" s="75">
        <v>43980</v>
      </c>
      <c r="CT2" s="75">
        <v>43981</v>
      </c>
      <c r="CU2" s="75">
        <v>43982</v>
      </c>
      <c r="CV2" s="75">
        <v>43983</v>
      </c>
      <c r="CW2" s="75">
        <v>43984</v>
      </c>
      <c r="CX2" s="75">
        <v>43985</v>
      </c>
      <c r="CY2" s="75">
        <v>43986</v>
      </c>
      <c r="CZ2" s="75">
        <v>43987</v>
      </c>
      <c r="DA2" s="75">
        <v>43988</v>
      </c>
      <c r="DB2" s="75">
        <v>43989</v>
      </c>
      <c r="DC2" s="75">
        <v>43990</v>
      </c>
      <c r="DD2" s="75">
        <v>43991</v>
      </c>
      <c r="DE2" s="75">
        <v>43992</v>
      </c>
      <c r="DF2" s="75">
        <v>43993</v>
      </c>
      <c r="DG2" s="75">
        <v>43994</v>
      </c>
      <c r="DH2" s="75">
        <v>43995</v>
      </c>
      <c r="DI2" s="75">
        <v>43996</v>
      </c>
      <c r="DJ2" s="75">
        <v>43997</v>
      </c>
      <c r="DK2" s="75">
        <v>43998</v>
      </c>
      <c r="DL2" s="75">
        <v>43999</v>
      </c>
      <c r="DM2" s="75">
        <v>44000</v>
      </c>
      <c r="DN2" s="75">
        <v>44001</v>
      </c>
      <c r="DO2" s="75">
        <v>44002</v>
      </c>
      <c r="DP2" s="75">
        <v>44003</v>
      </c>
      <c r="DQ2" s="75">
        <v>44004</v>
      </c>
      <c r="DR2" s="75">
        <v>44005</v>
      </c>
      <c r="DS2" s="75">
        <v>44006</v>
      </c>
      <c r="DT2" s="75">
        <v>44007</v>
      </c>
      <c r="DU2" s="75">
        <v>44008</v>
      </c>
      <c r="DV2" s="75">
        <v>44009</v>
      </c>
      <c r="DW2" s="75">
        <v>44010</v>
      </c>
      <c r="DX2" s="75">
        <v>44011</v>
      </c>
      <c r="DY2" s="75">
        <v>44012</v>
      </c>
      <c r="DZ2" s="75">
        <v>44013</v>
      </c>
      <c r="EA2" s="75">
        <v>44014</v>
      </c>
      <c r="EB2" s="75">
        <v>44015</v>
      </c>
      <c r="EC2" s="75">
        <v>44016</v>
      </c>
      <c r="ED2" s="75">
        <v>44017</v>
      </c>
      <c r="EE2" s="75">
        <v>44018</v>
      </c>
      <c r="EF2" s="75">
        <v>44019</v>
      </c>
      <c r="EG2" s="75">
        <v>44020</v>
      </c>
      <c r="EH2" s="75">
        <v>44021</v>
      </c>
      <c r="EI2" s="75">
        <v>44022</v>
      </c>
      <c r="EJ2" s="75">
        <v>44023</v>
      </c>
      <c r="EK2" s="75">
        <v>44024</v>
      </c>
      <c r="EL2" s="75">
        <v>44025</v>
      </c>
      <c r="EM2" s="75">
        <v>44026</v>
      </c>
      <c r="EN2" s="75">
        <v>44027</v>
      </c>
      <c r="EO2" s="75">
        <v>44028</v>
      </c>
      <c r="EP2" s="75">
        <v>44029</v>
      </c>
      <c r="EQ2" s="75">
        <v>44030</v>
      </c>
      <c r="ER2" s="75">
        <v>44031</v>
      </c>
      <c r="ES2" s="75">
        <v>44032</v>
      </c>
      <c r="ET2" s="75">
        <v>44033</v>
      </c>
      <c r="EU2" s="75">
        <v>44034</v>
      </c>
      <c r="EV2" s="75">
        <v>44035</v>
      </c>
      <c r="EW2" s="75">
        <v>44036</v>
      </c>
      <c r="EX2" s="75">
        <v>44037</v>
      </c>
      <c r="EY2" s="75">
        <v>44038</v>
      </c>
      <c r="EZ2" s="75">
        <v>44039</v>
      </c>
      <c r="FA2" s="75">
        <v>44040</v>
      </c>
      <c r="FB2" s="75">
        <v>44041</v>
      </c>
      <c r="FC2" s="75">
        <v>44042</v>
      </c>
      <c r="FD2" s="75">
        <v>44043</v>
      </c>
      <c r="FE2" s="75">
        <v>44044</v>
      </c>
      <c r="FF2" s="75">
        <v>44045</v>
      </c>
      <c r="FG2" s="75">
        <v>44046</v>
      </c>
      <c r="FH2" s="75">
        <v>44047</v>
      </c>
      <c r="FI2" s="75">
        <v>44048</v>
      </c>
      <c r="FJ2" s="75">
        <v>44049</v>
      </c>
      <c r="FK2" s="75">
        <v>44050</v>
      </c>
      <c r="FL2" s="75">
        <v>44051</v>
      </c>
      <c r="FM2" s="75">
        <v>44052</v>
      </c>
      <c r="FN2" s="75">
        <v>44053</v>
      </c>
      <c r="FO2" s="75">
        <v>44054</v>
      </c>
      <c r="FP2" s="75">
        <v>44055</v>
      </c>
      <c r="FQ2" s="75">
        <v>44056</v>
      </c>
      <c r="FR2" s="75">
        <v>44057</v>
      </c>
      <c r="FS2" s="75">
        <v>44058</v>
      </c>
      <c r="FT2" s="75">
        <v>44059</v>
      </c>
      <c r="FU2" s="75">
        <v>44060</v>
      </c>
      <c r="FV2" s="75">
        <v>44061</v>
      </c>
      <c r="FW2" s="75">
        <v>44062</v>
      </c>
      <c r="FX2" s="75">
        <v>44063</v>
      </c>
      <c r="FY2" s="75">
        <v>44064</v>
      </c>
      <c r="FZ2" s="75">
        <v>44065</v>
      </c>
      <c r="GA2" s="75">
        <v>44066</v>
      </c>
      <c r="GB2" s="75">
        <v>44067</v>
      </c>
      <c r="GC2" s="75">
        <v>44068</v>
      </c>
      <c r="GD2" s="75">
        <v>44069</v>
      </c>
      <c r="GE2" s="75">
        <v>44070</v>
      </c>
      <c r="GF2" s="75">
        <v>44071</v>
      </c>
      <c r="GG2" s="75">
        <v>44072</v>
      </c>
    </row>
    <row r="3" spans="2:189" ht="9" customHeight="1" thickBot="1">
      <c r="B3" s="70"/>
      <c r="C3" s="70"/>
      <c r="D3" s="70"/>
      <c r="E3" s="70"/>
    </row>
    <row r="4" spans="2:189" ht="16" thickBot="1">
      <c r="B4" s="93" t="s">
        <v>0</v>
      </c>
      <c r="C4" s="78" t="s">
        <v>87</v>
      </c>
      <c r="D4" s="78">
        <v>0</v>
      </c>
      <c r="E4" s="78">
        <v>0</v>
      </c>
      <c r="F4" s="78">
        <v>0</v>
      </c>
      <c r="G4" s="78">
        <v>0</v>
      </c>
      <c r="H4" s="78">
        <v>0</v>
      </c>
      <c r="I4" s="78">
        <v>2</v>
      </c>
      <c r="J4" s="78">
        <v>2</v>
      </c>
      <c r="K4" s="78">
        <v>3</v>
      </c>
      <c r="L4" s="78">
        <v>5</v>
      </c>
      <c r="M4" s="78">
        <v>8</v>
      </c>
      <c r="N4" s="78">
        <v>15</v>
      </c>
      <c r="O4" s="78">
        <v>22</v>
      </c>
      <c r="P4" s="78">
        <v>27</v>
      </c>
      <c r="Q4" s="78">
        <v>27</v>
      </c>
      <c r="R4" s="78">
        <v>36</v>
      </c>
      <c r="S4" s="78">
        <v>44</v>
      </c>
      <c r="T4" s="78">
        <v>53</v>
      </c>
      <c r="U4" s="78">
        <v>77</v>
      </c>
      <c r="V4" s="78">
        <v>103</v>
      </c>
      <c r="W4" s="78">
        <v>138</v>
      </c>
      <c r="X4" s="78">
        <v>196</v>
      </c>
      <c r="Y4" s="78">
        <v>289</v>
      </c>
      <c r="Z4" s="78">
        <v>381</v>
      </c>
      <c r="AA4" s="78">
        <v>506</v>
      </c>
      <c r="AB4" s="78">
        <v>644</v>
      </c>
      <c r="AC4" s="78">
        <v>825</v>
      </c>
      <c r="AD4" s="78">
        <v>1007</v>
      </c>
      <c r="AE4" s="78">
        <v>1130</v>
      </c>
      <c r="AF4" s="78">
        <v>1517</v>
      </c>
      <c r="AG4" s="78">
        <v>1858</v>
      </c>
      <c r="AH4" s="78">
        <v>2443</v>
      </c>
      <c r="AI4" s="78">
        <v>3035</v>
      </c>
      <c r="AJ4" s="78">
        <v>3550</v>
      </c>
      <c r="AK4" s="78">
        <v>3801</v>
      </c>
      <c r="AL4" s="78">
        <v>4452</v>
      </c>
      <c r="AM4" s="78">
        <v>4910</v>
      </c>
      <c r="AN4" s="78">
        <v>5338</v>
      </c>
      <c r="AO4" s="78">
        <v>5899</v>
      </c>
      <c r="AP4" s="78">
        <v>6280</v>
      </c>
      <c r="AQ4" s="78">
        <v>6530</v>
      </c>
      <c r="AR4" s="78">
        <v>6706</v>
      </c>
      <c r="AS4" s="78">
        <v>7052</v>
      </c>
      <c r="AT4" s="78">
        <v>7386</v>
      </c>
      <c r="AU4" s="78">
        <v>8102</v>
      </c>
      <c r="AV4" s="78">
        <v>8897</v>
      </c>
      <c r="AW4" s="78">
        <v>9264</v>
      </c>
      <c r="AX4" s="78">
        <v>9747</v>
      </c>
      <c r="AY4" s="78">
        <v>9984</v>
      </c>
      <c r="AZ4" s="78">
        <v>10302</v>
      </c>
      <c r="BA4" s="78">
        <v>10751</v>
      </c>
      <c r="BB4" s="78">
        <v>11237</v>
      </c>
      <c r="BC4" s="78">
        <v>11324</v>
      </c>
      <c r="BD4" s="78">
        <v>11762</v>
      </c>
      <c r="BE4" s="78">
        <v>12148</v>
      </c>
      <c r="BF4" s="78">
        <v>12543</v>
      </c>
      <c r="BG4" s="78">
        <v>12806</v>
      </c>
      <c r="BH4" s="78">
        <v>13150</v>
      </c>
      <c r="BI4" s="78">
        <v>13382</v>
      </c>
      <c r="BJ4" s="78">
        <v>13707</v>
      </c>
      <c r="BK4" s="78">
        <v>13951</v>
      </c>
      <c r="BL4" s="78">
        <v>14205</v>
      </c>
      <c r="BM4" s="78">
        <v>14315</v>
      </c>
      <c r="BN4" s="78">
        <v>14521</v>
      </c>
      <c r="BO4" s="78">
        <v>14534</v>
      </c>
      <c r="BP4" s="78">
        <v>14726</v>
      </c>
      <c r="BQ4" s="78">
        <v>14867</v>
      </c>
      <c r="BR4" s="78">
        <v>14951</v>
      </c>
      <c r="BS4" s="78">
        <v>15021</v>
      </c>
      <c r="BT4" s="78">
        <v>15141</v>
      </c>
      <c r="BU4" s="78">
        <v>15199</v>
      </c>
      <c r="BV4" s="78">
        <v>15256</v>
      </c>
      <c r="BW4" s="78">
        <v>15450</v>
      </c>
      <c r="BX4" s="78">
        <v>15809</v>
      </c>
      <c r="BY4" s="78">
        <v>15854</v>
      </c>
      <c r="BZ4" s="78">
        <v>15952</v>
      </c>
      <c r="CA4" s="78">
        <v>16008</v>
      </c>
      <c r="CB4" s="78">
        <v>16053</v>
      </c>
      <c r="CC4" s="78">
        <v>16112</v>
      </c>
      <c r="CD4" s="78">
        <v>16166</v>
      </c>
      <c r="CE4" s="78">
        <v>16214</v>
      </c>
      <c r="CF4" s="78">
        <v>16282</v>
      </c>
      <c r="CG4" s="78">
        <v>16352</v>
      </c>
      <c r="CH4" s="78">
        <v>16396</v>
      </c>
      <c r="CI4" s="78">
        <v>16472</v>
      </c>
      <c r="CJ4" s="78">
        <v>16488</v>
      </c>
      <c r="CK4" s="78">
        <v>16540</v>
      </c>
      <c r="CL4" s="78">
        <v>16596</v>
      </c>
      <c r="CM4" s="78">
        <v>16664</v>
      </c>
      <c r="CN4" s="78">
        <v>16678</v>
      </c>
      <c r="CO4" s="78">
        <v>16699</v>
      </c>
      <c r="CP4" s="82">
        <v>16697</v>
      </c>
      <c r="CQ4" s="78">
        <v>16793</v>
      </c>
      <c r="CR4" s="78"/>
      <c r="CS4" s="78"/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</row>
    <row r="5" spans="2:189">
      <c r="B5" s="94"/>
      <c r="C5" s="35" t="s">
        <v>81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5.7166676591436909E-3</v>
      </c>
      <c r="CR5" s="35" t="e">
        <f t="shared" ref="CR5" si="5">(CR4-CQ4)/CR4</f>
        <v>#DIV/0!</v>
      </c>
      <c r="CS5" s="35" t="e">
        <f t="shared" ref="CS5" si="6">(CS4-CR4)/CS4</f>
        <v>#DIV/0!</v>
      </c>
      <c r="CT5" s="35" t="e">
        <f t="shared" ref="CT5" si="7">(CT4-CS4)/CT4</f>
        <v>#DIV/0!</v>
      </c>
      <c r="CU5" s="35" t="e">
        <f t="shared" ref="CU5" si="8">(CU4-CT4)/CU4</f>
        <v>#DIV/0!</v>
      </c>
      <c r="CV5" s="35" t="e">
        <f t="shared" ref="CV5" si="9">(CV4-CU4)/CV4</f>
        <v>#DIV/0!</v>
      </c>
      <c r="CW5" s="35" t="e">
        <f t="shared" ref="CW5" si="10">(CW4-CV4)/CW4</f>
        <v>#DIV/0!</v>
      </c>
      <c r="CX5" s="35" t="e">
        <f t="shared" ref="CX5" si="11">(CX4-CW4)/CX4</f>
        <v>#DIV/0!</v>
      </c>
      <c r="CY5" s="35" t="e">
        <f t="shared" ref="CY5" si="12">(CY4-CX4)/CY4</f>
        <v>#DIV/0!</v>
      </c>
      <c r="CZ5" s="35" t="e">
        <f t="shared" ref="CZ5" si="13">(CZ4-CY4)/CZ4</f>
        <v>#DIV/0!</v>
      </c>
      <c r="DA5" s="35" t="e">
        <f t="shared" ref="DA5" si="14">(DA4-CZ4)/DA4</f>
        <v>#DIV/0!</v>
      </c>
      <c r="DB5" s="35" t="e">
        <f t="shared" ref="DB5" si="15">(DB4-DA4)/DB4</f>
        <v>#DIV/0!</v>
      </c>
      <c r="DC5" s="35" t="e">
        <f t="shared" ref="DC5" si="16">(DC4-DB4)/DC4</f>
        <v>#DIV/0!</v>
      </c>
      <c r="DD5" s="35" t="e">
        <f t="shared" ref="DD5" si="17">(DD4-DC4)/DD4</f>
        <v>#DIV/0!</v>
      </c>
      <c r="DE5" s="35" t="e">
        <f t="shared" ref="DE5" si="18">(DE4-DD4)/DE4</f>
        <v>#DIV/0!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94"/>
      <c r="C6" s="36" t="s">
        <v>80</v>
      </c>
      <c r="D6" s="56">
        <v>0</v>
      </c>
      <c r="E6" s="56">
        <f>E4-D4</f>
        <v>0</v>
      </c>
      <c r="F6" s="56">
        <f t="shared" ref="F6:BQ6" si="99">F4-E4</f>
        <v>0</v>
      </c>
      <c r="G6" s="56">
        <f t="shared" si="99"/>
        <v>0</v>
      </c>
      <c r="H6" s="56">
        <f t="shared" si="99"/>
        <v>0</v>
      </c>
      <c r="I6" s="56">
        <f t="shared" si="99"/>
        <v>2</v>
      </c>
      <c r="J6" s="56">
        <f t="shared" si="99"/>
        <v>0</v>
      </c>
      <c r="K6" s="56">
        <f t="shared" si="99"/>
        <v>1</v>
      </c>
      <c r="L6" s="56">
        <f t="shared" si="99"/>
        <v>2</v>
      </c>
      <c r="M6" s="56">
        <f t="shared" si="99"/>
        <v>3</v>
      </c>
      <c r="N6" s="56">
        <f t="shared" si="99"/>
        <v>7</v>
      </c>
      <c r="O6" s="56">
        <f t="shared" si="99"/>
        <v>7</v>
      </c>
      <c r="P6" s="56">
        <f t="shared" si="99"/>
        <v>5</v>
      </c>
      <c r="Q6" s="56">
        <f t="shared" si="99"/>
        <v>0</v>
      </c>
      <c r="R6" s="56">
        <f t="shared" si="99"/>
        <v>9</v>
      </c>
      <c r="S6" s="56">
        <f t="shared" si="99"/>
        <v>8</v>
      </c>
      <c r="T6" s="56">
        <f t="shared" si="99"/>
        <v>9</v>
      </c>
      <c r="U6" s="56">
        <f t="shared" si="99"/>
        <v>24</v>
      </c>
      <c r="V6" s="56">
        <f t="shared" si="99"/>
        <v>26</v>
      </c>
      <c r="W6" s="56">
        <f t="shared" si="99"/>
        <v>35</v>
      </c>
      <c r="X6" s="56">
        <f t="shared" si="99"/>
        <v>58</v>
      </c>
      <c r="Y6" s="56">
        <f t="shared" si="99"/>
        <v>93</v>
      </c>
      <c r="Z6" s="56">
        <f t="shared" si="99"/>
        <v>92</v>
      </c>
      <c r="AA6" s="56">
        <f t="shared" si="99"/>
        <v>125</v>
      </c>
      <c r="AB6" s="56">
        <f t="shared" si="99"/>
        <v>138</v>
      </c>
      <c r="AC6" s="56">
        <f t="shared" si="99"/>
        <v>181</v>
      </c>
      <c r="AD6" s="56">
        <f t="shared" si="99"/>
        <v>182</v>
      </c>
      <c r="AE6" s="56">
        <f t="shared" si="99"/>
        <v>123</v>
      </c>
      <c r="AF6" s="56">
        <f t="shared" si="99"/>
        <v>387</v>
      </c>
      <c r="AG6" s="56">
        <f t="shared" si="99"/>
        <v>341</v>
      </c>
      <c r="AH6" s="56">
        <f t="shared" si="99"/>
        <v>585</v>
      </c>
      <c r="AI6" s="56">
        <f t="shared" si="99"/>
        <v>592</v>
      </c>
      <c r="AJ6" s="56">
        <f t="shared" si="99"/>
        <v>515</v>
      </c>
      <c r="AK6" s="56">
        <f t="shared" si="99"/>
        <v>251</v>
      </c>
      <c r="AL6" s="56">
        <f t="shared" si="99"/>
        <v>651</v>
      </c>
      <c r="AM6" s="56">
        <f t="shared" si="99"/>
        <v>458</v>
      </c>
      <c r="AN6" s="56">
        <f t="shared" si="99"/>
        <v>428</v>
      </c>
      <c r="AO6" s="56">
        <f t="shared" si="99"/>
        <v>561</v>
      </c>
      <c r="AP6" s="56">
        <f t="shared" si="99"/>
        <v>381</v>
      </c>
      <c r="AQ6" s="56">
        <f t="shared" si="99"/>
        <v>250</v>
      </c>
      <c r="AR6" s="56">
        <f t="shared" si="99"/>
        <v>176</v>
      </c>
      <c r="AS6" s="56">
        <f t="shared" si="99"/>
        <v>346</v>
      </c>
      <c r="AT6" s="56">
        <f t="shared" si="99"/>
        <v>334</v>
      </c>
      <c r="AU6" s="56">
        <f t="shared" si="99"/>
        <v>716</v>
      </c>
      <c r="AV6" s="56">
        <f t="shared" si="99"/>
        <v>795</v>
      </c>
      <c r="AW6" s="56">
        <f t="shared" si="99"/>
        <v>367</v>
      </c>
      <c r="AX6" s="56">
        <f t="shared" si="99"/>
        <v>483</v>
      </c>
      <c r="AY6" s="56">
        <f t="shared" si="99"/>
        <v>237</v>
      </c>
      <c r="AZ6" s="56">
        <f t="shared" si="99"/>
        <v>318</v>
      </c>
      <c r="BA6" s="56">
        <f t="shared" si="99"/>
        <v>449</v>
      </c>
      <c r="BB6" s="56">
        <f t="shared" si="99"/>
        <v>486</v>
      </c>
      <c r="BC6" s="56">
        <f t="shared" si="99"/>
        <v>87</v>
      </c>
      <c r="BD6" s="56">
        <f t="shared" si="99"/>
        <v>438</v>
      </c>
      <c r="BE6" s="56">
        <f t="shared" si="99"/>
        <v>386</v>
      </c>
      <c r="BF6" s="56">
        <f t="shared" si="99"/>
        <v>395</v>
      </c>
      <c r="BG6" s="56">
        <f t="shared" si="99"/>
        <v>263</v>
      </c>
      <c r="BH6" s="56">
        <f t="shared" si="99"/>
        <v>344</v>
      </c>
      <c r="BI6" s="56">
        <f t="shared" si="99"/>
        <v>232</v>
      </c>
      <c r="BJ6" s="56">
        <f t="shared" si="99"/>
        <v>325</v>
      </c>
      <c r="BK6" s="56">
        <f t="shared" si="99"/>
        <v>244</v>
      </c>
      <c r="BL6" s="56">
        <f t="shared" si="99"/>
        <v>254</v>
      </c>
      <c r="BM6" s="56">
        <f t="shared" si="99"/>
        <v>110</v>
      </c>
      <c r="BN6" s="56">
        <f t="shared" si="99"/>
        <v>206</v>
      </c>
      <c r="BO6" s="56">
        <f t="shared" si="99"/>
        <v>13</v>
      </c>
      <c r="BP6" s="56">
        <f t="shared" si="99"/>
        <v>192</v>
      </c>
      <c r="BQ6" s="56">
        <f t="shared" si="99"/>
        <v>141</v>
      </c>
      <c r="BR6" s="56">
        <f t="shared" ref="BR6:CM6" si="100">BR4-BQ4</f>
        <v>84</v>
      </c>
      <c r="BS6" s="56">
        <f t="shared" si="100"/>
        <v>70</v>
      </c>
      <c r="BT6" s="56">
        <f t="shared" si="100"/>
        <v>120</v>
      </c>
      <c r="BU6" s="56">
        <f t="shared" si="100"/>
        <v>58</v>
      </c>
      <c r="BV6" s="56">
        <f t="shared" si="100"/>
        <v>57</v>
      </c>
      <c r="BW6" s="56">
        <f t="shared" si="100"/>
        <v>194</v>
      </c>
      <c r="BX6" s="56">
        <f t="shared" si="100"/>
        <v>359</v>
      </c>
      <c r="BY6" s="56">
        <f t="shared" si="100"/>
        <v>45</v>
      </c>
      <c r="BZ6" s="56">
        <f t="shared" si="100"/>
        <v>98</v>
      </c>
      <c r="CA6" s="56">
        <f t="shared" si="100"/>
        <v>56</v>
      </c>
      <c r="CB6" s="56">
        <f t="shared" si="100"/>
        <v>45</v>
      </c>
      <c r="CC6" s="56">
        <f t="shared" si="100"/>
        <v>59</v>
      </c>
      <c r="CD6" s="56">
        <f t="shared" si="100"/>
        <v>54</v>
      </c>
      <c r="CE6" s="56">
        <f t="shared" si="100"/>
        <v>48</v>
      </c>
      <c r="CF6" s="56">
        <f t="shared" si="100"/>
        <v>68</v>
      </c>
      <c r="CG6" s="56">
        <f t="shared" si="100"/>
        <v>70</v>
      </c>
      <c r="CH6" s="56">
        <f t="shared" si="100"/>
        <v>44</v>
      </c>
      <c r="CI6" s="56">
        <f t="shared" si="100"/>
        <v>76</v>
      </c>
      <c r="CJ6" s="56">
        <f t="shared" si="100"/>
        <v>16</v>
      </c>
      <c r="CK6" s="56">
        <f t="shared" si="100"/>
        <v>52</v>
      </c>
      <c r="CL6" s="56">
        <f t="shared" si="100"/>
        <v>56</v>
      </c>
      <c r="CM6" s="56">
        <f t="shared" si="100"/>
        <v>68</v>
      </c>
      <c r="CN6" s="56">
        <f t="shared" ref="CN6:EI6" si="101">CN4-CM4</f>
        <v>14</v>
      </c>
      <c r="CO6" s="56">
        <f t="shared" si="101"/>
        <v>21</v>
      </c>
      <c r="CP6" s="56">
        <f t="shared" si="101"/>
        <v>-2</v>
      </c>
      <c r="CQ6" s="56">
        <f t="shared" si="101"/>
        <v>96</v>
      </c>
      <c r="CR6" s="56">
        <f t="shared" si="101"/>
        <v>-16793</v>
      </c>
      <c r="CS6" s="56">
        <f t="shared" si="101"/>
        <v>0</v>
      </c>
      <c r="CT6" s="56">
        <f t="shared" si="101"/>
        <v>0</v>
      </c>
      <c r="CU6" s="56">
        <f t="shared" si="101"/>
        <v>0</v>
      </c>
      <c r="CV6" s="56">
        <f t="shared" si="101"/>
        <v>0</v>
      </c>
      <c r="CW6" s="56">
        <f t="shared" si="101"/>
        <v>0</v>
      </c>
      <c r="CX6" s="56">
        <f t="shared" si="101"/>
        <v>0</v>
      </c>
      <c r="CY6" s="56">
        <f t="shared" si="101"/>
        <v>0</v>
      </c>
      <c r="CZ6" s="56">
        <f t="shared" si="101"/>
        <v>0</v>
      </c>
      <c r="DA6" s="56">
        <f t="shared" si="101"/>
        <v>0</v>
      </c>
      <c r="DB6" s="56">
        <f t="shared" si="101"/>
        <v>0</v>
      </c>
      <c r="DC6" s="56">
        <f t="shared" si="101"/>
        <v>0</v>
      </c>
      <c r="DD6" s="56">
        <f t="shared" si="101"/>
        <v>0</v>
      </c>
      <c r="DE6" s="56">
        <f t="shared" si="101"/>
        <v>0</v>
      </c>
      <c r="DF6" s="56">
        <f t="shared" si="101"/>
        <v>0</v>
      </c>
      <c r="DG6" s="56">
        <f t="shared" si="101"/>
        <v>0</v>
      </c>
      <c r="DH6" s="56">
        <f t="shared" si="101"/>
        <v>0</v>
      </c>
      <c r="DI6" s="56">
        <f t="shared" si="101"/>
        <v>0</v>
      </c>
      <c r="DJ6" s="56">
        <f t="shared" si="101"/>
        <v>0</v>
      </c>
      <c r="DK6" s="56">
        <f t="shared" si="101"/>
        <v>0</v>
      </c>
      <c r="DL6" s="56">
        <f t="shared" si="101"/>
        <v>0</v>
      </c>
      <c r="DM6" s="56">
        <f t="shared" si="101"/>
        <v>0</v>
      </c>
      <c r="DN6" s="56">
        <f t="shared" si="101"/>
        <v>0</v>
      </c>
      <c r="DO6" s="56">
        <f t="shared" si="101"/>
        <v>0</v>
      </c>
      <c r="DP6" s="56">
        <f t="shared" si="101"/>
        <v>0</v>
      </c>
      <c r="DQ6" s="56">
        <f t="shared" si="101"/>
        <v>0</v>
      </c>
      <c r="DR6" s="56">
        <f t="shared" si="101"/>
        <v>0</v>
      </c>
      <c r="DS6" s="56">
        <f t="shared" si="101"/>
        <v>0</v>
      </c>
      <c r="DT6" s="56">
        <f t="shared" si="101"/>
        <v>0</v>
      </c>
      <c r="DU6" s="56">
        <f t="shared" si="101"/>
        <v>0</v>
      </c>
      <c r="DV6" s="56">
        <f t="shared" si="101"/>
        <v>0</v>
      </c>
      <c r="DW6" s="56">
        <f t="shared" si="101"/>
        <v>0</v>
      </c>
      <c r="DX6" s="56">
        <f t="shared" si="101"/>
        <v>0</v>
      </c>
      <c r="DY6" s="56">
        <f t="shared" si="101"/>
        <v>0</v>
      </c>
      <c r="DZ6" s="56">
        <f t="shared" si="101"/>
        <v>0</v>
      </c>
      <c r="EA6" s="56">
        <f t="shared" si="101"/>
        <v>0</v>
      </c>
      <c r="EB6" s="56">
        <f t="shared" si="101"/>
        <v>0</v>
      </c>
      <c r="EC6" s="56">
        <f t="shared" si="101"/>
        <v>0</v>
      </c>
      <c r="ED6" s="56">
        <f t="shared" si="101"/>
        <v>0</v>
      </c>
      <c r="EE6" s="56">
        <f t="shared" si="101"/>
        <v>0</v>
      </c>
      <c r="EF6" s="56">
        <f t="shared" si="101"/>
        <v>0</v>
      </c>
      <c r="EG6" s="56">
        <f t="shared" si="101"/>
        <v>0</v>
      </c>
      <c r="EH6" s="56">
        <f t="shared" si="101"/>
        <v>0</v>
      </c>
      <c r="EI6" s="56">
        <f t="shared" si="101"/>
        <v>0</v>
      </c>
      <c r="EJ6" s="56">
        <f t="shared" ref="EJ6:GG6" si="102">EJ4-EI4</f>
        <v>0</v>
      </c>
      <c r="EK6" s="56">
        <f t="shared" si="102"/>
        <v>0</v>
      </c>
      <c r="EL6" s="56">
        <f t="shared" si="102"/>
        <v>0</v>
      </c>
      <c r="EM6" s="56">
        <f t="shared" si="102"/>
        <v>0</v>
      </c>
      <c r="EN6" s="56">
        <f t="shared" si="102"/>
        <v>0</v>
      </c>
      <c r="EO6" s="56">
        <f t="shared" si="102"/>
        <v>0</v>
      </c>
      <c r="EP6" s="56">
        <f t="shared" si="102"/>
        <v>0</v>
      </c>
      <c r="EQ6" s="56">
        <f t="shared" si="102"/>
        <v>0</v>
      </c>
      <c r="ER6" s="56">
        <f t="shared" si="102"/>
        <v>0</v>
      </c>
      <c r="ES6" s="56">
        <f t="shared" si="102"/>
        <v>0</v>
      </c>
      <c r="ET6" s="56">
        <f t="shared" si="102"/>
        <v>0</v>
      </c>
      <c r="EU6" s="56">
        <f t="shared" si="102"/>
        <v>0</v>
      </c>
      <c r="EV6" s="56">
        <f t="shared" si="102"/>
        <v>0</v>
      </c>
      <c r="EW6" s="56">
        <f t="shared" si="102"/>
        <v>0</v>
      </c>
      <c r="EX6" s="56">
        <f t="shared" si="102"/>
        <v>0</v>
      </c>
      <c r="EY6" s="56">
        <f t="shared" si="102"/>
        <v>0</v>
      </c>
      <c r="EZ6" s="56">
        <f t="shared" si="102"/>
        <v>0</v>
      </c>
      <c r="FA6" s="56">
        <f t="shared" si="102"/>
        <v>0</v>
      </c>
      <c r="FB6" s="56">
        <f t="shared" si="102"/>
        <v>0</v>
      </c>
      <c r="FC6" s="56">
        <f t="shared" si="102"/>
        <v>0</v>
      </c>
      <c r="FD6" s="56">
        <f t="shared" si="102"/>
        <v>0</v>
      </c>
      <c r="FE6" s="56">
        <f t="shared" si="102"/>
        <v>0</v>
      </c>
      <c r="FF6" s="56">
        <f t="shared" si="102"/>
        <v>0</v>
      </c>
      <c r="FG6" s="56">
        <f t="shared" si="102"/>
        <v>0</v>
      </c>
      <c r="FH6" s="56">
        <f t="shared" si="102"/>
        <v>0</v>
      </c>
      <c r="FI6" s="56">
        <f t="shared" si="102"/>
        <v>0</v>
      </c>
      <c r="FJ6" s="56">
        <f t="shared" si="102"/>
        <v>0</v>
      </c>
      <c r="FK6" s="56">
        <f t="shared" si="102"/>
        <v>0</v>
      </c>
      <c r="FL6" s="56">
        <f t="shared" si="102"/>
        <v>0</v>
      </c>
      <c r="FM6" s="56">
        <f t="shared" si="102"/>
        <v>0</v>
      </c>
      <c r="FN6" s="56">
        <f t="shared" si="102"/>
        <v>0</v>
      </c>
      <c r="FO6" s="56">
        <f t="shared" si="102"/>
        <v>0</v>
      </c>
      <c r="FP6" s="56">
        <f t="shared" si="102"/>
        <v>0</v>
      </c>
      <c r="FQ6" s="56">
        <f t="shared" si="102"/>
        <v>0</v>
      </c>
      <c r="FR6" s="56">
        <f t="shared" si="102"/>
        <v>0</v>
      </c>
      <c r="FS6" s="56">
        <f t="shared" si="102"/>
        <v>0</v>
      </c>
      <c r="FT6" s="56">
        <f t="shared" si="102"/>
        <v>0</v>
      </c>
      <c r="FU6" s="56">
        <f t="shared" si="102"/>
        <v>0</v>
      </c>
      <c r="FV6" s="56">
        <f t="shared" si="102"/>
        <v>0</v>
      </c>
      <c r="FW6" s="56">
        <f t="shared" si="102"/>
        <v>0</v>
      </c>
      <c r="FX6" s="56">
        <f t="shared" si="102"/>
        <v>0</v>
      </c>
      <c r="FY6" s="56">
        <f t="shared" si="102"/>
        <v>0</v>
      </c>
      <c r="FZ6" s="56">
        <f t="shared" si="102"/>
        <v>0</v>
      </c>
      <c r="GA6" s="56">
        <f t="shared" si="102"/>
        <v>0</v>
      </c>
      <c r="GB6" s="56">
        <f t="shared" si="102"/>
        <v>0</v>
      </c>
      <c r="GC6" s="56">
        <f t="shared" si="102"/>
        <v>0</v>
      </c>
      <c r="GD6" s="56">
        <f t="shared" si="102"/>
        <v>0</v>
      </c>
      <c r="GE6" s="56">
        <f t="shared" si="102"/>
        <v>0</v>
      </c>
      <c r="GF6" s="56">
        <f t="shared" si="102"/>
        <v>0</v>
      </c>
      <c r="GG6" s="56">
        <f t="shared" si="102"/>
        <v>0</v>
      </c>
    </row>
    <row r="7" spans="2:189">
      <c r="B7" s="94"/>
      <c r="C7" s="79" t="s">
        <v>88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0</v>
      </c>
      <c r="J7" s="79">
        <v>0</v>
      </c>
      <c r="K7" s="79">
        <v>0</v>
      </c>
      <c r="L7" s="79">
        <v>0</v>
      </c>
      <c r="M7" s="79">
        <v>0</v>
      </c>
      <c r="N7" s="79">
        <v>0</v>
      </c>
      <c r="O7" s="79">
        <v>0</v>
      </c>
      <c r="P7" s="79">
        <v>0</v>
      </c>
      <c r="Q7" s="79">
        <v>0</v>
      </c>
      <c r="R7" s="79">
        <v>0</v>
      </c>
      <c r="S7" s="79">
        <v>0</v>
      </c>
      <c r="T7" s="79">
        <v>0</v>
      </c>
      <c r="U7" s="79">
        <v>0</v>
      </c>
      <c r="V7" s="79">
        <v>0</v>
      </c>
      <c r="W7" s="79">
        <v>0</v>
      </c>
      <c r="X7" s="79">
        <v>0</v>
      </c>
      <c r="Y7" s="79">
        <v>0</v>
      </c>
      <c r="Z7" s="79">
        <v>0</v>
      </c>
      <c r="AA7" s="79">
        <v>1</v>
      </c>
      <c r="AB7" s="79">
        <v>4</v>
      </c>
      <c r="AC7" s="79">
        <v>5</v>
      </c>
      <c r="AD7" s="79">
        <v>9</v>
      </c>
      <c r="AE7" s="79">
        <v>14</v>
      </c>
      <c r="AF7" s="79">
        <v>20</v>
      </c>
      <c r="AG7" s="79">
        <v>28</v>
      </c>
      <c r="AH7" s="79">
        <v>33</v>
      </c>
      <c r="AI7" s="79">
        <v>44</v>
      </c>
      <c r="AJ7" s="79">
        <v>61</v>
      </c>
      <c r="AK7" s="79">
        <v>74</v>
      </c>
      <c r="AL7" s="79">
        <v>83</v>
      </c>
      <c r="AM7" s="79">
        <v>95</v>
      </c>
      <c r="AN7" s="79">
        <v>107</v>
      </c>
      <c r="AO7" s="79">
        <v>130</v>
      </c>
      <c r="AP7" s="79">
        <v>141</v>
      </c>
      <c r="AQ7" s="79">
        <v>158</v>
      </c>
      <c r="AR7" s="79">
        <v>168</v>
      </c>
      <c r="AS7" s="79">
        <v>186</v>
      </c>
      <c r="AT7" s="79">
        <v>208</v>
      </c>
      <c r="AU7" s="79">
        <v>224</v>
      </c>
      <c r="AV7" s="79">
        <v>240</v>
      </c>
      <c r="AW7" s="79">
        <v>258</v>
      </c>
      <c r="AX7" s="79">
        <v>280</v>
      </c>
      <c r="AY7" s="79">
        <v>303</v>
      </c>
      <c r="AZ7" s="79">
        <v>321</v>
      </c>
      <c r="BA7" s="79">
        <v>339</v>
      </c>
      <c r="BB7" s="79">
        <v>355</v>
      </c>
      <c r="BC7" s="79">
        <v>377</v>
      </c>
      <c r="BD7" s="79">
        <v>393</v>
      </c>
      <c r="BE7" s="79">
        <v>409</v>
      </c>
      <c r="BF7" s="79">
        <v>424</v>
      </c>
      <c r="BG7" s="79">
        <v>441</v>
      </c>
      <c r="BH7" s="79">
        <v>454</v>
      </c>
      <c r="BI7" s="79">
        <v>475</v>
      </c>
      <c r="BJ7" s="79">
        <v>491</v>
      </c>
      <c r="BK7" s="79">
        <v>502</v>
      </c>
      <c r="BL7" s="79">
        <v>519</v>
      </c>
      <c r="BM7" s="79">
        <v>536</v>
      </c>
      <c r="BN7" s="79">
        <v>546</v>
      </c>
      <c r="BO7" s="79">
        <v>556</v>
      </c>
      <c r="BP7" s="79">
        <v>566</v>
      </c>
      <c r="BQ7" s="79">
        <v>578</v>
      </c>
      <c r="BR7" s="79">
        <v>585</v>
      </c>
      <c r="BS7" s="79">
        <v>597</v>
      </c>
      <c r="BT7" s="79">
        <v>609</v>
      </c>
      <c r="BU7" s="79">
        <v>613</v>
      </c>
      <c r="BV7" s="79">
        <v>623</v>
      </c>
      <c r="BW7" s="79">
        <v>634</v>
      </c>
      <c r="BX7" s="79">
        <v>639</v>
      </c>
      <c r="BY7" s="79">
        <v>645</v>
      </c>
      <c r="BZ7" s="79">
        <v>648</v>
      </c>
      <c r="CA7" s="79">
        <v>651</v>
      </c>
      <c r="CB7" s="79">
        <v>660</v>
      </c>
      <c r="CC7" s="79">
        <v>667</v>
      </c>
      <c r="CD7" s="79">
        <v>674</v>
      </c>
      <c r="CE7" s="79">
        <v>677</v>
      </c>
      <c r="CF7" s="79">
        <v>684</v>
      </c>
      <c r="CG7" s="79">
        <v>693</v>
      </c>
      <c r="CH7" s="79">
        <v>698</v>
      </c>
      <c r="CI7" s="79">
        <v>707</v>
      </c>
      <c r="CJ7" s="79">
        <v>713</v>
      </c>
      <c r="CK7" s="79">
        <v>717</v>
      </c>
      <c r="CL7" s="79">
        <v>725</v>
      </c>
      <c r="CM7" s="79">
        <v>732</v>
      </c>
      <c r="CN7" s="79">
        <v>738</v>
      </c>
      <c r="CO7" s="79">
        <v>744</v>
      </c>
      <c r="CP7" s="79">
        <v>752</v>
      </c>
      <c r="CQ7" s="79">
        <v>755</v>
      </c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  <c r="DQ7" s="79"/>
      <c r="DR7" s="79"/>
      <c r="DS7" s="79"/>
      <c r="DT7" s="79"/>
      <c r="DU7" s="79"/>
      <c r="DV7" s="79"/>
      <c r="DW7" s="79"/>
      <c r="DX7" s="79"/>
      <c r="DY7" s="79"/>
      <c r="DZ7" s="79"/>
      <c r="EA7" s="79"/>
      <c r="EB7" s="79"/>
      <c r="EC7" s="79"/>
      <c r="ED7" s="79"/>
      <c r="EE7" s="79"/>
      <c r="EF7" s="79"/>
      <c r="EG7" s="79"/>
      <c r="EH7" s="79"/>
      <c r="EI7" s="79"/>
      <c r="EJ7" s="79"/>
      <c r="EK7" s="79"/>
      <c r="EL7" s="79"/>
      <c r="EM7" s="79"/>
      <c r="EN7" s="79"/>
      <c r="EO7" s="79"/>
      <c r="EP7" s="79"/>
      <c r="EQ7" s="79"/>
      <c r="ER7" s="79"/>
      <c r="ES7" s="79"/>
      <c r="ET7" s="79"/>
      <c r="EU7" s="79"/>
      <c r="EV7" s="79"/>
      <c r="EW7" s="79"/>
      <c r="EX7" s="79"/>
      <c r="EY7" s="79"/>
      <c r="EZ7" s="79"/>
      <c r="FA7" s="79"/>
      <c r="FB7" s="79"/>
      <c r="FC7" s="79"/>
      <c r="FD7" s="79"/>
      <c r="FE7" s="79"/>
      <c r="FF7" s="79"/>
      <c r="FG7" s="79"/>
      <c r="FH7" s="79"/>
      <c r="FI7" s="79"/>
      <c r="FJ7" s="79"/>
      <c r="FK7" s="79"/>
      <c r="FL7" s="79"/>
      <c r="FM7" s="79"/>
      <c r="FN7" s="79"/>
      <c r="FO7" s="79"/>
      <c r="FP7" s="79"/>
      <c r="FQ7" s="79"/>
      <c r="FR7" s="79"/>
      <c r="FS7" s="79"/>
      <c r="FT7" s="79"/>
      <c r="FU7" s="79"/>
      <c r="FV7" s="79"/>
      <c r="FW7" s="79"/>
      <c r="FX7" s="79"/>
      <c r="FY7" s="79"/>
      <c r="FZ7" s="79"/>
      <c r="GA7" s="79"/>
      <c r="GB7" s="79"/>
      <c r="GC7" s="79"/>
      <c r="GD7" s="79"/>
      <c r="GE7" s="79"/>
      <c r="GF7" s="79"/>
      <c r="GG7" s="79"/>
    </row>
    <row r="8" spans="2:189">
      <c r="B8" s="94"/>
      <c r="C8" s="71" t="s">
        <v>81</v>
      </c>
      <c r="D8" s="71">
        <v>0</v>
      </c>
      <c r="E8" s="71" t="e">
        <f>(E7-D7)/E7</f>
        <v>#DIV/0!</v>
      </c>
      <c r="F8" s="71" t="e">
        <f t="shared" ref="F8:BQ8" si="103">(F7-E7)/F7</f>
        <v>#DIV/0!</v>
      </c>
      <c r="G8" s="71" t="e">
        <f t="shared" si="103"/>
        <v>#DIV/0!</v>
      </c>
      <c r="H8" s="71" t="e">
        <f t="shared" si="103"/>
        <v>#DIV/0!</v>
      </c>
      <c r="I8" s="71" t="e">
        <f t="shared" si="103"/>
        <v>#DIV/0!</v>
      </c>
      <c r="J8" s="71" t="e">
        <f t="shared" si="103"/>
        <v>#DIV/0!</v>
      </c>
      <c r="K8" s="71" t="e">
        <f t="shared" si="103"/>
        <v>#DIV/0!</v>
      </c>
      <c r="L8" s="71" t="e">
        <f t="shared" si="103"/>
        <v>#DIV/0!</v>
      </c>
      <c r="M8" s="71" t="e">
        <f t="shared" si="103"/>
        <v>#DIV/0!</v>
      </c>
      <c r="N8" s="71" t="e">
        <f t="shared" si="103"/>
        <v>#DIV/0!</v>
      </c>
      <c r="O8" s="71" t="e">
        <f t="shared" si="103"/>
        <v>#DIV/0!</v>
      </c>
      <c r="P8" s="71" t="e">
        <f t="shared" si="103"/>
        <v>#DIV/0!</v>
      </c>
      <c r="Q8" s="71" t="e">
        <f t="shared" si="103"/>
        <v>#DIV/0!</v>
      </c>
      <c r="R8" s="71" t="e">
        <f t="shared" si="103"/>
        <v>#DIV/0!</v>
      </c>
      <c r="S8" s="71" t="e">
        <f t="shared" si="103"/>
        <v>#DIV/0!</v>
      </c>
      <c r="T8" s="71" t="e">
        <f t="shared" si="103"/>
        <v>#DIV/0!</v>
      </c>
      <c r="U8" s="71" t="e">
        <f t="shared" si="103"/>
        <v>#DIV/0!</v>
      </c>
      <c r="V8" s="71" t="e">
        <f t="shared" si="103"/>
        <v>#DIV/0!</v>
      </c>
      <c r="W8" s="71" t="e">
        <f t="shared" si="103"/>
        <v>#DIV/0!</v>
      </c>
      <c r="X8" s="71" t="e">
        <f t="shared" si="103"/>
        <v>#DIV/0!</v>
      </c>
      <c r="Y8" s="71" t="e">
        <f t="shared" si="103"/>
        <v>#DIV/0!</v>
      </c>
      <c r="Z8" s="71" t="e">
        <f t="shared" si="103"/>
        <v>#DIV/0!</v>
      </c>
      <c r="AA8" s="71">
        <f t="shared" si="103"/>
        <v>1</v>
      </c>
      <c r="AB8" s="71">
        <f t="shared" si="103"/>
        <v>0.75</v>
      </c>
      <c r="AC8" s="71">
        <f t="shared" si="103"/>
        <v>0.2</v>
      </c>
      <c r="AD8" s="71">
        <f t="shared" si="103"/>
        <v>0.44444444444444442</v>
      </c>
      <c r="AE8" s="71">
        <f t="shared" si="103"/>
        <v>0.35714285714285715</v>
      </c>
      <c r="AF8" s="71">
        <f t="shared" si="103"/>
        <v>0.3</v>
      </c>
      <c r="AG8" s="71">
        <f t="shared" si="103"/>
        <v>0.2857142857142857</v>
      </c>
      <c r="AH8" s="71">
        <f t="shared" si="103"/>
        <v>0.15151515151515152</v>
      </c>
      <c r="AI8" s="71">
        <f t="shared" si="103"/>
        <v>0.25</v>
      </c>
      <c r="AJ8" s="71">
        <f t="shared" si="103"/>
        <v>0.27868852459016391</v>
      </c>
      <c r="AK8" s="71">
        <f t="shared" si="103"/>
        <v>0.17567567567567569</v>
      </c>
      <c r="AL8" s="71">
        <f t="shared" si="103"/>
        <v>0.10843373493975904</v>
      </c>
      <c r="AM8" s="71">
        <f t="shared" si="103"/>
        <v>0.12631578947368421</v>
      </c>
      <c r="AN8" s="71">
        <f t="shared" si="103"/>
        <v>0.11214953271028037</v>
      </c>
      <c r="AO8" s="71">
        <f t="shared" si="103"/>
        <v>0.17692307692307693</v>
      </c>
      <c r="AP8" s="71">
        <f t="shared" si="103"/>
        <v>7.8014184397163122E-2</v>
      </c>
      <c r="AQ8" s="71">
        <f t="shared" si="103"/>
        <v>0.10759493670886076</v>
      </c>
      <c r="AR8" s="71">
        <f t="shared" si="103"/>
        <v>5.9523809523809521E-2</v>
      </c>
      <c r="AS8" s="71">
        <f t="shared" si="103"/>
        <v>9.6774193548387094E-2</v>
      </c>
      <c r="AT8" s="71">
        <f t="shared" si="103"/>
        <v>0.10576923076923077</v>
      </c>
      <c r="AU8" s="71">
        <f t="shared" si="103"/>
        <v>7.1428571428571425E-2</v>
      </c>
      <c r="AV8" s="71">
        <f t="shared" si="103"/>
        <v>6.6666666666666666E-2</v>
      </c>
      <c r="AW8" s="71">
        <f t="shared" si="103"/>
        <v>6.9767441860465115E-2</v>
      </c>
      <c r="AX8" s="71">
        <f t="shared" si="103"/>
        <v>7.857142857142857E-2</v>
      </c>
      <c r="AY8" s="71">
        <f t="shared" si="103"/>
        <v>7.590759075907591E-2</v>
      </c>
      <c r="AZ8" s="71">
        <f t="shared" si="103"/>
        <v>5.6074766355140186E-2</v>
      </c>
      <c r="BA8" s="71">
        <f t="shared" si="103"/>
        <v>5.3097345132743362E-2</v>
      </c>
      <c r="BB8" s="71">
        <f t="shared" si="103"/>
        <v>4.507042253521127E-2</v>
      </c>
      <c r="BC8" s="71">
        <f t="shared" si="103"/>
        <v>5.8355437665782495E-2</v>
      </c>
      <c r="BD8" s="71">
        <f t="shared" si="103"/>
        <v>4.0712468193384227E-2</v>
      </c>
      <c r="BE8" s="71">
        <f t="shared" si="103"/>
        <v>3.9119804400977995E-2</v>
      </c>
      <c r="BF8" s="71">
        <f t="shared" si="103"/>
        <v>3.5377358490566037E-2</v>
      </c>
      <c r="BG8" s="71">
        <f t="shared" si="103"/>
        <v>3.8548752834467119E-2</v>
      </c>
      <c r="BH8" s="71">
        <f t="shared" si="103"/>
        <v>2.8634361233480177E-2</v>
      </c>
      <c r="BI8" s="71">
        <f t="shared" si="103"/>
        <v>4.4210526315789471E-2</v>
      </c>
      <c r="BJ8" s="71">
        <f t="shared" si="103"/>
        <v>3.2586558044806514E-2</v>
      </c>
      <c r="BK8" s="71">
        <f t="shared" si="103"/>
        <v>2.1912350597609563E-2</v>
      </c>
      <c r="BL8" s="71">
        <f t="shared" si="103"/>
        <v>3.2755298651252408E-2</v>
      </c>
      <c r="BM8" s="71">
        <f t="shared" si="103"/>
        <v>3.1716417910447763E-2</v>
      </c>
      <c r="BN8" s="71">
        <f t="shared" si="103"/>
        <v>1.8315018315018316E-2</v>
      </c>
      <c r="BO8" s="71">
        <f t="shared" si="103"/>
        <v>1.7985611510791366E-2</v>
      </c>
      <c r="BP8" s="71">
        <f t="shared" si="103"/>
        <v>1.7667844522968199E-2</v>
      </c>
      <c r="BQ8" s="71">
        <f t="shared" si="103"/>
        <v>2.0761245674740483E-2</v>
      </c>
      <c r="BR8" s="71">
        <f t="shared" ref="BR8:CN8" si="104">(BR7-BQ7)/BR7</f>
        <v>1.1965811965811967E-2</v>
      </c>
      <c r="BS8" s="71">
        <f t="shared" si="104"/>
        <v>2.0100502512562814E-2</v>
      </c>
      <c r="BT8" s="71">
        <f t="shared" si="104"/>
        <v>1.9704433497536946E-2</v>
      </c>
      <c r="BU8" s="71">
        <f t="shared" si="104"/>
        <v>6.5252854812398045E-3</v>
      </c>
      <c r="BV8" s="71">
        <f t="shared" si="104"/>
        <v>1.6051364365971106E-2</v>
      </c>
      <c r="BW8" s="71">
        <f t="shared" si="104"/>
        <v>1.7350157728706624E-2</v>
      </c>
      <c r="BX8" s="71">
        <f t="shared" si="104"/>
        <v>7.8247261345852897E-3</v>
      </c>
      <c r="BY8" s="71">
        <f t="shared" si="104"/>
        <v>9.3023255813953487E-3</v>
      </c>
      <c r="BZ8" s="71">
        <f t="shared" si="104"/>
        <v>4.6296296296296294E-3</v>
      </c>
      <c r="CA8" s="71">
        <f t="shared" si="104"/>
        <v>4.608294930875576E-3</v>
      </c>
      <c r="CB8" s="71">
        <f t="shared" si="104"/>
        <v>1.3636363636363636E-2</v>
      </c>
      <c r="CC8" s="71">
        <f t="shared" si="104"/>
        <v>1.0494752623688156E-2</v>
      </c>
      <c r="CD8" s="71">
        <f t="shared" si="104"/>
        <v>1.0385756676557863E-2</v>
      </c>
      <c r="CE8" s="71">
        <f t="shared" si="104"/>
        <v>4.4313146233382573E-3</v>
      </c>
      <c r="CF8" s="71">
        <f t="shared" si="104"/>
        <v>1.023391812865497E-2</v>
      </c>
      <c r="CG8" s="71">
        <f t="shared" si="104"/>
        <v>1.2987012987012988E-2</v>
      </c>
      <c r="CH8" s="71">
        <f t="shared" si="104"/>
        <v>7.1633237822349575E-3</v>
      </c>
      <c r="CI8" s="71">
        <f t="shared" si="104"/>
        <v>1.272984441301273E-2</v>
      </c>
      <c r="CJ8" s="71">
        <f t="shared" si="104"/>
        <v>8.4151472650771386E-3</v>
      </c>
      <c r="CK8" s="71">
        <f t="shared" si="104"/>
        <v>5.5788005578800556E-3</v>
      </c>
      <c r="CL8" s="71">
        <f t="shared" si="104"/>
        <v>1.1034482758620689E-2</v>
      </c>
      <c r="CM8" s="71">
        <f t="shared" si="104"/>
        <v>9.562841530054645E-3</v>
      </c>
      <c r="CN8" s="71">
        <f t="shared" si="104"/>
        <v>8.130081300813009E-3</v>
      </c>
      <c r="CO8" s="71">
        <f t="shared" ref="CO8" si="105">(CO7-CN7)/CO7</f>
        <v>8.0645161290322578E-3</v>
      </c>
      <c r="CP8" s="71">
        <f t="shared" ref="CP8" si="106">(CP7-CO7)/CP7</f>
        <v>1.0638297872340425E-2</v>
      </c>
      <c r="CQ8" s="71">
        <f t="shared" ref="CQ8" si="107">(CQ7-CP7)/CQ7</f>
        <v>3.9735099337748344E-3</v>
      </c>
      <c r="CR8" s="71" t="e">
        <f t="shared" ref="CR8" si="108">(CR7-CQ7)/CR7</f>
        <v>#DIV/0!</v>
      </c>
      <c r="CS8" s="71" t="e">
        <f t="shared" ref="CS8" si="109">(CS7-CR7)/CS7</f>
        <v>#DIV/0!</v>
      </c>
      <c r="CT8" s="71" t="e">
        <f t="shared" ref="CT8" si="110">(CT7-CS7)/CT7</f>
        <v>#DIV/0!</v>
      </c>
      <c r="CU8" s="71" t="e">
        <f t="shared" ref="CU8" si="111">(CU7-CT7)/CU7</f>
        <v>#DIV/0!</v>
      </c>
      <c r="CV8" s="71" t="e">
        <f t="shared" ref="CV8" si="112">(CV7-CU7)/CV7</f>
        <v>#DIV/0!</v>
      </c>
      <c r="CW8" s="71" t="e">
        <f t="shared" ref="CW8" si="113">(CW7-CV7)/CW7</f>
        <v>#DIV/0!</v>
      </c>
      <c r="CX8" s="71" t="e">
        <f t="shared" ref="CX8" si="114">(CX7-CW7)/CX7</f>
        <v>#DIV/0!</v>
      </c>
      <c r="CY8" s="71" t="e">
        <f t="shared" ref="CY8" si="115">(CY7-CX7)/CY7</f>
        <v>#DIV/0!</v>
      </c>
      <c r="CZ8" s="71" t="e">
        <f t="shared" ref="CZ8" si="116">(CZ7-CY7)/CZ7</f>
        <v>#DIV/0!</v>
      </c>
      <c r="DA8" s="71" t="e">
        <f t="shared" ref="DA8" si="117">(DA7-CZ7)/DA7</f>
        <v>#DIV/0!</v>
      </c>
      <c r="DB8" s="71" t="e">
        <f t="shared" ref="DB8" si="118">(DB7-DA7)/DB7</f>
        <v>#DIV/0!</v>
      </c>
      <c r="DC8" s="71" t="e">
        <f t="shared" ref="DC8" si="119">(DC7-DB7)/DC7</f>
        <v>#DIV/0!</v>
      </c>
      <c r="DD8" s="71" t="e">
        <f t="shared" ref="DD8" si="120">(DD7-DC7)/DD7</f>
        <v>#DIV/0!</v>
      </c>
      <c r="DE8" s="71" t="e">
        <f t="shared" ref="DE8" si="121">(DE7-DD7)/DE7</f>
        <v>#DIV/0!</v>
      </c>
      <c r="DF8" s="71" t="e">
        <f t="shared" ref="DF8" si="122">(DF7-DE7)/DF7</f>
        <v>#DIV/0!</v>
      </c>
      <c r="DG8" s="71" t="e">
        <f t="shared" ref="DG8" si="123">(DG7-DF7)/DG7</f>
        <v>#DIV/0!</v>
      </c>
      <c r="DH8" s="71" t="e">
        <f t="shared" ref="DH8" si="124">(DH7-DG7)/DH7</f>
        <v>#DIV/0!</v>
      </c>
      <c r="DI8" s="71" t="e">
        <f t="shared" ref="DI8" si="125">(DI7-DH7)/DI7</f>
        <v>#DIV/0!</v>
      </c>
      <c r="DJ8" s="71" t="e">
        <f t="shared" ref="DJ8" si="126">(DJ7-DI7)/DJ7</f>
        <v>#DIV/0!</v>
      </c>
      <c r="DK8" s="71" t="e">
        <f t="shared" ref="DK8" si="127">(DK7-DJ7)/DK7</f>
        <v>#DIV/0!</v>
      </c>
      <c r="DL8" s="71" t="e">
        <f t="shared" ref="DL8" si="128">(DL7-DK7)/DL7</f>
        <v>#DIV/0!</v>
      </c>
      <c r="DM8" s="71" t="e">
        <f t="shared" ref="DM8" si="129">(DM7-DL7)/DM7</f>
        <v>#DIV/0!</v>
      </c>
      <c r="DN8" s="71" t="e">
        <f t="shared" ref="DN8" si="130">(DN7-DM7)/DN7</f>
        <v>#DIV/0!</v>
      </c>
      <c r="DO8" s="71" t="e">
        <f t="shared" ref="DO8" si="131">(DO7-DN7)/DO7</f>
        <v>#DIV/0!</v>
      </c>
      <c r="DP8" s="71" t="e">
        <f t="shared" ref="DP8" si="132">(DP7-DO7)/DP7</f>
        <v>#DIV/0!</v>
      </c>
      <c r="DQ8" s="71" t="e">
        <f t="shared" ref="DQ8" si="133">(DQ7-DP7)/DQ7</f>
        <v>#DIV/0!</v>
      </c>
      <c r="DR8" s="71" t="e">
        <f t="shared" ref="DR8" si="134">(DR7-DQ7)/DR7</f>
        <v>#DIV/0!</v>
      </c>
      <c r="DS8" s="71" t="e">
        <f t="shared" ref="DS8" si="135">(DS7-DR7)/DS7</f>
        <v>#DIV/0!</v>
      </c>
      <c r="DT8" s="71" t="e">
        <f t="shared" ref="DT8" si="136">(DT7-DS7)/DT7</f>
        <v>#DIV/0!</v>
      </c>
      <c r="DU8" s="71" t="e">
        <f t="shared" ref="DU8" si="137">(DU7-DT7)/DU7</f>
        <v>#DIV/0!</v>
      </c>
      <c r="DV8" s="71" t="e">
        <f t="shared" ref="DV8" si="138">(DV7-DU7)/DV7</f>
        <v>#DIV/0!</v>
      </c>
      <c r="DW8" s="71" t="e">
        <f t="shared" ref="DW8" si="139">(DW7-DV7)/DW7</f>
        <v>#DIV/0!</v>
      </c>
      <c r="DX8" s="71" t="e">
        <f t="shared" ref="DX8" si="140">(DX7-DW7)/DX7</f>
        <v>#DIV/0!</v>
      </c>
      <c r="DY8" s="71" t="e">
        <f t="shared" ref="DY8" si="141">(DY7-DX7)/DY7</f>
        <v>#DIV/0!</v>
      </c>
      <c r="DZ8" s="71" t="e">
        <f t="shared" ref="DZ8" si="142">(DZ7-DY7)/DZ7</f>
        <v>#DIV/0!</v>
      </c>
      <c r="EA8" s="71" t="e">
        <f t="shared" ref="EA8" si="143">(EA7-DZ7)/EA7</f>
        <v>#DIV/0!</v>
      </c>
      <c r="EB8" s="71" t="e">
        <f t="shared" ref="EB8" si="144">(EB7-EA7)/EB7</f>
        <v>#DIV/0!</v>
      </c>
      <c r="EC8" s="71" t="e">
        <f t="shared" ref="EC8" si="145">(EC7-EB7)/EC7</f>
        <v>#DIV/0!</v>
      </c>
      <c r="ED8" s="71" t="e">
        <f t="shared" ref="ED8" si="146">(ED7-EC7)/ED7</f>
        <v>#DIV/0!</v>
      </c>
      <c r="EE8" s="71" t="e">
        <f t="shared" ref="EE8" si="147">(EE7-ED7)/EE7</f>
        <v>#DIV/0!</v>
      </c>
      <c r="EF8" s="71" t="e">
        <f t="shared" ref="EF8" si="148">(EF7-EE7)/EF7</f>
        <v>#DIV/0!</v>
      </c>
      <c r="EG8" s="71" t="e">
        <f t="shared" ref="EG8" si="149">(EG7-EF7)/EG7</f>
        <v>#DIV/0!</v>
      </c>
      <c r="EH8" s="71" t="e">
        <f t="shared" ref="EH8" si="150">(EH7-EG7)/EH7</f>
        <v>#DIV/0!</v>
      </c>
      <c r="EI8" s="71" t="e">
        <f t="shared" ref="EI8" si="151">(EI7-EH7)/EI7</f>
        <v>#DIV/0!</v>
      </c>
      <c r="EJ8" s="71" t="e">
        <f t="shared" ref="EJ8" si="152">(EJ7-EI7)/EJ7</f>
        <v>#DIV/0!</v>
      </c>
      <c r="EK8" s="71" t="e">
        <f t="shared" ref="EK8" si="153">(EK7-EJ7)/EK7</f>
        <v>#DIV/0!</v>
      </c>
      <c r="EL8" s="71" t="e">
        <f t="shared" ref="EL8" si="154">(EL7-EK7)/EL7</f>
        <v>#DIV/0!</v>
      </c>
      <c r="EM8" s="71" t="e">
        <f t="shared" ref="EM8" si="155">(EM7-EL7)/EM7</f>
        <v>#DIV/0!</v>
      </c>
      <c r="EN8" s="71" t="e">
        <f t="shared" ref="EN8" si="156">(EN7-EM7)/EN7</f>
        <v>#DIV/0!</v>
      </c>
      <c r="EO8" s="71" t="e">
        <f t="shared" ref="EO8" si="157">(EO7-EN7)/EO7</f>
        <v>#DIV/0!</v>
      </c>
      <c r="EP8" s="71" t="e">
        <f t="shared" ref="EP8" si="158">(EP7-EO7)/EP7</f>
        <v>#DIV/0!</v>
      </c>
      <c r="EQ8" s="71" t="e">
        <f t="shared" ref="EQ8" si="159">(EQ7-EP7)/EQ7</f>
        <v>#DIV/0!</v>
      </c>
      <c r="ER8" s="71" t="e">
        <f t="shared" ref="ER8" si="160">(ER7-EQ7)/ER7</f>
        <v>#DIV/0!</v>
      </c>
      <c r="ES8" s="71" t="e">
        <f t="shared" ref="ES8" si="161">(ES7-ER7)/ES7</f>
        <v>#DIV/0!</v>
      </c>
      <c r="ET8" s="71" t="e">
        <f t="shared" ref="ET8" si="162">(ET7-ES7)/ET7</f>
        <v>#DIV/0!</v>
      </c>
      <c r="EU8" s="71" t="e">
        <f t="shared" ref="EU8" si="163">(EU7-ET7)/EU7</f>
        <v>#DIV/0!</v>
      </c>
      <c r="EV8" s="71" t="e">
        <f t="shared" ref="EV8" si="164">(EV7-EU7)/EV7</f>
        <v>#DIV/0!</v>
      </c>
      <c r="EW8" s="71" t="e">
        <f t="shared" ref="EW8" si="165">(EW7-EV7)/EW7</f>
        <v>#DIV/0!</v>
      </c>
      <c r="EX8" s="71" t="e">
        <f t="shared" ref="EX8" si="166">(EX7-EW7)/EX7</f>
        <v>#DIV/0!</v>
      </c>
      <c r="EY8" s="71" t="e">
        <f t="shared" ref="EY8" si="167">(EY7-EX7)/EY7</f>
        <v>#DIV/0!</v>
      </c>
      <c r="EZ8" s="71" t="e">
        <f t="shared" ref="EZ8" si="168">(EZ7-EY7)/EZ7</f>
        <v>#DIV/0!</v>
      </c>
      <c r="FA8" s="71" t="e">
        <f t="shared" ref="FA8" si="169">(FA7-EZ7)/FA7</f>
        <v>#DIV/0!</v>
      </c>
      <c r="FB8" s="71" t="e">
        <f t="shared" ref="FB8" si="170">(FB7-FA7)/FB7</f>
        <v>#DIV/0!</v>
      </c>
      <c r="FC8" s="71" t="e">
        <f t="shared" ref="FC8" si="171">(FC7-FB7)/FC7</f>
        <v>#DIV/0!</v>
      </c>
      <c r="FD8" s="71" t="e">
        <f t="shared" ref="FD8" si="172">(FD7-FC7)/FD7</f>
        <v>#DIV/0!</v>
      </c>
      <c r="FE8" s="71" t="e">
        <f t="shared" ref="FE8" si="173">(FE7-FD7)/FE7</f>
        <v>#DIV/0!</v>
      </c>
      <c r="FF8" s="71" t="e">
        <f t="shared" ref="FF8" si="174">(FF7-FE7)/FF7</f>
        <v>#DIV/0!</v>
      </c>
      <c r="FG8" s="71" t="e">
        <f t="shared" ref="FG8" si="175">(FG7-FF7)/FG7</f>
        <v>#DIV/0!</v>
      </c>
      <c r="FH8" s="71" t="e">
        <f t="shared" ref="FH8" si="176">(FH7-FG7)/FH7</f>
        <v>#DIV/0!</v>
      </c>
      <c r="FI8" s="71" t="e">
        <f t="shared" ref="FI8" si="177">(FI7-FH7)/FI7</f>
        <v>#DIV/0!</v>
      </c>
      <c r="FJ8" s="71" t="e">
        <f t="shared" ref="FJ8" si="178">(FJ7-FI7)/FJ7</f>
        <v>#DIV/0!</v>
      </c>
      <c r="FK8" s="71" t="e">
        <f t="shared" ref="FK8" si="179">(FK7-FJ7)/FK7</f>
        <v>#DIV/0!</v>
      </c>
      <c r="FL8" s="71" t="e">
        <f t="shared" ref="FL8" si="180">(FL7-FK7)/FL7</f>
        <v>#DIV/0!</v>
      </c>
      <c r="FM8" s="71" t="e">
        <f t="shared" ref="FM8" si="181">(FM7-FL7)/FM7</f>
        <v>#DIV/0!</v>
      </c>
      <c r="FN8" s="71" t="e">
        <f t="shared" ref="FN8" si="182">(FN7-FM7)/FN7</f>
        <v>#DIV/0!</v>
      </c>
      <c r="FO8" s="71" t="e">
        <f t="shared" ref="FO8" si="183">(FO7-FN7)/FO7</f>
        <v>#DIV/0!</v>
      </c>
      <c r="FP8" s="71" t="e">
        <f t="shared" ref="FP8" si="184">(FP7-FO7)/FP7</f>
        <v>#DIV/0!</v>
      </c>
      <c r="FQ8" s="71" t="e">
        <f t="shared" ref="FQ8" si="185">(FQ7-FP7)/FQ7</f>
        <v>#DIV/0!</v>
      </c>
      <c r="FR8" s="71" t="e">
        <f t="shared" ref="FR8" si="186">(FR7-FQ7)/FR7</f>
        <v>#DIV/0!</v>
      </c>
      <c r="FS8" s="71" t="e">
        <f t="shared" ref="FS8" si="187">(FS7-FR7)/FS7</f>
        <v>#DIV/0!</v>
      </c>
      <c r="FT8" s="71" t="e">
        <f t="shared" ref="FT8" si="188">(FT7-FS7)/FT7</f>
        <v>#DIV/0!</v>
      </c>
      <c r="FU8" s="71" t="e">
        <f t="shared" ref="FU8" si="189">(FU7-FT7)/FU7</f>
        <v>#DIV/0!</v>
      </c>
      <c r="FV8" s="71" t="e">
        <f t="shared" ref="FV8" si="190">(FV7-FU7)/FV7</f>
        <v>#DIV/0!</v>
      </c>
      <c r="FW8" s="71" t="e">
        <f t="shared" ref="FW8" si="191">(FW7-FV7)/FW7</f>
        <v>#DIV/0!</v>
      </c>
      <c r="FX8" s="71" t="e">
        <f t="shared" ref="FX8" si="192">(FX7-FW7)/FX7</f>
        <v>#DIV/0!</v>
      </c>
      <c r="FY8" s="71" t="e">
        <f t="shared" ref="FY8" si="193">(FY7-FX7)/FY7</f>
        <v>#DIV/0!</v>
      </c>
      <c r="FZ8" s="71" t="e">
        <f t="shared" ref="FZ8" si="194">(FZ7-FY7)/FZ7</f>
        <v>#DIV/0!</v>
      </c>
      <c r="GA8" s="71" t="e">
        <f t="shared" ref="GA8" si="195">(GA7-FZ7)/GA7</f>
        <v>#DIV/0!</v>
      </c>
      <c r="GB8" s="71" t="e">
        <f t="shared" ref="GB8" si="196">(GB7-GA7)/GB7</f>
        <v>#DIV/0!</v>
      </c>
      <c r="GC8" s="71" t="e">
        <f t="shared" ref="GC8" si="197">(GC7-GB7)/GC7</f>
        <v>#DIV/0!</v>
      </c>
      <c r="GD8" s="71" t="e">
        <f t="shared" ref="GD8" si="198">(GD7-GC7)/GD7</f>
        <v>#DIV/0!</v>
      </c>
      <c r="GE8" s="71" t="e">
        <f t="shared" ref="GE8" si="199">(GE7-GD7)/GE7</f>
        <v>#DIV/0!</v>
      </c>
      <c r="GF8" s="71" t="e">
        <f t="shared" ref="GF8" si="200">(GF7-GE7)/GF7</f>
        <v>#DIV/0!</v>
      </c>
      <c r="GG8" s="71" t="e">
        <f t="shared" ref="GG8" si="201">(GG7-GF7)/GG7</f>
        <v>#DIV/0!</v>
      </c>
    </row>
    <row r="9" spans="2:189" ht="16" thickBot="1">
      <c r="B9" s="95"/>
      <c r="C9" s="72" t="s">
        <v>80</v>
      </c>
      <c r="D9" s="73">
        <v>0</v>
      </c>
      <c r="E9" s="73">
        <f>E7-D7</f>
        <v>0</v>
      </c>
      <c r="F9" s="73">
        <f t="shared" ref="F9:BQ9" si="202">F7-E7</f>
        <v>0</v>
      </c>
      <c r="G9" s="73">
        <f t="shared" si="202"/>
        <v>0</v>
      </c>
      <c r="H9" s="73">
        <f t="shared" si="202"/>
        <v>0</v>
      </c>
      <c r="I9" s="73">
        <f t="shared" si="202"/>
        <v>0</v>
      </c>
      <c r="J9" s="73">
        <f t="shared" si="202"/>
        <v>0</v>
      </c>
      <c r="K9" s="73">
        <f t="shared" si="202"/>
        <v>0</v>
      </c>
      <c r="L9" s="73">
        <f t="shared" si="202"/>
        <v>0</v>
      </c>
      <c r="M9" s="73">
        <f t="shared" si="202"/>
        <v>0</v>
      </c>
      <c r="N9" s="73">
        <f t="shared" si="202"/>
        <v>0</v>
      </c>
      <c r="O9" s="73">
        <f t="shared" si="202"/>
        <v>0</v>
      </c>
      <c r="P9" s="73">
        <f t="shared" si="202"/>
        <v>0</v>
      </c>
      <c r="Q9" s="73">
        <f t="shared" si="202"/>
        <v>0</v>
      </c>
      <c r="R9" s="73">
        <f t="shared" si="202"/>
        <v>0</v>
      </c>
      <c r="S9" s="73">
        <f t="shared" si="202"/>
        <v>0</v>
      </c>
      <c r="T9" s="73">
        <f t="shared" si="202"/>
        <v>0</v>
      </c>
      <c r="U9" s="73">
        <f t="shared" si="202"/>
        <v>0</v>
      </c>
      <c r="V9" s="73">
        <f t="shared" si="202"/>
        <v>0</v>
      </c>
      <c r="W9" s="73">
        <f t="shared" si="202"/>
        <v>0</v>
      </c>
      <c r="X9" s="73">
        <f t="shared" si="202"/>
        <v>0</v>
      </c>
      <c r="Y9" s="73">
        <f t="shared" si="202"/>
        <v>0</v>
      </c>
      <c r="Z9" s="73">
        <f t="shared" si="202"/>
        <v>0</v>
      </c>
      <c r="AA9" s="73">
        <f t="shared" si="202"/>
        <v>1</v>
      </c>
      <c r="AB9" s="73">
        <f t="shared" si="202"/>
        <v>3</v>
      </c>
      <c r="AC9" s="73">
        <f t="shared" si="202"/>
        <v>1</v>
      </c>
      <c r="AD9" s="73">
        <f t="shared" si="202"/>
        <v>4</v>
      </c>
      <c r="AE9" s="73">
        <f t="shared" si="202"/>
        <v>5</v>
      </c>
      <c r="AF9" s="73">
        <f t="shared" si="202"/>
        <v>6</v>
      </c>
      <c r="AG9" s="73">
        <f t="shared" si="202"/>
        <v>8</v>
      </c>
      <c r="AH9" s="73">
        <f t="shared" si="202"/>
        <v>5</v>
      </c>
      <c r="AI9" s="73">
        <f t="shared" si="202"/>
        <v>11</v>
      </c>
      <c r="AJ9" s="73">
        <f t="shared" si="202"/>
        <v>17</v>
      </c>
      <c r="AK9" s="73">
        <f t="shared" si="202"/>
        <v>13</v>
      </c>
      <c r="AL9" s="73">
        <f t="shared" si="202"/>
        <v>9</v>
      </c>
      <c r="AM9" s="73">
        <f t="shared" si="202"/>
        <v>12</v>
      </c>
      <c r="AN9" s="73">
        <f t="shared" si="202"/>
        <v>12</v>
      </c>
      <c r="AO9" s="73">
        <f t="shared" si="202"/>
        <v>23</v>
      </c>
      <c r="AP9" s="73">
        <f t="shared" si="202"/>
        <v>11</v>
      </c>
      <c r="AQ9" s="73">
        <f t="shared" si="202"/>
        <v>17</v>
      </c>
      <c r="AR9" s="73">
        <f t="shared" si="202"/>
        <v>10</v>
      </c>
      <c r="AS9" s="73">
        <f t="shared" si="202"/>
        <v>18</v>
      </c>
      <c r="AT9" s="73">
        <f t="shared" si="202"/>
        <v>22</v>
      </c>
      <c r="AU9" s="73">
        <f t="shared" si="202"/>
        <v>16</v>
      </c>
      <c r="AV9" s="73">
        <f t="shared" si="202"/>
        <v>16</v>
      </c>
      <c r="AW9" s="73">
        <f t="shared" si="202"/>
        <v>18</v>
      </c>
      <c r="AX9" s="73">
        <f t="shared" si="202"/>
        <v>22</v>
      </c>
      <c r="AY9" s="73">
        <f t="shared" si="202"/>
        <v>23</v>
      </c>
      <c r="AZ9" s="73">
        <f t="shared" si="202"/>
        <v>18</v>
      </c>
      <c r="BA9" s="73">
        <f t="shared" si="202"/>
        <v>18</v>
      </c>
      <c r="BB9" s="73">
        <f t="shared" si="202"/>
        <v>16</v>
      </c>
      <c r="BC9" s="73">
        <f t="shared" si="202"/>
        <v>22</v>
      </c>
      <c r="BD9" s="73">
        <f t="shared" si="202"/>
        <v>16</v>
      </c>
      <c r="BE9" s="73">
        <f t="shared" si="202"/>
        <v>16</v>
      </c>
      <c r="BF9" s="73">
        <f t="shared" si="202"/>
        <v>15</v>
      </c>
      <c r="BG9" s="73">
        <f t="shared" si="202"/>
        <v>17</v>
      </c>
      <c r="BH9" s="73">
        <f t="shared" si="202"/>
        <v>13</v>
      </c>
      <c r="BI9" s="73">
        <f t="shared" si="202"/>
        <v>21</v>
      </c>
      <c r="BJ9" s="73">
        <f t="shared" si="202"/>
        <v>16</v>
      </c>
      <c r="BK9" s="73">
        <f t="shared" si="202"/>
        <v>11</v>
      </c>
      <c r="BL9" s="73">
        <f t="shared" si="202"/>
        <v>17</v>
      </c>
      <c r="BM9" s="73">
        <f t="shared" si="202"/>
        <v>17</v>
      </c>
      <c r="BN9" s="73">
        <f t="shared" si="202"/>
        <v>10</v>
      </c>
      <c r="BO9" s="73">
        <f t="shared" si="202"/>
        <v>10</v>
      </c>
      <c r="BP9" s="73">
        <f t="shared" si="202"/>
        <v>10</v>
      </c>
      <c r="BQ9" s="73">
        <f t="shared" si="202"/>
        <v>12</v>
      </c>
      <c r="BR9" s="73">
        <f t="shared" ref="BR9:CM9" si="203">BR7-BQ7</f>
        <v>7</v>
      </c>
      <c r="BS9" s="73">
        <f t="shared" si="203"/>
        <v>12</v>
      </c>
      <c r="BT9" s="73">
        <f t="shared" si="203"/>
        <v>12</v>
      </c>
      <c r="BU9" s="73">
        <f t="shared" si="203"/>
        <v>4</v>
      </c>
      <c r="BV9" s="73">
        <f t="shared" si="203"/>
        <v>10</v>
      </c>
      <c r="BW9" s="73">
        <f t="shared" si="203"/>
        <v>11</v>
      </c>
      <c r="BX9" s="73">
        <f t="shared" si="203"/>
        <v>5</v>
      </c>
      <c r="BY9" s="73">
        <f t="shared" si="203"/>
        <v>6</v>
      </c>
      <c r="BZ9" s="73">
        <f t="shared" si="203"/>
        <v>3</v>
      </c>
      <c r="CA9" s="73">
        <f t="shared" si="203"/>
        <v>3</v>
      </c>
      <c r="CB9" s="73">
        <f t="shared" si="203"/>
        <v>9</v>
      </c>
      <c r="CC9" s="73">
        <f t="shared" si="203"/>
        <v>7</v>
      </c>
      <c r="CD9" s="73">
        <f t="shared" si="203"/>
        <v>7</v>
      </c>
      <c r="CE9" s="73">
        <f t="shared" si="203"/>
        <v>3</v>
      </c>
      <c r="CF9" s="73">
        <f t="shared" si="203"/>
        <v>7</v>
      </c>
      <c r="CG9" s="73">
        <f t="shared" si="203"/>
        <v>9</v>
      </c>
      <c r="CH9" s="73">
        <f t="shared" si="203"/>
        <v>5</v>
      </c>
      <c r="CI9" s="73">
        <f t="shared" si="203"/>
        <v>9</v>
      </c>
      <c r="CJ9" s="73">
        <f t="shared" si="203"/>
        <v>6</v>
      </c>
      <c r="CK9" s="73">
        <f t="shared" si="203"/>
        <v>4</v>
      </c>
      <c r="CL9" s="73">
        <f t="shared" si="203"/>
        <v>8</v>
      </c>
      <c r="CM9" s="73">
        <f t="shared" si="203"/>
        <v>7</v>
      </c>
      <c r="CN9" s="73">
        <f t="shared" ref="CN9:EI9" si="204">CN7-CM7</f>
        <v>6</v>
      </c>
      <c r="CO9" s="73">
        <f t="shared" si="204"/>
        <v>6</v>
      </c>
      <c r="CP9" s="73">
        <f t="shared" si="204"/>
        <v>8</v>
      </c>
      <c r="CQ9" s="73">
        <f t="shared" si="204"/>
        <v>3</v>
      </c>
      <c r="CR9" s="73">
        <f t="shared" si="204"/>
        <v>-755</v>
      </c>
      <c r="CS9" s="73">
        <f t="shared" si="204"/>
        <v>0</v>
      </c>
      <c r="CT9" s="73">
        <f t="shared" si="204"/>
        <v>0</v>
      </c>
      <c r="CU9" s="73">
        <f t="shared" si="204"/>
        <v>0</v>
      </c>
      <c r="CV9" s="73">
        <f t="shared" si="204"/>
        <v>0</v>
      </c>
      <c r="CW9" s="73">
        <f t="shared" si="204"/>
        <v>0</v>
      </c>
      <c r="CX9" s="73">
        <f t="shared" si="204"/>
        <v>0</v>
      </c>
      <c r="CY9" s="73">
        <f t="shared" si="204"/>
        <v>0</v>
      </c>
      <c r="CZ9" s="73">
        <f t="shared" si="204"/>
        <v>0</v>
      </c>
      <c r="DA9" s="73">
        <f t="shared" si="204"/>
        <v>0</v>
      </c>
      <c r="DB9" s="73">
        <f t="shared" si="204"/>
        <v>0</v>
      </c>
      <c r="DC9" s="73">
        <f t="shared" si="204"/>
        <v>0</v>
      </c>
      <c r="DD9" s="73">
        <f t="shared" si="204"/>
        <v>0</v>
      </c>
      <c r="DE9" s="73">
        <f t="shared" si="204"/>
        <v>0</v>
      </c>
      <c r="DF9" s="73">
        <f t="shared" si="204"/>
        <v>0</v>
      </c>
      <c r="DG9" s="73">
        <f t="shared" si="204"/>
        <v>0</v>
      </c>
      <c r="DH9" s="73">
        <f t="shared" si="204"/>
        <v>0</v>
      </c>
      <c r="DI9" s="73">
        <f t="shared" si="204"/>
        <v>0</v>
      </c>
      <c r="DJ9" s="73">
        <f t="shared" si="204"/>
        <v>0</v>
      </c>
      <c r="DK9" s="73">
        <f t="shared" si="204"/>
        <v>0</v>
      </c>
      <c r="DL9" s="73">
        <f t="shared" si="204"/>
        <v>0</v>
      </c>
      <c r="DM9" s="73">
        <f t="shared" si="204"/>
        <v>0</v>
      </c>
      <c r="DN9" s="73">
        <f t="shared" si="204"/>
        <v>0</v>
      </c>
      <c r="DO9" s="73">
        <f t="shared" si="204"/>
        <v>0</v>
      </c>
      <c r="DP9" s="73">
        <f t="shared" si="204"/>
        <v>0</v>
      </c>
      <c r="DQ9" s="73">
        <f t="shared" si="204"/>
        <v>0</v>
      </c>
      <c r="DR9" s="73">
        <f t="shared" si="204"/>
        <v>0</v>
      </c>
      <c r="DS9" s="73">
        <f t="shared" si="204"/>
        <v>0</v>
      </c>
      <c r="DT9" s="73">
        <f t="shared" si="204"/>
        <v>0</v>
      </c>
      <c r="DU9" s="73">
        <f t="shared" si="204"/>
        <v>0</v>
      </c>
      <c r="DV9" s="73">
        <f t="shared" si="204"/>
        <v>0</v>
      </c>
      <c r="DW9" s="73">
        <f t="shared" si="204"/>
        <v>0</v>
      </c>
      <c r="DX9" s="73">
        <f t="shared" si="204"/>
        <v>0</v>
      </c>
      <c r="DY9" s="73">
        <f t="shared" si="204"/>
        <v>0</v>
      </c>
      <c r="DZ9" s="73">
        <f t="shared" si="204"/>
        <v>0</v>
      </c>
      <c r="EA9" s="73">
        <f t="shared" si="204"/>
        <v>0</v>
      </c>
      <c r="EB9" s="73">
        <f t="shared" si="204"/>
        <v>0</v>
      </c>
      <c r="EC9" s="73">
        <f t="shared" si="204"/>
        <v>0</v>
      </c>
      <c r="ED9" s="73">
        <f t="shared" si="204"/>
        <v>0</v>
      </c>
      <c r="EE9" s="73">
        <f t="shared" si="204"/>
        <v>0</v>
      </c>
      <c r="EF9" s="73">
        <f t="shared" si="204"/>
        <v>0</v>
      </c>
      <c r="EG9" s="73">
        <f t="shared" si="204"/>
        <v>0</v>
      </c>
      <c r="EH9" s="73">
        <f t="shared" si="204"/>
        <v>0</v>
      </c>
      <c r="EI9" s="73">
        <f t="shared" si="204"/>
        <v>0</v>
      </c>
      <c r="EJ9" s="73">
        <f t="shared" ref="EJ9:GG9" si="205">EJ7-EI7</f>
        <v>0</v>
      </c>
      <c r="EK9" s="73">
        <f t="shared" si="205"/>
        <v>0</v>
      </c>
      <c r="EL9" s="73">
        <f t="shared" si="205"/>
        <v>0</v>
      </c>
      <c r="EM9" s="73">
        <f t="shared" si="205"/>
        <v>0</v>
      </c>
      <c r="EN9" s="73">
        <f t="shared" si="205"/>
        <v>0</v>
      </c>
      <c r="EO9" s="73">
        <f t="shared" si="205"/>
        <v>0</v>
      </c>
      <c r="EP9" s="73">
        <f t="shared" si="205"/>
        <v>0</v>
      </c>
      <c r="EQ9" s="73">
        <f t="shared" si="205"/>
        <v>0</v>
      </c>
      <c r="ER9" s="73">
        <f t="shared" si="205"/>
        <v>0</v>
      </c>
      <c r="ES9" s="73">
        <f t="shared" si="205"/>
        <v>0</v>
      </c>
      <c r="ET9" s="73">
        <f t="shared" si="205"/>
        <v>0</v>
      </c>
      <c r="EU9" s="73">
        <f t="shared" si="205"/>
        <v>0</v>
      </c>
      <c r="EV9" s="73">
        <f t="shared" si="205"/>
        <v>0</v>
      </c>
      <c r="EW9" s="73">
        <f t="shared" si="205"/>
        <v>0</v>
      </c>
      <c r="EX9" s="73">
        <f t="shared" si="205"/>
        <v>0</v>
      </c>
      <c r="EY9" s="73">
        <f t="shared" si="205"/>
        <v>0</v>
      </c>
      <c r="EZ9" s="73">
        <f t="shared" si="205"/>
        <v>0</v>
      </c>
      <c r="FA9" s="73">
        <f t="shared" si="205"/>
        <v>0</v>
      </c>
      <c r="FB9" s="73">
        <f t="shared" si="205"/>
        <v>0</v>
      </c>
      <c r="FC9" s="73">
        <f t="shared" si="205"/>
        <v>0</v>
      </c>
      <c r="FD9" s="73">
        <f t="shared" si="205"/>
        <v>0</v>
      </c>
      <c r="FE9" s="73">
        <f t="shared" si="205"/>
        <v>0</v>
      </c>
      <c r="FF9" s="73">
        <f t="shared" si="205"/>
        <v>0</v>
      </c>
      <c r="FG9" s="73">
        <f t="shared" si="205"/>
        <v>0</v>
      </c>
      <c r="FH9" s="73">
        <f t="shared" si="205"/>
        <v>0</v>
      </c>
      <c r="FI9" s="73">
        <f t="shared" si="205"/>
        <v>0</v>
      </c>
      <c r="FJ9" s="73">
        <f t="shared" si="205"/>
        <v>0</v>
      </c>
      <c r="FK9" s="73">
        <f t="shared" si="205"/>
        <v>0</v>
      </c>
      <c r="FL9" s="73">
        <f t="shared" si="205"/>
        <v>0</v>
      </c>
      <c r="FM9" s="73">
        <f t="shared" si="205"/>
        <v>0</v>
      </c>
      <c r="FN9" s="73">
        <f t="shared" si="205"/>
        <v>0</v>
      </c>
      <c r="FO9" s="73">
        <f t="shared" si="205"/>
        <v>0</v>
      </c>
      <c r="FP9" s="73">
        <f t="shared" si="205"/>
        <v>0</v>
      </c>
      <c r="FQ9" s="73">
        <f t="shared" si="205"/>
        <v>0</v>
      </c>
      <c r="FR9" s="73">
        <f t="shared" si="205"/>
        <v>0</v>
      </c>
      <c r="FS9" s="73">
        <f t="shared" si="205"/>
        <v>0</v>
      </c>
      <c r="FT9" s="73">
        <f t="shared" si="205"/>
        <v>0</v>
      </c>
      <c r="FU9" s="73">
        <f t="shared" si="205"/>
        <v>0</v>
      </c>
      <c r="FV9" s="73">
        <f t="shared" si="205"/>
        <v>0</v>
      </c>
      <c r="FW9" s="73">
        <f t="shared" si="205"/>
        <v>0</v>
      </c>
      <c r="FX9" s="73">
        <f t="shared" si="205"/>
        <v>0</v>
      </c>
      <c r="FY9" s="73">
        <f t="shared" si="205"/>
        <v>0</v>
      </c>
      <c r="FZ9" s="73">
        <f t="shared" si="205"/>
        <v>0</v>
      </c>
      <c r="GA9" s="73">
        <f t="shared" si="205"/>
        <v>0</v>
      </c>
      <c r="GB9" s="73">
        <f t="shared" si="205"/>
        <v>0</v>
      </c>
      <c r="GC9" s="73">
        <f t="shared" si="205"/>
        <v>0</v>
      </c>
      <c r="GD9" s="73">
        <f t="shared" si="205"/>
        <v>0</v>
      </c>
      <c r="GE9" s="73">
        <f t="shared" si="205"/>
        <v>0</v>
      </c>
      <c r="GF9" s="73">
        <f t="shared" si="205"/>
        <v>0</v>
      </c>
      <c r="GG9" s="73">
        <f t="shared" si="205"/>
        <v>0</v>
      </c>
    </row>
    <row r="10" spans="2:189" ht="9" customHeight="1" thickBot="1">
      <c r="B10" s="70"/>
      <c r="C10" s="70"/>
      <c r="D10" s="70"/>
      <c r="E10" s="70"/>
    </row>
    <row r="11" spans="2:189" ht="16" thickBot="1">
      <c r="B11" s="96" t="s">
        <v>2</v>
      </c>
      <c r="C11" s="78" t="s">
        <v>87</v>
      </c>
      <c r="D11" s="78">
        <v>0</v>
      </c>
      <c r="E11" s="78">
        <v>0</v>
      </c>
      <c r="F11" s="78">
        <v>0</v>
      </c>
      <c r="G11" s="78">
        <v>0</v>
      </c>
      <c r="H11" s="78">
        <v>0</v>
      </c>
      <c r="I11" s="78">
        <v>0</v>
      </c>
      <c r="J11" s="78">
        <v>1</v>
      </c>
      <c r="K11" s="78">
        <v>1</v>
      </c>
      <c r="L11" s="78">
        <v>1</v>
      </c>
      <c r="M11" s="78">
        <v>1</v>
      </c>
      <c r="N11" s="78">
        <v>1</v>
      </c>
      <c r="O11" s="78">
        <v>1</v>
      </c>
      <c r="P11" s="78">
        <v>1</v>
      </c>
      <c r="Q11" s="78">
        <v>2</v>
      </c>
      <c r="R11" s="78">
        <v>3</v>
      </c>
      <c r="S11" s="78">
        <v>5</v>
      </c>
      <c r="T11" s="78">
        <v>6</v>
      </c>
      <c r="U11" s="78">
        <v>8</v>
      </c>
      <c r="V11" s="78">
        <v>10</v>
      </c>
      <c r="W11" s="78">
        <v>31</v>
      </c>
      <c r="X11" s="78">
        <v>51</v>
      </c>
      <c r="Y11" s="78">
        <v>74</v>
      </c>
      <c r="Z11" s="78">
        <v>86</v>
      </c>
      <c r="AA11" s="78">
        <v>106</v>
      </c>
      <c r="AB11" s="78">
        <v>137</v>
      </c>
      <c r="AC11" s="78">
        <v>180</v>
      </c>
      <c r="AD11" s="78">
        <v>238</v>
      </c>
      <c r="AE11" s="78">
        <v>293</v>
      </c>
      <c r="AF11" s="78">
        <v>365</v>
      </c>
      <c r="AG11" s="78">
        <v>435</v>
      </c>
      <c r="AH11" s="78">
        <v>520</v>
      </c>
      <c r="AI11" s="78">
        <v>647</v>
      </c>
      <c r="AJ11" s="78">
        <v>709</v>
      </c>
      <c r="AK11" s="78">
        <v>784</v>
      </c>
      <c r="AL11" s="78">
        <v>911</v>
      </c>
      <c r="AM11" s="78">
        <v>1043</v>
      </c>
      <c r="AN11" s="78">
        <v>1161</v>
      </c>
      <c r="AO11" s="78">
        <v>1286</v>
      </c>
      <c r="AP11" s="78">
        <v>1372</v>
      </c>
      <c r="AQ11" s="78">
        <v>1442</v>
      </c>
      <c r="AR11" s="78">
        <v>1521</v>
      </c>
      <c r="AS11" s="78">
        <v>1766</v>
      </c>
      <c r="AT11" s="78">
        <v>1865</v>
      </c>
      <c r="AU11" s="78">
        <v>1905</v>
      </c>
      <c r="AV11" s="78">
        <v>2197</v>
      </c>
      <c r="AW11" s="78">
        <v>2327</v>
      </c>
      <c r="AX11" s="78">
        <v>2426</v>
      </c>
      <c r="AY11" s="78">
        <v>2477</v>
      </c>
      <c r="AZ11" s="78">
        <v>2549</v>
      </c>
      <c r="BA11" s="78">
        <v>2629</v>
      </c>
      <c r="BB11" s="78">
        <v>2756</v>
      </c>
      <c r="BC11" s="78">
        <v>2778</v>
      </c>
      <c r="BD11" s="78">
        <v>2863</v>
      </c>
      <c r="BE11" s="78">
        <v>2923</v>
      </c>
      <c r="BF11" s="78">
        <v>2952</v>
      </c>
      <c r="BG11" s="78">
        <v>2999</v>
      </c>
      <c r="BH11" s="78">
        <v>3053</v>
      </c>
      <c r="BI11" s="78">
        <v>3084</v>
      </c>
      <c r="BJ11" s="78">
        <v>3116</v>
      </c>
      <c r="BK11" s="78">
        <v>3183</v>
      </c>
      <c r="BL11" s="78">
        <v>3232</v>
      </c>
      <c r="BM11" s="78">
        <v>3252</v>
      </c>
      <c r="BN11" s="78">
        <v>3289</v>
      </c>
      <c r="BO11" s="78">
        <v>3340</v>
      </c>
      <c r="BP11" s="78">
        <v>3389</v>
      </c>
      <c r="BQ11" s="78">
        <v>3419</v>
      </c>
      <c r="BR11" s="78">
        <v>3426</v>
      </c>
      <c r="BS11" s="78">
        <v>3447</v>
      </c>
      <c r="BT11" s="78">
        <v>3478</v>
      </c>
      <c r="BU11" s="78">
        <v>3489</v>
      </c>
      <c r="BV11" s="78">
        <v>3505</v>
      </c>
      <c r="BW11" s="78">
        <v>3545</v>
      </c>
      <c r="BX11" s="78">
        <v>3564</v>
      </c>
      <c r="BY11" s="78">
        <v>3581</v>
      </c>
      <c r="BZ11" s="78">
        <v>3581</v>
      </c>
      <c r="CA11" s="82">
        <v>3545</v>
      </c>
      <c r="CB11" s="78">
        <v>3553</v>
      </c>
      <c r="CC11" s="78">
        <v>3559</v>
      </c>
      <c r="CD11" s="78">
        <v>3569</v>
      </c>
      <c r="CE11" s="78">
        <v>3598</v>
      </c>
      <c r="CF11" s="78">
        <v>3609</v>
      </c>
      <c r="CG11" s="78">
        <v>3626</v>
      </c>
      <c r="CH11" s="78">
        <v>3628</v>
      </c>
      <c r="CI11" s="78">
        <v>3644</v>
      </c>
      <c r="CJ11" s="78">
        <v>3655</v>
      </c>
      <c r="CK11" s="78">
        <v>3662</v>
      </c>
      <c r="CL11" s="78">
        <v>3664</v>
      </c>
      <c r="CM11" s="78">
        <v>3676</v>
      </c>
      <c r="CN11" s="78">
        <v>3683</v>
      </c>
      <c r="CO11" s="78">
        <v>3683</v>
      </c>
      <c r="CP11" s="78">
        <v>3690</v>
      </c>
      <c r="CQ11" s="78">
        <v>3690</v>
      </c>
      <c r="CR11" s="78"/>
      <c r="CS11" s="78"/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</row>
    <row r="12" spans="2:189">
      <c r="B12" s="97"/>
      <c r="C12" s="35" t="s">
        <v>81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 t="e">
        <f t="shared" ref="CR12" si="211">(CR11-CQ11)/CR11</f>
        <v>#DIV/0!</v>
      </c>
      <c r="CS12" s="35" t="e">
        <f t="shared" ref="CS12" si="212">(CS11-CR11)/CS11</f>
        <v>#DIV/0!</v>
      </c>
      <c r="CT12" s="35" t="e">
        <f t="shared" ref="CT12" si="213">(CT11-CS11)/CT11</f>
        <v>#DIV/0!</v>
      </c>
      <c r="CU12" s="35" t="e">
        <f t="shared" ref="CU12" si="214">(CU11-CT11)/CU11</f>
        <v>#DIV/0!</v>
      </c>
      <c r="CV12" s="35" t="e">
        <f t="shared" ref="CV12" si="215">(CV11-CU11)/CV11</f>
        <v>#DIV/0!</v>
      </c>
      <c r="CW12" s="35" t="e">
        <f t="shared" ref="CW12" si="216">(CW11-CV11)/CW11</f>
        <v>#DIV/0!</v>
      </c>
      <c r="CX12" s="35" t="e">
        <f t="shared" ref="CX12" si="217">(CX11-CW11)/CX11</f>
        <v>#DIV/0!</v>
      </c>
      <c r="CY12" s="35" t="e">
        <f t="shared" ref="CY12" si="218">(CY11-CX11)/CY11</f>
        <v>#DIV/0!</v>
      </c>
      <c r="CZ12" s="35" t="e">
        <f t="shared" ref="CZ12" si="219">(CZ11-CY11)/CZ11</f>
        <v>#DIV/0!</v>
      </c>
      <c r="DA12" s="35" t="e">
        <f t="shared" ref="DA12" si="220">(DA11-CZ11)/DA11</f>
        <v>#DIV/0!</v>
      </c>
      <c r="DB12" s="35" t="e">
        <f t="shared" ref="DB12" si="221">(DB11-DA11)/DB11</f>
        <v>#DIV/0!</v>
      </c>
      <c r="DC12" s="35" t="e">
        <f t="shared" ref="DC12" si="222">(DC11-DB11)/DC11</f>
        <v>#DIV/0!</v>
      </c>
      <c r="DD12" s="35" t="e">
        <f t="shared" ref="DD12" si="223">(DD11-DC11)/DD11</f>
        <v>#DIV/0!</v>
      </c>
      <c r="DE12" s="35" t="e">
        <f t="shared" ref="DE12" si="224">(DE11-DD11)/DE11</f>
        <v>#DIV/0!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97"/>
      <c r="C13" s="36" t="s">
        <v>80</v>
      </c>
      <c r="D13" s="56">
        <v>0</v>
      </c>
      <c r="E13" s="56">
        <f>E11-D11</f>
        <v>0</v>
      </c>
      <c r="F13" s="56">
        <f t="shared" ref="F13:BQ13" si="305">F11-E11</f>
        <v>0</v>
      </c>
      <c r="G13" s="56">
        <f t="shared" si="305"/>
        <v>0</v>
      </c>
      <c r="H13" s="56">
        <f t="shared" si="305"/>
        <v>0</v>
      </c>
      <c r="I13" s="56">
        <f t="shared" si="305"/>
        <v>0</v>
      </c>
      <c r="J13" s="56">
        <f t="shared" si="305"/>
        <v>1</v>
      </c>
      <c r="K13" s="56">
        <f t="shared" si="305"/>
        <v>0</v>
      </c>
      <c r="L13" s="56">
        <f t="shared" si="305"/>
        <v>0</v>
      </c>
      <c r="M13" s="56">
        <f t="shared" si="305"/>
        <v>0</v>
      </c>
      <c r="N13" s="56">
        <f t="shared" si="305"/>
        <v>0</v>
      </c>
      <c r="O13" s="56">
        <f t="shared" si="305"/>
        <v>0</v>
      </c>
      <c r="P13" s="56">
        <f t="shared" si="305"/>
        <v>0</v>
      </c>
      <c r="Q13" s="56">
        <f t="shared" si="305"/>
        <v>1</v>
      </c>
      <c r="R13" s="56">
        <f t="shared" si="305"/>
        <v>1</v>
      </c>
      <c r="S13" s="56">
        <f t="shared" si="305"/>
        <v>2</v>
      </c>
      <c r="T13" s="56">
        <f t="shared" si="305"/>
        <v>1</v>
      </c>
      <c r="U13" s="56">
        <f t="shared" si="305"/>
        <v>2</v>
      </c>
      <c r="V13" s="56">
        <f t="shared" si="305"/>
        <v>2</v>
      </c>
      <c r="W13" s="56">
        <f t="shared" si="305"/>
        <v>21</v>
      </c>
      <c r="X13" s="56">
        <f t="shared" si="305"/>
        <v>20</v>
      </c>
      <c r="Y13" s="56">
        <f t="shared" si="305"/>
        <v>23</v>
      </c>
      <c r="Z13" s="56">
        <f t="shared" si="305"/>
        <v>12</v>
      </c>
      <c r="AA13" s="56">
        <f t="shared" si="305"/>
        <v>20</v>
      </c>
      <c r="AB13" s="56">
        <f t="shared" si="305"/>
        <v>31</v>
      </c>
      <c r="AC13" s="56">
        <f t="shared" si="305"/>
        <v>43</v>
      </c>
      <c r="AD13" s="56">
        <f t="shared" si="305"/>
        <v>58</v>
      </c>
      <c r="AE13" s="56">
        <f t="shared" si="305"/>
        <v>55</v>
      </c>
      <c r="AF13" s="56">
        <f t="shared" si="305"/>
        <v>72</v>
      </c>
      <c r="AG13" s="56">
        <f t="shared" si="305"/>
        <v>70</v>
      </c>
      <c r="AH13" s="56">
        <f t="shared" si="305"/>
        <v>85</v>
      </c>
      <c r="AI13" s="56">
        <f t="shared" si="305"/>
        <v>127</v>
      </c>
      <c r="AJ13" s="56">
        <f t="shared" si="305"/>
        <v>62</v>
      </c>
      <c r="AK13" s="56">
        <f t="shared" si="305"/>
        <v>75</v>
      </c>
      <c r="AL13" s="56">
        <f t="shared" si="305"/>
        <v>127</v>
      </c>
      <c r="AM13" s="56">
        <f t="shared" si="305"/>
        <v>132</v>
      </c>
      <c r="AN13" s="56">
        <f t="shared" si="305"/>
        <v>118</v>
      </c>
      <c r="AO13" s="56">
        <f t="shared" si="305"/>
        <v>125</v>
      </c>
      <c r="AP13" s="56">
        <f t="shared" si="305"/>
        <v>86</v>
      </c>
      <c r="AQ13" s="56">
        <f t="shared" si="305"/>
        <v>70</v>
      </c>
      <c r="AR13" s="56">
        <f t="shared" si="305"/>
        <v>79</v>
      </c>
      <c r="AS13" s="56">
        <f t="shared" si="305"/>
        <v>245</v>
      </c>
      <c r="AT13" s="56">
        <f t="shared" si="305"/>
        <v>99</v>
      </c>
      <c r="AU13" s="56">
        <f t="shared" si="305"/>
        <v>40</v>
      </c>
      <c r="AV13" s="56">
        <f t="shared" si="305"/>
        <v>292</v>
      </c>
      <c r="AW13" s="56">
        <f t="shared" si="305"/>
        <v>130</v>
      </c>
      <c r="AX13" s="56">
        <f t="shared" si="305"/>
        <v>99</v>
      </c>
      <c r="AY13" s="56">
        <f t="shared" si="305"/>
        <v>51</v>
      </c>
      <c r="AZ13" s="56">
        <f t="shared" si="305"/>
        <v>72</v>
      </c>
      <c r="BA13" s="56">
        <f t="shared" si="305"/>
        <v>80</v>
      </c>
      <c r="BB13" s="56">
        <f t="shared" si="305"/>
        <v>127</v>
      </c>
      <c r="BC13" s="56">
        <f t="shared" si="305"/>
        <v>22</v>
      </c>
      <c r="BD13" s="56">
        <f t="shared" si="305"/>
        <v>85</v>
      </c>
      <c r="BE13" s="56">
        <f t="shared" si="305"/>
        <v>60</v>
      </c>
      <c r="BF13" s="56">
        <f t="shared" si="305"/>
        <v>29</v>
      </c>
      <c r="BG13" s="56">
        <f t="shared" si="305"/>
        <v>47</v>
      </c>
      <c r="BH13" s="56">
        <f t="shared" si="305"/>
        <v>54</v>
      </c>
      <c r="BI13" s="56">
        <f t="shared" si="305"/>
        <v>31</v>
      </c>
      <c r="BJ13" s="56">
        <f t="shared" si="305"/>
        <v>32</v>
      </c>
      <c r="BK13" s="56">
        <f t="shared" si="305"/>
        <v>67</v>
      </c>
      <c r="BL13" s="56">
        <f t="shared" si="305"/>
        <v>49</v>
      </c>
      <c r="BM13" s="56">
        <f t="shared" si="305"/>
        <v>20</v>
      </c>
      <c r="BN13" s="56">
        <f t="shared" si="305"/>
        <v>37</v>
      </c>
      <c r="BO13" s="56">
        <f t="shared" si="305"/>
        <v>51</v>
      </c>
      <c r="BP13" s="56">
        <f t="shared" si="305"/>
        <v>49</v>
      </c>
      <c r="BQ13" s="56">
        <f t="shared" si="305"/>
        <v>30</v>
      </c>
      <c r="BR13" s="56">
        <f t="shared" ref="BR13:CM13" si="306">BR11-BQ11</f>
        <v>7</v>
      </c>
      <c r="BS13" s="56">
        <f t="shared" si="306"/>
        <v>21</v>
      </c>
      <c r="BT13" s="56">
        <f t="shared" si="306"/>
        <v>31</v>
      </c>
      <c r="BU13" s="56">
        <f t="shared" si="306"/>
        <v>11</v>
      </c>
      <c r="BV13" s="56">
        <f t="shared" si="306"/>
        <v>16</v>
      </c>
      <c r="BW13" s="56">
        <f t="shared" si="306"/>
        <v>40</v>
      </c>
      <c r="BX13" s="56">
        <f t="shared" si="306"/>
        <v>19</v>
      </c>
      <c r="BY13" s="56">
        <f t="shared" si="306"/>
        <v>17</v>
      </c>
      <c r="BZ13" s="56">
        <f t="shared" si="306"/>
        <v>0</v>
      </c>
      <c r="CA13" s="56">
        <f t="shared" si="306"/>
        <v>-36</v>
      </c>
      <c r="CB13" s="56">
        <f t="shared" si="306"/>
        <v>8</v>
      </c>
      <c r="CC13" s="56">
        <f t="shared" si="306"/>
        <v>6</v>
      </c>
      <c r="CD13" s="56">
        <f t="shared" si="306"/>
        <v>10</v>
      </c>
      <c r="CE13" s="56">
        <f t="shared" si="306"/>
        <v>29</v>
      </c>
      <c r="CF13" s="56">
        <f t="shared" si="306"/>
        <v>11</v>
      </c>
      <c r="CG13" s="56">
        <f t="shared" si="306"/>
        <v>17</v>
      </c>
      <c r="CH13" s="56">
        <f t="shared" si="306"/>
        <v>2</v>
      </c>
      <c r="CI13" s="56">
        <f t="shared" si="306"/>
        <v>16</v>
      </c>
      <c r="CJ13" s="56">
        <f t="shared" si="306"/>
        <v>11</v>
      </c>
      <c r="CK13" s="56">
        <f t="shared" si="306"/>
        <v>7</v>
      </c>
      <c r="CL13" s="56">
        <f t="shared" si="306"/>
        <v>2</v>
      </c>
      <c r="CM13" s="56">
        <f t="shared" si="306"/>
        <v>12</v>
      </c>
      <c r="CN13" s="56">
        <f t="shared" ref="CN13:EI13" si="307">CN11-CM11</f>
        <v>7</v>
      </c>
      <c r="CO13" s="56">
        <f t="shared" si="307"/>
        <v>0</v>
      </c>
      <c r="CP13" s="56">
        <f t="shared" si="307"/>
        <v>7</v>
      </c>
      <c r="CQ13" s="56">
        <f t="shared" si="307"/>
        <v>0</v>
      </c>
      <c r="CR13" s="56">
        <f t="shared" si="307"/>
        <v>-3690</v>
      </c>
      <c r="CS13" s="56">
        <f t="shared" si="307"/>
        <v>0</v>
      </c>
      <c r="CT13" s="56">
        <f t="shared" si="307"/>
        <v>0</v>
      </c>
      <c r="CU13" s="56">
        <f t="shared" si="307"/>
        <v>0</v>
      </c>
      <c r="CV13" s="56">
        <f t="shared" si="307"/>
        <v>0</v>
      </c>
      <c r="CW13" s="56">
        <f t="shared" si="307"/>
        <v>0</v>
      </c>
      <c r="CX13" s="56">
        <f t="shared" si="307"/>
        <v>0</v>
      </c>
      <c r="CY13" s="56">
        <f t="shared" si="307"/>
        <v>0</v>
      </c>
      <c r="CZ13" s="56">
        <f t="shared" si="307"/>
        <v>0</v>
      </c>
      <c r="DA13" s="56">
        <f t="shared" si="307"/>
        <v>0</v>
      </c>
      <c r="DB13" s="56">
        <f t="shared" si="307"/>
        <v>0</v>
      </c>
      <c r="DC13" s="56">
        <f t="shared" si="307"/>
        <v>0</v>
      </c>
      <c r="DD13" s="56">
        <f t="shared" si="307"/>
        <v>0</v>
      </c>
      <c r="DE13" s="56">
        <f t="shared" si="307"/>
        <v>0</v>
      </c>
      <c r="DF13" s="56">
        <f t="shared" si="307"/>
        <v>0</v>
      </c>
      <c r="DG13" s="56">
        <f t="shared" si="307"/>
        <v>0</v>
      </c>
      <c r="DH13" s="56">
        <f t="shared" si="307"/>
        <v>0</v>
      </c>
      <c r="DI13" s="56">
        <f t="shared" si="307"/>
        <v>0</v>
      </c>
      <c r="DJ13" s="56">
        <f t="shared" si="307"/>
        <v>0</v>
      </c>
      <c r="DK13" s="56">
        <f t="shared" si="307"/>
        <v>0</v>
      </c>
      <c r="DL13" s="56">
        <f t="shared" si="307"/>
        <v>0</v>
      </c>
      <c r="DM13" s="56">
        <f t="shared" si="307"/>
        <v>0</v>
      </c>
      <c r="DN13" s="56">
        <f t="shared" si="307"/>
        <v>0</v>
      </c>
      <c r="DO13" s="56">
        <f t="shared" si="307"/>
        <v>0</v>
      </c>
      <c r="DP13" s="56">
        <f t="shared" si="307"/>
        <v>0</v>
      </c>
      <c r="DQ13" s="56">
        <f t="shared" si="307"/>
        <v>0</v>
      </c>
      <c r="DR13" s="56">
        <f t="shared" si="307"/>
        <v>0</v>
      </c>
      <c r="DS13" s="56">
        <f t="shared" si="307"/>
        <v>0</v>
      </c>
      <c r="DT13" s="56">
        <f t="shared" si="307"/>
        <v>0</v>
      </c>
      <c r="DU13" s="56">
        <f t="shared" si="307"/>
        <v>0</v>
      </c>
      <c r="DV13" s="56">
        <f t="shared" si="307"/>
        <v>0</v>
      </c>
      <c r="DW13" s="56">
        <f t="shared" si="307"/>
        <v>0</v>
      </c>
      <c r="DX13" s="56">
        <f t="shared" si="307"/>
        <v>0</v>
      </c>
      <c r="DY13" s="56">
        <f t="shared" si="307"/>
        <v>0</v>
      </c>
      <c r="DZ13" s="56">
        <f t="shared" si="307"/>
        <v>0</v>
      </c>
      <c r="EA13" s="56">
        <f t="shared" si="307"/>
        <v>0</v>
      </c>
      <c r="EB13" s="56">
        <f t="shared" si="307"/>
        <v>0</v>
      </c>
      <c r="EC13" s="56">
        <f t="shared" si="307"/>
        <v>0</v>
      </c>
      <c r="ED13" s="56">
        <f t="shared" si="307"/>
        <v>0</v>
      </c>
      <c r="EE13" s="56">
        <f t="shared" si="307"/>
        <v>0</v>
      </c>
      <c r="EF13" s="56">
        <f t="shared" si="307"/>
        <v>0</v>
      </c>
      <c r="EG13" s="56">
        <f t="shared" si="307"/>
        <v>0</v>
      </c>
      <c r="EH13" s="56">
        <f t="shared" si="307"/>
        <v>0</v>
      </c>
      <c r="EI13" s="56">
        <f t="shared" si="307"/>
        <v>0</v>
      </c>
      <c r="EJ13" s="56">
        <f t="shared" ref="EJ13:GG13" si="308">EJ11-EI11</f>
        <v>0</v>
      </c>
      <c r="EK13" s="56">
        <f t="shared" si="308"/>
        <v>0</v>
      </c>
      <c r="EL13" s="56">
        <f t="shared" si="308"/>
        <v>0</v>
      </c>
      <c r="EM13" s="56">
        <f t="shared" si="308"/>
        <v>0</v>
      </c>
      <c r="EN13" s="56">
        <f t="shared" si="308"/>
        <v>0</v>
      </c>
      <c r="EO13" s="56">
        <f t="shared" si="308"/>
        <v>0</v>
      </c>
      <c r="EP13" s="56">
        <f t="shared" si="308"/>
        <v>0</v>
      </c>
      <c r="EQ13" s="56">
        <f t="shared" si="308"/>
        <v>0</v>
      </c>
      <c r="ER13" s="56">
        <f t="shared" si="308"/>
        <v>0</v>
      </c>
      <c r="ES13" s="56">
        <f t="shared" si="308"/>
        <v>0</v>
      </c>
      <c r="ET13" s="56">
        <f t="shared" si="308"/>
        <v>0</v>
      </c>
      <c r="EU13" s="56">
        <f t="shared" si="308"/>
        <v>0</v>
      </c>
      <c r="EV13" s="56">
        <f t="shared" si="308"/>
        <v>0</v>
      </c>
      <c r="EW13" s="56">
        <f t="shared" si="308"/>
        <v>0</v>
      </c>
      <c r="EX13" s="56">
        <f t="shared" si="308"/>
        <v>0</v>
      </c>
      <c r="EY13" s="56">
        <f t="shared" si="308"/>
        <v>0</v>
      </c>
      <c r="EZ13" s="56">
        <f t="shared" si="308"/>
        <v>0</v>
      </c>
      <c r="FA13" s="56">
        <f t="shared" si="308"/>
        <v>0</v>
      </c>
      <c r="FB13" s="56">
        <f t="shared" si="308"/>
        <v>0</v>
      </c>
      <c r="FC13" s="56">
        <f t="shared" si="308"/>
        <v>0</v>
      </c>
      <c r="FD13" s="56">
        <f t="shared" si="308"/>
        <v>0</v>
      </c>
      <c r="FE13" s="56">
        <f t="shared" si="308"/>
        <v>0</v>
      </c>
      <c r="FF13" s="56">
        <f t="shared" si="308"/>
        <v>0</v>
      </c>
      <c r="FG13" s="56">
        <f t="shared" si="308"/>
        <v>0</v>
      </c>
      <c r="FH13" s="56">
        <f t="shared" si="308"/>
        <v>0</v>
      </c>
      <c r="FI13" s="56">
        <f t="shared" si="308"/>
        <v>0</v>
      </c>
      <c r="FJ13" s="56">
        <f t="shared" si="308"/>
        <v>0</v>
      </c>
      <c r="FK13" s="56">
        <f t="shared" si="308"/>
        <v>0</v>
      </c>
      <c r="FL13" s="56">
        <f t="shared" si="308"/>
        <v>0</v>
      </c>
      <c r="FM13" s="56">
        <f t="shared" si="308"/>
        <v>0</v>
      </c>
      <c r="FN13" s="56">
        <f t="shared" si="308"/>
        <v>0</v>
      </c>
      <c r="FO13" s="56">
        <f t="shared" si="308"/>
        <v>0</v>
      </c>
      <c r="FP13" s="56">
        <f t="shared" si="308"/>
        <v>0</v>
      </c>
      <c r="FQ13" s="56">
        <f t="shared" si="308"/>
        <v>0</v>
      </c>
      <c r="FR13" s="56">
        <f t="shared" si="308"/>
        <v>0</v>
      </c>
      <c r="FS13" s="56">
        <f t="shared" si="308"/>
        <v>0</v>
      </c>
      <c r="FT13" s="56">
        <f t="shared" si="308"/>
        <v>0</v>
      </c>
      <c r="FU13" s="56">
        <f t="shared" si="308"/>
        <v>0</v>
      </c>
      <c r="FV13" s="56">
        <f t="shared" si="308"/>
        <v>0</v>
      </c>
      <c r="FW13" s="56">
        <f t="shared" si="308"/>
        <v>0</v>
      </c>
      <c r="FX13" s="56">
        <f t="shared" si="308"/>
        <v>0</v>
      </c>
      <c r="FY13" s="56">
        <f t="shared" si="308"/>
        <v>0</v>
      </c>
      <c r="FZ13" s="56">
        <f t="shared" si="308"/>
        <v>0</v>
      </c>
      <c r="GA13" s="56">
        <f t="shared" si="308"/>
        <v>0</v>
      </c>
      <c r="GB13" s="56">
        <f t="shared" si="308"/>
        <v>0</v>
      </c>
      <c r="GC13" s="56">
        <f t="shared" si="308"/>
        <v>0</v>
      </c>
      <c r="GD13" s="56">
        <f t="shared" si="308"/>
        <v>0</v>
      </c>
      <c r="GE13" s="56">
        <f t="shared" si="308"/>
        <v>0</v>
      </c>
      <c r="GF13" s="56">
        <f t="shared" si="308"/>
        <v>0</v>
      </c>
      <c r="GG13" s="56">
        <f t="shared" si="308"/>
        <v>0</v>
      </c>
    </row>
    <row r="14" spans="2:189" ht="16" thickBot="1">
      <c r="B14" s="97"/>
      <c r="C14" s="80" t="s">
        <v>88</v>
      </c>
      <c r="D14" s="79">
        <v>0</v>
      </c>
      <c r="E14" s="79">
        <v>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  <c r="U14" s="79">
        <v>0</v>
      </c>
      <c r="V14" s="79">
        <v>0</v>
      </c>
      <c r="W14" s="79">
        <v>0</v>
      </c>
      <c r="X14" s="79">
        <v>0</v>
      </c>
      <c r="Y14" s="79">
        <v>0</v>
      </c>
      <c r="Z14" s="79">
        <v>1</v>
      </c>
      <c r="AA14" s="79">
        <v>2</v>
      </c>
      <c r="AB14" s="79">
        <v>4</v>
      </c>
      <c r="AC14" s="79">
        <v>4</v>
      </c>
      <c r="AD14" s="79">
        <v>5</v>
      </c>
      <c r="AE14" s="79">
        <v>6</v>
      </c>
      <c r="AF14" s="79">
        <v>10</v>
      </c>
      <c r="AG14" s="79">
        <v>13</v>
      </c>
      <c r="AH14" s="79">
        <v>18</v>
      </c>
      <c r="AI14" s="79">
        <v>28</v>
      </c>
      <c r="AJ14" s="79">
        <v>28</v>
      </c>
      <c r="AK14" s="79">
        <v>34</v>
      </c>
      <c r="AL14" s="79">
        <v>40</v>
      </c>
      <c r="AM14" s="79">
        <v>52</v>
      </c>
      <c r="AN14" s="79">
        <v>55</v>
      </c>
      <c r="AO14" s="79">
        <v>61</v>
      </c>
      <c r="AP14" s="79">
        <v>66</v>
      </c>
      <c r="AQ14" s="79">
        <v>72</v>
      </c>
      <c r="AR14" s="79">
        <v>76</v>
      </c>
      <c r="AS14" s="79">
        <v>88</v>
      </c>
      <c r="AT14" s="79">
        <v>96</v>
      </c>
      <c r="AU14" s="79">
        <v>104</v>
      </c>
      <c r="AV14" s="79">
        <v>107</v>
      </c>
      <c r="AW14" s="79">
        <v>113</v>
      </c>
      <c r="AX14" s="79">
        <v>120</v>
      </c>
      <c r="AY14" s="79">
        <v>123</v>
      </c>
      <c r="AZ14" s="79">
        <v>131</v>
      </c>
      <c r="BA14" s="79">
        <v>136</v>
      </c>
      <c r="BB14" s="79">
        <v>146</v>
      </c>
      <c r="BC14" s="79">
        <v>148</v>
      </c>
      <c r="BD14" s="79">
        <v>157</v>
      </c>
      <c r="BE14" s="79">
        <v>164</v>
      </c>
      <c r="BF14" s="79">
        <v>164</v>
      </c>
      <c r="BG14" s="79">
        <v>171</v>
      </c>
      <c r="BH14" s="79">
        <v>175</v>
      </c>
      <c r="BI14" s="79">
        <v>179</v>
      </c>
      <c r="BJ14" s="79">
        <v>183</v>
      </c>
      <c r="BK14" s="79">
        <v>188</v>
      </c>
      <c r="BL14" s="79">
        <v>188</v>
      </c>
      <c r="BM14" s="79">
        <v>191</v>
      </c>
      <c r="BN14" s="79">
        <v>194</v>
      </c>
      <c r="BO14" s="79">
        <v>196</v>
      </c>
      <c r="BP14" s="79">
        <v>198</v>
      </c>
      <c r="BQ14" s="79">
        <v>201</v>
      </c>
      <c r="BR14" s="79">
        <v>206</v>
      </c>
      <c r="BS14" s="79">
        <v>209</v>
      </c>
      <c r="BT14" s="79">
        <v>209</v>
      </c>
      <c r="BU14" s="79">
        <v>211</v>
      </c>
      <c r="BV14" s="79">
        <v>213</v>
      </c>
      <c r="BW14" s="79">
        <v>213</v>
      </c>
      <c r="BX14" s="79">
        <v>214</v>
      </c>
      <c r="BY14" s="79">
        <v>215</v>
      </c>
      <c r="BZ14" s="79">
        <v>216</v>
      </c>
      <c r="CA14" s="79">
        <v>216</v>
      </c>
      <c r="CB14" s="79">
        <v>219</v>
      </c>
      <c r="CC14" s="79">
        <v>221</v>
      </c>
      <c r="CD14" s="79">
        <v>221</v>
      </c>
      <c r="CE14" s="79">
        <v>221</v>
      </c>
      <c r="CF14" s="79">
        <v>221</v>
      </c>
      <c r="CG14" s="79">
        <v>221</v>
      </c>
      <c r="CH14" s="79">
        <v>228</v>
      </c>
      <c r="CI14" s="79">
        <v>227</v>
      </c>
      <c r="CJ14" s="79">
        <v>230</v>
      </c>
      <c r="CK14" s="79">
        <v>232</v>
      </c>
      <c r="CL14" s="79">
        <v>233</v>
      </c>
      <c r="CM14" s="83">
        <v>230</v>
      </c>
      <c r="CN14" s="79">
        <v>231</v>
      </c>
      <c r="CO14" s="79">
        <v>233</v>
      </c>
      <c r="CP14" s="79">
        <v>234</v>
      </c>
      <c r="CQ14" s="79">
        <v>235</v>
      </c>
      <c r="CR14" s="79"/>
      <c r="CS14" s="79"/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  <c r="EL14" s="79"/>
      <c r="EM14" s="79"/>
      <c r="EN14" s="79"/>
      <c r="EO14" s="79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9"/>
      <c r="FC14" s="79"/>
      <c r="FD14" s="79"/>
      <c r="FE14" s="79"/>
      <c r="FF14" s="79"/>
      <c r="FG14" s="79"/>
      <c r="FH14" s="79"/>
      <c r="FI14" s="79"/>
      <c r="FJ14" s="79"/>
      <c r="FK14" s="79"/>
      <c r="FL14" s="79"/>
      <c r="FM14" s="79"/>
      <c r="FN14" s="79"/>
      <c r="FO14" s="79"/>
      <c r="FP14" s="79"/>
      <c r="FQ14" s="79"/>
      <c r="FR14" s="79"/>
      <c r="FS14" s="79"/>
      <c r="FT14" s="79"/>
      <c r="FU14" s="79"/>
      <c r="FV14" s="79"/>
      <c r="FW14" s="79"/>
      <c r="FX14" s="79"/>
      <c r="FY14" s="79"/>
      <c r="FZ14" s="79"/>
      <c r="GA14" s="79"/>
      <c r="GB14" s="79"/>
      <c r="GC14" s="79"/>
      <c r="GD14" s="79"/>
      <c r="GE14" s="79"/>
      <c r="GF14" s="79"/>
      <c r="GG14" s="79"/>
    </row>
    <row r="15" spans="2:189">
      <c r="B15" s="97"/>
      <c r="C15" s="71" t="s">
        <v>81</v>
      </c>
      <c r="D15" s="71">
        <v>0</v>
      </c>
      <c r="E15" s="71" t="e">
        <f>(E14-D14)/E14</f>
        <v>#DIV/0!</v>
      </c>
      <c r="F15" s="71" t="e">
        <f t="shared" ref="F15:BQ15" si="309">(F14-E14)/F14</f>
        <v>#DIV/0!</v>
      </c>
      <c r="G15" s="71" t="e">
        <f t="shared" si="309"/>
        <v>#DIV/0!</v>
      </c>
      <c r="H15" s="71" t="e">
        <f t="shared" si="309"/>
        <v>#DIV/0!</v>
      </c>
      <c r="I15" s="71" t="e">
        <f t="shared" si="309"/>
        <v>#DIV/0!</v>
      </c>
      <c r="J15" s="71" t="e">
        <f t="shared" si="309"/>
        <v>#DIV/0!</v>
      </c>
      <c r="K15" s="71" t="e">
        <f t="shared" si="309"/>
        <v>#DIV/0!</v>
      </c>
      <c r="L15" s="71" t="e">
        <f t="shared" si="309"/>
        <v>#DIV/0!</v>
      </c>
      <c r="M15" s="71" t="e">
        <f t="shared" si="309"/>
        <v>#DIV/0!</v>
      </c>
      <c r="N15" s="71" t="e">
        <f t="shared" si="309"/>
        <v>#DIV/0!</v>
      </c>
      <c r="O15" s="71" t="e">
        <f t="shared" si="309"/>
        <v>#DIV/0!</v>
      </c>
      <c r="P15" s="71" t="e">
        <f t="shared" si="309"/>
        <v>#DIV/0!</v>
      </c>
      <c r="Q15" s="71" t="e">
        <f t="shared" si="309"/>
        <v>#DIV/0!</v>
      </c>
      <c r="R15" s="71" t="e">
        <f t="shared" si="309"/>
        <v>#DIV/0!</v>
      </c>
      <c r="S15" s="71" t="e">
        <f t="shared" si="309"/>
        <v>#DIV/0!</v>
      </c>
      <c r="T15" s="71" t="e">
        <f t="shared" si="309"/>
        <v>#DIV/0!</v>
      </c>
      <c r="U15" s="71" t="e">
        <f t="shared" si="309"/>
        <v>#DIV/0!</v>
      </c>
      <c r="V15" s="71" t="e">
        <f t="shared" si="309"/>
        <v>#DIV/0!</v>
      </c>
      <c r="W15" s="71" t="e">
        <f t="shared" si="309"/>
        <v>#DIV/0!</v>
      </c>
      <c r="X15" s="71" t="e">
        <f t="shared" si="309"/>
        <v>#DIV/0!</v>
      </c>
      <c r="Y15" s="71" t="e">
        <f t="shared" si="309"/>
        <v>#DIV/0!</v>
      </c>
      <c r="Z15" s="71">
        <f t="shared" si="309"/>
        <v>1</v>
      </c>
      <c r="AA15" s="71">
        <f t="shared" si="309"/>
        <v>0.5</v>
      </c>
      <c r="AB15" s="71">
        <f t="shared" si="309"/>
        <v>0.5</v>
      </c>
      <c r="AC15" s="71">
        <f t="shared" si="309"/>
        <v>0</v>
      </c>
      <c r="AD15" s="71">
        <f t="shared" si="309"/>
        <v>0.2</v>
      </c>
      <c r="AE15" s="71">
        <f t="shared" si="309"/>
        <v>0.16666666666666666</v>
      </c>
      <c r="AF15" s="71">
        <f t="shared" si="309"/>
        <v>0.4</v>
      </c>
      <c r="AG15" s="71">
        <f t="shared" si="309"/>
        <v>0.23076923076923078</v>
      </c>
      <c r="AH15" s="71">
        <f t="shared" si="309"/>
        <v>0.27777777777777779</v>
      </c>
      <c r="AI15" s="71">
        <f t="shared" si="309"/>
        <v>0.35714285714285715</v>
      </c>
      <c r="AJ15" s="71">
        <f t="shared" si="309"/>
        <v>0</v>
      </c>
      <c r="AK15" s="71">
        <f t="shared" si="309"/>
        <v>0.17647058823529413</v>
      </c>
      <c r="AL15" s="71">
        <f t="shared" si="309"/>
        <v>0.15</v>
      </c>
      <c r="AM15" s="71">
        <f t="shared" si="309"/>
        <v>0.23076923076923078</v>
      </c>
      <c r="AN15" s="71">
        <f t="shared" si="309"/>
        <v>5.4545454545454543E-2</v>
      </c>
      <c r="AO15" s="71">
        <f t="shared" si="309"/>
        <v>9.8360655737704916E-2</v>
      </c>
      <c r="AP15" s="71">
        <f t="shared" si="309"/>
        <v>7.575757575757576E-2</v>
      </c>
      <c r="AQ15" s="71">
        <f t="shared" si="309"/>
        <v>8.3333333333333329E-2</v>
      </c>
      <c r="AR15" s="71">
        <f t="shared" si="309"/>
        <v>5.2631578947368418E-2</v>
      </c>
      <c r="AS15" s="71">
        <f t="shared" si="309"/>
        <v>0.13636363636363635</v>
      </c>
      <c r="AT15" s="71">
        <f t="shared" si="309"/>
        <v>8.3333333333333329E-2</v>
      </c>
      <c r="AU15" s="71">
        <f t="shared" si="309"/>
        <v>7.6923076923076927E-2</v>
      </c>
      <c r="AV15" s="71">
        <f t="shared" si="309"/>
        <v>2.8037383177570093E-2</v>
      </c>
      <c r="AW15" s="71">
        <f t="shared" si="309"/>
        <v>5.3097345132743362E-2</v>
      </c>
      <c r="AX15" s="71">
        <f t="shared" si="309"/>
        <v>5.8333333333333334E-2</v>
      </c>
      <c r="AY15" s="71">
        <f t="shared" si="309"/>
        <v>2.4390243902439025E-2</v>
      </c>
      <c r="AZ15" s="71">
        <f t="shared" si="309"/>
        <v>6.1068702290076333E-2</v>
      </c>
      <c r="BA15" s="71">
        <f t="shared" si="309"/>
        <v>3.6764705882352942E-2</v>
      </c>
      <c r="BB15" s="71">
        <f t="shared" si="309"/>
        <v>6.8493150684931503E-2</v>
      </c>
      <c r="BC15" s="71">
        <f t="shared" si="309"/>
        <v>1.3513513513513514E-2</v>
      </c>
      <c r="BD15" s="71">
        <f t="shared" si="309"/>
        <v>5.7324840764331211E-2</v>
      </c>
      <c r="BE15" s="71">
        <f t="shared" si="309"/>
        <v>4.2682926829268296E-2</v>
      </c>
      <c r="BF15" s="71">
        <f t="shared" si="309"/>
        <v>0</v>
      </c>
      <c r="BG15" s="71">
        <f t="shared" si="309"/>
        <v>4.0935672514619881E-2</v>
      </c>
      <c r="BH15" s="71">
        <f t="shared" si="309"/>
        <v>2.2857142857142857E-2</v>
      </c>
      <c r="BI15" s="71">
        <f t="shared" si="309"/>
        <v>2.23463687150838E-2</v>
      </c>
      <c r="BJ15" s="71">
        <f t="shared" si="309"/>
        <v>2.185792349726776E-2</v>
      </c>
      <c r="BK15" s="71">
        <f t="shared" si="309"/>
        <v>2.6595744680851064E-2</v>
      </c>
      <c r="BL15" s="71">
        <f t="shared" si="309"/>
        <v>0</v>
      </c>
      <c r="BM15" s="71">
        <f t="shared" si="309"/>
        <v>1.5706806282722512E-2</v>
      </c>
      <c r="BN15" s="71">
        <f t="shared" si="309"/>
        <v>1.5463917525773196E-2</v>
      </c>
      <c r="BO15" s="71">
        <f t="shared" si="309"/>
        <v>1.020408163265306E-2</v>
      </c>
      <c r="BP15" s="71">
        <f t="shared" si="309"/>
        <v>1.0101010101010102E-2</v>
      </c>
      <c r="BQ15" s="71">
        <f t="shared" si="309"/>
        <v>1.4925373134328358E-2</v>
      </c>
      <c r="BR15" s="71">
        <f t="shared" ref="BR15:CN15" si="310">(BR14-BQ14)/BR14</f>
        <v>2.4271844660194174E-2</v>
      </c>
      <c r="BS15" s="71">
        <f t="shared" si="310"/>
        <v>1.4354066985645933E-2</v>
      </c>
      <c r="BT15" s="71">
        <f t="shared" si="310"/>
        <v>0</v>
      </c>
      <c r="BU15" s="71">
        <f t="shared" si="310"/>
        <v>9.4786729857819912E-3</v>
      </c>
      <c r="BV15" s="71">
        <f t="shared" si="310"/>
        <v>9.3896713615023476E-3</v>
      </c>
      <c r="BW15" s="71">
        <f t="shared" si="310"/>
        <v>0</v>
      </c>
      <c r="BX15" s="71">
        <f t="shared" si="310"/>
        <v>4.6728971962616819E-3</v>
      </c>
      <c r="BY15" s="71">
        <f t="shared" si="310"/>
        <v>4.6511627906976744E-3</v>
      </c>
      <c r="BZ15" s="71">
        <f t="shared" si="310"/>
        <v>4.6296296296296294E-3</v>
      </c>
      <c r="CA15" s="71">
        <f t="shared" si="310"/>
        <v>0</v>
      </c>
      <c r="CB15" s="71">
        <f t="shared" si="310"/>
        <v>1.3698630136986301E-2</v>
      </c>
      <c r="CC15" s="71">
        <f t="shared" si="310"/>
        <v>9.0497737556561094E-3</v>
      </c>
      <c r="CD15" s="71">
        <f t="shared" si="310"/>
        <v>0</v>
      </c>
      <c r="CE15" s="71">
        <f t="shared" si="310"/>
        <v>0</v>
      </c>
      <c r="CF15" s="71">
        <f t="shared" si="310"/>
        <v>0</v>
      </c>
      <c r="CG15" s="71">
        <f t="shared" si="310"/>
        <v>0</v>
      </c>
      <c r="CH15" s="71">
        <f t="shared" si="310"/>
        <v>3.0701754385964911E-2</v>
      </c>
      <c r="CI15" s="71">
        <f t="shared" si="310"/>
        <v>-4.4052863436123352E-3</v>
      </c>
      <c r="CJ15" s="71">
        <f t="shared" si="310"/>
        <v>1.3043478260869565E-2</v>
      </c>
      <c r="CK15" s="71">
        <f t="shared" si="310"/>
        <v>8.6206896551724137E-3</v>
      </c>
      <c r="CL15" s="71">
        <f t="shared" si="310"/>
        <v>4.2918454935622317E-3</v>
      </c>
      <c r="CM15" s="71">
        <f t="shared" si="310"/>
        <v>-1.3043478260869565E-2</v>
      </c>
      <c r="CN15" s="71">
        <f t="shared" si="310"/>
        <v>4.329004329004329E-3</v>
      </c>
      <c r="CO15" s="71">
        <f t="shared" ref="CO15" si="311">(CO14-CN14)/CO14</f>
        <v>8.5836909871244635E-3</v>
      </c>
      <c r="CP15" s="71">
        <f t="shared" ref="CP15" si="312">(CP14-CO14)/CP14</f>
        <v>4.2735042735042739E-3</v>
      </c>
      <c r="CQ15" s="71">
        <f t="shared" ref="CQ15" si="313">(CQ14-CP14)/CQ14</f>
        <v>4.2553191489361703E-3</v>
      </c>
      <c r="CR15" s="71" t="e">
        <f t="shared" ref="CR15" si="314">(CR14-CQ14)/CR14</f>
        <v>#DIV/0!</v>
      </c>
      <c r="CS15" s="71" t="e">
        <f t="shared" ref="CS15" si="315">(CS14-CR14)/CS14</f>
        <v>#DIV/0!</v>
      </c>
      <c r="CT15" s="71" t="e">
        <f t="shared" ref="CT15" si="316">(CT14-CS14)/CT14</f>
        <v>#DIV/0!</v>
      </c>
      <c r="CU15" s="71" t="e">
        <f t="shared" ref="CU15" si="317">(CU14-CT14)/CU14</f>
        <v>#DIV/0!</v>
      </c>
      <c r="CV15" s="71" t="e">
        <f t="shared" ref="CV15" si="318">(CV14-CU14)/CV14</f>
        <v>#DIV/0!</v>
      </c>
      <c r="CW15" s="71" t="e">
        <f t="shared" ref="CW15" si="319">(CW14-CV14)/CW14</f>
        <v>#DIV/0!</v>
      </c>
      <c r="CX15" s="71" t="e">
        <f t="shared" ref="CX15" si="320">(CX14-CW14)/CX14</f>
        <v>#DIV/0!</v>
      </c>
      <c r="CY15" s="71" t="e">
        <f t="shared" ref="CY15" si="321">(CY14-CX14)/CY14</f>
        <v>#DIV/0!</v>
      </c>
      <c r="CZ15" s="71" t="e">
        <f t="shared" ref="CZ15" si="322">(CZ14-CY14)/CZ14</f>
        <v>#DIV/0!</v>
      </c>
      <c r="DA15" s="71" t="e">
        <f t="shared" ref="DA15" si="323">(DA14-CZ14)/DA14</f>
        <v>#DIV/0!</v>
      </c>
      <c r="DB15" s="71" t="e">
        <f t="shared" ref="DB15" si="324">(DB14-DA14)/DB14</f>
        <v>#DIV/0!</v>
      </c>
      <c r="DC15" s="71" t="e">
        <f t="shared" ref="DC15" si="325">(DC14-DB14)/DC14</f>
        <v>#DIV/0!</v>
      </c>
      <c r="DD15" s="71" t="e">
        <f t="shared" ref="DD15" si="326">(DD14-DC14)/DD14</f>
        <v>#DIV/0!</v>
      </c>
      <c r="DE15" s="71" t="e">
        <f t="shared" ref="DE15" si="327">(DE14-DD14)/DE14</f>
        <v>#DIV/0!</v>
      </c>
      <c r="DF15" s="71" t="e">
        <f t="shared" ref="DF15" si="328">(DF14-DE14)/DF14</f>
        <v>#DIV/0!</v>
      </c>
      <c r="DG15" s="71" t="e">
        <f t="shared" ref="DG15" si="329">(DG14-DF14)/DG14</f>
        <v>#DIV/0!</v>
      </c>
      <c r="DH15" s="71" t="e">
        <f t="shared" ref="DH15" si="330">(DH14-DG14)/DH14</f>
        <v>#DIV/0!</v>
      </c>
      <c r="DI15" s="71" t="e">
        <f t="shared" ref="DI15" si="331">(DI14-DH14)/DI14</f>
        <v>#DIV/0!</v>
      </c>
      <c r="DJ15" s="71" t="e">
        <f t="shared" ref="DJ15" si="332">(DJ14-DI14)/DJ14</f>
        <v>#DIV/0!</v>
      </c>
      <c r="DK15" s="71" t="e">
        <f t="shared" ref="DK15" si="333">(DK14-DJ14)/DK14</f>
        <v>#DIV/0!</v>
      </c>
      <c r="DL15" s="71" t="e">
        <f t="shared" ref="DL15" si="334">(DL14-DK14)/DL14</f>
        <v>#DIV/0!</v>
      </c>
      <c r="DM15" s="71" t="e">
        <f t="shared" ref="DM15" si="335">(DM14-DL14)/DM14</f>
        <v>#DIV/0!</v>
      </c>
      <c r="DN15" s="71" t="e">
        <f t="shared" ref="DN15" si="336">(DN14-DM14)/DN14</f>
        <v>#DIV/0!</v>
      </c>
      <c r="DO15" s="71" t="e">
        <f t="shared" ref="DO15" si="337">(DO14-DN14)/DO14</f>
        <v>#DIV/0!</v>
      </c>
      <c r="DP15" s="71" t="e">
        <f t="shared" ref="DP15" si="338">(DP14-DO14)/DP14</f>
        <v>#DIV/0!</v>
      </c>
      <c r="DQ15" s="71" t="e">
        <f t="shared" ref="DQ15" si="339">(DQ14-DP14)/DQ14</f>
        <v>#DIV/0!</v>
      </c>
      <c r="DR15" s="71" t="e">
        <f t="shared" ref="DR15" si="340">(DR14-DQ14)/DR14</f>
        <v>#DIV/0!</v>
      </c>
      <c r="DS15" s="71" t="e">
        <f t="shared" ref="DS15" si="341">(DS14-DR14)/DS14</f>
        <v>#DIV/0!</v>
      </c>
      <c r="DT15" s="71" t="e">
        <f t="shared" ref="DT15" si="342">(DT14-DS14)/DT14</f>
        <v>#DIV/0!</v>
      </c>
      <c r="DU15" s="71" t="e">
        <f t="shared" ref="DU15" si="343">(DU14-DT14)/DU14</f>
        <v>#DIV/0!</v>
      </c>
      <c r="DV15" s="71" t="e">
        <f t="shared" ref="DV15" si="344">(DV14-DU14)/DV14</f>
        <v>#DIV/0!</v>
      </c>
      <c r="DW15" s="71" t="e">
        <f t="shared" ref="DW15" si="345">(DW14-DV14)/DW14</f>
        <v>#DIV/0!</v>
      </c>
      <c r="DX15" s="71" t="e">
        <f t="shared" ref="DX15" si="346">(DX14-DW14)/DX14</f>
        <v>#DIV/0!</v>
      </c>
      <c r="DY15" s="71" t="e">
        <f t="shared" ref="DY15" si="347">(DY14-DX14)/DY14</f>
        <v>#DIV/0!</v>
      </c>
      <c r="DZ15" s="71" t="e">
        <f t="shared" ref="DZ15" si="348">(DZ14-DY14)/DZ14</f>
        <v>#DIV/0!</v>
      </c>
      <c r="EA15" s="71" t="e">
        <f t="shared" ref="EA15" si="349">(EA14-DZ14)/EA14</f>
        <v>#DIV/0!</v>
      </c>
      <c r="EB15" s="71" t="e">
        <f t="shared" ref="EB15" si="350">(EB14-EA14)/EB14</f>
        <v>#DIV/0!</v>
      </c>
      <c r="EC15" s="71" t="e">
        <f t="shared" ref="EC15" si="351">(EC14-EB14)/EC14</f>
        <v>#DIV/0!</v>
      </c>
      <c r="ED15" s="71" t="e">
        <f t="shared" ref="ED15" si="352">(ED14-EC14)/ED14</f>
        <v>#DIV/0!</v>
      </c>
      <c r="EE15" s="71" t="e">
        <f t="shared" ref="EE15" si="353">(EE14-ED14)/EE14</f>
        <v>#DIV/0!</v>
      </c>
      <c r="EF15" s="71" t="e">
        <f t="shared" ref="EF15" si="354">(EF14-EE14)/EF14</f>
        <v>#DIV/0!</v>
      </c>
      <c r="EG15" s="71" t="e">
        <f t="shared" ref="EG15" si="355">(EG14-EF14)/EG14</f>
        <v>#DIV/0!</v>
      </c>
      <c r="EH15" s="71" t="e">
        <f t="shared" ref="EH15" si="356">(EH14-EG14)/EH14</f>
        <v>#DIV/0!</v>
      </c>
      <c r="EI15" s="71" t="e">
        <f t="shared" ref="EI15" si="357">(EI14-EH14)/EI14</f>
        <v>#DIV/0!</v>
      </c>
      <c r="EJ15" s="71" t="e">
        <f t="shared" ref="EJ15" si="358">(EJ14-EI14)/EJ14</f>
        <v>#DIV/0!</v>
      </c>
      <c r="EK15" s="71" t="e">
        <f t="shared" ref="EK15" si="359">(EK14-EJ14)/EK14</f>
        <v>#DIV/0!</v>
      </c>
      <c r="EL15" s="71" t="e">
        <f t="shared" ref="EL15" si="360">(EL14-EK14)/EL14</f>
        <v>#DIV/0!</v>
      </c>
      <c r="EM15" s="71" t="e">
        <f t="shared" ref="EM15" si="361">(EM14-EL14)/EM14</f>
        <v>#DIV/0!</v>
      </c>
      <c r="EN15" s="71" t="e">
        <f t="shared" ref="EN15" si="362">(EN14-EM14)/EN14</f>
        <v>#DIV/0!</v>
      </c>
      <c r="EO15" s="71" t="e">
        <f t="shared" ref="EO15" si="363">(EO14-EN14)/EO14</f>
        <v>#DIV/0!</v>
      </c>
      <c r="EP15" s="71" t="e">
        <f t="shared" ref="EP15" si="364">(EP14-EO14)/EP14</f>
        <v>#DIV/0!</v>
      </c>
      <c r="EQ15" s="71" t="e">
        <f t="shared" ref="EQ15" si="365">(EQ14-EP14)/EQ14</f>
        <v>#DIV/0!</v>
      </c>
      <c r="ER15" s="71" t="e">
        <f t="shared" ref="ER15" si="366">(ER14-EQ14)/ER14</f>
        <v>#DIV/0!</v>
      </c>
      <c r="ES15" s="71" t="e">
        <f t="shared" ref="ES15" si="367">(ES14-ER14)/ES14</f>
        <v>#DIV/0!</v>
      </c>
      <c r="ET15" s="71" t="e">
        <f t="shared" ref="ET15" si="368">(ET14-ES14)/ET14</f>
        <v>#DIV/0!</v>
      </c>
      <c r="EU15" s="71" t="e">
        <f t="shared" ref="EU15" si="369">(EU14-ET14)/EU14</f>
        <v>#DIV/0!</v>
      </c>
      <c r="EV15" s="71" t="e">
        <f t="shared" ref="EV15" si="370">(EV14-EU14)/EV14</f>
        <v>#DIV/0!</v>
      </c>
      <c r="EW15" s="71" t="e">
        <f t="shared" ref="EW15" si="371">(EW14-EV14)/EW14</f>
        <v>#DIV/0!</v>
      </c>
      <c r="EX15" s="71" t="e">
        <f t="shared" ref="EX15" si="372">(EX14-EW14)/EX14</f>
        <v>#DIV/0!</v>
      </c>
      <c r="EY15" s="71" t="e">
        <f t="shared" ref="EY15" si="373">(EY14-EX14)/EY14</f>
        <v>#DIV/0!</v>
      </c>
      <c r="EZ15" s="71" t="e">
        <f t="shared" ref="EZ15" si="374">(EZ14-EY14)/EZ14</f>
        <v>#DIV/0!</v>
      </c>
      <c r="FA15" s="71" t="e">
        <f t="shared" ref="FA15" si="375">(FA14-EZ14)/FA14</f>
        <v>#DIV/0!</v>
      </c>
      <c r="FB15" s="71" t="e">
        <f t="shared" ref="FB15" si="376">(FB14-FA14)/FB14</f>
        <v>#DIV/0!</v>
      </c>
      <c r="FC15" s="71" t="e">
        <f t="shared" ref="FC15" si="377">(FC14-FB14)/FC14</f>
        <v>#DIV/0!</v>
      </c>
      <c r="FD15" s="71" t="e">
        <f t="shared" ref="FD15" si="378">(FD14-FC14)/FD14</f>
        <v>#DIV/0!</v>
      </c>
      <c r="FE15" s="71" t="e">
        <f t="shared" ref="FE15" si="379">(FE14-FD14)/FE14</f>
        <v>#DIV/0!</v>
      </c>
      <c r="FF15" s="71" t="e">
        <f t="shared" ref="FF15" si="380">(FF14-FE14)/FF14</f>
        <v>#DIV/0!</v>
      </c>
      <c r="FG15" s="71" t="e">
        <f t="shared" ref="FG15" si="381">(FG14-FF14)/FG14</f>
        <v>#DIV/0!</v>
      </c>
      <c r="FH15" s="71" t="e">
        <f t="shared" ref="FH15" si="382">(FH14-FG14)/FH14</f>
        <v>#DIV/0!</v>
      </c>
      <c r="FI15" s="71" t="e">
        <f t="shared" ref="FI15" si="383">(FI14-FH14)/FI14</f>
        <v>#DIV/0!</v>
      </c>
      <c r="FJ15" s="71" t="e">
        <f t="shared" ref="FJ15" si="384">(FJ14-FI14)/FJ14</f>
        <v>#DIV/0!</v>
      </c>
      <c r="FK15" s="71" t="e">
        <f t="shared" ref="FK15" si="385">(FK14-FJ14)/FK14</f>
        <v>#DIV/0!</v>
      </c>
      <c r="FL15" s="71" t="e">
        <f t="shared" ref="FL15" si="386">(FL14-FK14)/FL14</f>
        <v>#DIV/0!</v>
      </c>
      <c r="FM15" s="71" t="e">
        <f t="shared" ref="FM15" si="387">(FM14-FL14)/FM14</f>
        <v>#DIV/0!</v>
      </c>
      <c r="FN15" s="71" t="e">
        <f t="shared" ref="FN15" si="388">(FN14-FM14)/FN14</f>
        <v>#DIV/0!</v>
      </c>
      <c r="FO15" s="71" t="e">
        <f t="shared" ref="FO15" si="389">(FO14-FN14)/FO14</f>
        <v>#DIV/0!</v>
      </c>
      <c r="FP15" s="71" t="e">
        <f t="shared" ref="FP15" si="390">(FP14-FO14)/FP14</f>
        <v>#DIV/0!</v>
      </c>
      <c r="FQ15" s="71" t="e">
        <f t="shared" ref="FQ15" si="391">(FQ14-FP14)/FQ14</f>
        <v>#DIV/0!</v>
      </c>
      <c r="FR15" s="71" t="e">
        <f t="shared" ref="FR15" si="392">(FR14-FQ14)/FR14</f>
        <v>#DIV/0!</v>
      </c>
      <c r="FS15" s="71" t="e">
        <f t="shared" ref="FS15" si="393">(FS14-FR14)/FS14</f>
        <v>#DIV/0!</v>
      </c>
      <c r="FT15" s="71" t="e">
        <f t="shared" ref="FT15" si="394">(FT14-FS14)/FT14</f>
        <v>#DIV/0!</v>
      </c>
      <c r="FU15" s="71" t="e">
        <f t="shared" ref="FU15" si="395">(FU14-FT14)/FU14</f>
        <v>#DIV/0!</v>
      </c>
      <c r="FV15" s="71" t="e">
        <f t="shared" ref="FV15" si="396">(FV14-FU14)/FV14</f>
        <v>#DIV/0!</v>
      </c>
      <c r="FW15" s="71" t="e">
        <f t="shared" ref="FW15" si="397">(FW14-FV14)/FW14</f>
        <v>#DIV/0!</v>
      </c>
      <c r="FX15" s="71" t="e">
        <f t="shared" ref="FX15" si="398">(FX14-FW14)/FX14</f>
        <v>#DIV/0!</v>
      </c>
      <c r="FY15" s="71" t="e">
        <f t="shared" ref="FY15" si="399">(FY14-FX14)/FY14</f>
        <v>#DIV/0!</v>
      </c>
      <c r="FZ15" s="71" t="e">
        <f t="shared" ref="FZ15" si="400">(FZ14-FY14)/FZ14</f>
        <v>#DIV/0!</v>
      </c>
      <c r="GA15" s="71" t="e">
        <f t="shared" ref="GA15" si="401">(GA14-FZ14)/GA14</f>
        <v>#DIV/0!</v>
      </c>
      <c r="GB15" s="71" t="e">
        <f t="shared" ref="GB15" si="402">(GB14-GA14)/GB14</f>
        <v>#DIV/0!</v>
      </c>
      <c r="GC15" s="71" t="e">
        <f t="shared" ref="GC15" si="403">(GC14-GB14)/GC14</f>
        <v>#DIV/0!</v>
      </c>
      <c r="GD15" s="71" t="e">
        <f t="shared" ref="GD15" si="404">(GD14-GC14)/GD14</f>
        <v>#DIV/0!</v>
      </c>
      <c r="GE15" s="71" t="e">
        <f t="shared" ref="GE15" si="405">(GE14-GD14)/GE14</f>
        <v>#DIV/0!</v>
      </c>
      <c r="GF15" s="71" t="e">
        <f t="shared" ref="GF15" si="406">(GF14-GE14)/GF14</f>
        <v>#DIV/0!</v>
      </c>
      <c r="GG15" s="71" t="e">
        <f t="shared" ref="GG15" si="407">(GG14-GF14)/GG14</f>
        <v>#DIV/0!</v>
      </c>
    </row>
    <row r="16" spans="2:189" ht="16" thickBot="1">
      <c r="B16" s="98"/>
      <c r="C16" s="72" t="s">
        <v>80</v>
      </c>
      <c r="D16" s="73">
        <v>0</v>
      </c>
      <c r="E16" s="73">
        <f>E14-D14</f>
        <v>0</v>
      </c>
      <c r="F16" s="73">
        <f t="shared" ref="F16:BQ16" si="408">F14-E14</f>
        <v>0</v>
      </c>
      <c r="G16" s="73">
        <f t="shared" si="408"/>
        <v>0</v>
      </c>
      <c r="H16" s="73">
        <f t="shared" si="408"/>
        <v>0</v>
      </c>
      <c r="I16" s="73">
        <f t="shared" si="408"/>
        <v>0</v>
      </c>
      <c r="J16" s="73">
        <f t="shared" si="408"/>
        <v>0</v>
      </c>
      <c r="K16" s="73">
        <f t="shared" si="408"/>
        <v>0</v>
      </c>
      <c r="L16" s="73">
        <f t="shared" si="408"/>
        <v>0</v>
      </c>
      <c r="M16" s="73">
        <f t="shared" si="408"/>
        <v>0</v>
      </c>
      <c r="N16" s="73">
        <f t="shared" si="408"/>
        <v>0</v>
      </c>
      <c r="O16" s="73">
        <f t="shared" si="408"/>
        <v>0</v>
      </c>
      <c r="P16" s="73">
        <f t="shared" si="408"/>
        <v>0</v>
      </c>
      <c r="Q16" s="73">
        <f t="shared" si="408"/>
        <v>0</v>
      </c>
      <c r="R16" s="73">
        <f t="shared" si="408"/>
        <v>0</v>
      </c>
      <c r="S16" s="73">
        <f t="shared" si="408"/>
        <v>0</v>
      </c>
      <c r="T16" s="73">
        <f t="shared" si="408"/>
        <v>0</v>
      </c>
      <c r="U16" s="73">
        <f t="shared" si="408"/>
        <v>0</v>
      </c>
      <c r="V16" s="73">
        <f t="shared" si="408"/>
        <v>0</v>
      </c>
      <c r="W16" s="73">
        <f t="shared" si="408"/>
        <v>0</v>
      </c>
      <c r="X16" s="73">
        <f t="shared" si="408"/>
        <v>0</v>
      </c>
      <c r="Y16" s="73">
        <f t="shared" si="408"/>
        <v>0</v>
      </c>
      <c r="Z16" s="73">
        <f t="shared" si="408"/>
        <v>1</v>
      </c>
      <c r="AA16" s="73">
        <f t="shared" si="408"/>
        <v>1</v>
      </c>
      <c r="AB16" s="73">
        <f t="shared" si="408"/>
        <v>2</v>
      </c>
      <c r="AC16" s="73">
        <f t="shared" si="408"/>
        <v>0</v>
      </c>
      <c r="AD16" s="73">
        <f t="shared" si="408"/>
        <v>1</v>
      </c>
      <c r="AE16" s="73">
        <f t="shared" si="408"/>
        <v>1</v>
      </c>
      <c r="AF16" s="73">
        <f t="shared" si="408"/>
        <v>4</v>
      </c>
      <c r="AG16" s="73">
        <f t="shared" si="408"/>
        <v>3</v>
      </c>
      <c r="AH16" s="73">
        <f t="shared" si="408"/>
        <v>5</v>
      </c>
      <c r="AI16" s="73">
        <f t="shared" si="408"/>
        <v>10</v>
      </c>
      <c r="AJ16" s="73">
        <f t="shared" si="408"/>
        <v>0</v>
      </c>
      <c r="AK16" s="73">
        <f t="shared" si="408"/>
        <v>6</v>
      </c>
      <c r="AL16" s="73">
        <f t="shared" si="408"/>
        <v>6</v>
      </c>
      <c r="AM16" s="73">
        <f t="shared" si="408"/>
        <v>12</v>
      </c>
      <c r="AN16" s="73">
        <f t="shared" si="408"/>
        <v>3</v>
      </c>
      <c r="AO16" s="73">
        <f t="shared" si="408"/>
        <v>6</v>
      </c>
      <c r="AP16" s="73">
        <f t="shared" si="408"/>
        <v>5</v>
      </c>
      <c r="AQ16" s="73">
        <f t="shared" si="408"/>
        <v>6</v>
      </c>
      <c r="AR16" s="73">
        <f t="shared" si="408"/>
        <v>4</v>
      </c>
      <c r="AS16" s="73">
        <f t="shared" si="408"/>
        <v>12</v>
      </c>
      <c r="AT16" s="73">
        <f t="shared" si="408"/>
        <v>8</v>
      </c>
      <c r="AU16" s="73">
        <f t="shared" si="408"/>
        <v>8</v>
      </c>
      <c r="AV16" s="73">
        <f t="shared" si="408"/>
        <v>3</v>
      </c>
      <c r="AW16" s="73">
        <f t="shared" si="408"/>
        <v>6</v>
      </c>
      <c r="AX16" s="73">
        <f t="shared" si="408"/>
        <v>7</v>
      </c>
      <c r="AY16" s="73">
        <f t="shared" si="408"/>
        <v>3</v>
      </c>
      <c r="AZ16" s="73">
        <f t="shared" si="408"/>
        <v>8</v>
      </c>
      <c r="BA16" s="73">
        <f t="shared" si="408"/>
        <v>5</v>
      </c>
      <c r="BB16" s="73">
        <f t="shared" si="408"/>
        <v>10</v>
      </c>
      <c r="BC16" s="73">
        <f t="shared" si="408"/>
        <v>2</v>
      </c>
      <c r="BD16" s="73">
        <f t="shared" si="408"/>
        <v>9</v>
      </c>
      <c r="BE16" s="73">
        <f t="shared" si="408"/>
        <v>7</v>
      </c>
      <c r="BF16" s="73">
        <f t="shared" si="408"/>
        <v>0</v>
      </c>
      <c r="BG16" s="73">
        <f t="shared" si="408"/>
        <v>7</v>
      </c>
      <c r="BH16" s="73">
        <f t="shared" si="408"/>
        <v>4</v>
      </c>
      <c r="BI16" s="73">
        <f t="shared" si="408"/>
        <v>4</v>
      </c>
      <c r="BJ16" s="73">
        <f t="shared" si="408"/>
        <v>4</v>
      </c>
      <c r="BK16" s="73">
        <f t="shared" si="408"/>
        <v>5</v>
      </c>
      <c r="BL16" s="73">
        <f t="shared" si="408"/>
        <v>0</v>
      </c>
      <c r="BM16" s="73">
        <f t="shared" si="408"/>
        <v>3</v>
      </c>
      <c r="BN16" s="73">
        <f t="shared" si="408"/>
        <v>3</v>
      </c>
      <c r="BO16" s="73">
        <f t="shared" si="408"/>
        <v>2</v>
      </c>
      <c r="BP16" s="73">
        <f t="shared" si="408"/>
        <v>2</v>
      </c>
      <c r="BQ16" s="73">
        <f t="shared" si="408"/>
        <v>3</v>
      </c>
      <c r="BR16" s="73">
        <f t="shared" ref="BR16:CM16" si="409">BR14-BQ14</f>
        <v>5</v>
      </c>
      <c r="BS16" s="73">
        <f t="shared" si="409"/>
        <v>3</v>
      </c>
      <c r="BT16" s="73">
        <f t="shared" si="409"/>
        <v>0</v>
      </c>
      <c r="BU16" s="73">
        <f t="shared" si="409"/>
        <v>2</v>
      </c>
      <c r="BV16" s="73">
        <f t="shared" si="409"/>
        <v>2</v>
      </c>
      <c r="BW16" s="73">
        <f t="shared" si="409"/>
        <v>0</v>
      </c>
      <c r="BX16" s="73">
        <f t="shared" si="409"/>
        <v>1</v>
      </c>
      <c r="BY16" s="73">
        <f t="shared" si="409"/>
        <v>1</v>
      </c>
      <c r="BZ16" s="73">
        <f t="shared" si="409"/>
        <v>1</v>
      </c>
      <c r="CA16" s="73">
        <f t="shared" si="409"/>
        <v>0</v>
      </c>
      <c r="CB16" s="73">
        <f t="shared" si="409"/>
        <v>3</v>
      </c>
      <c r="CC16" s="73">
        <f t="shared" si="409"/>
        <v>2</v>
      </c>
      <c r="CD16" s="73">
        <f t="shared" si="409"/>
        <v>0</v>
      </c>
      <c r="CE16" s="73">
        <f t="shared" si="409"/>
        <v>0</v>
      </c>
      <c r="CF16" s="73">
        <f t="shared" si="409"/>
        <v>0</v>
      </c>
      <c r="CG16" s="73">
        <f t="shared" si="409"/>
        <v>0</v>
      </c>
      <c r="CH16" s="73">
        <f t="shared" si="409"/>
        <v>7</v>
      </c>
      <c r="CI16" s="73">
        <f t="shared" si="409"/>
        <v>-1</v>
      </c>
      <c r="CJ16" s="73">
        <f t="shared" si="409"/>
        <v>3</v>
      </c>
      <c r="CK16" s="73">
        <f t="shared" si="409"/>
        <v>2</v>
      </c>
      <c r="CL16" s="73">
        <f t="shared" si="409"/>
        <v>1</v>
      </c>
      <c r="CM16" s="73">
        <f t="shared" si="409"/>
        <v>-3</v>
      </c>
      <c r="CN16" s="73">
        <f t="shared" ref="CN16:EI16" si="410">CN14-CM14</f>
        <v>1</v>
      </c>
      <c r="CO16" s="73">
        <f t="shared" si="410"/>
        <v>2</v>
      </c>
      <c r="CP16" s="73">
        <f t="shared" si="410"/>
        <v>1</v>
      </c>
      <c r="CQ16" s="73">
        <f t="shared" si="410"/>
        <v>1</v>
      </c>
      <c r="CR16" s="73">
        <f t="shared" si="410"/>
        <v>-235</v>
      </c>
      <c r="CS16" s="73">
        <f t="shared" si="410"/>
        <v>0</v>
      </c>
      <c r="CT16" s="73">
        <f t="shared" si="410"/>
        <v>0</v>
      </c>
      <c r="CU16" s="73">
        <f t="shared" si="410"/>
        <v>0</v>
      </c>
      <c r="CV16" s="73">
        <f t="shared" si="410"/>
        <v>0</v>
      </c>
      <c r="CW16" s="73">
        <f t="shared" si="410"/>
        <v>0</v>
      </c>
      <c r="CX16" s="73">
        <f t="shared" si="410"/>
        <v>0</v>
      </c>
      <c r="CY16" s="73">
        <f t="shared" si="410"/>
        <v>0</v>
      </c>
      <c r="CZ16" s="73">
        <f t="shared" si="410"/>
        <v>0</v>
      </c>
      <c r="DA16" s="73">
        <f t="shared" si="410"/>
        <v>0</v>
      </c>
      <c r="DB16" s="73">
        <f t="shared" si="410"/>
        <v>0</v>
      </c>
      <c r="DC16" s="73">
        <f t="shared" si="410"/>
        <v>0</v>
      </c>
      <c r="DD16" s="73">
        <f t="shared" si="410"/>
        <v>0</v>
      </c>
      <c r="DE16" s="73">
        <f t="shared" si="410"/>
        <v>0</v>
      </c>
      <c r="DF16" s="73">
        <f t="shared" si="410"/>
        <v>0</v>
      </c>
      <c r="DG16" s="73">
        <f t="shared" si="410"/>
        <v>0</v>
      </c>
      <c r="DH16" s="73">
        <f t="shared" si="410"/>
        <v>0</v>
      </c>
      <c r="DI16" s="73">
        <f t="shared" si="410"/>
        <v>0</v>
      </c>
      <c r="DJ16" s="73">
        <f t="shared" si="410"/>
        <v>0</v>
      </c>
      <c r="DK16" s="73">
        <f t="shared" si="410"/>
        <v>0</v>
      </c>
      <c r="DL16" s="73">
        <f t="shared" si="410"/>
        <v>0</v>
      </c>
      <c r="DM16" s="73">
        <f t="shared" si="410"/>
        <v>0</v>
      </c>
      <c r="DN16" s="73">
        <f t="shared" si="410"/>
        <v>0</v>
      </c>
      <c r="DO16" s="73">
        <f t="shared" si="410"/>
        <v>0</v>
      </c>
      <c r="DP16" s="73">
        <f t="shared" si="410"/>
        <v>0</v>
      </c>
      <c r="DQ16" s="73">
        <f t="shared" si="410"/>
        <v>0</v>
      </c>
      <c r="DR16" s="73">
        <f t="shared" si="410"/>
        <v>0</v>
      </c>
      <c r="DS16" s="73">
        <f t="shared" si="410"/>
        <v>0</v>
      </c>
      <c r="DT16" s="73">
        <f t="shared" si="410"/>
        <v>0</v>
      </c>
      <c r="DU16" s="73">
        <f t="shared" si="410"/>
        <v>0</v>
      </c>
      <c r="DV16" s="73">
        <f t="shared" si="410"/>
        <v>0</v>
      </c>
      <c r="DW16" s="73">
        <f t="shared" si="410"/>
        <v>0</v>
      </c>
      <c r="DX16" s="73">
        <f t="shared" si="410"/>
        <v>0</v>
      </c>
      <c r="DY16" s="73">
        <f t="shared" si="410"/>
        <v>0</v>
      </c>
      <c r="DZ16" s="73">
        <f t="shared" si="410"/>
        <v>0</v>
      </c>
      <c r="EA16" s="73">
        <f t="shared" si="410"/>
        <v>0</v>
      </c>
      <c r="EB16" s="73">
        <f t="shared" si="410"/>
        <v>0</v>
      </c>
      <c r="EC16" s="73">
        <f t="shared" si="410"/>
        <v>0</v>
      </c>
      <c r="ED16" s="73">
        <f t="shared" si="410"/>
        <v>0</v>
      </c>
      <c r="EE16" s="73">
        <f t="shared" si="410"/>
        <v>0</v>
      </c>
      <c r="EF16" s="73">
        <f t="shared" si="410"/>
        <v>0</v>
      </c>
      <c r="EG16" s="73">
        <f t="shared" si="410"/>
        <v>0</v>
      </c>
      <c r="EH16" s="73">
        <f t="shared" si="410"/>
        <v>0</v>
      </c>
      <c r="EI16" s="73">
        <f t="shared" si="410"/>
        <v>0</v>
      </c>
      <c r="EJ16" s="73">
        <f t="shared" ref="EJ16:GG16" si="411">EJ14-EI14</f>
        <v>0</v>
      </c>
      <c r="EK16" s="73">
        <f t="shared" si="411"/>
        <v>0</v>
      </c>
      <c r="EL16" s="73">
        <f t="shared" si="411"/>
        <v>0</v>
      </c>
      <c r="EM16" s="73">
        <f t="shared" si="411"/>
        <v>0</v>
      </c>
      <c r="EN16" s="73">
        <f t="shared" si="411"/>
        <v>0</v>
      </c>
      <c r="EO16" s="73">
        <f t="shared" si="411"/>
        <v>0</v>
      </c>
      <c r="EP16" s="73">
        <f t="shared" si="411"/>
        <v>0</v>
      </c>
      <c r="EQ16" s="73">
        <f t="shared" si="411"/>
        <v>0</v>
      </c>
      <c r="ER16" s="73">
        <f t="shared" si="411"/>
        <v>0</v>
      </c>
      <c r="ES16" s="73">
        <f t="shared" si="411"/>
        <v>0</v>
      </c>
      <c r="ET16" s="73">
        <f t="shared" si="411"/>
        <v>0</v>
      </c>
      <c r="EU16" s="73">
        <f t="shared" si="411"/>
        <v>0</v>
      </c>
      <c r="EV16" s="73">
        <f t="shared" si="411"/>
        <v>0</v>
      </c>
      <c r="EW16" s="73">
        <f t="shared" si="411"/>
        <v>0</v>
      </c>
      <c r="EX16" s="73">
        <f t="shared" si="411"/>
        <v>0</v>
      </c>
      <c r="EY16" s="73">
        <f t="shared" si="411"/>
        <v>0</v>
      </c>
      <c r="EZ16" s="73">
        <f t="shared" si="411"/>
        <v>0</v>
      </c>
      <c r="FA16" s="73">
        <f t="shared" si="411"/>
        <v>0</v>
      </c>
      <c r="FB16" s="73">
        <f t="shared" si="411"/>
        <v>0</v>
      </c>
      <c r="FC16" s="73">
        <f t="shared" si="411"/>
        <v>0</v>
      </c>
      <c r="FD16" s="73">
        <f t="shared" si="411"/>
        <v>0</v>
      </c>
      <c r="FE16" s="73">
        <f t="shared" si="411"/>
        <v>0</v>
      </c>
      <c r="FF16" s="73">
        <f t="shared" si="411"/>
        <v>0</v>
      </c>
      <c r="FG16" s="73">
        <f t="shared" si="411"/>
        <v>0</v>
      </c>
      <c r="FH16" s="73">
        <f t="shared" si="411"/>
        <v>0</v>
      </c>
      <c r="FI16" s="73">
        <f t="shared" si="411"/>
        <v>0</v>
      </c>
      <c r="FJ16" s="73">
        <f t="shared" si="411"/>
        <v>0</v>
      </c>
      <c r="FK16" s="73">
        <f t="shared" si="411"/>
        <v>0</v>
      </c>
      <c r="FL16" s="73">
        <f t="shared" si="411"/>
        <v>0</v>
      </c>
      <c r="FM16" s="73">
        <f t="shared" si="411"/>
        <v>0</v>
      </c>
      <c r="FN16" s="73">
        <f t="shared" si="411"/>
        <v>0</v>
      </c>
      <c r="FO16" s="73">
        <f t="shared" si="411"/>
        <v>0</v>
      </c>
      <c r="FP16" s="73">
        <f t="shared" si="411"/>
        <v>0</v>
      </c>
      <c r="FQ16" s="73">
        <f t="shared" si="411"/>
        <v>0</v>
      </c>
      <c r="FR16" s="73">
        <f t="shared" si="411"/>
        <v>0</v>
      </c>
      <c r="FS16" s="73">
        <f t="shared" si="411"/>
        <v>0</v>
      </c>
      <c r="FT16" s="73">
        <f t="shared" si="411"/>
        <v>0</v>
      </c>
      <c r="FU16" s="73">
        <f t="shared" si="411"/>
        <v>0</v>
      </c>
      <c r="FV16" s="73">
        <f t="shared" si="411"/>
        <v>0</v>
      </c>
      <c r="FW16" s="73">
        <f t="shared" si="411"/>
        <v>0</v>
      </c>
      <c r="FX16" s="73">
        <f t="shared" si="411"/>
        <v>0</v>
      </c>
      <c r="FY16" s="73">
        <f t="shared" si="411"/>
        <v>0</v>
      </c>
      <c r="FZ16" s="73">
        <f t="shared" si="411"/>
        <v>0</v>
      </c>
      <c r="GA16" s="73">
        <f t="shared" si="411"/>
        <v>0</v>
      </c>
      <c r="GB16" s="73">
        <f t="shared" si="411"/>
        <v>0</v>
      </c>
      <c r="GC16" s="73">
        <f t="shared" si="411"/>
        <v>0</v>
      </c>
      <c r="GD16" s="73">
        <f t="shared" si="411"/>
        <v>0</v>
      </c>
      <c r="GE16" s="73">
        <f t="shared" si="411"/>
        <v>0</v>
      </c>
      <c r="GF16" s="73">
        <f t="shared" si="411"/>
        <v>0</v>
      </c>
      <c r="GG16" s="73">
        <f t="shared" si="411"/>
        <v>0</v>
      </c>
    </row>
    <row r="17" spans="2:189" ht="9" customHeight="1" thickBot="1">
      <c r="B17" s="70"/>
      <c r="C17" s="70"/>
      <c r="D17" s="70"/>
      <c r="E17" s="70"/>
    </row>
    <row r="18" spans="2:189">
      <c r="B18" s="93" t="s">
        <v>1</v>
      </c>
      <c r="C18" s="78" t="s">
        <v>87</v>
      </c>
      <c r="D18" s="78">
        <v>0</v>
      </c>
      <c r="E18" s="78">
        <v>0</v>
      </c>
      <c r="F18" s="78">
        <v>0</v>
      </c>
      <c r="G18" s="78">
        <v>0</v>
      </c>
      <c r="H18" s="78">
        <v>0</v>
      </c>
      <c r="I18" s="78">
        <v>0</v>
      </c>
      <c r="J18" s="78">
        <v>1</v>
      </c>
      <c r="K18" s="78">
        <v>2</v>
      </c>
      <c r="L18" s="78">
        <v>3</v>
      </c>
      <c r="M18" s="78">
        <v>4</v>
      </c>
      <c r="N18" s="78">
        <v>5</v>
      </c>
      <c r="O18" s="78">
        <v>6</v>
      </c>
      <c r="P18" s="78">
        <v>9</v>
      </c>
      <c r="Q18" s="78">
        <v>10</v>
      </c>
      <c r="R18" s="78">
        <v>17</v>
      </c>
      <c r="S18" s="78">
        <v>23</v>
      </c>
      <c r="T18" s="78">
        <v>46</v>
      </c>
      <c r="U18" s="78">
        <v>73</v>
      </c>
      <c r="V18" s="78">
        <v>116</v>
      </c>
      <c r="W18" s="78">
        <v>142</v>
      </c>
      <c r="X18" s="78">
        <v>180</v>
      </c>
      <c r="Y18" s="78">
        <v>243</v>
      </c>
      <c r="Z18" s="78">
        <v>278</v>
      </c>
      <c r="AA18" s="78">
        <v>361</v>
      </c>
      <c r="AB18" s="78">
        <v>448</v>
      </c>
      <c r="AC18" s="78">
        <v>534</v>
      </c>
      <c r="AD18" s="78">
        <v>737</v>
      </c>
      <c r="AE18" s="78">
        <v>852</v>
      </c>
      <c r="AF18" s="78">
        <v>992</v>
      </c>
      <c r="AG18" s="78">
        <v>1082</v>
      </c>
      <c r="AH18" s="78">
        <v>1110</v>
      </c>
      <c r="AI18" s="78">
        <v>1287</v>
      </c>
      <c r="AJ18" s="78">
        <v>1478</v>
      </c>
      <c r="AK18" s="78">
        <v>1577</v>
      </c>
      <c r="AL18" s="78">
        <v>1799</v>
      </c>
      <c r="AM18" s="78">
        <v>1998</v>
      </c>
      <c r="AN18" s="78">
        <v>2207</v>
      </c>
      <c r="AO18" s="78">
        <v>2347</v>
      </c>
      <c r="AP18" s="78">
        <v>2513</v>
      </c>
      <c r="AQ18" s="78">
        <v>2904</v>
      </c>
      <c r="AR18" s="78">
        <v>3070</v>
      </c>
      <c r="AS18" s="78">
        <v>3185</v>
      </c>
      <c r="AT18" s="78">
        <v>3424</v>
      </c>
      <c r="AU18" s="78">
        <v>3451</v>
      </c>
      <c r="AV18" s="78">
        <v>3821</v>
      </c>
      <c r="AW18" s="78">
        <v>3834</v>
      </c>
      <c r="AX18" s="78">
        <v>3841</v>
      </c>
      <c r="AY18" s="78">
        <v>3896</v>
      </c>
      <c r="AZ18" s="78">
        <v>3994</v>
      </c>
      <c r="BA18" s="78">
        <v>4102</v>
      </c>
      <c r="BB18" s="78">
        <v>4237</v>
      </c>
      <c r="BC18" s="78">
        <v>4302</v>
      </c>
      <c r="BD18" s="78">
        <v>4438</v>
      </c>
      <c r="BE18" s="78">
        <v>4500</v>
      </c>
      <c r="BF18" s="78">
        <v>4709</v>
      </c>
      <c r="BG18" s="78">
        <v>4896</v>
      </c>
      <c r="BH18" s="78">
        <v>5093</v>
      </c>
      <c r="BI18" s="78">
        <v>5194</v>
      </c>
      <c r="BJ18" s="78">
        <v>5277</v>
      </c>
      <c r="BK18" s="78">
        <v>5435</v>
      </c>
      <c r="BL18" s="78">
        <v>5531</v>
      </c>
      <c r="BM18" s="78">
        <v>5556</v>
      </c>
      <c r="BN18" s="78">
        <v>5593</v>
      </c>
      <c r="BO18" s="78">
        <v>5695</v>
      </c>
      <c r="BP18" s="78">
        <v>5815</v>
      </c>
      <c r="BQ18" s="78">
        <v>5939</v>
      </c>
      <c r="BR18" s="78">
        <v>6047</v>
      </c>
      <c r="BS18" s="78">
        <v>6047</v>
      </c>
      <c r="BT18" s="78">
        <v>6136</v>
      </c>
      <c r="BU18" s="78">
        <v>6241</v>
      </c>
      <c r="BV18" s="78">
        <v>6641</v>
      </c>
      <c r="BW18" s="78">
        <v>6935</v>
      </c>
      <c r="BX18" s="78">
        <v>7093</v>
      </c>
      <c r="BY18" s="78">
        <v>7166</v>
      </c>
      <c r="BZ18" s="78">
        <v>7242</v>
      </c>
      <c r="CA18" s="78">
        <v>7316</v>
      </c>
      <c r="CB18" s="78">
        <v>7494</v>
      </c>
      <c r="CC18" s="78">
        <v>7647</v>
      </c>
      <c r="CD18" s="78">
        <v>7767</v>
      </c>
      <c r="CE18" s="78">
        <v>7951</v>
      </c>
      <c r="CF18" s="78">
        <v>8097</v>
      </c>
      <c r="CG18" s="78">
        <v>8235</v>
      </c>
      <c r="CH18" s="78">
        <v>8361</v>
      </c>
      <c r="CI18" s="78">
        <v>8490</v>
      </c>
      <c r="CJ18" s="78">
        <v>8688</v>
      </c>
      <c r="CK18" s="78">
        <v>8878</v>
      </c>
      <c r="CL18" s="78">
        <v>9106</v>
      </c>
      <c r="CM18" s="78">
        <v>9292</v>
      </c>
      <c r="CN18" s="78">
        <v>9423</v>
      </c>
      <c r="CO18" s="78">
        <v>9567</v>
      </c>
      <c r="CP18" s="78">
        <v>9778</v>
      </c>
      <c r="CQ18" s="78">
        <v>10055</v>
      </c>
      <c r="CR18" s="78"/>
      <c r="CS18" s="78"/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  <c r="EV18" s="78"/>
      <c r="EW18" s="78"/>
      <c r="EX18" s="78"/>
      <c r="EY18" s="78"/>
      <c r="EZ18" s="78"/>
      <c r="FA18" s="78"/>
      <c r="FB18" s="78"/>
      <c r="FC18" s="78"/>
      <c r="FD18" s="78"/>
      <c r="FE18" s="78"/>
      <c r="FF18" s="78"/>
      <c r="FG18" s="78"/>
      <c r="FH18" s="78"/>
      <c r="FI18" s="78"/>
      <c r="FJ18" s="78"/>
      <c r="FK18" s="78"/>
      <c r="FL18" s="78"/>
      <c r="FM18" s="78"/>
      <c r="FN18" s="78"/>
      <c r="FO18" s="78"/>
      <c r="FP18" s="78"/>
      <c r="FQ18" s="78"/>
      <c r="FR18" s="78"/>
      <c r="FS18" s="78"/>
      <c r="FT18" s="78"/>
      <c r="FU18" s="78"/>
      <c r="FV18" s="78"/>
      <c r="FW18" s="78"/>
      <c r="FX18" s="78"/>
      <c r="FY18" s="78"/>
      <c r="FZ18" s="78"/>
      <c r="GA18" s="78"/>
      <c r="GB18" s="78"/>
      <c r="GC18" s="78"/>
      <c r="GD18" s="78"/>
      <c r="GE18" s="78"/>
      <c r="GF18" s="78"/>
      <c r="GG18" s="78"/>
    </row>
    <row r="19" spans="2:189">
      <c r="B19" s="94"/>
      <c r="C19" s="35" t="s">
        <v>81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 t="e">
        <f t="shared" ref="CR19" si="417">(CR18-CQ18)/CR18</f>
        <v>#DIV/0!</v>
      </c>
      <c r="CS19" s="35" t="e">
        <f t="shared" ref="CS19" si="418">(CS18-CR18)/CS18</f>
        <v>#DIV/0!</v>
      </c>
      <c r="CT19" s="35" t="e">
        <f t="shared" ref="CT19" si="419">(CT18-CS18)/CT18</f>
        <v>#DIV/0!</v>
      </c>
      <c r="CU19" s="35" t="e">
        <f t="shared" ref="CU19" si="420">(CU18-CT18)/CU18</f>
        <v>#DIV/0!</v>
      </c>
      <c r="CV19" s="35" t="e">
        <f t="shared" ref="CV19" si="421">(CV18-CU18)/CV18</f>
        <v>#DIV/0!</v>
      </c>
      <c r="CW19" s="35" t="e">
        <f t="shared" ref="CW19" si="422">(CW18-CV18)/CW18</f>
        <v>#DIV/0!</v>
      </c>
      <c r="CX19" s="35" t="e">
        <f t="shared" ref="CX19" si="423">(CX18-CW18)/CX18</f>
        <v>#DIV/0!</v>
      </c>
      <c r="CY19" s="35" t="e">
        <f t="shared" ref="CY19" si="424">(CY18-CX18)/CY18</f>
        <v>#DIV/0!</v>
      </c>
      <c r="CZ19" s="35" t="e">
        <f t="shared" ref="CZ19" si="425">(CZ18-CY18)/CZ18</f>
        <v>#DIV/0!</v>
      </c>
      <c r="DA19" s="35" t="e">
        <f t="shared" ref="DA19" si="426">(DA18-CZ18)/DA18</f>
        <v>#DIV/0!</v>
      </c>
      <c r="DB19" s="35" t="e">
        <f t="shared" ref="DB19" si="427">(DB18-DA18)/DB18</f>
        <v>#DIV/0!</v>
      </c>
      <c r="DC19" s="35" t="e">
        <f t="shared" ref="DC19" si="428">(DC18-DB18)/DC18</f>
        <v>#DIV/0!</v>
      </c>
      <c r="DD19" s="35" t="e">
        <f t="shared" ref="DD19" si="429">(DD18-DC18)/DD18</f>
        <v>#DIV/0!</v>
      </c>
      <c r="DE19" s="35" t="e">
        <f t="shared" ref="DE19" si="430">(DE18-DD18)/DE18</f>
        <v>#DIV/0!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94"/>
      <c r="C20" s="36" t="s">
        <v>80</v>
      </c>
      <c r="D20" s="56">
        <v>0</v>
      </c>
      <c r="E20" s="56">
        <f>E18-D18</f>
        <v>0</v>
      </c>
      <c r="F20" s="56">
        <f t="shared" ref="F20:BQ20" si="511">F18-E18</f>
        <v>0</v>
      </c>
      <c r="G20" s="56">
        <f t="shared" si="511"/>
        <v>0</v>
      </c>
      <c r="H20" s="56">
        <f t="shared" si="511"/>
        <v>0</v>
      </c>
      <c r="I20" s="56">
        <f t="shared" si="511"/>
        <v>0</v>
      </c>
      <c r="J20" s="56">
        <f t="shared" si="511"/>
        <v>1</v>
      </c>
      <c r="K20" s="56">
        <f t="shared" si="511"/>
        <v>1</v>
      </c>
      <c r="L20" s="56">
        <f t="shared" si="511"/>
        <v>1</v>
      </c>
      <c r="M20" s="56">
        <f t="shared" si="511"/>
        <v>1</v>
      </c>
      <c r="N20" s="56">
        <f t="shared" si="511"/>
        <v>1</v>
      </c>
      <c r="O20" s="56">
        <f t="shared" si="511"/>
        <v>1</v>
      </c>
      <c r="P20" s="56">
        <f t="shared" si="511"/>
        <v>3</v>
      </c>
      <c r="Q20" s="56">
        <f t="shared" si="511"/>
        <v>1</v>
      </c>
      <c r="R20" s="56">
        <f t="shared" si="511"/>
        <v>7</v>
      </c>
      <c r="S20" s="56">
        <f t="shared" si="511"/>
        <v>6</v>
      </c>
      <c r="T20" s="56">
        <f t="shared" si="511"/>
        <v>23</v>
      </c>
      <c r="U20" s="56">
        <f t="shared" si="511"/>
        <v>27</v>
      </c>
      <c r="V20" s="56">
        <f t="shared" si="511"/>
        <v>43</v>
      </c>
      <c r="W20" s="56">
        <f t="shared" si="511"/>
        <v>26</v>
      </c>
      <c r="X20" s="56">
        <f t="shared" si="511"/>
        <v>38</v>
      </c>
      <c r="Y20" s="56">
        <f t="shared" si="511"/>
        <v>63</v>
      </c>
      <c r="Z20" s="56">
        <f t="shared" si="511"/>
        <v>35</v>
      </c>
      <c r="AA20" s="56">
        <f t="shared" si="511"/>
        <v>83</v>
      </c>
      <c r="AB20" s="56">
        <f t="shared" si="511"/>
        <v>87</v>
      </c>
      <c r="AC20" s="56">
        <f t="shared" si="511"/>
        <v>86</v>
      </c>
      <c r="AD20" s="56">
        <f t="shared" si="511"/>
        <v>203</v>
      </c>
      <c r="AE20" s="56">
        <f t="shared" si="511"/>
        <v>115</v>
      </c>
      <c r="AF20" s="56">
        <f t="shared" si="511"/>
        <v>140</v>
      </c>
      <c r="AG20" s="56">
        <f t="shared" si="511"/>
        <v>90</v>
      </c>
      <c r="AH20" s="56">
        <f t="shared" si="511"/>
        <v>28</v>
      </c>
      <c r="AI20" s="56">
        <f t="shared" si="511"/>
        <v>177</v>
      </c>
      <c r="AJ20" s="56">
        <f t="shared" si="511"/>
        <v>191</v>
      </c>
      <c r="AK20" s="56">
        <f t="shared" si="511"/>
        <v>99</v>
      </c>
      <c r="AL20" s="56">
        <f t="shared" si="511"/>
        <v>222</v>
      </c>
      <c r="AM20" s="56">
        <f t="shared" si="511"/>
        <v>199</v>
      </c>
      <c r="AN20" s="56">
        <f t="shared" si="511"/>
        <v>209</v>
      </c>
      <c r="AO20" s="56">
        <f t="shared" si="511"/>
        <v>140</v>
      </c>
      <c r="AP20" s="56">
        <f t="shared" si="511"/>
        <v>166</v>
      </c>
      <c r="AQ20" s="56">
        <f t="shared" si="511"/>
        <v>391</v>
      </c>
      <c r="AR20" s="56">
        <f t="shared" si="511"/>
        <v>166</v>
      </c>
      <c r="AS20" s="56">
        <f t="shared" si="511"/>
        <v>115</v>
      </c>
      <c r="AT20" s="56">
        <f t="shared" si="511"/>
        <v>239</v>
      </c>
      <c r="AU20" s="56">
        <f t="shared" si="511"/>
        <v>27</v>
      </c>
      <c r="AV20" s="56">
        <f t="shared" si="511"/>
        <v>370</v>
      </c>
      <c r="AW20" s="56">
        <f t="shared" si="511"/>
        <v>13</v>
      </c>
      <c r="AX20" s="56">
        <f t="shared" si="511"/>
        <v>7</v>
      </c>
      <c r="AY20" s="56">
        <f t="shared" si="511"/>
        <v>55</v>
      </c>
      <c r="AZ20" s="56">
        <f t="shared" si="511"/>
        <v>98</v>
      </c>
      <c r="BA20" s="56">
        <f t="shared" si="511"/>
        <v>108</v>
      </c>
      <c r="BB20" s="56">
        <f t="shared" si="511"/>
        <v>135</v>
      </c>
      <c r="BC20" s="56">
        <f t="shared" si="511"/>
        <v>65</v>
      </c>
      <c r="BD20" s="56">
        <f t="shared" si="511"/>
        <v>136</v>
      </c>
      <c r="BE20" s="56">
        <f t="shared" si="511"/>
        <v>62</v>
      </c>
      <c r="BF20" s="56">
        <f t="shared" si="511"/>
        <v>209</v>
      </c>
      <c r="BG20" s="56">
        <f t="shared" si="511"/>
        <v>187</v>
      </c>
      <c r="BH20" s="56">
        <f t="shared" si="511"/>
        <v>197</v>
      </c>
      <c r="BI20" s="56">
        <f t="shared" si="511"/>
        <v>101</v>
      </c>
      <c r="BJ20" s="56">
        <f t="shared" si="511"/>
        <v>83</v>
      </c>
      <c r="BK20" s="56">
        <f t="shared" si="511"/>
        <v>158</v>
      </c>
      <c r="BL20" s="56">
        <f t="shared" si="511"/>
        <v>96</v>
      </c>
      <c r="BM20" s="56">
        <f t="shared" si="511"/>
        <v>25</v>
      </c>
      <c r="BN20" s="56">
        <f t="shared" si="511"/>
        <v>37</v>
      </c>
      <c r="BO20" s="56">
        <f t="shared" si="511"/>
        <v>102</v>
      </c>
      <c r="BP20" s="56">
        <f t="shared" si="511"/>
        <v>120</v>
      </c>
      <c r="BQ20" s="56">
        <f t="shared" si="511"/>
        <v>124</v>
      </c>
      <c r="BR20" s="56">
        <f t="shared" ref="BR20:CM20" si="512">BR18-BQ18</f>
        <v>108</v>
      </c>
      <c r="BS20" s="56">
        <f t="shared" si="512"/>
        <v>0</v>
      </c>
      <c r="BT20" s="56">
        <f t="shared" si="512"/>
        <v>89</v>
      </c>
      <c r="BU20" s="56">
        <f t="shared" si="512"/>
        <v>105</v>
      </c>
      <c r="BV20" s="56">
        <f t="shared" si="512"/>
        <v>400</v>
      </c>
      <c r="BW20" s="56">
        <f t="shared" si="512"/>
        <v>294</v>
      </c>
      <c r="BX20" s="56">
        <f t="shared" si="512"/>
        <v>158</v>
      </c>
      <c r="BY20" s="56">
        <f t="shared" si="512"/>
        <v>73</v>
      </c>
      <c r="BZ20" s="56">
        <f t="shared" si="512"/>
        <v>76</v>
      </c>
      <c r="CA20" s="56">
        <f t="shared" si="512"/>
        <v>74</v>
      </c>
      <c r="CB20" s="56">
        <f t="shared" si="512"/>
        <v>178</v>
      </c>
      <c r="CC20" s="56">
        <f t="shared" si="512"/>
        <v>153</v>
      </c>
      <c r="CD20" s="56">
        <f t="shared" si="512"/>
        <v>120</v>
      </c>
      <c r="CE20" s="56">
        <f t="shared" si="512"/>
        <v>184</v>
      </c>
      <c r="CF20" s="56">
        <f t="shared" si="512"/>
        <v>146</v>
      </c>
      <c r="CG20" s="56">
        <f t="shared" si="512"/>
        <v>138</v>
      </c>
      <c r="CH20" s="56">
        <f t="shared" si="512"/>
        <v>126</v>
      </c>
      <c r="CI20" s="56">
        <f t="shared" si="512"/>
        <v>129</v>
      </c>
      <c r="CJ20" s="56">
        <f t="shared" si="512"/>
        <v>198</v>
      </c>
      <c r="CK20" s="56">
        <f t="shared" si="512"/>
        <v>190</v>
      </c>
      <c r="CL20" s="56">
        <f t="shared" si="512"/>
        <v>228</v>
      </c>
      <c r="CM20" s="56">
        <f t="shared" si="512"/>
        <v>186</v>
      </c>
      <c r="CN20" s="56">
        <f t="shared" ref="CN20:EI20" si="513">CN18-CM18</f>
        <v>131</v>
      </c>
      <c r="CO20" s="56">
        <f t="shared" si="513"/>
        <v>144</v>
      </c>
      <c r="CP20" s="56">
        <f t="shared" si="513"/>
        <v>211</v>
      </c>
      <c r="CQ20" s="56">
        <f t="shared" si="513"/>
        <v>277</v>
      </c>
      <c r="CR20" s="56">
        <f t="shared" si="513"/>
        <v>-10055</v>
      </c>
      <c r="CS20" s="56">
        <f t="shared" si="513"/>
        <v>0</v>
      </c>
      <c r="CT20" s="56">
        <f t="shared" si="513"/>
        <v>0</v>
      </c>
      <c r="CU20" s="56">
        <f t="shared" si="513"/>
        <v>0</v>
      </c>
      <c r="CV20" s="56">
        <f t="shared" si="513"/>
        <v>0</v>
      </c>
      <c r="CW20" s="56">
        <f t="shared" si="513"/>
        <v>0</v>
      </c>
      <c r="CX20" s="56">
        <f t="shared" si="513"/>
        <v>0</v>
      </c>
      <c r="CY20" s="56">
        <f t="shared" si="513"/>
        <v>0</v>
      </c>
      <c r="CZ20" s="56">
        <f t="shared" si="513"/>
        <v>0</v>
      </c>
      <c r="DA20" s="56">
        <f t="shared" si="513"/>
        <v>0</v>
      </c>
      <c r="DB20" s="56">
        <f t="shared" si="513"/>
        <v>0</v>
      </c>
      <c r="DC20" s="56">
        <f t="shared" si="513"/>
        <v>0</v>
      </c>
      <c r="DD20" s="56">
        <f t="shared" si="513"/>
        <v>0</v>
      </c>
      <c r="DE20" s="56">
        <f t="shared" si="513"/>
        <v>0</v>
      </c>
      <c r="DF20" s="56">
        <f t="shared" si="513"/>
        <v>0</v>
      </c>
      <c r="DG20" s="56">
        <f t="shared" si="513"/>
        <v>0</v>
      </c>
      <c r="DH20" s="56">
        <f t="shared" si="513"/>
        <v>0</v>
      </c>
      <c r="DI20" s="56">
        <f t="shared" si="513"/>
        <v>0</v>
      </c>
      <c r="DJ20" s="56">
        <f t="shared" si="513"/>
        <v>0</v>
      </c>
      <c r="DK20" s="56">
        <f t="shared" si="513"/>
        <v>0</v>
      </c>
      <c r="DL20" s="56">
        <f t="shared" si="513"/>
        <v>0</v>
      </c>
      <c r="DM20" s="56">
        <f t="shared" si="513"/>
        <v>0</v>
      </c>
      <c r="DN20" s="56">
        <f t="shared" si="513"/>
        <v>0</v>
      </c>
      <c r="DO20" s="56">
        <f t="shared" si="513"/>
        <v>0</v>
      </c>
      <c r="DP20" s="56">
        <f t="shared" si="513"/>
        <v>0</v>
      </c>
      <c r="DQ20" s="56">
        <f t="shared" si="513"/>
        <v>0</v>
      </c>
      <c r="DR20" s="56">
        <f t="shared" si="513"/>
        <v>0</v>
      </c>
      <c r="DS20" s="56">
        <f t="shared" si="513"/>
        <v>0</v>
      </c>
      <c r="DT20" s="56">
        <f t="shared" si="513"/>
        <v>0</v>
      </c>
      <c r="DU20" s="56">
        <f t="shared" si="513"/>
        <v>0</v>
      </c>
      <c r="DV20" s="56">
        <f t="shared" si="513"/>
        <v>0</v>
      </c>
      <c r="DW20" s="56">
        <f t="shared" si="513"/>
        <v>0</v>
      </c>
      <c r="DX20" s="56">
        <f t="shared" si="513"/>
        <v>0</v>
      </c>
      <c r="DY20" s="56">
        <f t="shared" si="513"/>
        <v>0</v>
      </c>
      <c r="DZ20" s="56">
        <f t="shared" si="513"/>
        <v>0</v>
      </c>
      <c r="EA20" s="56">
        <f t="shared" si="513"/>
        <v>0</v>
      </c>
      <c r="EB20" s="56">
        <f t="shared" si="513"/>
        <v>0</v>
      </c>
      <c r="EC20" s="56">
        <f t="shared" si="513"/>
        <v>0</v>
      </c>
      <c r="ED20" s="56">
        <f t="shared" si="513"/>
        <v>0</v>
      </c>
      <c r="EE20" s="56">
        <f t="shared" si="513"/>
        <v>0</v>
      </c>
      <c r="EF20" s="56">
        <f t="shared" si="513"/>
        <v>0</v>
      </c>
      <c r="EG20" s="56">
        <f t="shared" si="513"/>
        <v>0</v>
      </c>
      <c r="EH20" s="56">
        <f t="shared" si="513"/>
        <v>0</v>
      </c>
      <c r="EI20" s="56">
        <f t="shared" si="513"/>
        <v>0</v>
      </c>
      <c r="EJ20" s="56">
        <f t="shared" ref="EJ20:GG20" si="514">EJ18-EI18</f>
        <v>0</v>
      </c>
      <c r="EK20" s="56">
        <f t="shared" si="514"/>
        <v>0</v>
      </c>
      <c r="EL20" s="56">
        <f t="shared" si="514"/>
        <v>0</v>
      </c>
      <c r="EM20" s="56">
        <f t="shared" si="514"/>
        <v>0</v>
      </c>
      <c r="EN20" s="56">
        <f t="shared" si="514"/>
        <v>0</v>
      </c>
      <c r="EO20" s="56">
        <f t="shared" si="514"/>
        <v>0</v>
      </c>
      <c r="EP20" s="56">
        <f t="shared" si="514"/>
        <v>0</v>
      </c>
      <c r="EQ20" s="56">
        <f t="shared" si="514"/>
        <v>0</v>
      </c>
      <c r="ER20" s="56">
        <f t="shared" si="514"/>
        <v>0</v>
      </c>
      <c r="ES20" s="56">
        <f t="shared" si="514"/>
        <v>0</v>
      </c>
      <c r="ET20" s="56">
        <f t="shared" si="514"/>
        <v>0</v>
      </c>
      <c r="EU20" s="56">
        <f t="shared" si="514"/>
        <v>0</v>
      </c>
      <c r="EV20" s="56">
        <f t="shared" si="514"/>
        <v>0</v>
      </c>
      <c r="EW20" s="56">
        <f t="shared" si="514"/>
        <v>0</v>
      </c>
      <c r="EX20" s="56">
        <f t="shared" si="514"/>
        <v>0</v>
      </c>
      <c r="EY20" s="56">
        <f t="shared" si="514"/>
        <v>0</v>
      </c>
      <c r="EZ20" s="56">
        <f t="shared" si="514"/>
        <v>0</v>
      </c>
      <c r="FA20" s="56">
        <f t="shared" si="514"/>
        <v>0</v>
      </c>
      <c r="FB20" s="56">
        <f t="shared" si="514"/>
        <v>0</v>
      </c>
      <c r="FC20" s="56">
        <f t="shared" si="514"/>
        <v>0</v>
      </c>
      <c r="FD20" s="56">
        <f t="shared" si="514"/>
        <v>0</v>
      </c>
      <c r="FE20" s="56">
        <f t="shared" si="514"/>
        <v>0</v>
      </c>
      <c r="FF20" s="56">
        <f t="shared" si="514"/>
        <v>0</v>
      </c>
      <c r="FG20" s="56">
        <f t="shared" si="514"/>
        <v>0</v>
      </c>
      <c r="FH20" s="56">
        <f t="shared" si="514"/>
        <v>0</v>
      </c>
      <c r="FI20" s="56">
        <f t="shared" si="514"/>
        <v>0</v>
      </c>
      <c r="FJ20" s="56">
        <f t="shared" si="514"/>
        <v>0</v>
      </c>
      <c r="FK20" s="56">
        <f t="shared" si="514"/>
        <v>0</v>
      </c>
      <c r="FL20" s="56">
        <f t="shared" si="514"/>
        <v>0</v>
      </c>
      <c r="FM20" s="56">
        <f t="shared" si="514"/>
        <v>0</v>
      </c>
      <c r="FN20" s="56">
        <f t="shared" si="514"/>
        <v>0</v>
      </c>
      <c r="FO20" s="56">
        <f t="shared" si="514"/>
        <v>0</v>
      </c>
      <c r="FP20" s="56">
        <f t="shared" si="514"/>
        <v>0</v>
      </c>
      <c r="FQ20" s="56">
        <f t="shared" si="514"/>
        <v>0</v>
      </c>
      <c r="FR20" s="56">
        <f t="shared" si="514"/>
        <v>0</v>
      </c>
      <c r="FS20" s="56">
        <f t="shared" si="514"/>
        <v>0</v>
      </c>
      <c r="FT20" s="56">
        <f t="shared" si="514"/>
        <v>0</v>
      </c>
      <c r="FU20" s="56">
        <f t="shared" si="514"/>
        <v>0</v>
      </c>
      <c r="FV20" s="56">
        <f t="shared" si="514"/>
        <v>0</v>
      </c>
      <c r="FW20" s="56">
        <f t="shared" si="514"/>
        <v>0</v>
      </c>
      <c r="FX20" s="56">
        <f t="shared" si="514"/>
        <v>0</v>
      </c>
      <c r="FY20" s="56">
        <f t="shared" si="514"/>
        <v>0</v>
      </c>
      <c r="FZ20" s="56">
        <f t="shared" si="514"/>
        <v>0</v>
      </c>
      <c r="GA20" s="56">
        <f t="shared" si="514"/>
        <v>0</v>
      </c>
      <c r="GB20" s="56">
        <f t="shared" si="514"/>
        <v>0</v>
      </c>
      <c r="GC20" s="56">
        <f t="shared" si="514"/>
        <v>0</v>
      </c>
      <c r="GD20" s="56">
        <f t="shared" si="514"/>
        <v>0</v>
      </c>
      <c r="GE20" s="56">
        <f t="shared" si="514"/>
        <v>0</v>
      </c>
      <c r="GF20" s="56">
        <f t="shared" si="514"/>
        <v>0</v>
      </c>
      <c r="GG20" s="56">
        <f t="shared" si="514"/>
        <v>0</v>
      </c>
    </row>
    <row r="21" spans="2:189">
      <c r="B21" s="94"/>
      <c r="C21" s="80" t="s">
        <v>88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0</v>
      </c>
      <c r="W21" s="79">
        <v>0</v>
      </c>
      <c r="X21" s="79">
        <v>1</v>
      </c>
      <c r="Y21" s="79">
        <v>1</v>
      </c>
      <c r="Z21" s="79">
        <v>2</v>
      </c>
      <c r="AA21" s="79">
        <v>2</v>
      </c>
      <c r="AB21" s="79">
        <v>3</v>
      </c>
      <c r="AC21" s="79">
        <v>4</v>
      </c>
      <c r="AD21" s="79">
        <v>8</v>
      </c>
      <c r="AE21" s="79">
        <v>12</v>
      </c>
      <c r="AF21" s="79">
        <v>12</v>
      </c>
      <c r="AG21" s="79">
        <v>18</v>
      </c>
      <c r="AH21" s="79">
        <v>24</v>
      </c>
      <c r="AI21" s="79">
        <v>27</v>
      </c>
      <c r="AJ21" s="79">
        <v>28</v>
      </c>
      <c r="AK21" s="79">
        <v>30</v>
      </c>
      <c r="AL21" s="79">
        <v>35</v>
      </c>
      <c r="AM21" s="79">
        <v>38</v>
      </c>
      <c r="AN21" s="79">
        <v>44</v>
      </c>
      <c r="AO21" s="79">
        <v>51</v>
      </c>
      <c r="AP21" s="79">
        <v>54</v>
      </c>
      <c r="AQ21" s="79">
        <v>58</v>
      </c>
      <c r="AR21" s="79">
        <v>60</v>
      </c>
      <c r="AS21" s="79">
        <v>64</v>
      </c>
      <c r="AT21" s="79">
        <v>68</v>
      </c>
      <c r="AU21" s="79">
        <v>72</v>
      </c>
      <c r="AV21" s="79">
        <v>78</v>
      </c>
      <c r="AW21" s="79">
        <v>87</v>
      </c>
      <c r="AX21" s="79">
        <v>91</v>
      </c>
      <c r="AY21" s="79">
        <v>96</v>
      </c>
      <c r="AZ21" s="79">
        <v>102</v>
      </c>
      <c r="BA21" s="79">
        <v>111</v>
      </c>
      <c r="BB21" s="79">
        <v>115</v>
      </c>
      <c r="BC21" s="79">
        <v>119</v>
      </c>
      <c r="BD21" s="79">
        <v>124</v>
      </c>
      <c r="BE21" s="79">
        <v>126</v>
      </c>
      <c r="BF21" s="79">
        <v>130</v>
      </c>
      <c r="BG21" s="79">
        <v>133</v>
      </c>
      <c r="BH21" s="79">
        <v>138</v>
      </c>
      <c r="BI21" s="79">
        <v>146</v>
      </c>
      <c r="BJ21" s="79">
        <v>160</v>
      </c>
      <c r="BK21" s="79">
        <v>170</v>
      </c>
      <c r="BL21" s="79">
        <v>175</v>
      </c>
      <c r="BM21" s="79">
        <v>179</v>
      </c>
      <c r="BN21" s="79">
        <v>185</v>
      </c>
      <c r="BO21" s="79">
        <v>195</v>
      </c>
      <c r="BP21" s="79">
        <v>199</v>
      </c>
      <c r="BQ21" s="79">
        <v>202</v>
      </c>
      <c r="BR21" s="79">
        <v>205</v>
      </c>
      <c r="BS21" s="79">
        <v>210</v>
      </c>
      <c r="BT21" s="79">
        <v>218</v>
      </c>
      <c r="BU21" s="79">
        <v>223</v>
      </c>
      <c r="BV21" s="79">
        <v>226</v>
      </c>
      <c r="BW21" s="79">
        <v>230</v>
      </c>
      <c r="BX21" s="79">
        <v>233</v>
      </c>
      <c r="BY21" s="79">
        <v>238</v>
      </c>
      <c r="BZ21" s="79">
        <v>243</v>
      </c>
      <c r="CA21" s="79">
        <v>248</v>
      </c>
      <c r="CB21" s="79">
        <v>254</v>
      </c>
      <c r="CC21" s="79">
        <v>257</v>
      </c>
      <c r="CD21" s="79">
        <v>259</v>
      </c>
      <c r="CE21" s="79">
        <v>262</v>
      </c>
      <c r="CF21" s="79">
        <v>267</v>
      </c>
      <c r="CG21" s="79">
        <v>273</v>
      </c>
      <c r="CH21" s="79">
        <v>279</v>
      </c>
      <c r="CI21" s="79">
        <v>282</v>
      </c>
      <c r="CJ21" s="79">
        <v>289</v>
      </c>
      <c r="CK21" s="79">
        <v>297</v>
      </c>
      <c r="CL21" s="79">
        <v>300</v>
      </c>
      <c r="CM21" s="79">
        <v>309</v>
      </c>
      <c r="CN21" s="79">
        <v>316</v>
      </c>
      <c r="CO21" s="79">
        <v>322</v>
      </c>
      <c r="CP21" s="79">
        <v>325</v>
      </c>
      <c r="CQ21" s="79">
        <v>335</v>
      </c>
      <c r="CR21" s="79"/>
      <c r="CS21" s="79"/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  <c r="DM21" s="79"/>
      <c r="DN21" s="79"/>
      <c r="DO21" s="79"/>
      <c r="DP21" s="79"/>
      <c r="DQ21" s="79"/>
      <c r="DR21" s="79"/>
      <c r="DS21" s="79"/>
      <c r="DT21" s="79"/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  <c r="EL21" s="79"/>
      <c r="EM21" s="79"/>
      <c r="EN21" s="79"/>
      <c r="EO21" s="79"/>
      <c r="EP21" s="79"/>
      <c r="EQ21" s="79"/>
      <c r="ER21" s="79"/>
      <c r="ES21" s="79"/>
      <c r="ET21" s="79"/>
      <c r="EU21" s="79"/>
      <c r="EV21" s="79"/>
      <c r="EW21" s="79"/>
      <c r="EX21" s="79"/>
      <c r="EY21" s="79"/>
      <c r="EZ21" s="79"/>
      <c r="FA21" s="79"/>
      <c r="FB21" s="79"/>
      <c r="FC21" s="79"/>
      <c r="FD21" s="79"/>
      <c r="FE21" s="79"/>
      <c r="FF21" s="79"/>
      <c r="FG21" s="79"/>
      <c r="FH21" s="79"/>
      <c r="FI21" s="79"/>
      <c r="FJ21" s="79"/>
      <c r="FK21" s="79"/>
      <c r="FL21" s="79"/>
      <c r="FM21" s="79"/>
      <c r="FN21" s="79"/>
      <c r="FO21" s="79"/>
      <c r="FP21" s="79"/>
      <c r="FQ21" s="79"/>
      <c r="FR21" s="79"/>
      <c r="FS21" s="79"/>
      <c r="FT21" s="79"/>
      <c r="FU21" s="79"/>
      <c r="FV21" s="79"/>
      <c r="FW21" s="79"/>
      <c r="FX21" s="79"/>
      <c r="FY21" s="79"/>
      <c r="FZ21" s="79"/>
      <c r="GA21" s="79"/>
      <c r="GB21" s="79"/>
      <c r="GC21" s="79"/>
      <c r="GD21" s="79"/>
      <c r="GE21" s="79"/>
      <c r="GF21" s="79"/>
      <c r="GG21" s="79"/>
    </row>
    <row r="22" spans="2:189">
      <c r="B22" s="94"/>
      <c r="C22" s="71" t="s">
        <v>81</v>
      </c>
      <c r="D22" s="71">
        <v>0</v>
      </c>
      <c r="E22" s="71" t="e">
        <f>(E21-D21)/E21</f>
        <v>#DIV/0!</v>
      </c>
      <c r="F22" s="71" t="e">
        <f>(F21-E21)/F21</f>
        <v>#DIV/0!</v>
      </c>
      <c r="G22" s="71" t="e">
        <f t="shared" ref="G22:BR22" si="515">(G21-F21)/G21</f>
        <v>#DIV/0!</v>
      </c>
      <c r="H22" s="71" t="e">
        <f t="shared" si="515"/>
        <v>#DIV/0!</v>
      </c>
      <c r="I22" s="71" t="e">
        <f t="shared" si="515"/>
        <v>#DIV/0!</v>
      </c>
      <c r="J22" s="71" t="e">
        <f t="shared" si="515"/>
        <v>#DIV/0!</v>
      </c>
      <c r="K22" s="71" t="e">
        <f t="shared" si="515"/>
        <v>#DIV/0!</v>
      </c>
      <c r="L22" s="71" t="e">
        <f t="shared" si="515"/>
        <v>#DIV/0!</v>
      </c>
      <c r="M22" s="71" t="e">
        <f t="shared" si="515"/>
        <v>#DIV/0!</v>
      </c>
      <c r="N22" s="71" t="e">
        <f t="shared" si="515"/>
        <v>#DIV/0!</v>
      </c>
      <c r="O22" s="71" t="e">
        <f t="shared" si="515"/>
        <v>#DIV/0!</v>
      </c>
      <c r="P22" s="71" t="e">
        <f t="shared" si="515"/>
        <v>#DIV/0!</v>
      </c>
      <c r="Q22" s="71" t="e">
        <f t="shared" si="515"/>
        <v>#DIV/0!</v>
      </c>
      <c r="R22" s="71" t="e">
        <f t="shared" si="515"/>
        <v>#DIV/0!</v>
      </c>
      <c r="S22" s="71" t="e">
        <f t="shared" si="515"/>
        <v>#DIV/0!</v>
      </c>
      <c r="T22" s="71" t="e">
        <f t="shared" si="515"/>
        <v>#DIV/0!</v>
      </c>
      <c r="U22" s="71" t="e">
        <f t="shared" si="515"/>
        <v>#DIV/0!</v>
      </c>
      <c r="V22" s="71" t="e">
        <f t="shared" si="515"/>
        <v>#DIV/0!</v>
      </c>
      <c r="W22" s="71" t="e">
        <f t="shared" si="515"/>
        <v>#DIV/0!</v>
      </c>
      <c r="X22" s="71">
        <f t="shared" si="515"/>
        <v>1</v>
      </c>
      <c r="Y22" s="71">
        <f t="shared" si="515"/>
        <v>0</v>
      </c>
      <c r="Z22" s="71">
        <f t="shared" si="515"/>
        <v>0.5</v>
      </c>
      <c r="AA22" s="71">
        <f t="shared" si="515"/>
        <v>0</v>
      </c>
      <c r="AB22" s="71">
        <f t="shared" si="515"/>
        <v>0.33333333333333331</v>
      </c>
      <c r="AC22" s="71">
        <f t="shared" si="515"/>
        <v>0.25</v>
      </c>
      <c r="AD22" s="71">
        <f t="shared" si="515"/>
        <v>0.5</v>
      </c>
      <c r="AE22" s="71">
        <f t="shared" si="515"/>
        <v>0.33333333333333331</v>
      </c>
      <c r="AF22" s="71">
        <f t="shared" si="515"/>
        <v>0</v>
      </c>
      <c r="AG22" s="71">
        <f t="shared" si="515"/>
        <v>0.33333333333333331</v>
      </c>
      <c r="AH22" s="71">
        <f t="shared" si="515"/>
        <v>0.25</v>
      </c>
      <c r="AI22" s="71">
        <f t="shared" si="515"/>
        <v>0.1111111111111111</v>
      </c>
      <c r="AJ22" s="71">
        <f t="shared" si="515"/>
        <v>3.5714285714285712E-2</v>
      </c>
      <c r="AK22" s="71">
        <f t="shared" si="515"/>
        <v>6.6666666666666666E-2</v>
      </c>
      <c r="AL22" s="71">
        <f t="shared" si="515"/>
        <v>0.14285714285714285</v>
      </c>
      <c r="AM22" s="71">
        <f t="shared" si="515"/>
        <v>7.8947368421052627E-2</v>
      </c>
      <c r="AN22" s="71">
        <f t="shared" si="515"/>
        <v>0.13636363636363635</v>
      </c>
      <c r="AO22" s="71">
        <f t="shared" si="515"/>
        <v>0.13725490196078433</v>
      </c>
      <c r="AP22" s="71">
        <f t="shared" si="515"/>
        <v>5.5555555555555552E-2</v>
      </c>
      <c r="AQ22" s="71">
        <f t="shared" si="515"/>
        <v>6.8965517241379309E-2</v>
      </c>
      <c r="AR22" s="71">
        <f t="shared" si="515"/>
        <v>3.3333333333333333E-2</v>
      </c>
      <c r="AS22" s="71">
        <f t="shared" si="515"/>
        <v>6.25E-2</v>
      </c>
      <c r="AT22" s="71">
        <f t="shared" si="515"/>
        <v>5.8823529411764705E-2</v>
      </c>
      <c r="AU22" s="71">
        <f t="shared" si="515"/>
        <v>5.5555555555555552E-2</v>
      </c>
      <c r="AV22" s="71">
        <f t="shared" si="515"/>
        <v>7.6923076923076927E-2</v>
      </c>
      <c r="AW22" s="71">
        <f t="shared" si="515"/>
        <v>0.10344827586206896</v>
      </c>
      <c r="AX22" s="71">
        <f t="shared" si="515"/>
        <v>4.3956043956043959E-2</v>
      </c>
      <c r="AY22" s="71">
        <f t="shared" si="515"/>
        <v>5.2083333333333336E-2</v>
      </c>
      <c r="AZ22" s="71">
        <f t="shared" si="515"/>
        <v>5.8823529411764705E-2</v>
      </c>
      <c r="BA22" s="71">
        <f t="shared" si="515"/>
        <v>8.1081081081081086E-2</v>
      </c>
      <c r="BB22" s="71">
        <f t="shared" si="515"/>
        <v>3.4782608695652174E-2</v>
      </c>
      <c r="BC22" s="71">
        <f t="shared" si="515"/>
        <v>3.3613445378151259E-2</v>
      </c>
      <c r="BD22" s="71">
        <f t="shared" si="515"/>
        <v>4.0322580645161289E-2</v>
      </c>
      <c r="BE22" s="71">
        <f t="shared" si="515"/>
        <v>1.5873015873015872E-2</v>
      </c>
      <c r="BF22" s="71">
        <f t="shared" si="515"/>
        <v>3.0769230769230771E-2</v>
      </c>
      <c r="BG22" s="71">
        <f t="shared" si="515"/>
        <v>2.2556390977443608E-2</v>
      </c>
      <c r="BH22" s="71">
        <f t="shared" si="515"/>
        <v>3.6231884057971016E-2</v>
      </c>
      <c r="BI22" s="71">
        <f t="shared" si="515"/>
        <v>5.4794520547945202E-2</v>
      </c>
      <c r="BJ22" s="71">
        <f t="shared" si="515"/>
        <v>8.7499999999999994E-2</v>
      </c>
      <c r="BK22" s="71">
        <f t="shared" si="515"/>
        <v>5.8823529411764705E-2</v>
      </c>
      <c r="BL22" s="71">
        <f t="shared" si="515"/>
        <v>2.8571428571428571E-2</v>
      </c>
      <c r="BM22" s="71">
        <f t="shared" si="515"/>
        <v>2.23463687150838E-2</v>
      </c>
      <c r="BN22" s="71">
        <f t="shared" si="515"/>
        <v>3.2432432432432434E-2</v>
      </c>
      <c r="BO22" s="71">
        <f t="shared" si="515"/>
        <v>5.128205128205128E-2</v>
      </c>
      <c r="BP22" s="71">
        <f t="shared" si="515"/>
        <v>2.0100502512562814E-2</v>
      </c>
      <c r="BQ22" s="71">
        <f t="shared" si="515"/>
        <v>1.4851485148514851E-2</v>
      </c>
      <c r="BR22" s="71">
        <f t="shared" si="515"/>
        <v>1.4634146341463415E-2</v>
      </c>
      <c r="BS22" s="71">
        <f t="shared" ref="BS22:CN22" si="516">(BS21-BR21)/BS21</f>
        <v>2.3809523809523808E-2</v>
      </c>
      <c r="BT22" s="71">
        <f t="shared" si="516"/>
        <v>3.669724770642202E-2</v>
      </c>
      <c r="BU22" s="71">
        <f t="shared" si="516"/>
        <v>2.2421524663677129E-2</v>
      </c>
      <c r="BV22" s="71">
        <f t="shared" si="516"/>
        <v>1.3274336283185841E-2</v>
      </c>
      <c r="BW22" s="71">
        <f t="shared" si="516"/>
        <v>1.7391304347826087E-2</v>
      </c>
      <c r="BX22" s="71">
        <f t="shared" si="516"/>
        <v>1.2875536480686695E-2</v>
      </c>
      <c r="BY22" s="71">
        <f t="shared" si="516"/>
        <v>2.100840336134454E-2</v>
      </c>
      <c r="BZ22" s="71">
        <f t="shared" si="516"/>
        <v>2.0576131687242798E-2</v>
      </c>
      <c r="CA22" s="71">
        <f t="shared" si="516"/>
        <v>2.0161290322580645E-2</v>
      </c>
      <c r="CB22" s="71">
        <f t="shared" si="516"/>
        <v>2.3622047244094488E-2</v>
      </c>
      <c r="CC22" s="71">
        <f t="shared" si="516"/>
        <v>1.1673151750972763E-2</v>
      </c>
      <c r="CD22" s="71">
        <f t="shared" si="516"/>
        <v>7.7220077220077222E-3</v>
      </c>
      <c r="CE22" s="71">
        <f t="shared" si="516"/>
        <v>1.1450381679389313E-2</v>
      </c>
      <c r="CF22" s="71">
        <f t="shared" si="516"/>
        <v>1.8726591760299626E-2</v>
      </c>
      <c r="CG22" s="71">
        <f t="shared" si="516"/>
        <v>2.197802197802198E-2</v>
      </c>
      <c r="CH22" s="71">
        <f t="shared" si="516"/>
        <v>2.1505376344086023E-2</v>
      </c>
      <c r="CI22" s="71">
        <f t="shared" si="516"/>
        <v>1.0638297872340425E-2</v>
      </c>
      <c r="CJ22" s="71">
        <f t="shared" si="516"/>
        <v>2.4221453287197232E-2</v>
      </c>
      <c r="CK22" s="71">
        <f t="shared" si="516"/>
        <v>2.6936026936026935E-2</v>
      </c>
      <c r="CL22" s="71">
        <f t="shared" si="516"/>
        <v>0.01</v>
      </c>
      <c r="CM22" s="71">
        <f t="shared" si="516"/>
        <v>2.9126213592233011E-2</v>
      </c>
      <c r="CN22" s="71">
        <f t="shared" si="516"/>
        <v>2.2151898734177215E-2</v>
      </c>
      <c r="CO22" s="71">
        <f t="shared" ref="CO22" si="517">(CO21-CN21)/CO21</f>
        <v>1.8633540372670808E-2</v>
      </c>
      <c r="CP22" s="71">
        <f t="shared" ref="CP22" si="518">(CP21-CO21)/CP21</f>
        <v>9.2307692307692316E-3</v>
      </c>
      <c r="CQ22" s="71">
        <f t="shared" ref="CQ22" si="519">(CQ21-CP21)/CQ21</f>
        <v>2.9850746268656716E-2</v>
      </c>
      <c r="CR22" s="71" t="e">
        <f t="shared" ref="CR22" si="520">(CR21-CQ21)/CR21</f>
        <v>#DIV/0!</v>
      </c>
      <c r="CS22" s="71" t="e">
        <f t="shared" ref="CS22" si="521">(CS21-CR21)/CS21</f>
        <v>#DIV/0!</v>
      </c>
      <c r="CT22" s="71" t="e">
        <f t="shared" ref="CT22" si="522">(CT21-CS21)/CT21</f>
        <v>#DIV/0!</v>
      </c>
      <c r="CU22" s="71" t="e">
        <f t="shared" ref="CU22" si="523">(CU21-CT21)/CU21</f>
        <v>#DIV/0!</v>
      </c>
      <c r="CV22" s="71" t="e">
        <f t="shared" ref="CV22" si="524">(CV21-CU21)/CV21</f>
        <v>#DIV/0!</v>
      </c>
      <c r="CW22" s="71" t="e">
        <f t="shared" ref="CW22" si="525">(CW21-CV21)/CW21</f>
        <v>#DIV/0!</v>
      </c>
      <c r="CX22" s="71" t="e">
        <f t="shared" ref="CX22" si="526">(CX21-CW21)/CX21</f>
        <v>#DIV/0!</v>
      </c>
      <c r="CY22" s="71" t="e">
        <f t="shared" ref="CY22" si="527">(CY21-CX21)/CY21</f>
        <v>#DIV/0!</v>
      </c>
      <c r="CZ22" s="71" t="e">
        <f t="shared" ref="CZ22" si="528">(CZ21-CY21)/CZ21</f>
        <v>#DIV/0!</v>
      </c>
      <c r="DA22" s="71" t="e">
        <f t="shared" ref="DA22" si="529">(DA21-CZ21)/DA21</f>
        <v>#DIV/0!</v>
      </c>
      <c r="DB22" s="71" t="e">
        <f t="shared" ref="DB22" si="530">(DB21-DA21)/DB21</f>
        <v>#DIV/0!</v>
      </c>
      <c r="DC22" s="71" t="e">
        <f t="shared" ref="DC22" si="531">(DC21-DB21)/DC21</f>
        <v>#DIV/0!</v>
      </c>
      <c r="DD22" s="71" t="e">
        <f t="shared" ref="DD22" si="532">(DD21-DC21)/DD21</f>
        <v>#DIV/0!</v>
      </c>
      <c r="DE22" s="71" t="e">
        <f t="shared" ref="DE22" si="533">(DE21-DD21)/DE21</f>
        <v>#DIV/0!</v>
      </c>
      <c r="DF22" s="71" t="e">
        <f t="shared" ref="DF22" si="534">(DF21-DE21)/DF21</f>
        <v>#DIV/0!</v>
      </c>
      <c r="DG22" s="71" t="e">
        <f t="shared" ref="DG22" si="535">(DG21-DF21)/DG21</f>
        <v>#DIV/0!</v>
      </c>
      <c r="DH22" s="71" t="e">
        <f t="shared" ref="DH22" si="536">(DH21-DG21)/DH21</f>
        <v>#DIV/0!</v>
      </c>
      <c r="DI22" s="71" t="e">
        <f t="shared" ref="DI22" si="537">(DI21-DH21)/DI21</f>
        <v>#DIV/0!</v>
      </c>
      <c r="DJ22" s="71" t="e">
        <f t="shared" ref="DJ22" si="538">(DJ21-DI21)/DJ21</f>
        <v>#DIV/0!</v>
      </c>
      <c r="DK22" s="71" t="e">
        <f t="shared" ref="DK22" si="539">(DK21-DJ21)/DK21</f>
        <v>#DIV/0!</v>
      </c>
      <c r="DL22" s="71" t="e">
        <f t="shared" ref="DL22" si="540">(DL21-DK21)/DL21</f>
        <v>#DIV/0!</v>
      </c>
      <c r="DM22" s="71" t="e">
        <f t="shared" ref="DM22" si="541">(DM21-DL21)/DM21</f>
        <v>#DIV/0!</v>
      </c>
      <c r="DN22" s="71" t="e">
        <f t="shared" ref="DN22" si="542">(DN21-DM21)/DN21</f>
        <v>#DIV/0!</v>
      </c>
      <c r="DO22" s="71" t="e">
        <f t="shared" ref="DO22" si="543">(DO21-DN21)/DO21</f>
        <v>#DIV/0!</v>
      </c>
      <c r="DP22" s="71" t="e">
        <f t="shared" ref="DP22" si="544">(DP21-DO21)/DP21</f>
        <v>#DIV/0!</v>
      </c>
      <c r="DQ22" s="71" t="e">
        <f t="shared" ref="DQ22" si="545">(DQ21-DP21)/DQ21</f>
        <v>#DIV/0!</v>
      </c>
      <c r="DR22" s="71" t="e">
        <f t="shared" ref="DR22" si="546">(DR21-DQ21)/DR21</f>
        <v>#DIV/0!</v>
      </c>
      <c r="DS22" s="71" t="e">
        <f t="shared" ref="DS22" si="547">(DS21-DR21)/DS21</f>
        <v>#DIV/0!</v>
      </c>
      <c r="DT22" s="71" t="e">
        <f t="shared" ref="DT22" si="548">(DT21-DS21)/DT21</f>
        <v>#DIV/0!</v>
      </c>
      <c r="DU22" s="71" t="e">
        <f t="shared" ref="DU22" si="549">(DU21-DT21)/DU21</f>
        <v>#DIV/0!</v>
      </c>
      <c r="DV22" s="71" t="e">
        <f t="shared" ref="DV22" si="550">(DV21-DU21)/DV21</f>
        <v>#DIV/0!</v>
      </c>
      <c r="DW22" s="71" t="e">
        <f t="shared" ref="DW22" si="551">(DW21-DV21)/DW21</f>
        <v>#DIV/0!</v>
      </c>
      <c r="DX22" s="71" t="e">
        <f t="shared" ref="DX22" si="552">(DX21-DW21)/DX21</f>
        <v>#DIV/0!</v>
      </c>
      <c r="DY22" s="71" t="e">
        <f t="shared" ref="DY22" si="553">(DY21-DX21)/DY21</f>
        <v>#DIV/0!</v>
      </c>
      <c r="DZ22" s="71" t="e">
        <f t="shared" ref="DZ22" si="554">(DZ21-DY21)/DZ21</f>
        <v>#DIV/0!</v>
      </c>
      <c r="EA22" s="71" t="e">
        <f t="shared" ref="EA22" si="555">(EA21-DZ21)/EA21</f>
        <v>#DIV/0!</v>
      </c>
      <c r="EB22" s="71" t="e">
        <f t="shared" ref="EB22" si="556">(EB21-EA21)/EB21</f>
        <v>#DIV/0!</v>
      </c>
      <c r="EC22" s="71" t="e">
        <f t="shared" ref="EC22" si="557">(EC21-EB21)/EC21</f>
        <v>#DIV/0!</v>
      </c>
      <c r="ED22" s="71" t="e">
        <f t="shared" ref="ED22" si="558">(ED21-EC21)/ED21</f>
        <v>#DIV/0!</v>
      </c>
      <c r="EE22" s="71" t="e">
        <f t="shared" ref="EE22" si="559">(EE21-ED21)/EE21</f>
        <v>#DIV/0!</v>
      </c>
      <c r="EF22" s="71" t="e">
        <f t="shared" ref="EF22" si="560">(EF21-EE21)/EF21</f>
        <v>#DIV/0!</v>
      </c>
      <c r="EG22" s="71" t="e">
        <f t="shared" ref="EG22" si="561">(EG21-EF21)/EG21</f>
        <v>#DIV/0!</v>
      </c>
      <c r="EH22" s="71" t="e">
        <f t="shared" ref="EH22" si="562">(EH21-EG21)/EH21</f>
        <v>#DIV/0!</v>
      </c>
      <c r="EI22" s="71" t="e">
        <f t="shared" ref="EI22" si="563">(EI21-EH21)/EI21</f>
        <v>#DIV/0!</v>
      </c>
      <c r="EJ22" s="71" t="e">
        <f t="shared" ref="EJ22" si="564">(EJ21-EI21)/EJ21</f>
        <v>#DIV/0!</v>
      </c>
      <c r="EK22" s="71" t="e">
        <f t="shared" ref="EK22" si="565">(EK21-EJ21)/EK21</f>
        <v>#DIV/0!</v>
      </c>
      <c r="EL22" s="71" t="e">
        <f t="shared" ref="EL22" si="566">(EL21-EK21)/EL21</f>
        <v>#DIV/0!</v>
      </c>
      <c r="EM22" s="71" t="e">
        <f t="shared" ref="EM22" si="567">(EM21-EL21)/EM21</f>
        <v>#DIV/0!</v>
      </c>
      <c r="EN22" s="71" t="e">
        <f t="shared" ref="EN22" si="568">(EN21-EM21)/EN21</f>
        <v>#DIV/0!</v>
      </c>
      <c r="EO22" s="71" t="e">
        <f t="shared" ref="EO22" si="569">(EO21-EN21)/EO21</f>
        <v>#DIV/0!</v>
      </c>
      <c r="EP22" s="71" t="e">
        <f t="shared" ref="EP22" si="570">(EP21-EO21)/EP21</f>
        <v>#DIV/0!</v>
      </c>
      <c r="EQ22" s="71" t="e">
        <f t="shared" ref="EQ22" si="571">(EQ21-EP21)/EQ21</f>
        <v>#DIV/0!</v>
      </c>
      <c r="ER22" s="71" t="e">
        <f t="shared" ref="ER22" si="572">(ER21-EQ21)/ER21</f>
        <v>#DIV/0!</v>
      </c>
      <c r="ES22" s="71" t="e">
        <f t="shared" ref="ES22" si="573">(ES21-ER21)/ES21</f>
        <v>#DIV/0!</v>
      </c>
      <c r="ET22" s="71" t="e">
        <f t="shared" ref="ET22" si="574">(ET21-ES21)/ET21</f>
        <v>#DIV/0!</v>
      </c>
      <c r="EU22" s="71" t="e">
        <f t="shared" ref="EU22" si="575">(EU21-ET21)/EU21</f>
        <v>#DIV/0!</v>
      </c>
      <c r="EV22" s="71" t="e">
        <f t="shared" ref="EV22" si="576">(EV21-EU21)/EV21</f>
        <v>#DIV/0!</v>
      </c>
      <c r="EW22" s="71" t="e">
        <f t="shared" ref="EW22" si="577">(EW21-EV21)/EW21</f>
        <v>#DIV/0!</v>
      </c>
      <c r="EX22" s="71" t="e">
        <f t="shared" ref="EX22" si="578">(EX21-EW21)/EX21</f>
        <v>#DIV/0!</v>
      </c>
      <c r="EY22" s="71" t="e">
        <f t="shared" ref="EY22" si="579">(EY21-EX21)/EY21</f>
        <v>#DIV/0!</v>
      </c>
      <c r="EZ22" s="71" t="e">
        <f t="shared" ref="EZ22" si="580">(EZ21-EY21)/EZ21</f>
        <v>#DIV/0!</v>
      </c>
      <c r="FA22" s="71" t="e">
        <f t="shared" ref="FA22" si="581">(FA21-EZ21)/FA21</f>
        <v>#DIV/0!</v>
      </c>
      <c r="FB22" s="71" t="e">
        <f t="shared" ref="FB22" si="582">(FB21-FA21)/FB21</f>
        <v>#DIV/0!</v>
      </c>
      <c r="FC22" s="71" t="e">
        <f t="shared" ref="FC22" si="583">(FC21-FB21)/FC21</f>
        <v>#DIV/0!</v>
      </c>
      <c r="FD22" s="71" t="e">
        <f t="shared" ref="FD22" si="584">(FD21-FC21)/FD21</f>
        <v>#DIV/0!</v>
      </c>
      <c r="FE22" s="71" t="e">
        <f t="shared" ref="FE22" si="585">(FE21-FD21)/FE21</f>
        <v>#DIV/0!</v>
      </c>
      <c r="FF22" s="71" t="e">
        <f t="shared" ref="FF22" si="586">(FF21-FE21)/FF21</f>
        <v>#DIV/0!</v>
      </c>
      <c r="FG22" s="71" t="e">
        <f t="shared" ref="FG22" si="587">(FG21-FF21)/FG21</f>
        <v>#DIV/0!</v>
      </c>
      <c r="FH22" s="71" t="e">
        <f t="shared" ref="FH22" si="588">(FH21-FG21)/FH21</f>
        <v>#DIV/0!</v>
      </c>
      <c r="FI22" s="71" t="e">
        <f t="shared" ref="FI22" si="589">(FI21-FH21)/FI21</f>
        <v>#DIV/0!</v>
      </c>
      <c r="FJ22" s="71" t="e">
        <f t="shared" ref="FJ22" si="590">(FJ21-FI21)/FJ21</f>
        <v>#DIV/0!</v>
      </c>
      <c r="FK22" s="71" t="e">
        <f t="shared" ref="FK22" si="591">(FK21-FJ21)/FK21</f>
        <v>#DIV/0!</v>
      </c>
      <c r="FL22" s="71" t="e">
        <f t="shared" ref="FL22" si="592">(FL21-FK21)/FL21</f>
        <v>#DIV/0!</v>
      </c>
      <c r="FM22" s="71" t="e">
        <f t="shared" ref="FM22" si="593">(FM21-FL21)/FM21</f>
        <v>#DIV/0!</v>
      </c>
      <c r="FN22" s="71" t="e">
        <f t="shared" ref="FN22" si="594">(FN21-FM21)/FN21</f>
        <v>#DIV/0!</v>
      </c>
      <c r="FO22" s="71" t="e">
        <f t="shared" ref="FO22" si="595">(FO21-FN21)/FO21</f>
        <v>#DIV/0!</v>
      </c>
      <c r="FP22" s="71" t="e">
        <f t="shared" ref="FP22" si="596">(FP21-FO21)/FP21</f>
        <v>#DIV/0!</v>
      </c>
      <c r="FQ22" s="71" t="e">
        <f t="shared" ref="FQ22" si="597">(FQ21-FP21)/FQ21</f>
        <v>#DIV/0!</v>
      </c>
      <c r="FR22" s="71" t="e">
        <f t="shared" ref="FR22" si="598">(FR21-FQ21)/FR21</f>
        <v>#DIV/0!</v>
      </c>
      <c r="FS22" s="71" t="e">
        <f t="shared" ref="FS22" si="599">(FS21-FR21)/FS21</f>
        <v>#DIV/0!</v>
      </c>
      <c r="FT22" s="71" t="e">
        <f t="shared" ref="FT22" si="600">(FT21-FS21)/FT21</f>
        <v>#DIV/0!</v>
      </c>
      <c r="FU22" s="71" t="e">
        <f t="shared" ref="FU22" si="601">(FU21-FT21)/FU21</f>
        <v>#DIV/0!</v>
      </c>
      <c r="FV22" s="71" t="e">
        <f t="shared" ref="FV22" si="602">(FV21-FU21)/FV21</f>
        <v>#DIV/0!</v>
      </c>
      <c r="FW22" s="71" t="e">
        <f t="shared" ref="FW22" si="603">(FW21-FV21)/FW21</f>
        <v>#DIV/0!</v>
      </c>
      <c r="FX22" s="71" t="e">
        <f t="shared" ref="FX22" si="604">(FX21-FW21)/FX21</f>
        <v>#DIV/0!</v>
      </c>
      <c r="FY22" s="71" t="e">
        <f t="shared" ref="FY22" si="605">(FY21-FX21)/FY21</f>
        <v>#DIV/0!</v>
      </c>
      <c r="FZ22" s="71" t="e">
        <f t="shared" ref="FZ22" si="606">(FZ21-FY21)/FZ21</f>
        <v>#DIV/0!</v>
      </c>
      <c r="GA22" s="71" t="e">
        <f t="shared" ref="GA22" si="607">(GA21-FZ21)/GA21</f>
        <v>#DIV/0!</v>
      </c>
      <c r="GB22" s="71" t="e">
        <f t="shared" ref="GB22" si="608">(GB21-GA21)/GB21</f>
        <v>#DIV/0!</v>
      </c>
      <c r="GC22" s="71" t="e">
        <f t="shared" ref="GC22" si="609">(GC21-GB21)/GC21</f>
        <v>#DIV/0!</v>
      </c>
      <c r="GD22" s="71" t="e">
        <f t="shared" ref="GD22" si="610">(GD21-GC21)/GD21</f>
        <v>#DIV/0!</v>
      </c>
      <c r="GE22" s="71" t="e">
        <f t="shared" ref="GE22" si="611">(GE21-GD21)/GE21</f>
        <v>#DIV/0!</v>
      </c>
      <c r="GF22" s="71" t="e">
        <f t="shared" ref="GF22" si="612">(GF21-GE21)/GF21</f>
        <v>#DIV/0!</v>
      </c>
      <c r="GG22" s="71" t="e">
        <f t="shared" ref="GG22" si="613">(GG21-GF21)/GG21</f>
        <v>#DIV/0!</v>
      </c>
    </row>
    <row r="23" spans="2:189" ht="16" thickBot="1">
      <c r="B23" s="95"/>
      <c r="C23" s="72" t="s">
        <v>80</v>
      </c>
      <c r="D23" s="73">
        <v>0</v>
      </c>
      <c r="E23" s="73">
        <f>E21-D21</f>
        <v>0</v>
      </c>
      <c r="F23" s="73">
        <f>F21-E21</f>
        <v>0</v>
      </c>
      <c r="G23" s="73">
        <f t="shared" ref="G23:BR23" si="614">G21-F21</f>
        <v>0</v>
      </c>
      <c r="H23" s="73">
        <f t="shared" si="614"/>
        <v>0</v>
      </c>
      <c r="I23" s="73">
        <f t="shared" si="614"/>
        <v>0</v>
      </c>
      <c r="J23" s="73">
        <f t="shared" si="614"/>
        <v>0</v>
      </c>
      <c r="K23" s="73">
        <f t="shared" si="614"/>
        <v>0</v>
      </c>
      <c r="L23" s="73">
        <f t="shared" si="614"/>
        <v>0</v>
      </c>
      <c r="M23" s="73">
        <f t="shared" si="614"/>
        <v>0</v>
      </c>
      <c r="N23" s="73">
        <f t="shared" si="614"/>
        <v>0</v>
      </c>
      <c r="O23" s="73">
        <f t="shared" si="614"/>
        <v>0</v>
      </c>
      <c r="P23" s="73">
        <f t="shared" si="614"/>
        <v>0</v>
      </c>
      <c r="Q23" s="73">
        <f t="shared" si="614"/>
        <v>0</v>
      </c>
      <c r="R23" s="73">
        <f t="shared" si="614"/>
        <v>0</v>
      </c>
      <c r="S23" s="73">
        <f t="shared" si="614"/>
        <v>0</v>
      </c>
      <c r="T23" s="73">
        <f t="shared" si="614"/>
        <v>0</v>
      </c>
      <c r="U23" s="73">
        <f t="shared" si="614"/>
        <v>0</v>
      </c>
      <c r="V23" s="73">
        <f t="shared" si="614"/>
        <v>0</v>
      </c>
      <c r="W23" s="73">
        <f t="shared" si="614"/>
        <v>0</v>
      </c>
      <c r="X23" s="73">
        <f t="shared" si="614"/>
        <v>1</v>
      </c>
      <c r="Y23" s="73">
        <f t="shared" si="614"/>
        <v>0</v>
      </c>
      <c r="Z23" s="73">
        <f t="shared" si="614"/>
        <v>1</v>
      </c>
      <c r="AA23" s="73">
        <f t="shared" si="614"/>
        <v>0</v>
      </c>
      <c r="AB23" s="73">
        <f t="shared" si="614"/>
        <v>1</v>
      </c>
      <c r="AC23" s="73">
        <f t="shared" si="614"/>
        <v>1</v>
      </c>
      <c r="AD23" s="73">
        <f t="shared" si="614"/>
        <v>4</v>
      </c>
      <c r="AE23" s="73">
        <f t="shared" si="614"/>
        <v>4</v>
      </c>
      <c r="AF23" s="73">
        <f t="shared" si="614"/>
        <v>0</v>
      </c>
      <c r="AG23" s="73">
        <f t="shared" si="614"/>
        <v>6</v>
      </c>
      <c r="AH23" s="73">
        <f t="shared" si="614"/>
        <v>6</v>
      </c>
      <c r="AI23" s="73">
        <f t="shared" si="614"/>
        <v>3</v>
      </c>
      <c r="AJ23" s="73">
        <f t="shared" si="614"/>
        <v>1</v>
      </c>
      <c r="AK23" s="73">
        <f t="shared" si="614"/>
        <v>2</v>
      </c>
      <c r="AL23" s="73">
        <f t="shared" si="614"/>
        <v>5</v>
      </c>
      <c r="AM23" s="73">
        <f t="shared" si="614"/>
        <v>3</v>
      </c>
      <c r="AN23" s="73">
        <f t="shared" si="614"/>
        <v>6</v>
      </c>
      <c r="AO23" s="73">
        <f t="shared" si="614"/>
        <v>7</v>
      </c>
      <c r="AP23" s="73">
        <f t="shared" si="614"/>
        <v>3</v>
      </c>
      <c r="AQ23" s="73">
        <f t="shared" si="614"/>
        <v>4</v>
      </c>
      <c r="AR23" s="73">
        <f t="shared" si="614"/>
        <v>2</v>
      </c>
      <c r="AS23" s="73">
        <f t="shared" si="614"/>
        <v>4</v>
      </c>
      <c r="AT23" s="73">
        <f t="shared" si="614"/>
        <v>4</v>
      </c>
      <c r="AU23" s="73">
        <f t="shared" si="614"/>
        <v>4</v>
      </c>
      <c r="AV23" s="73">
        <f t="shared" si="614"/>
        <v>6</v>
      </c>
      <c r="AW23" s="73">
        <f t="shared" si="614"/>
        <v>9</v>
      </c>
      <c r="AX23" s="73">
        <f t="shared" si="614"/>
        <v>4</v>
      </c>
      <c r="AY23" s="73">
        <f t="shared" si="614"/>
        <v>5</v>
      </c>
      <c r="AZ23" s="73">
        <f t="shared" si="614"/>
        <v>6</v>
      </c>
      <c r="BA23" s="73">
        <f t="shared" si="614"/>
        <v>9</v>
      </c>
      <c r="BB23" s="73">
        <f t="shared" si="614"/>
        <v>4</v>
      </c>
      <c r="BC23" s="73">
        <f t="shared" si="614"/>
        <v>4</v>
      </c>
      <c r="BD23" s="73">
        <f t="shared" si="614"/>
        <v>5</v>
      </c>
      <c r="BE23" s="73">
        <f t="shared" si="614"/>
        <v>2</v>
      </c>
      <c r="BF23" s="73">
        <f t="shared" si="614"/>
        <v>4</v>
      </c>
      <c r="BG23" s="73">
        <f t="shared" si="614"/>
        <v>3</v>
      </c>
      <c r="BH23" s="73">
        <f t="shared" si="614"/>
        <v>5</v>
      </c>
      <c r="BI23" s="73">
        <f t="shared" si="614"/>
        <v>8</v>
      </c>
      <c r="BJ23" s="73">
        <f t="shared" si="614"/>
        <v>14</v>
      </c>
      <c r="BK23" s="73">
        <f t="shared" si="614"/>
        <v>10</v>
      </c>
      <c r="BL23" s="73">
        <f t="shared" si="614"/>
        <v>5</v>
      </c>
      <c r="BM23" s="73">
        <f t="shared" si="614"/>
        <v>4</v>
      </c>
      <c r="BN23" s="73">
        <f t="shared" si="614"/>
        <v>6</v>
      </c>
      <c r="BO23" s="73">
        <f t="shared" si="614"/>
        <v>10</v>
      </c>
      <c r="BP23" s="73">
        <f t="shared" si="614"/>
        <v>4</v>
      </c>
      <c r="BQ23" s="73">
        <f t="shared" si="614"/>
        <v>3</v>
      </c>
      <c r="BR23" s="73">
        <f t="shared" si="614"/>
        <v>3</v>
      </c>
      <c r="BS23" s="73">
        <f t="shared" ref="BS23:CM23" si="615">BS21-BR21</f>
        <v>5</v>
      </c>
      <c r="BT23" s="73">
        <f t="shared" si="615"/>
        <v>8</v>
      </c>
      <c r="BU23" s="73">
        <f t="shared" si="615"/>
        <v>5</v>
      </c>
      <c r="BV23" s="73">
        <f t="shared" si="615"/>
        <v>3</v>
      </c>
      <c r="BW23" s="73">
        <f t="shared" si="615"/>
        <v>4</v>
      </c>
      <c r="BX23" s="73">
        <f t="shared" si="615"/>
        <v>3</v>
      </c>
      <c r="BY23" s="73">
        <f t="shared" si="615"/>
        <v>5</v>
      </c>
      <c r="BZ23" s="73">
        <f t="shared" si="615"/>
        <v>5</v>
      </c>
      <c r="CA23" s="73">
        <f t="shared" si="615"/>
        <v>5</v>
      </c>
      <c r="CB23" s="73">
        <f t="shared" si="615"/>
        <v>6</v>
      </c>
      <c r="CC23" s="73">
        <f t="shared" si="615"/>
        <v>3</v>
      </c>
      <c r="CD23" s="73">
        <f t="shared" si="615"/>
        <v>2</v>
      </c>
      <c r="CE23" s="73">
        <f t="shared" si="615"/>
        <v>3</v>
      </c>
      <c r="CF23" s="73">
        <f t="shared" si="615"/>
        <v>5</v>
      </c>
      <c r="CG23" s="73">
        <f t="shared" si="615"/>
        <v>6</v>
      </c>
      <c r="CH23" s="73">
        <f t="shared" si="615"/>
        <v>6</v>
      </c>
      <c r="CI23" s="73">
        <f t="shared" si="615"/>
        <v>3</v>
      </c>
      <c r="CJ23" s="73">
        <f t="shared" si="615"/>
        <v>7</v>
      </c>
      <c r="CK23" s="73">
        <f t="shared" si="615"/>
        <v>8</v>
      </c>
      <c r="CL23" s="73">
        <f t="shared" si="615"/>
        <v>3</v>
      </c>
      <c r="CM23" s="73">
        <f t="shared" si="615"/>
        <v>9</v>
      </c>
      <c r="CN23" s="73">
        <f t="shared" ref="CN23:EI23" si="616">CN21-CM21</f>
        <v>7</v>
      </c>
      <c r="CO23" s="73">
        <f t="shared" si="616"/>
        <v>6</v>
      </c>
      <c r="CP23" s="73">
        <f t="shared" si="616"/>
        <v>3</v>
      </c>
      <c r="CQ23" s="73">
        <f t="shared" si="616"/>
        <v>10</v>
      </c>
      <c r="CR23" s="73">
        <f t="shared" si="616"/>
        <v>-335</v>
      </c>
      <c r="CS23" s="73">
        <f t="shared" si="616"/>
        <v>0</v>
      </c>
      <c r="CT23" s="73">
        <f t="shared" si="616"/>
        <v>0</v>
      </c>
      <c r="CU23" s="73">
        <f t="shared" si="616"/>
        <v>0</v>
      </c>
      <c r="CV23" s="73">
        <f t="shared" si="616"/>
        <v>0</v>
      </c>
      <c r="CW23" s="73">
        <f t="shared" si="616"/>
        <v>0</v>
      </c>
      <c r="CX23" s="73">
        <f t="shared" si="616"/>
        <v>0</v>
      </c>
      <c r="CY23" s="73">
        <f t="shared" si="616"/>
        <v>0</v>
      </c>
      <c r="CZ23" s="73">
        <f t="shared" si="616"/>
        <v>0</v>
      </c>
      <c r="DA23" s="73">
        <f t="shared" si="616"/>
        <v>0</v>
      </c>
      <c r="DB23" s="73">
        <f t="shared" si="616"/>
        <v>0</v>
      </c>
      <c r="DC23" s="73">
        <f t="shared" si="616"/>
        <v>0</v>
      </c>
      <c r="DD23" s="73">
        <f t="shared" si="616"/>
        <v>0</v>
      </c>
      <c r="DE23" s="73">
        <f t="shared" si="616"/>
        <v>0</v>
      </c>
      <c r="DF23" s="73">
        <f t="shared" si="616"/>
        <v>0</v>
      </c>
      <c r="DG23" s="73">
        <f t="shared" si="616"/>
        <v>0</v>
      </c>
      <c r="DH23" s="73">
        <f t="shared" si="616"/>
        <v>0</v>
      </c>
      <c r="DI23" s="73">
        <f t="shared" si="616"/>
        <v>0</v>
      </c>
      <c r="DJ23" s="73">
        <f t="shared" si="616"/>
        <v>0</v>
      </c>
      <c r="DK23" s="73">
        <f t="shared" si="616"/>
        <v>0</v>
      </c>
      <c r="DL23" s="73">
        <f t="shared" si="616"/>
        <v>0</v>
      </c>
      <c r="DM23" s="73">
        <f t="shared" si="616"/>
        <v>0</v>
      </c>
      <c r="DN23" s="73">
        <f t="shared" si="616"/>
        <v>0</v>
      </c>
      <c r="DO23" s="73">
        <f t="shared" si="616"/>
        <v>0</v>
      </c>
      <c r="DP23" s="73">
        <f t="shared" si="616"/>
        <v>0</v>
      </c>
      <c r="DQ23" s="73">
        <f t="shared" si="616"/>
        <v>0</v>
      </c>
      <c r="DR23" s="73">
        <f t="shared" si="616"/>
        <v>0</v>
      </c>
      <c r="DS23" s="73">
        <f t="shared" si="616"/>
        <v>0</v>
      </c>
      <c r="DT23" s="73">
        <f t="shared" si="616"/>
        <v>0</v>
      </c>
      <c r="DU23" s="73">
        <f t="shared" si="616"/>
        <v>0</v>
      </c>
      <c r="DV23" s="73">
        <f t="shared" si="616"/>
        <v>0</v>
      </c>
      <c r="DW23" s="73">
        <f t="shared" si="616"/>
        <v>0</v>
      </c>
      <c r="DX23" s="73">
        <f t="shared" si="616"/>
        <v>0</v>
      </c>
      <c r="DY23" s="73">
        <f t="shared" si="616"/>
        <v>0</v>
      </c>
      <c r="DZ23" s="73">
        <f t="shared" si="616"/>
        <v>0</v>
      </c>
      <c r="EA23" s="73">
        <f t="shared" si="616"/>
        <v>0</v>
      </c>
      <c r="EB23" s="73">
        <f t="shared" si="616"/>
        <v>0</v>
      </c>
      <c r="EC23" s="73">
        <f t="shared" si="616"/>
        <v>0</v>
      </c>
      <c r="ED23" s="73">
        <f t="shared" si="616"/>
        <v>0</v>
      </c>
      <c r="EE23" s="73">
        <f t="shared" si="616"/>
        <v>0</v>
      </c>
      <c r="EF23" s="73">
        <f t="shared" si="616"/>
        <v>0</v>
      </c>
      <c r="EG23" s="73">
        <f t="shared" si="616"/>
        <v>0</v>
      </c>
      <c r="EH23" s="73">
        <f t="shared" si="616"/>
        <v>0</v>
      </c>
      <c r="EI23" s="73">
        <f t="shared" si="616"/>
        <v>0</v>
      </c>
      <c r="EJ23" s="73">
        <f t="shared" ref="EJ23:GG23" si="617">EJ21-EI21</f>
        <v>0</v>
      </c>
      <c r="EK23" s="73">
        <f t="shared" si="617"/>
        <v>0</v>
      </c>
      <c r="EL23" s="73">
        <f t="shared" si="617"/>
        <v>0</v>
      </c>
      <c r="EM23" s="73">
        <f t="shared" si="617"/>
        <v>0</v>
      </c>
      <c r="EN23" s="73">
        <f t="shared" si="617"/>
        <v>0</v>
      </c>
      <c r="EO23" s="73">
        <f t="shared" si="617"/>
        <v>0</v>
      </c>
      <c r="EP23" s="73">
        <f t="shared" si="617"/>
        <v>0</v>
      </c>
      <c r="EQ23" s="73">
        <f t="shared" si="617"/>
        <v>0</v>
      </c>
      <c r="ER23" s="73">
        <f t="shared" si="617"/>
        <v>0</v>
      </c>
      <c r="ES23" s="73">
        <f t="shared" si="617"/>
        <v>0</v>
      </c>
      <c r="ET23" s="73">
        <f t="shared" si="617"/>
        <v>0</v>
      </c>
      <c r="EU23" s="73">
        <f t="shared" si="617"/>
        <v>0</v>
      </c>
      <c r="EV23" s="73">
        <f t="shared" si="617"/>
        <v>0</v>
      </c>
      <c r="EW23" s="73">
        <f t="shared" si="617"/>
        <v>0</v>
      </c>
      <c r="EX23" s="73">
        <f t="shared" si="617"/>
        <v>0</v>
      </c>
      <c r="EY23" s="73">
        <f t="shared" si="617"/>
        <v>0</v>
      </c>
      <c r="EZ23" s="73">
        <f t="shared" si="617"/>
        <v>0</v>
      </c>
      <c r="FA23" s="73">
        <f t="shared" si="617"/>
        <v>0</v>
      </c>
      <c r="FB23" s="73">
        <f t="shared" si="617"/>
        <v>0</v>
      </c>
      <c r="FC23" s="73">
        <f t="shared" si="617"/>
        <v>0</v>
      </c>
      <c r="FD23" s="73">
        <f t="shared" si="617"/>
        <v>0</v>
      </c>
      <c r="FE23" s="73">
        <f t="shared" si="617"/>
        <v>0</v>
      </c>
      <c r="FF23" s="73">
        <f t="shared" si="617"/>
        <v>0</v>
      </c>
      <c r="FG23" s="73">
        <f t="shared" si="617"/>
        <v>0</v>
      </c>
      <c r="FH23" s="73">
        <f t="shared" si="617"/>
        <v>0</v>
      </c>
      <c r="FI23" s="73">
        <f t="shared" si="617"/>
        <v>0</v>
      </c>
      <c r="FJ23" s="73">
        <f t="shared" si="617"/>
        <v>0</v>
      </c>
      <c r="FK23" s="73">
        <f t="shared" si="617"/>
        <v>0</v>
      </c>
      <c r="FL23" s="73">
        <f t="shared" si="617"/>
        <v>0</v>
      </c>
      <c r="FM23" s="73">
        <f t="shared" si="617"/>
        <v>0</v>
      </c>
      <c r="FN23" s="73">
        <f t="shared" si="617"/>
        <v>0</v>
      </c>
      <c r="FO23" s="73">
        <f t="shared" si="617"/>
        <v>0</v>
      </c>
      <c r="FP23" s="73">
        <f t="shared" si="617"/>
        <v>0</v>
      </c>
      <c r="FQ23" s="73">
        <f t="shared" si="617"/>
        <v>0</v>
      </c>
      <c r="FR23" s="73">
        <f t="shared" si="617"/>
        <v>0</v>
      </c>
      <c r="FS23" s="73">
        <f t="shared" si="617"/>
        <v>0</v>
      </c>
      <c r="FT23" s="73">
        <f t="shared" si="617"/>
        <v>0</v>
      </c>
      <c r="FU23" s="73">
        <f t="shared" si="617"/>
        <v>0</v>
      </c>
      <c r="FV23" s="73">
        <f t="shared" si="617"/>
        <v>0</v>
      </c>
      <c r="FW23" s="73">
        <f t="shared" si="617"/>
        <v>0</v>
      </c>
      <c r="FX23" s="73">
        <f t="shared" si="617"/>
        <v>0</v>
      </c>
      <c r="FY23" s="73">
        <f t="shared" si="617"/>
        <v>0</v>
      </c>
      <c r="FZ23" s="73">
        <f t="shared" si="617"/>
        <v>0</v>
      </c>
      <c r="GA23" s="73">
        <f t="shared" si="617"/>
        <v>0</v>
      </c>
      <c r="GB23" s="73">
        <f t="shared" si="617"/>
        <v>0</v>
      </c>
      <c r="GC23" s="73">
        <f t="shared" si="617"/>
        <v>0</v>
      </c>
      <c r="GD23" s="73">
        <f t="shared" si="617"/>
        <v>0</v>
      </c>
      <c r="GE23" s="73">
        <f t="shared" si="617"/>
        <v>0</v>
      </c>
      <c r="GF23" s="73">
        <f t="shared" si="617"/>
        <v>0</v>
      </c>
      <c r="GG23" s="73">
        <f t="shared" si="617"/>
        <v>0</v>
      </c>
    </row>
    <row r="24" spans="2:189" ht="9" customHeight="1" thickBot="1">
      <c r="B24" s="70"/>
      <c r="C24" s="70"/>
      <c r="D24" s="70"/>
      <c r="E24" s="70"/>
    </row>
    <row r="25" spans="2:189">
      <c r="B25" s="96" t="s">
        <v>3</v>
      </c>
      <c r="C25" s="78" t="s">
        <v>87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  <c r="U25" s="78">
        <v>0</v>
      </c>
      <c r="V25" s="78">
        <v>0</v>
      </c>
      <c r="W25" s="78">
        <v>0</v>
      </c>
      <c r="X25" s="78">
        <v>0</v>
      </c>
      <c r="Y25" s="78">
        <v>2</v>
      </c>
      <c r="Z25" s="78">
        <v>2</v>
      </c>
      <c r="AA25" s="78">
        <v>2</v>
      </c>
      <c r="AB25" s="78">
        <v>3</v>
      </c>
      <c r="AC25" s="78">
        <v>5</v>
      </c>
      <c r="AD25" s="78">
        <v>5</v>
      </c>
      <c r="AE25" s="78">
        <v>6</v>
      </c>
      <c r="AF25" s="78">
        <v>12</v>
      </c>
      <c r="AG25" s="78">
        <v>20</v>
      </c>
      <c r="AH25" s="78">
        <v>30</v>
      </c>
      <c r="AI25" s="78">
        <v>34</v>
      </c>
      <c r="AJ25" s="78">
        <v>41</v>
      </c>
      <c r="AK25" s="78">
        <v>45</v>
      </c>
      <c r="AL25" s="78">
        <v>50</v>
      </c>
      <c r="AM25" s="78">
        <v>54</v>
      </c>
      <c r="AN25" s="78">
        <v>59</v>
      </c>
      <c r="AO25" s="78">
        <v>62</v>
      </c>
      <c r="AP25" s="78">
        <v>63</v>
      </c>
      <c r="AQ25" s="78">
        <v>82</v>
      </c>
      <c r="AR25" s="78">
        <v>84</v>
      </c>
      <c r="AS25" s="78">
        <v>85</v>
      </c>
      <c r="AT25" s="78">
        <v>93</v>
      </c>
      <c r="AU25" s="78">
        <v>94</v>
      </c>
      <c r="AV25" s="78">
        <v>125</v>
      </c>
      <c r="AW25" s="78">
        <v>130</v>
      </c>
      <c r="AX25" s="78">
        <v>139</v>
      </c>
      <c r="AY25" s="78">
        <v>140</v>
      </c>
      <c r="AZ25" s="78">
        <v>155</v>
      </c>
      <c r="BA25" s="78">
        <v>155</v>
      </c>
      <c r="BB25" s="78">
        <v>156</v>
      </c>
      <c r="BC25" s="78">
        <v>158</v>
      </c>
      <c r="BD25" s="78">
        <v>158</v>
      </c>
      <c r="BE25" s="78">
        <v>158</v>
      </c>
      <c r="BF25" s="78">
        <v>161</v>
      </c>
      <c r="BG25" s="78">
        <v>173</v>
      </c>
      <c r="BH25" s="78">
        <v>176</v>
      </c>
      <c r="BI25" s="78">
        <v>181</v>
      </c>
      <c r="BJ25" s="78">
        <v>183</v>
      </c>
      <c r="BK25" s="78">
        <v>185</v>
      </c>
      <c r="BL25" s="78">
        <v>187</v>
      </c>
      <c r="BM25" s="78">
        <v>189</v>
      </c>
      <c r="BN25" s="78">
        <v>201</v>
      </c>
      <c r="BO25" s="78">
        <v>214</v>
      </c>
      <c r="BP25" s="78">
        <v>218</v>
      </c>
      <c r="BQ25" s="78">
        <v>218</v>
      </c>
      <c r="BR25" s="78">
        <v>218</v>
      </c>
      <c r="BS25" s="78">
        <v>218</v>
      </c>
      <c r="BT25" s="78">
        <v>218</v>
      </c>
      <c r="BU25" s="78">
        <v>220</v>
      </c>
      <c r="BV25" s="78">
        <v>220</v>
      </c>
      <c r="BW25" s="78">
        <v>220</v>
      </c>
      <c r="BX25" s="78">
        <v>232</v>
      </c>
      <c r="BY25" s="78">
        <v>235</v>
      </c>
      <c r="BZ25" s="78">
        <v>235</v>
      </c>
      <c r="CA25" s="78">
        <v>237</v>
      </c>
      <c r="CB25" s="78">
        <v>238</v>
      </c>
      <c r="CC25" s="78">
        <v>238</v>
      </c>
      <c r="CD25" s="78">
        <v>238</v>
      </c>
      <c r="CE25" s="78">
        <v>240</v>
      </c>
      <c r="CF25" s="78">
        <v>241</v>
      </c>
      <c r="CG25" s="78">
        <v>242</v>
      </c>
      <c r="CH25" s="78">
        <v>243</v>
      </c>
      <c r="CI25" s="78">
        <v>245</v>
      </c>
      <c r="CJ25" s="78">
        <v>248</v>
      </c>
      <c r="CK25" s="78">
        <v>250</v>
      </c>
      <c r="CL25" s="78">
        <v>251</v>
      </c>
      <c r="CM25" s="78">
        <v>253</v>
      </c>
      <c r="CN25" s="78">
        <v>253</v>
      </c>
      <c r="CO25" s="78">
        <v>253</v>
      </c>
      <c r="CP25" s="78">
        <v>254</v>
      </c>
      <c r="CQ25" s="78">
        <v>256</v>
      </c>
      <c r="CR25" s="78"/>
      <c r="CS25" s="78"/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78"/>
      <c r="DV25" s="78"/>
      <c r="DW25" s="78"/>
      <c r="DX25" s="78"/>
      <c r="DY25" s="78"/>
      <c r="DZ25" s="78"/>
      <c r="EA25" s="78"/>
      <c r="EB25" s="78"/>
      <c r="EC25" s="78"/>
      <c r="ED25" s="78"/>
      <c r="EE25" s="78"/>
      <c r="EF25" s="78"/>
      <c r="EG25" s="78"/>
      <c r="EH25" s="78"/>
      <c r="EI25" s="78"/>
      <c r="EJ25" s="78"/>
      <c r="EK25" s="78"/>
      <c r="EL25" s="78"/>
      <c r="EM25" s="78"/>
      <c r="EN25" s="78"/>
      <c r="EO25" s="78"/>
      <c r="EP25" s="78"/>
      <c r="EQ25" s="78"/>
      <c r="ER25" s="78"/>
      <c r="ES25" s="78"/>
      <c r="ET25" s="78"/>
      <c r="EU25" s="78"/>
      <c r="EV25" s="78"/>
      <c r="EW25" s="78"/>
      <c r="EX25" s="78"/>
      <c r="EY25" s="78"/>
      <c r="EZ25" s="78"/>
      <c r="FA25" s="78"/>
      <c r="FB25" s="78"/>
      <c r="FC25" s="78"/>
      <c r="FD25" s="78"/>
      <c r="FE25" s="78"/>
      <c r="FF25" s="78"/>
      <c r="FG25" s="78"/>
      <c r="FH25" s="78"/>
      <c r="FI25" s="78"/>
      <c r="FJ25" s="78"/>
      <c r="FK25" s="78"/>
      <c r="FL25" s="78"/>
      <c r="FM25" s="78"/>
      <c r="FN25" s="78"/>
      <c r="FO25" s="78"/>
      <c r="FP25" s="78"/>
      <c r="FQ25" s="78"/>
      <c r="FR25" s="78"/>
      <c r="FS25" s="78"/>
      <c r="FT25" s="78"/>
      <c r="FU25" s="78"/>
      <c r="FV25" s="78"/>
      <c r="FW25" s="78"/>
      <c r="FX25" s="78"/>
      <c r="FY25" s="78"/>
      <c r="FZ25" s="78"/>
      <c r="GA25" s="78"/>
      <c r="GB25" s="78"/>
      <c r="GC25" s="78"/>
      <c r="GD25" s="78"/>
      <c r="GE25" s="78"/>
      <c r="GF25" s="78"/>
      <c r="GG25" s="78"/>
    </row>
    <row r="26" spans="2:189">
      <c r="B26" s="97"/>
      <c r="C26" s="35" t="s">
        <v>81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 t="e">
        <f t="shared" ref="CR26" si="623">(CR25-CQ25)/CR25</f>
        <v>#DIV/0!</v>
      </c>
      <c r="CS26" s="35" t="e">
        <f t="shared" ref="CS26" si="624">(CS25-CR25)/CS25</f>
        <v>#DIV/0!</v>
      </c>
      <c r="CT26" s="35" t="e">
        <f t="shared" ref="CT26" si="625">(CT25-CS25)/CT25</f>
        <v>#DIV/0!</v>
      </c>
      <c r="CU26" s="35" t="e">
        <f t="shared" ref="CU26" si="626">(CU25-CT25)/CU25</f>
        <v>#DIV/0!</v>
      </c>
      <c r="CV26" s="35" t="e">
        <f t="shared" ref="CV26" si="627">(CV25-CU25)/CV25</f>
        <v>#DIV/0!</v>
      </c>
      <c r="CW26" s="35" t="e">
        <f t="shared" ref="CW26" si="628">(CW25-CV25)/CW25</f>
        <v>#DIV/0!</v>
      </c>
      <c r="CX26" s="35" t="e">
        <f t="shared" ref="CX26" si="629">(CX25-CW25)/CX25</f>
        <v>#DIV/0!</v>
      </c>
      <c r="CY26" s="35" t="e">
        <f t="shared" ref="CY26" si="630">(CY25-CX25)/CY25</f>
        <v>#DIV/0!</v>
      </c>
      <c r="CZ26" s="35" t="e">
        <f t="shared" ref="CZ26" si="631">(CZ25-CY25)/CZ25</f>
        <v>#DIV/0!</v>
      </c>
      <c r="DA26" s="35" t="e">
        <f t="shared" ref="DA26" si="632">(DA25-CZ25)/DA25</f>
        <v>#DIV/0!</v>
      </c>
      <c r="DB26" s="35" t="e">
        <f t="shared" ref="DB26" si="633">(DB25-DA25)/DB25</f>
        <v>#DIV/0!</v>
      </c>
      <c r="DC26" s="35" t="e">
        <f t="shared" ref="DC26" si="634">(DC25-DB25)/DC25</f>
        <v>#DIV/0!</v>
      </c>
      <c r="DD26" s="35" t="e">
        <f t="shared" ref="DD26" si="635">(DD25-DC25)/DD25</f>
        <v>#DIV/0!</v>
      </c>
      <c r="DE26" s="35" t="e">
        <f t="shared" ref="DE26" si="636">(DE25-DD25)/DE25</f>
        <v>#DIV/0!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97"/>
      <c r="C27" s="36" t="s">
        <v>80</v>
      </c>
      <c r="D27" s="56">
        <v>0</v>
      </c>
      <c r="E27" s="56">
        <f>E25-D25</f>
        <v>0</v>
      </c>
      <c r="F27" s="56">
        <f t="shared" ref="F27:BQ27" si="717">F25-E25</f>
        <v>0</v>
      </c>
      <c r="G27" s="56">
        <f t="shared" si="717"/>
        <v>0</v>
      </c>
      <c r="H27" s="56">
        <f t="shared" si="717"/>
        <v>0</v>
      </c>
      <c r="I27" s="56">
        <f t="shared" si="717"/>
        <v>0</v>
      </c>
      <c r="J27" s="56">
        <f t="shared" si="717"/>
        <v>0</v>
      </c>
      <c r="K27" s="56">
        <f t="shared" si="717"/>
        <v>0</v>
      </c>
      <c r="L27" s="56">
        <f t="shared" si="717"/>
        <v>0</v>
      </c>
      <c r="M27" s="56">
        <f t="shared" si="717"/>
        <v>0</v>
      </c>
      <c r="N27" s="56">
        <f t="shared" si="717"/>
        <v>0</v>
      </c>
      <c r="O27" s="56">
        <f t="shared" si="717"/>
        <v>0</v>
      </c>
      <c r="P27" s="56">
        <f t="shared" si="717"/>
        <v>0</v>
      </c>
      <c r="Q27" s="56">
        <f t="shared" si="717"/>
        <v>0</v>
      </c>
      <c r="R27" s="56">
        <f t="shared" si="717"/>
        <v>0</v>
      </c>
      <c r="S27" s="56">
        <f t="shared" si="717"/>
        <v>0</v>
      </c>
      <c r="T27" s="56">
        <f t="shared" si="717"/>
        <v>0</v>
      </c>
      <c r="U27" s="56">
        <f t="shared" si="717"/>
        <v>0</v>
      </c>
      <c r="V27" s="56">
        <f t="shared" si="717"/>
        <v>0</v>
      </c>
      <c r="W27" s="56">
        <f t="shared" si="717"/>
        <v>0</v>
      </c>
      <c r="X27" s="56">
        <f t="shared" si="717"/>
        <v>0</v>
      </c>
      <c r="Y27" s="56">
        <f t="shared" si="717"/>
        <v>2</v>
      </c>
      <c r="Z27" s="56">
        <f t="shared" si="717"/>
        <v>0</v>
      </c>
      <c r="AA27" s="56">
        <f t="shared" si="717"/>
        <v>0</v>
      </c>
      <c r="AB27" s="56">
        <f t="shared" si="717"/>
        <v>1</v>
      </c>
      <c r="AC27" s="56">
        <f t="shared" si="717"/>
        <v>2</v>
      </c>
      <c r="AD27" s="56">
        <f t="shared" si="717"/>
        <v>0</v>
      </c>
      <c r="AE27" s="56">
        <f t="shared" si="717"/>
        <v>1</v>
      </c>
      <c r="AF27" s="56">
        <f t="shared" si="717"/>
        <v>6</v>
      </c>
      <c r="AG27" s="56">
        <f t="shared" si="717"/>
        <v>8</v>
      </c>
      <c r="AH27" s="56">
        <f t="shared" si="717"/>
        <v>10</v>
      </c>
      <c r="AI27" s="56">
        <f t="shared" si="717"/>
        <v>4</v>
      </c>
      <c r="AJ27" s="56">
        <f t="shared" si="717"/>
        <v>7</v>
      </c>
      <c r="AK27" s="56">
        <f t="shared" si="717"/>
        <v>4</v>
      </c>
      <c r="AL27" s="56">
        <f t="shared" si="717"/>
        <v>5</v>
      </c>
      <c r="AM27" s="56">
        <f t="shared" si="717"/>
        <v>4</v>
      </c>
      <c r="AN27" s="56">
        <f t="shared" si="717"/>
        <v>5</v>
      </c>
      <c r="AO27" s="56">
        <f t="shared" si="717"/>
        <v>3</v>
      </c>
      <c r="AP27" s="56">
        <f t="shared" si="717"/>
        <v>1</v>
      </c>
      <c r="AQ27" s="56">
        <f t="shared" si="717"/>
        <v>19</v>
      </c>
      <c r="AR27" s="56">
        <f t="shared" si="717"/>
        <v>2</v>
      </c>
      <c r="AS27" s="56">
        <f t="shared" si="717"/>
        <v>1</v>
      </c>
      <c r="AT27" s="56">
        <f t="shared" si="717"/>
        <v>8</v>
      </c>
      <c r="AU27" s="56">
        <f t="shared" si="717"/>
        <v>1</v>
      </c>
      <c r="AV27" s="56">
        <f t="shared" si="717"/>
        <v>31</v>
      </c>
      <c r="AW27" s="56">
        <f t="shared" si="717"/>
        <v>5</v>
      </c>
      <c r="AX27" s="56">
        <f t="shared" si="717"/>
        <v>9</v>
      </c>
      <c r="AY27" s="56">
        <f t="shared" si="717"/>
        <v>1</v>
      </c>
      <c r="AZ27" s="56">
        <f t="shared" si="717"/>
        <v>15</v>
      </c>
      <c r="BA27" s="56">
        <f t="shared" si="717"/>
        <v>0</v>
      </c>
      <c r="BB27" s="56">
        <f t="shared" si="717"/>
        <v>1</v>
      </c>
      <c r="BC27" s="56">
        <f t="shared" si="717"/>
        <v>2</v>
      </c>
      <c r="BD27" s="56">
        <f t="shared" si="717"/>
        <v>0</v>
      </c>
      <c r="BE27" s="56">
        <f t="shared" si="717"/>
        <v>0</v>
      </c>
      <c r="BF27" s="56">
        <f t="shared" si="717"/>
        <v>3</v>
      </c>
      <c r="BG27" s="56">
        <f t="shared" si="717"/>
        <v>12</v>
      </c>
      <c r="BH27" s="56">
        <f t="shared" si="717"/>
        <v>3</v>
      </c>
      <c r="BI27" s="56">
        <f t="shared" si="717"/>
        <v>5</v>
      </c>
      <c r="BJ27" s="56">
        <f t="shared" si="717"/>
        <v>2</v>
      </c>
      <c r="BK27" s="56">
        <f t="shared" si="717"/>
        <v>2</v>
      </c>
      <c r="BL27" s="56">
        <f t="shared" si="717"/>
        <v>2</v>
      </c>
      <c r="BM27" s="56">
        <f t="shared" si="717"/>
        <v>2</v>
      </c>
      <c r="BN27" s="56">
        <f t="shared" si="717"/>
        <v>12</v>
      </c>
      <c r="BO27" s="56">
        <f t="shared" si="717"/>
        <v>13</v>
      </c>
      <c r="BP27" s="56">
        <f t="shared" si="717"/>
        <v>4</v>
      </c>
      <c r="BQ27" s="56">
        <f t="shared" si="717"/>
        <v>0</v>
      </c>
      <c r="BR27" s="56">
        <f t="shared" ref="BR27:CM27" si="718">BR25-BQ25</f>
        <v>0</v>
      </c>
      <c r="BS27" s="56">
        <f t="shared" si="718"/>
        <v>0</v>
      </c>
      <c r="BT27" s="56">
        <f t="shared" si="718"/>
        <v>0</v>
      </c>
      <c r="BU27" s="56">
        <f t="shared" si="718"/>
        <v>2</v>
      </c>
      <c r="BV27" s="56">
        <f t="shared" si="718"/>
        <v>0</v>
      </c>
      <c r="BW27" s="56">
        <f t="shared" si="718"/>
        <v>0</v>
      </c>
      <c r="BX27" s="56">
        <f t="shared" si="718"/>
        <v>12</v>
      </c>
      <c r="BY27" s="56">
        <f t="shared" si="718"/>
        <v>3</v>
      </c>
      <c r="BZ27" s="56">
        <f t="shared" si="718"/>
        <v>0</v>
      </c>
      <c r="CA27" s="56">
        <f t="shared" si="718"/>
        <v>2</v>
      </c>
      <c r="CB27" s="56">
        <f t="shared" si="718"/>
        <v>1</v>
      </c>
      <c r="CC27" s="56">
        <f t="shared" si="718"/>
        <v>0</v>
      </c>
      <c r="CD27" s="56">
        <f t="shared" si="718"/>
        <v>0</v>
      </c>
      <c r="CE27" s="56">
        <f t="shared" si="718"/>
        <v>2</v>
      </c>
      <c r="CF27" s="56">
        <f t="shared" si="718"/>
        <v>1</v>
      </c>
      <c r="CG27" s="56">
        <f t="shared" si="718"/>
        <v>1</v>
      </c>
      <c r="CH27" s="56">
        <f t="shared" si="718"/>
        <v>1</v>
      </c>
      <c r="CI27" s="56">
        <f t="shared" si="718"/>
        <v>2</v>
      </c>
      <c r="CJ27" s="56">
        <f t="shared" si="718"/>
        <v>3</v>
      </c>
      <c r="CK27" s="56">
        <f t="shared" si="718"/>
        <v>2</v>
      </c>
      <c r="CL27" s="56">
        <f t="shared" si="718"/>
        <v>1</v>
      </c>
      <c r="CM27" s="56">
        <f t="shared" si="718"/>
        <v>2</v>
      </c>
      <c r="CN27" s="56">
        <f t="shared" ref="CN27:EI27" si="719">CN25-CM25</f>
        <v>0</v>
      </c>
      <c r="CO27" s="56">
        <f t="shared" si="719"/>
        <v>0</v>
      </c>
      <c r="CP27" s="56">
        <f t="shared" si="719"/>
        <v>1</v>
      </c>
      <c r="CQ27" s="56">
        <f t="shared" si="719"/>
        <v>2</v>
      </c>
      <c r="CR27" s="56">
        <f t="shared" si="719"/>
        <v>-256</v>
      </c>
      <c r="CS27" s="56">
        <f t="shared" si="719"/>
        <v>0</v>
      </c>
      <c r="CT27" s="56">
        <f t="shared" si="719"/>
        <v>0</v>
      </c>
      <c r="CU27" s="56">
        <f t="shared" si="719"/>
        <v>0</v>
      </c>
      <c r="CV27" s="56">
        <f t="shared" si="719"/>
        <v>0</v>
      </c>
      <c r="CW27" s="56">
        <f t="shared" si="719"/>
        <v>0</v>
      </c>
      <c r="CX27" s="56">
        <f t="shared" si="719"/>
        <v>0</v>
      </c>
      <c r="CY27" s="56">
        <f t="shared" si="719"/>
        <v>0</v>
      </c>
      <c r="CZ27" s="56">
        <f t="shared" si="719"/>
        <v>0</v>
      </c>
      <c r="DA27" s="56">
        <f t="shared" si="719"/>
        <v>0</v>
      </c>
      <c r="DB27" s="56">
        <f t="shared" si="719"/>
        <v>0</v>
      </c>
      <c r="DC27" s="56">
        <f t="shared" si="719"/>
        <v>0</v>
      </c>
      <c r="DD27" s="56">
        <f t="shared" si="719"/>
        <v>0</v>
      </c>
      <c r="DE27" s="56">
        <f t="shared" si="719"/>
        <v>0</v>
      </c>
      <c r="DF27" s="56">
        <f t="shared" si="719"/>
        <v>0</v>
      </c>
      <c r="DG27" s="56">
        <f t="shared" si="719"/>
        <v>0</v>
      </c>
      <c r="DH27" s="56">
        <f t="shared" si="719"/>
        <v>0</v>
      </c>
      <c r="DI27" s="56">
        <f t="shared" si="719"/>
        <v>0</v>
      </c>
      <c r="DJ27" s="56">
        <f t="shared" si="719"/>
        <v>0</v>
      </c>
      <c r="DK27" s="56">
        <f t="shared" si="719"/>
        <v>0</v>
      </c>
      <c r="DL27" s="56">
        <f t="shared" si="719"/>
        <v>0</v>
      </c>
      <c r="DM27" s="56">
        <f t="shared" si="719"/>
        <v>0</v>
      </c>
      <c r="DN27" s="56">
        <f t="shared" si="719"/>
        <v>0</v>
      </c>
      <c r="DO27" s="56">
        <f t="shared" si="719"/>
        <v>0</v>
      </c>
      <c r="DP27" s="56">
        <f t="shared" si="719"/>
        <v>0</v>
      </c>
      <c r="DQ27" s="56">
        <f t="shared" si="719"/>
        <v>0</v>
      </c>
      <c r="DR27" s="56">
        <f t="shared" si="719"/>
        <v>0</v>
      </c>
      <c r="DS27" s="56">
        <f t="shared" si="719"/>
        <v>0</v>
      </c>
      <c r="DT27" s="56">
        <f t="shared" si="719"/>
        <v>0</v>
      </c>
      <c r="DU27" s="56">
        <f t="shared" si="719"/>
        <v>0</v>
      </c>
      <c r="DV27" s="56">
        <f t="shared" si="719"/>
        <v>0</v>
      </c>
      <c r="DW27" s="56">
        <f t="shared" si="719"/>
        <v>0</v>
      </c>
      <c r="DX27" s="56">
        <f t="shared" si="719"/>
        <v>0</v>
      </c>
      <c r="DY27" s="56">
        <f t="shared" si="719"/>
        <v>0</v>
      </c>
      <c r="DZ27" s="56">
        <f t="shared" si="719"/>
        <v>0</v>
      </c>
      <c r="EA27" s="56">
        <f t="shared" si="719"/>
        <v>0</v>
      </c>
      <c r="EB27" s="56">
        <f t="shared" si="719"/>
        <v>0</v>
      </c>
      <c r="EC27" s="56">
        <f t="shared" si="719"/>
        <v>0</v>
      </c>
      <c r="ED27" s="56">
        <f t="shared" si="719"/>
        <v>0</v>
      </c>
      <c r="EE27" s="56">
        <f t="shared" si="719"/>
        <v>0</v>
      </c>
      <c r="EF27" s="56">
        <f t="shared" si="719"/>
        <v>0</v>
      </c>
      <c r="EG27" s="56">
        <f t="shared" si="719"/>
        <v>0</v>
      </c>
      <c r="EH27" s="56">
        <f t="shared" si="719"/>
        <v>0</v>
      </c>
      <c r="EI27" s="56">
        <f t="shared" si="719"/>
        <v>0</v>
      </c>
      <c r="EJ27" s="56">
        <f t="shared" ref="EJ27:GG27" si="720">EJ25-EI25</f>
        <v>0</v>
      </c>
      <c r="EK27" s="56">
        <f t="shared" si="720"/>
        <v>0</v>
      </c>
      <c r="EL27" s="56">
        <f t="shared" si="720"/>
        <v>0</v>
      </c>
      <c r="EM27" s="56">
        <f t="shared" si="720"/>
        <v>0</v>
      </c>
      <c r="EN27" s="56">
        <f t="shared" si="720"/>
        <v>0</v>
      </c>
      <c r="EO27" s="56">
        <f t="shared" si="720"/>
        <v>0</v>
      </c>
      <c r="EP27" s="56">
        <f t="shared" si="720"/>
        <v>0</v>
      </c>
      <c r="EQ27" s="56">
        <f t="shared" si="720"/>
        <v>0</v>
      </c>
      <c r="ER27" s="56">
        <f t="shared" si="720"/>
        <v>0</v>
      </c>
      <c r="ES27" s="56">
        <f t="shared" si="720"/>
        <v>0</v>
      </c>
      <c r="ET27" s="56">
        <f t="shared" si="720"/>
        <v>0</v>
      </c>
      <c r="EU27" s="56">
        <f t="shared" si="720"/>
        <v>0</v>
      </c>
      <c r="EV27" s="56">
        <f t="shared" si="720"/>
        <v>0</v>
      </c>
      <c r="EW27" s="56">
        <f t="shared" si="720"/>
        <v>0</v>
      </c>
      <c r="EX27" s="56">
        <f t="shared" si="720"/>
        <v>0</v>
      </c>
      <c r="EY27" s="56">
        <f t="shared" si="720"/>
        <v>0</v>
      </c>
      <c r="EZ27" s="56">
        <f t="shared" si="720"/>
        <v>0</v>
      </c>
      <c r="FA27" s="56">
        <f t="shared" si="720"/>
        <v>0</v>
      </c>
      <c r="FB27" s="56">
        <f t="shared" si="720"/>
        <v>0</v>
      </c>
      <c r="FC27" s="56">
        <f t="shared" si="720"/>
        <v>0</v>
      </c>
      <c r="FD27" s="56">
        <f t="shared" si="720"/>
        <v>0</v>
      </c>
      <c r="FE27" s="56">
        <f t="shared" si="720"/>
        <v>0</v>
      </c>
      <c r="FF27" s="56">
        <f t="shared" si="720"/>
        <v>0</v>
      </c>
      <c r="FG27" s="56">
        <f t="shared" si="720"/>
        <v>0</v>
      </c>
      <c r="FH27" s="56">
        <f t="shared" si="720"/>
        <v>0</v>
      </c>
      <c r="FI27" s="56">
        <f t="shared" si="720"/>
        <v>0</v>
      </c>
      <c r="FJ27" s="56">
        <f t="shared" si="720"/>
        <v>0</v>
      </c>
      <c r="FK27" s="56">
        <f t="shared" si="720"/>
        <v>0</v>
      </c>
      <c r="FL27" s="56">
        <f t="shared" si="720"/>
        <v>0</v>
      </c>
      <c r="FM27" s="56">
        <f t="shared" si="720"/>
        <v>0</v>
      </c>
      <c r="FN27" s="56">
        <f t="shared" si="720"/>
        <v>0</v>
      </c>
      <c r="FO27" s="56">
        <f t="shared" si="720"/>
        <v>0</v>
      </c>
      <c r="FP27" s="56">
        <f t="shared" si="720"/>
        <v>0</v>
      </c>
      <c r="FQ27" s="56">
        <f t="shared" si="720"/>
        <v>0</v>
      </c>
      <c r="FR27" s="56">
        <f t="shared" si="720"/>
        <v>0</v>
      </c>
      <c r="FS27" s="56">
        <f t="shared" si="720"/>
        <v>0</v>
      </c>
      <c r="FT27" s="56">
        <f t="shared" si="720"/>
        <v>0</v>
      </c>
      <c r="FU27" s="56">
        <f t="shared" si="720"/>
        <v>0</v>
      </c>
      <c r="FV27" s="56">
        <f t="shared" si="720"/>
        <v>0</v>
      </c>
      <c r="FW27" s="56">
        <f t="shared" si="720"/>
        <v>0</v>
      </c>
      <c r="FX27" s="56">
        <f t="shared" si="720"/>
        <v>0</v>
      </c>
      <c r="FY27" s="56">
        <f t="shared" si="720"/>
        <v>0</v>
      </c>
      <c r="FZ27" s="56">
        <f t="shared" si="720"/>
        <v>0</v>
      </c>
      <c r="GA27" s="56">
        <f t="shared" si="720"/>
        <v>0</v>
      </c>
      <c r="GB27" s="56">
        <f t="shared" si="720"/>
        <v>0</v>
      </c>
      <c r="GC27" s="56">
        <f t="shared" si="720"/>
        <v>0</v>
      </c>
      <c r="GD27" s="56">
        <f t="shared" si="720"/>
        <v>0</v>
      </c>
      <c r="GE27" s="56">
        <f t="shared" si="720"/>
        <v>0</v>
      </c>
      <c r="GF27" s="56">
        <f t="shared" si="720"/>
        <v>0</v>
      </c>
      <c r="GG27" s="56">
        <f t="shared" si="720"/>
        <v>0</v>
      </c>
    </row>
    <row r="28" spans="2:189">
      <c r="B28" s="97"/>
      <c r="C28" s="80" t="s">
        <v>88</v>
      </c>
      <c r="D28" s="79">
        <v>0</v>
      </c>
      <c r="E28" s="79">
        <v>0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  <c r="T28" s="79">
        <v>0</v>
      </c>
      <c r="U28" s="79">
        <v>0</v>
      </c>
      <c r="V28" s="79">
        <v>0</v>
      </c>
      <c r="W28" s="79">
        <v>0</v>
      </c>
      <c r="X28" s="79">
        <v>0</v>
      </c>
      <c r="Y28" s="79">
        <v>0</v>
      </c>
      <c r="Z28" s="79">
        <v>0</v>
      </c>
      <c r="AA28" s="79">
        <v>0</v>
      </c>
      <c r="AB28" s="79">
        <v>0</v>
      </c>
      <c r="AC28" s="79">
        <v>0</v>
      </c>
      <c r="AD28" s="79">
        <v>0</v>
      </c>
      <c r="AE28" s="79">
        <v>0</v>
      </c>
      <c r="AF28" s="79">
        <v>0</v>
      </c>
      <c r="AG28" s="79">
        <v>0</v>
      </c>
      <c r="AH28" s="79">
        <v>0</v>
      </c>
      <c r="AI28" s="79">
        <v>0</v>
      </c>
      <c r="AJ28" s="79">
        <v>0</v>
      </c>
      <c r="AK28" s="79">
        <v>0</v>
      </c>
      <c r="AL28" s="79">
        <v>0</v>
      </c>
      <c r="AM28" s="79">
        <v>0</v>
      </c>
      <c r="AN28" s="79">
        <v>0</v>
      </c>
      <c r="AO28" s="79">
        <v>1</v>
      </c>
      <c r="AP28" s="79">
        <v>0</v>
      </c>
      <c r="AQ28" s="79">
        <v>0</v>
      </c>
      <c r="AR28" s="79">
        <v>0</v>
      </c>
      <c r="AS28" s="79">
        <v>0</v>
      </c>
      <c r="AT28" s="79">
        <v>0</v>
      </c>
      <c r="AU28" s="79">
        <v>0</v>
      </c>
      <c r="AV28" s="79">
        <v>0</v>
      </c>
      <c r="AW28" s="79">
        <v>0</v>
      </c>
      <c r="AX28" s="79">
        <v>0</v>
      </c>
      <c r="AY28" s="79">
        <v>0</v>
      </c>
      <c r="AZ28" s="79">
        <v>0</v>
      </c>
      <c r="BA28" s="79">
        <v>0</v>
      </c>
      <c r="BB28" s="79">
        <v>0</v>
      </c>
      <c r="BC28" s="79">
        <v>0</v>
      </c>
      <c r="BD28" s="79">
        <v>0</v>
      </c>
      <c r="BE28" s="79">
        <v>0</v>
      </c>
      <c r="BF28" s="79">
        <v>0</v>
      </c>
      <c r="BG28" s="79">
        <v>0</v>
      </c>
      <c r="BH28" s="79">
        <v>1</v>
      </c>
      <c r="BI28" s="79">
        <v>1</v>
      </c>
      <c r="BJ28" s="79">
        <v>1</v>
      </c>
      <c r="BK28" s="79">
        <v>1</v>
      </c>
      <c r="BL28" s="79">
        <v>1</v>
      </c>
      <c r="BM28" s="79">
        <v>1</v>
      </c>
      <c r="BN28" s="79">
        <v>1</v>
      </c>
      <c r="BO28" s="79">
        <v>1</v>
      </c>
      <c r="BP28" s="79">
        <v>1</v>
      </c>
      <c r="BQ28" s="79">
        <v>1</v>
      </c>
      <c r="BR28" s="79">
        <v>1</v>
      </c>
      <c r="BS28" s="79">
        <v>1</v>
      </c>
      <c r="BT28" s="79">
        <v>1</v>
      </c>
      <c r="BU28" s="79">
        <v>1</v>
      </c>
      <c r="BV28" s="79">
        <v>1</v>
      </c>
      <c r="BW28" s="79">
        <v>1</v>
      </c>
      <c r="BX28" s="79">
        <v>1</v>
      </c>
      <c r="BY28" s="79">
        <v>1</v>
      </c>
      <c r="BZ28" s="79">
        <v>1</v>
      </c>
      <c r="CA28" s="79">
        <v>1</v>
      </c>
      <c r="CB28" s="79">
        <v>1</v>
      </c>
      <c r="CC28" s="79">
        <v>1</v>
      </c>
      <c r="CD28" s="79">
        <v>1</v>
      </c>
      <c r="CE28" s="79">
        <v>1</v>
      </c>
      <c r="CF28" s="79">
        <v>1</v>
      </c>
      <c r="CG28" s="79">
        <v>1</v>
      </c>
      <c r="CH28" s="79">
        <v>1</v>
      </c>
      <c r="CI28" s="79">
        <v>1</v>
      </c>
      <c r="CJ28" s="79">
        <v>1</v>
      </c>
      <c r="CK28" s="79">
        <v>1</v>
      </c>
      <c r="CL28" s="79">
        <v>1</v>
      </c>
      <c r="CM28" s="79">
        <v>1</v>
      </c>
      <c r="CN28" s="79">
        <v>1</v>
      </c>
      <c r="CO28" s="79">
        <v>1</v>
      </c>
      <c r="CP28" s="79">
        <v>1</v>
      </c>
      <c r="CQ28" s="79">
        <v>1</v>
      </c>
      <c r="CR28" s="79"/>
      <c r="CS28" s="79"/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  <c r="EL28" s="79"/>
      <c r="EM28" s="79"/>
      <c r="EN28" s="79"/>
      <c r="EO28" s="79"/>
      <c r="EP28" s="79"/>
      <c r="EQ28" s="79"/>
      <c r="ER28" s="79"/>
      <c r="ES28" s="79"/>
      <c r="ET28" s="79"/>
      <c r="EU28" s="79"/>
      <c r="EV28" s="79"/>
      <c r="EW28" s="79"/>
      <c r="EX28" s="79"/>
      <c r="EY28" s="79"/>
      <c r="EZ28" s="79"/>
      <c r="FA28" s="79"/>
      <c r="FB28" s="79"/>
      <c r="FC28" s="79"/>
      <c r="FD28" s="79"/>
      <c r="FE28" s="79"/>
      <c r="FF28" s="79"/>
      <c r="FG28" s="79"/>
      <c r="FH28" s="79"/>
      <c r="FI28" s="79"/>
      <c r="FJ28" s="79"/>
      <c r="FK28" s="79"/>
      <c r="FL28" s="79"/>
      <c r="FM28" s="79"/>
      <c r="FN28" s="79"/>
      <c r="FO28" s="79"/>
      <c r="FP28" s="79"/>
      <c r="FQ28" s="79"/>
      <c r="FR28" s="79"/>
      <c r="FS28" s="79"/>
      <c r="FT28" s="79"/>
      <c r="FU28" s="79"/>
      <c r="FV28" s="79"/>
      <c r="FW28" s="79"/>
      <c r="FX28" s="79"/>
      <c r="FY28" s="79"/>
      <c r="FZ28" s="79"/>
      <c r="GA28" s="79"/>
      <c r="GB28" s="79"/>
      <c r="GC28" s="79"/>
      <c r="GD28" s="79"/>
      <c r="GE28" s="79"/>
      <c r="GF28" s="79"/>
      <c r="GG28" s="79"/>
    </row>
    <row r="29" spans="2:189">
      <c r="B29" s="97"/>
      <c r="C29" s="71" t="s">
        <v>81</v>
      </c>
      <c r="D29" s="71">
        <v>0</v>
      </c>
      <c r="E29" s="71" t="e">
        <f>(E28-D28)/E28</f>
        <v>#DIV/0!</v>
      </c>
      <c r="F29" s="71" t="e">
        <f t="shared" ref="F29:BQ29" si="721">(F28-E28)/F28</f>
        <v>#DIV/0!</v>
      </c>
      <c r="G29" s="71" t="e">
        <f t="shared" si="721"/>
        <v>#DIV/0!</v>
      </c>
      <c r="H29" s="71" t="e">
        <f t="shared" si="721"/>
        <v>#DIV/0!</v>
      </c>
      <c r="I29" s="71" t="e">
        <f t="shared" si="721"/>
        <v>#DIV/0!</v>
      </c>
      <c r="J29" s="71" t="e">
        <f t="shared" si="721"/>
        <v>#DIV/0!</v>
      </c>
      <c r="K29" s="71" t="e">
        <f t="shared" si="721"/>
        <v>#DIV/0!</v>
      </c>
      <c r="L29" s="71" t="e">
        <f t="shared" si="721"/>
        <v>#DIV/0!</v>
      </c>
      <c r="M29" s="71" t="e">
        <f t="shared" si="721"/>
        <v>#DIV/0!</v>
      </c>
      <c r="N29" s="71" t="e">
        <f t="shared" si="721"/>
        <v>#DIV/0!</v>
      </c>
      <c r="O29" s="71" t="e">
        <f t="shared" si="721"/>
        <v>#DIV/0!</v>
      </c>
      <c r="P29" s="71" t="e">
        <f t="shared" si="721"/>
        <v>#DIV/0!</v>
      </c>
      <c r="Q29" s="71" t="e">
        <f t="shared" si="721"/>
        <v>#DIV/0!</v>
      </c>
      <c r="R29" s="71" t="e">
        <f t="shared" si="721"/>
        <v>#DIV/0!</v>
      </c>
      <c r="S29" s="71" t="e">
        <f t="shared" si="721"/>
        <v>#DIV/0!</v>
      </c>
      <c r="T29" s="71" t="e">
        <f t="shared" si="721"/>
        <v>#DIV/0!</v>
      </c>
      <c r="U29" s="71" t="e">
        <f t="shared" si="721"/>
        <v>#DIV/0!</v>
      </c>
      <c r="V29" s="71" t="e">
        <f t="shared" si="721"/>
        <v>#DIV/0!</v>
      </c>
      <c r="W29" s="71" t="e">
        <f t="shared" si="721"/>
        <v>#DIV/0!</v>
      </c>
      <c r="X29" s="71" t="e">
        <f t="shared" si="721"/>
        <v>#DIV/0!</v>
      </c>
      <c r="Y29" s="71" t="e">
        <f t="shared" si="721"/>
        <v>#DIV/0!</v>
      </c>
      <c r="Z29" s="71" t="e">
        <f t="shared" si="721"/>
        <v>#DIV/0!</v>
      </c>
      <c r="AA29" s="71" t="e">
        <f t="shared" si="721"/>
        <v>#DIV/0!</v>
      </c>
      <c r="AB29" s="71" t="e">
        <f t="shared" si="721"/>
        <v>#DIV/0!</v>
      </c>
      <c r="AC29" s="71" t="e">
        <f t="shared" si="721"/>
        <v>#DIV/0!</v>
      </c>
      <c r="AD29" s="71" t="e">
        <f t="shared" si="721"/>
        <v>#DIV/0!</v>
      </c>
      <c r="AE29" s="71" t="e">
        <f t="shared" si="721"/>
        <v>#DIV/0!</v>
      </c>
      <c r="AF29" s="71" t="e">
        <f t="shared" si="721"/>
        <v>#DIV/0!</v>
      </c>
      <c r="AG29" s="71" t="e">
        <f t="shared" si="721"/>
        <v>#DIV/0!</v>
      </c>
      <c r="AH29" s="71" t="e">
        <f t="shared" si="721"/>
        <v>#DIV/0!</v>
      </c>
      <c r="AI29" s="71" t="e">
        <f t="shared" si="721"/>
        <v>#DIV/0!</v>
      </c>
      <c r="AJ29" s="71" t="e">
        <f t="shared" si="721"/>
        <v>#DIV/0!</v>
      </c>
      <c r="AK29" s="71" t="e">
        <f t="shared" si="721"/>
        <v>#DIV/0!</v>
      </c>
      <c r="AL29" s="71" t="e">
        <f t="shared" si="721"/>
        <v>#DIV/0!</v>
      </c>
      <c r="AM29" s="71" t="e">
        <f t="shared" si="721"/>
        <v>#DIV/0!</v>
      </c>
      <c r="AN29" s="71" t="e">
        <f t="shared" si="721"/>
        <v>#DIV/0!</v>
      </c>
      <c r="AO29" s="71">
        <f t="shared" si="721"/>
        <v>1</v>
      </c>
      <c r="AP29" s="71" t="e">
        <f t="shared" si="721"/>
        <v>#DIV/0!</v>
      </c>
      <c r="AQ29" s="71" t="e">
        <f t="shared" si="721"/>
        <v>#DIV/0!</v>
      </c>
      <c r="AR29" s="71" t="e">
        <f t="shared" si="721"/>
        <v>#DIV/0!</v>
      </c>
      <c r="AS29" s="71" t="e">
        <f t="shared" si="721"/>
        <v>#DIV/0!</v>
      </c>
      <c r="AT29" s="71" t="e">
        <f t="shared" si="721"/>
        <v>#DIV/0!</v>
      </c>
      <c r="AU29" s="71" t="e">
        <f t="shared" si="721"/>
        <v>#DIV/0!</v>
      </c>
      <c r="AV29" s="71" t="e">
        <f t="shared" si="721"/>
        <v>#DIV/0!</v>
      </c>
      <c r="AW29" s="71" t="e">
        <f t="shared" si="721"/>
        <v>#DIV/0!</v>
      </c>
      <c r="AX29" s="71" t="e">
        <f t="shared" si="721"/>
        <v>#DIV/0!</v>
      </c>
      <c r="AY29" s="71" t="e">
        <f t="shared" si="721"/>
        <v>#DIV/0!</v>
      </c>
      <c r="AZ29" s="71" t="e">
        <f t="shared" si="721"/>
        <v>#DIV/0!</v>
      </c>
      <c r="BA29" s="71" t="e">
        <f t="shared" si="721"/>
        <v>#DIV/0!</v>
      </c>
      <c r="BB29" s="71" t="e">
        <f t="shared" si="721"/>
        <v>#DIV/0!</v>
      </c>
      <c r="BC29" s="71" t="e">
        <f t="shared" si="721"/>
        <v>#DIV/0!</v>
      </c>
      <c r="BD29" s="71" t="e">
        <f t="shared" si="721"/>
        <v>#DIV/0!</v>
      </c>
      <c r="BE29" s="71" t="e">
        <f t="shared" si="721"/>
        <v>#DIV/0!</v>
      </c>
      <c r="BF29" s="71" t="e">
        <f t="shared" si="721"/>
        <v>#DIV/0!</v>
      </c>
      <c r="BG29" s="71" t="e">
        <f t="shared" si="721"/>
        <v>#DIV/0!</v>
      </c>
      <c r="BH29" s="71">
        <f t="shared" si="721"/>
        <v>1</v>
      </c>
      <c r="BI29" s="71">
        <f t="shared" si="721"/>
        <v>0</v>
      </c>
      <c r="BJ29" s="71">
        <f t="shared" si="721"/>
        <v>0</v>
      </c>
      <c r="BK29" s="71">
        <f t="shared" si="721"/>
        <v>0</v>
      </c>
      <c r="BL29" s="71">
        <f t="shared" si="721"/>
        <v>0</v>
      </c>
      <c r="BM29" s="71">
        <f t="shared" si="721"/>
        <v>0</v>
      </c>
      <c r="BN29" s="71">
        <f t="shared" si="721"/>
        <v>0</v>
      </c>
      <c r="BO29" s="71">
        <f t="shared" si="721"/>
        <v>0</v>
      </c>
      <c r="BP29" s="71">
        <f t="shared" si="721"/>
        <v>0</v>
      </c>
      <c r="BQ29" s="71">
        <f t="shared" si="721"/>
        <v>0</v>
      </c>
      <c r="BR29" s="71">
        <f t="shared" ref="BR29:CN29" si="722">(BR28-BQ28)/BR28</f>
        <v>0</v>
      </c>
      <c r="BS29" s="71">
        <f t="shared" si="722"/>
        <v>0</v>
      </c>
      <c r="BT29" s="71">
        <f t="shared" si="722"/>
        <v>0</v>
      </c>
      <c r="BU29" s="71">
        <f t="shared" si="722"/>
        <v>0</v>
      </c>
      <c r="BV29" s="71">
        <f t="shared" si="722"/>
        <v>0</v>
      </c>
      <c r="BW29" s="71">
        <f t="shared" si="722"/>
        <v>0</v>
      </c>
      <c r="BX29" s="71">
        <f t="shared" si="722"/>
        <v>0</v>
      </c>
      <c r="BY29" s="71">
        <f t="shared" si="722"/>
        <v>0</v>
      </c>
      <c r="BZ29" s="71">
        <f t="shared" si="722"/>
        <v>0</v>
      </c>
      <c r="CA29" s="71">
        <f t="shared" si="722"/>
        <v>0</v>
      </c>
      <c r="CB29" s="71">
        <f t="shared" si="722"/>
        <v>0</v>
      </c>
      <c r="CC29" s="71">
        <f t="shared" si="722"/>
        <v>0</v>
      </c>
      <c r="CD29" s="71">
        <f t="shared" si="722"/>
        <v>0</v>
      </c>
      <c r="CE29" s="71">
        <f t="shared" si="722"/>
        <v>0</v>
      </c>
      <c r="CF29" s="71">
        <f t="shared" si="722"/>
        <v>0</v>
      </c>
      <c r="CG29" s="71">
        <f t="shared" si="722"/>
        <v>0</v>
      </c>
      <c r="CH29" s="71">
        <f t="shared" si="722"/>
        <v>0</v>
      </c>
      <c r="CI29" s="71">
        <f t="shared" si="722"/>
        <v>0</v>
      </c>
      <c r="CJ29" s="71">
        <f t="shared" si="722"/>
        <v>0</v>
      </c>
      <c r="CK29" s="71">
        <f t="shared" si="722"/>
        <v>0</v>
      </c>
      <c r="CL29" s="71">
        <f t="shared" si="722"/>
        <v>0</v>
      </c>
      <c r="CM29" s="71">
        <f t="shared" si="722"/>
        <v>0</v>
      </c>
      <c r="CN29" s="71">
        <f t="shared" si="722"/>
        <v>0</v>
      </c>
      <c r="CO29" s="71">
        <f t="shared" ref="CO29" si="723">(CO28-CN28)/CO28</f>
        <v>0</v>
      </c>
      <c r="CP29" s="71">
        <f t="shared" ref="CP29" si="724">(CP28-CO28)/CP28</f>
        <v>0</v>
      </c>
      <c r="CQ29" s="71">
        <f t="shared" ref="CQ29" si="725">(CQ28-CP28)/CQ28</f>
        <v>0</v>
      </c>
      <c r="CR29" s="71" t="e">
        <f t="shared" ref="CR29" si="726">(CR28-CQ28)/CR28</f>
        <v>#DIV/0!</v>
      </c>
      <c r="CS29" s="71" t="e">
        <f t="shared" ref="CS29" si="727">(CS28-CR28)/CS28</f>
        <v>#DIV/0!</v>
      </c>
      <c r="CT29" s="71" t="e">
        <f t="shared" ref="CT29" si="728">(CT28-CS28)/CT28</f>
        <v>#DIV/0!</v>
      </c>
      <c r="CU29" s="71" t="e">
        <f t="shared" ref="CU29" si="729">(CU28-CT28)/CU28</f>
        <v>#DIV/0!</v>
      </c>
      <c r="CV29" s="71" t="e">
        <f t="shared" ref="CV29" si="730">(CV28-CU28)/CV28</f>
        <v>#DIV/0!</v>
      </c>
      <c r="CW29" s="71" t="e">
        <f t="shared" ref="CW29" si="731">(CW28-CV28)/CW28</f>
        <v>#DIV/0!</v>
      </c>
      <c r="CX29" s="71" t="e">
        <f t="shared" ref="CX29" si="732">(CX28-CW28)/CX28</f>
        <v>#DIV/0!</v>
      </c>
      <c r="CY29" s="71" t="e">
        <f t="shared" ref="CY29" si="733">(CY28-CX28)/CY28</f>
        <v>#DIV/0!</v>
      </c>
      <c r="CZ29" s="71" t="e">
        <f t="shared" ref="CZ29" si="734">(CZ28-CY28)/CZ28</f>
        <v>#DIV/0!</v>
      </c>
      <c r="DA29" s="71" t="e">
        <f t="shared" ref="DA29" si="735">(DA28-CZ28)/DA28</f>
        <v>#DIV/0!</v>
      </c>
      <c r="DB29" s="71" t="e">
        <f t="shared" ref="DB29" si="736">(DB28-DA28)/DB28</f>
        <v>#DIV/0!</v>
      </c>
      <c r="DC29" s="71" t="e">
        <f t="shared" ref="DC29" si="737">(DC28-DB28)/DC28</f>
        <v>#DIV/0!</v>
      </c>
      <c r="DD29" s="71" t="e">
        <f t="shared" ref="DD29" si="738">(DD28-DC28)/DD28</f>
        <v>#DIV/0!</v>
      </c>
      <c r="DE29" s="71" t="e">
        <f t="shared" ref="DE29" si="739">(DE28-DD28)/DE28</f>
        <v>#DIV/0!</v>
      </c>
      <c r="DF29" s="71" t="e">
        <f t="shared" ref="DF29" si="740">(DF28-DE28)/DF28</f>
        <v>#DIV/0!</v>
      </c>
      <c r="DG29" s="71" t="e">
        <f t="shared" ref="DG29" si="741">(DG28-DF28)/DG28</f>
        <v>#DIV/0!</v>
      </c>
      <c r="DH29" s="71" t="e">
        <f t="shared" ref="DH29" si="742">(DH28-DG28)/DH28</f>
        <v>#DIV/0!</v>
      </c>
      <c r="DI29" s="71" t="e">
        <f t="shared" ref="DI29" si="743">(DI28-DH28)/DI28</f>
        <v>#DIV/0!</v>
      </c>
      <c r="DJ29" s="71" t="e">
        <f t="shared" ref="DJ29" si="744">(DJ28-DI28)/DJ28</f>
        <v>#DIV/0!</v>
      </c>
      <c r="DK29" s="71" t="e">
        <f t="shared" ref="DK29" si="745">(DK28-DJ28)/DK28</f>
        <v>#DIV/0!</v>
      </c>
      <c r="DL29" s="71" t="e">
        <f t="shared" ref="DL29" si="746">(DL28-DK28)/DL28</f>
        <v>#DIV/0!</v>
      </c>
      <c r="DM29" s="71" t="e">
        <f t="shared" ref="DM29" si="747">(DM28-DL28)/DM28</f>
        <v>#DIV/0!</v>
      </c>
      <c r="DN29" s="71" t="e">
        <f t="shared" ref="DN29" si="748">(DN28-DM28)/DN28</f>
        <v>#DIV/0!</v>
      </c>
      <c r="DO29" s="71" t="e">
        <f t="shared" ref="DO29" si="749">(DO28-DN28)/DO28</f>
        <v>#DIV/0!</v>
      </c>
      <c r="DP29" s="71" t="e">
        <f t="shared" ref="DP29" si="750">(DP28-DO28)/DP28</f>
        <v>#DIV/0!</v>
      </c>
      <c r="DQ29" s="71" t="e">
        <f t="shared" ref="DQ29" si="751">(DQ28-DP28)/DQ28</f>
        <v>#DIV/0!</v>
      </c>
      <c r="DR29" s="71" t="e">
        <f t="shared" ref="DR29" si="752">(DR28-DQ28)/DR28</f>
        <v>#DIV/0!</v>
      </c>
      <c r="DS29" s="71" t="e">
        <f t="shared" ref="DS29" si="753">(DS28-DR28)/DS28</f>
        <v>#DIV/0!</v>
      </c>
      <c r="DT29" s="71" t="e">
        <f t="shared" ref="DT29" si="754">(DT28-DS28)/DT28</f>
        <v>#DIV/0!</v>
      </c>
      <c r="DU29" s="71" t="e">
        <f t="shared" ref="DU29" si="755">(DU28-DT28)/DU28</f>
        <v>#DIV/0!</v>
      </c>
      <c r="DV29" s="71" t="e">
        <f t="shared" ref="DV29" si="756">(DV28-DU28)/DV28</f>
        <v>#DIV/0!</v>
      </c>
      <c r="DW29" s="71" t="e">
        <f t="shared" ref="DW29" si="757">(DW28-DV28)/DW28</f>
        <v>#DIV/0!</v>
      </c>
      <c r="DX29" s="71" t="e">
        <f t="shared" ref="DX29" si="758">(DX28-DW28)/DX28</f>
        <v>#DIV/0!</v>
      </c>
      <c r="DY29" s="71" t="e">
        <f t="shared" ref="DY29" si="759">(DY28-DX28)/DY28</f>
        <v>#DIV/0!</v>
      </c>
      <c r="DZ29" s="71" t="e">
        <f t="shared" ref="DZ29" si="760">(DZ28-DY28)/DZ28</f>
        <v>#DIV/0!</v>
      </c>
      <c r="EA29" s="71" t="e">
        <f t="shared" ref="EA29" si="761">(EA28-DZ28)/EA28</f>
        <v>#DIV/0!</v>
      </c>
      <c r="EB29" s="71" t="e">
        <f t="shared" ref="EB29" si="762">(EB28-EA28)/EB28</f>
        <v>#DIV/0!</v>
      </c>
      <c r="EC29" s="71" t="e">
        <f t="shared" ref="EC29" si="763">(EC28-EB28)/EC28</f>
        <v>#DIV/0!</v>
      </c>
      <c r="ED29" s="71" t="e">
        <f t="shared" ref="ED29" si="764">(ED28-EC28)/ED28</f>
        <v>#DIV/0!</v>
      </c>
      <c r="EE29" s="71" t="e">
        <f t="shared" ref="EE29" si="765">(EE28-ED28)/EE28</f>
        <v>#DIV/0!</v>
      </c>
      <c r="EF29" s="71" t="e">
        <f t="shared" ref="EF29" si="766">(EF28-EE28)/EF28</f>
        <v>#DIV/0!</v>
      </c>
      <c r="EG29" s="71" t="e">
        <f t="shared" ref="EG29" si="767">(EG28-EF28)/EG28</f>
        <v>#DIV/0!</v>
      </c>
      <c r="EH29" s="71" t="e">
        <f t="shared" ref="EH29" si="768">(EH28-EG28)/EH28</f>
        <v>#DIV/0!</v>
      </c>
      <c r="EI29" s="71" t="e">
        <f t="shared" ref="EI29" si="769">(EI28-EH28)/EI28</f>
        <v>#DIV/0!</v>
      </c>
      <c r="EJ29" s="71" t="e">
        <f t="shared" ref="EJ29" si="770">(EJ28-EI28)/EJ28</f>
        <v>#DIV/0!</v>
      </c>
      <c r="EK29" s="71" t="e">
        <f t="shared" ref="EK29" si="771">(EK28-EJ28)/EK28</f>
        <v>#DIV/0!</v>
      </c>
      <c r="EL29" s="71" t="e">
        <f t="shared" ref="EL29" si="772">(EL28-EK28)/EL28</f>
        <v>#DIV/0!</v>
      </c>
      <c r="EM29" s="71" t="e">
        <f t="shared" ref="EM29" si="773">(EM28-EL28)/EM28</f>
        <v>#DIV/0!</v>
      </c>
      <c r="EN29" s="71" t="e">
        <f t="shared" ref="EN29" si="774">(EN28-EM28)/EN28</f>
        <v>#DIV/0!</v>
      </c>
      <c r="EO29" s="71" t="e">
        <f t="shared" ref="EO29" si="775">(EO28-EN28)/EO28</f>
        <v>#DIV/0!</v>
      </c>
      <c r="EP29" s="71" t="e">
        <f t="shared" ref="EP29" si="776">(EP28-EO28)/EP28</f>
        <v>#DIV/0!</v>
      </c>
      <c r="EQ29" s="71" t="e">
        <f t="shared" ref="EQ29" si="777">(EQ28-EP28)/EQ28</f>
        <v>#DIV/0!</v>
      </c>
      <c r="ER29" s="71" t="e">
        <f t="shared" ref="ER29" si="778">(ER28-EQ28)/ER28</f>
        <v>#DIV/0!</v>
      </c>
      <c r="ES29" s="71" t="e">
        <f t="shared" ref="ES29" si="779">(ES28-ER28)/ES28</f>
        <v>#DIV/0!</v>
      </c>
      <c r="ET29" s="71" t="e">
        <f t="shared" ref="ET29" si="780">(ET28-ES28)/ET28</f>
        <v>#DIV/0!</v>
      </c>
      <c r="EU29" s="71" t="e">
        <f t="shared" ref="EU29" si="781">(EU28-ET28)/EU28</f>
        <v>#DIV/0!</v>
      </c>
      <c r="EV29" s="71" t="e">
        <f t="shared" ref="EV29" si="782">(EV28-EU28)/EV28</f>
        <v>#DIV/0!</v>
      </c>
      <c r="EW29" s="71" t="e">
        <f t="shared" ref="EW29" si="783">(EW28-EV28)/EW28</f>
        <v>#DIV/0!</v>
      </c>
      <c r="EX29" s="71" t="e">
        <f t="shared" ref="EX29" si="784">(EX28-EW28)/EX28</f>
        <v>#DIV/0!</v>
      </c>
      <c r="EY29" s="71" t="e">
        <f t="shared" ref="EY29" si="785">(EY28-EX28)/EY28</f>
        <v>#DIV/0!</v>
      </c>
      <c r="EZ29" s="71" t="e">
        <f t="shared" ref="EZ29" si="786">(EZ28-EY28)/EZ28</f>
        <v>#DIV/0!</v>
      </c>
      <c r="FA29" s="71" t="e">
        <f t="shared" ref="FA29" si="787">(FA28-EZ28)/FA28</f>
        <v>#DIV/0!</v>
      </c>
      <c r="FB29" s="71" t="e">
        <f t="shared" ref="FB29" si="788">(FB28-FA28)/FB28</f>
        <v>#DIV/0!</v>
      </c>
      <c r="FC29" s="71" t="e">
        <f t="shared" ref="FC29" si="789">(FC28-FB28)/FC28</f>
        <v>#DIV/0!</v>
      </c>
      <c r="FD29" s="71" t="e">
        <f t="shared" ref="FD29" si="790">(FD28-FC28)/FD28</f>
        <v>#DIV/0!</v>
      </c>
      <c r="FE29" s="71" t="e">
        <f t="shared" ref="FE29" si="791">(FE28-FD28)/FE28</f>
        <v>#DIV/0!</v>
      </c>
      <c r="FF29" s="71" t="e">
        <f t="shared" ref="FF29" si="792">(FF28-FE28)/FF28</f>
        <v>#DIV/0!</v>
      </c>
      <c r="FG29" s="71" t="e">
        <f t="shared" ref="FG29" si="793">(FG28-FF28)/FG28</f>
        <v>#DIV/0!</v>
      </c>
      <c r="FH29" s="71" t="e">
        <f t="shared" ref="FH29" si="794">(FH28-FG28)/FH28</f>
        <v>#DIV/0!</v>
      </c>
      <c r="FI29" s="71" t="e">
        <f t="shared" ref="FI29" si="795">(FI28-FH28)/FI28</f>
        <v>#DIV/0!</v>
      </c>
      <c r="FJ29" s="71" t="e">
        <f t="shared" ref="FJ29" si="796">(FJ28-FI28)/FJ28</f>
        <v>#DIV/0!</v>
      </c>
      <c r="FK29" s="71" t="e">
        <f t="shared" ref="FK29" si="797">(FK28-FJ28)/FK28</f>
        <v>#DIV/0!</v>
      </c>
      <c r="FL29" s="71" t="e">
        <f t="shared" ref="FL29" si="798">(FL28-FK28)/FL28</f>
        <v>#DIV/0!</v>
      </c>
      <c r="FM29" s="71" t="e">
        <f t="shared" ref="FM29" si="799">(FM28-FL28)/FM28</f>
        <v>#DIV/0!</v>
      </c>
      <c r="FN29" s="71" t="e">
        <f t="shared" ref="FN29" si="800">(FN28-FM28)/FN28</f>
        <v>#DIV/0!</v>
      </c>
      <c r="FO29" s="71" t="e">
        <f t="shared" ref="FO29" si="801">(FO28-FN28)/FO28</f>
        <v>#DIV/0!</v>
      </c>
      <c r="FP29" s="71" t="e">
        <f t="shared" ref="FP29" si="802">(FP28-FO28)/FP28</f>
        <v>#DIV/0!</v>
      </c>
      <c r="FQ29" s="71" t="e">
        <f t="shared" ref="FQ29" si="803">(FQ28-FP28)/FQ28</f>
        <v>#DIV/0!</v>
      </c>
      <c r="FR29" s="71" t="e">
        <f t="shared" ref="FR29" si="804">(FR28-FQ28)/FR28</f>
        <v>#DIV/0!</v>
      </c>
      <c r="FS29" s="71" t="e">
        <f t="shared" ref="FS29" si="805">(FS28-FR28)/FS28</f>
        <v>#DIV/0!</v>
      </c>
      <c r="FT29" s="71" t="e">
        <f t="shared" ref="FT29" si="806">(FT28-FS28)/FT28</f>
        <v>#DIV/0!</v>
      </c>
      <c r="FU29" s="71" t="e">
        <f t="shared" ref="FU29" si="807">(FU28-FT28)/FU28</f>
        <v>#DIV/0!</v>
      </c>
      <c r="FV29" s="71" t="e">
        <f t="shared" ref="FV29" si="808">(FV28-FU28)/FV28</f>
        <v>#DIV/0!</v>
      </c>
      <c r="FW29" s="71" t="e">
        <f t="shared" ref="FW29" si="809">(FW28-FV28)/FW28</f>
        <v>#DIV/0!</v>
      </c>
      <c r="FX29" s="71" t="e">
        <f t="shared" ref="FX29" si="810">(FX28-FW28)/FX28</f>
        <v>#DIV/0!</v>
      </c>
      <c r="FY29" s="71" t="e">
        <f t="shared" ref="FY29" si="811">(FY28-FX28)/FY28</f>
        <v>#DIV/0!</v>
      </c>
      <c r="FZ29" s="71" t="e">
        <f t="shared" ref="FZ29" si="812">(FZ28-FY28)/FZ28</f>
        <v>#DIV/0!</v>
      </c>
      <c r="GA29" s="71" t="e">
        <f t="shared" ref="GA29" si="813">(GA28-FZ28)/GA28</f>
        <v>#DIV/0!</v>
      </c>
      <c r="GB29" s="71" t="e">
        <f t="shared" ref="GB29" si="814">(GB28-GA28)/GB28</f>
        <v>#DIV/0!</v>
      </c>
      <c r="GC29" s="71" t="e">
        <f t="shared" ref="GC29" si="815">(GC28-GB28)/GC28</f>
        <v>#DIV/0!</v>
      </c>
      <c r="GD29" s="71" t="e">
        <f t="shared" ref="GD29" si="816">(GD28-GC28)/GD28</f>
        <v>#DIV/0!</v>
      </c>
      <c r="GE29" s="71" t="e">
        <f t="shared" ref="GE29" si="817">(GE28-GD28)/GE28</f>
        <v>#DIV/0!</v>
      </c>
      <c r="GF29" s="71" t="e">
        <f t="shared" ref="GF29" si="818">(GF28-GE28)/GF28</f>
        <v>#DIV/0!</v>
      </c>
      <c r="GG29" s="71" t="e">
        <f t="shared" ref="GG29" si="819">(GG28-GF28)/GG28</f>
        <v>#DIV/0!</v>
      </c>
    </row>
    <row r="30" spans="2:189" ht="16" thickBot="1">
      <c r="B30" s="98"/>
      <c r="C30" s="72" t="s">
        <v>80</v>
      </c>
      <c r="D30" s="73">
        <v>0</v>
      </c>
      <c r="E30" s="73">
        <f>E28-D28</f>
        <v>0</v>
      </c>
      <c r="F30" s="73">
        <f t="shared" ref="F30:BQ30" si="820">F28-E28</f>
        <v>0</v>
      </c>
      <c r="G30" s="73">
        <f t="shared" si="820"/>
        <v>0</v>
      </c>
      <c r="H30" s="73">
        <f t="shared" si="820"/>
        <v>0</v>
      </c>
      <c r="I30" s="73">
        <f t="shared" si="820"/>
        <v>0</v>
      </c>
      <c r="J30" s="73">
        <f t="shared" si="820"/>
        <v>0</v>
      </c>
      <c r="K30" s="73">
        <f t="shared" si="820"/>
        <v>0</v>
      </c>
      <c r="L30" s="73">
        <f t="shared" si="820"/>
        <v>0</v>
      </c>
      <c r="M30" s="73">
        <f t="shared" si="820"/>
        <v>0</v>
      </c>
      <c r="N30" s="73">
        <f t="shared" si="820"/>
        <v>0</v>
      </c>
      <c r="O30" s="73">
        <f t="shared" si="820"/>
        <v>0</v>
      </c>
      <c r="P30" s="73">
        <f t="shared" si="820"/>
        <v>0</v>
      </c>
      <c r="Q30" s="73">
        <f t="shared" si="820"/>
        <v>0</v>
      </c>
      <c r="R30" s="73">
        <f t="shared" si="820"/>
        <v>0</v>
      </c>
      <c r="S30" s="73">
        <f t="shared" si="820"/>
        <v>0</v>
      </c>
      <c r="T30" s="73">
        <f t="shared" si="820"/>
        <v>0</v>
      </c>
      <c r="U30" s="73">
        <f t="shared" si="820"/>
        <v>0</v>
      </c>
      <c r="V30" s="73">
        <f t="shared" si="820"/>
        <v>0</v>
      </c>
      <c r="W30" s="73">
        <f t="shared" si="820"/>
        <v>0</v>
      </c>
      <c r="X30" s="73">
        <f t="shared" si="820"/>
        <v>0</v>
      </c>
      <c r="Y30" s="73">
        <f t="shared" si="820"/>
        <v>0</v>
      </c>
      <c r="Z30" s="73">
        <f t="shared" si="820"/>
        <v>0</v>
      </c>
      <c r="AA30" s="73">
        <f t="shared" si="820"/>
        <v>0</v>
      </c>
      <c r="AB30" s="73">
        <f t="shared" si="820"/>
        <v>0</v>
      </c>
      <c r="AC30" s="73">
        <f t="shared" si="820"/>
        <v>0</v>
      </c>
      <c r="AD30" s="73">
        <f t="shared" si="820"/>
        <v>0</v>
      </c>
      <c r="AE30" s="73">
        <f t="shared" si="820"/>
        <v>0</v>
      </c>
      <c r="AF30" s="73">
        <f t="shared" si="820"/>
        <v>0</v>
      </c>
      <c r="AG30" s="73">
        <f t="shared" si="820"/>
        <v>0</v>
      </c>
      <c r="AH30" s="73">
        <f t="shared" si="820"/>
        <v>0</v>
      </c>
      <c r="AI30" s="73">
        <f t="shared" si="820"/>
        <v>0</v>
      </c>
      <c r="AJ30" s="73">
        <f t="shared" si="820"/>
        <v>0</v>
      </c>
      <c r="AK30" s="73">
        <f t="shared" si="820"/>
        <v>0</v>
      </c>
      <c r="AL30" s="73">
        <f t="shared" si="820"/>
        <v>0</v>
      </c>
      <c r="AM30" s="73">
        <f t="shared" si="820"/>
        <v>0</v>
      </c>
      <c r="AN30" s="73">
        <f t="shared" si="820"/>
        <v>0</v>
      </c>
      <c r="AO30" s="73">
        <f t="shared" si="820"/>
        <v>1</v>
      </c>
      <c r="AP30" s="73">
        <f t="shared" si="820"/>
        <v>-1</v>
      </c>
      <c r="AQ30" s="73">
        <f t="shared" si="820"/>
        <v>0</v>
      </c>
      <c r="AR30" s="73">
        <f t="shared" si="820"/>
        <v>0</v>
      </c>
      <c r="AS30" s="73">
        <f t="shared" si="820"/>
        <v>0</v>
      </c>
      <c r="AT30" s="73">
        <f t="shared" si="820"/>
        <v>0</v>
      </c>
      <c r="AU30" s="73">
        <f t="shared" si="820"/>
        <v>0</v>
      </c>
      <c r="AV30" s="73">
        <f t="shared" si="820"/>
        <v>0</v>
      </c>
      <c r="AW30" s="73">
        <f t="shared" si="820"/>
        <v>0</v>
      </c>
      <c r="AX30" s="73">
        <f t="shared" si="820"/>
        <v>0</v>
      </c>
      <c r="AY30" s="73">
        <f t="shared" si="820"/>
        <v>0</v>
      </c>
      <c r="AZ30" s="73">
        <f t="shared" si="820"/>
        <v>0</v>
      </c>
      <c r="BA30" s="73">
        <f t="shared" si="820"/>
        <v>0</v>
      </c>
      <c r="BB30" s="73">
        <f t="shared" si="820"/>
        <v>0</v>
      </c>
      <c r="BC30" s="73">
        <f t="shared" si="820"/>
        <v>0</v>
      </c>
      <c r="BD30" s="73">
        <f t="shared" si="820"/>
        <v>0</v>
      </c>
      <c r="BE30" s="73">
        <f t="shared" si="820"/>
        <v>0</v>
      </c>
      <c r="BF30" s="73">
        <f t="shared" si="820"/>
        <v>0</v>
      </c>
      <c r="BG30" s="73">
        <f t="shared" si="820"/>
        <v>0</v>
      </c>
      <c r="BH30" s="73">
        <f t="shared" si="820"/>
        <v>1</v>
      </c>
      <c r="BI30" s="73">
        <f t="shared" si="820"/>
        <v>0</v>
      </c>
      <c r="BJ30" s="73">
        <f t="shared" si="820"/>
        <v>0</v>
      </c>
      <c r="BK30" s="73">
        <f t="shared" si="820"/>
        <v>0</v>
      </c>
      <c r="BL30" s="73">
        <f t="shared" si="820"/>
        <v>0</v>
      </c>
      <c r="BM30" s="73">
        <f t="shared" si="820"/>
        <v>0</v>
      </c>
      <c r="BN30" s="73">
        <f t="shared" si="820"/>
        <v>0</v>
      </c>
      <c r="BO30" s="73">
        <f t="shared" si="820"/>
        <v>0</v>
      </c>
      <c r="BP30" s="73">
        <f t="shared" si="820"/>
        <v>0</v>
      </c>
      <c r="BQ30" s="73">
        <f t="shared" si="820"/>
        <v>0</v>
      </c>
      <c r="BR30" s="73">
        <f t="shared" ref="BR30:CM30" si="821">BR28-BQ28</f>
        <v>0</v>
      </c>
      <c r="BS30" s="73">
        <f t="shared" si="821"/>
        <v>0</v>
      </c>
      <c r="BT30" s="73">
        <f t="shared" si="821"/>
        <v>0</v>
      </c>
      <c r="BU30" s="73">
        <f t="shared" si="821"/>
        <v>0</v>
      </c>
      <c r="BV30" s="73">
        <f t="shared" si="821"/>
        <v>0</v>
      </c>
      <c r="BW30" s="73">
        <f t="shared" si="821"/>
        <v>0</v>
      </c>
      <c r="BX30" s="73">
        <f t="shared" si="821"/>
        <v>0</v>
      </c>
      <c r="BY30" s="73">
        <f t="shared" si="821"/>
        <v>0</v>
      </c>
      <c r="BZ30" s="73">
        <f t="shared" si="821"/>
        <v>0</v>
      </c>
      <c r="CA30" s="73">
        <f t="shared" si="821"/>
        <v>0</v>
      </c>
      <c r="CB30" s="73">
        <f t="shared" si="821"/>
        <v>0</v>
      </c>
      <c r="CC30" s="73">
        <f t="shared" si="821"/>
        <v>0</v>
      </c>
      <c r="CD30" s="73">
        <f t="shared" si="821"/>
        <v>0</v>
      </c>
      <c r="CE30" s="73">
        <f t="shared" si="821"/>
        <v>0</v>
      </c>
      <c r="CF30" s="73">
        <f t="shared" si="821"/>
        <v>0</v>
      </c>
      <c r="CG30" s="73">
        <f t="shared" si="821"/>
        <v>0</v>
      </c>
      <c r="CH30" s="73">
        <f t="shared" si="821"/>
        <v>0</v>
      </c>
      <c r="CI30" s="73">
        <f t="shared" si="821"/>
        <v>0</v>
      </c>
      <c r="CJ30" s="73">
        <f t="shared" si="821"/>
        <v>0</v>
      </c>
      <c r="CK30" s="73">
        <f t="shared" si="821"/>
        <v>0</v>
      </c>
      <c r="CL30" s="73">
        <f t="shared" si="821"/>
        <v>0</v>
      </c>
      <c r="CM30" s="73">
        <f t="shared" si="821"/>
        <v>0</v>
      </c>
      <c r="CN30" s="73">
        <f t="shared" ref="CN30:EI30" si="822">CN28-CM28</f>
        <v>0</v>
      </c>
      <c r="CO30" s="73">
        <f t="shared" si="822"/>
        <v>0</v>
      </c>
      <c r="CP30" s="73">
        <f t="shared" si="822"/>
        <v>0</v>
      </c>
      <c r="CQ30" s="73">
        <f t="shared" si="822"/>
        <v>0</v>
      </c>
      <c r="CR30" s="73">
        <f t="shared" si="822"/>
        <v>-1</v>
      </c>
      <c r="CS30" s="73">
        <f t="shared" si="822"/>
        <v>0</v>
      </c>
      <c r="CT30" s="73">
        <f t="shared" si="822"/>
        <v>0</v>
      </c>
      <c r="CU30" s="73">
        <f t="shared" si="822"/>
        <v>0</v>
      </c>
      <c r="CV30" s="73">
        <f t="shared" si="822"/>
        <v>0</v>
      </c>
      <c r="CW30" s="73">
        <f t="shared" si="822"/>
        <v>0</v>
      </c>
      <c r="CX30" s="73">
        <f t="shared" si="822"/>
        <v>0</v>
      </c>
      <c r="CY30" s="73">
        <f t="shared" si="822"/>
        <v>0</v>
      </c>
      <c r="CZ30" s="73">
        <f t="shared" si="822"/>
        <v>0</v>
      </c>
      <c r="DA30" s="73">
        <f t="shared" si="822"/>
        <v>0</v>
      </c>
      <c r="DB30" s="73">
        <f t="shared" si="822"/>
        <v>0</v>
      </c>
      <c r="DC30" s="73">
        <f t="shared" si="822"/>
        <v>0</v>
      </c>
      <c r="DD30" s="73">
        <f t="shared" si="822"/>
        <v>0</v>
      </c>
      <c r="DE30" s="73">
        <f t="shared" si="822"/>
        <v>0</v>
      </c>
      <c r="DF30" s="73">
        <f t="shared" si="822"/>
        <v>0</v>
      </c>
      <c r="DG30" s="73">
        <f t="shared" si="822"/>
        <v>0</v>
      </c>
      <c r="DH30" s="73">
        <f t="shared" si="822"/>
        <v>0</v>
      </c>
      <c r="DI30" s="73">
        <f t="shared" si="822"/>
        <v>0</v>
      </c>
      <c r="DJ30" s="73">
        <f t="shared" si="822"/>
        <v>0</v>
      </c>
      <c r="DK30" s="73">
        <f t="shared" si="822"/>
        <v>0</v>
      </c>
      <c r="DL30" s="73">
        <f t="shared" si="822"/>
        <v>0</v>
      </c>
      <c r="DM30" s="73">
        <f t="shared" si="822"/>
        <v>0</v>
      </c>
      <c r="DN30" s="73">
        <f t="shared" si="822"/>
        <v>0</v>
      </c>
      <c r="DO30" s="73">
        <f t="shared" si="822"/>
        <v>0</v>
      </c>
      <c r="DP30" s="73">
        <f t="shared" si="822"/>
        <v>0</v>
      </c>
      <c r="DQ30" s="73">
        <f t="shared" si="822"/>
        <v>0</v>
      </c>
      <c r="DR30" s="73">
        <f t="shared" si="822"/>
        <v>0</v>
      </c>
      <c r="DS30" s="73">
        <f t="shared" si="822"/>
        <v>0</v>
      </c>
      <c r="DT30" s="73">
        <f t="shared" si="822"/>
        <v>0</v>
      </c>
      <c r="DU30" s="73">
        <f t="shared" si="822"/>
        <v>0</v>
      </c>
      <c r="DV30" s="73">
        <f t="shared" si="822"/>
        <v>0</v>
      </c>
      <c r="DW30" s="73">
        <f t="shared" si="822"/>
        <v>0</v>
      </c>
      <c r="DX30" s="73">
        <f t="shared" si="822"/>
        <v>0</v>
      </c>
      <c r="DY30" s="73">
        <f t="shared" si="822"/>
        <v>0</v>
      </c>
      <c r="DZ30" s="73">
        <f t="shared" si="822"/>
        <v>0</v>
      </c>
      <c r="EA30" s="73">
        <f t="shared" si="822"/>
        <v>0</v>
      </c>
      <c r="EB30" s="73">
        <f t="shared" si="822"/>
        <v>0</v>
      </c>
      <c r="EC30" s="73">
        <f t="shared" si="822"/>
        <v>0</v>
      </c>
      <c r="ED30" s="73">
        <f t="shared" si="822"/>
        <v>0</v>
      </c>
      <c r="EE30" s="73">
        <f t="shared" si="822"/>
        <v>0</v>
      </c>
      <c r="EF30" s="73">
        <f t="shared" si="822"/>
        <v>0</v>
      </c>
      <c r="EG30" s="73">
        <f t="shared" si="822"/>
        <v>0</v>
      </c>
      <c r="EH30" s="73">
        <f t="shared" si="822"/>
        <v>0</v>
      </c>
      <c r="EI30" s="73">
        <f t="shared" si="822"/>
        <v>0</v>
      </c>
      <c r="EJ30" s="73">
        <f t="shared" ref="EJ30:GG30" si="823">EJ28-EI28</f>
        <v>0</v>
      </c>
      <c r="EK30" s="73">
        <f t="shared" si="823"/>
        <v>0</v>
      </c>
      <c r="EL30" s="73">
        <f t="shared" si="823"/>
        <v>0</v>
      </c>
      <c r="EM30" s="73">
        <f t="shared" si="823"/>
        <v>0</v>
      </c>
      <c r="EN30" s="73">
        <f t="shared" si="823"/>
        <v>0</v>
      </c>
      <c r="EO30" s="73">
        <f t="shared" si="823"/>
        <v>0</v>
      </c>
      <c r="EP30" s="73">
        <f t="shared" si="823"/>
        <v>0</v>
      </c>
      <c r="EQ30" s="73">
        <f t="shared" si="823"/>
        <v>0</v>
      </c>
      <c r="ER30" s="73">
        <f t="shared" si="823"/>
        <v>0</v>
      </c>
      <c r="ES30" s="73">
        <f t="shared" si="823"/>
        <v>0</v>
      </c>
      <c r="ET30" s="73">
        <f t="shared" si="823"/>
        <v>0</v>
      </c>
      <c r="EU30" s="73">
        <f t="shared" si="823"/>
        <v>0</v>
      </c>
      <c r="EV30" s="73">
        <f t="shared" si="823"/>
        <v>0</v>
      </c>
      <c r="EW30" s="73">
        <f t="shared" si="823"/>
        <v>0</v>
      </c>
      <c r="EX30" s="73">
        <f t="shared" si="823"/>
        <v>0</v>
      </c>
      <c r="EY30" s="73">
        <f t="shared" si="823"/>
        <v>0</v>
      </c>
      <c r="EZ30" s="73">
        <f t="shared" si="823"/>
        <v>0</v>
      </c>
      <c r="FA30" s="73">
        <f t="shared" si="823"/>
        <v>0</v>
      </c>
      <c r="FB30" s="73">
        <f t="shared" si="823"/>
        <v>0</v>
      </c>
      <c r="FC30" s="73">
        <f t="shared" si="823"/>
        <v>0</v>
      </c>
      <c r="FD30" s="73">
        <f t="shared" si="823"/>
        <v>0</v>
      </c>
      <c r="FE30" s="73">
        <f t="shared" si="823"/>
        <v>0</v>
      </c>
      <c r="FF30" s="73">
        <f t="shared" si="823"/>
        <v>0</v>
      </c>
      <c r="FG30" s="73">
        <f t="shared" si="823"/>
        <v>0</v>
      </c>
      <c r="FH30" s="73">
        <f t="shared" si="823"/>
        <v>0</v>
      </c>
      <c r="FI30" s="73">
        <f t="shared" si="823"/>
        <v>0</v>
      </c>
      <c r="FJ30" s="73">
        <f t="shared" si="823"/>
        <v>0</v>
      </c>
      <c r="FK30" s="73">
        <f t="shared" si="823"/>
        <v>0</v>
      </c>
      <c r="FL30" s="73">
        <f t="shared" si="823"/>
        <v>0</v>
      </c>
      <c r="FM30" s="73">
        <f t="shared" si="823"/>
        <v>0</v>
      </c>
      <c r="FN30" s="73">
        <f t="shared" si="823"/>
        <v>0</v>
      </c>
      <c r="FO30" s="73">
        <f t="shared" si="823"/>
        <v>0</v>
      </c>
      <c r="FP30" s="73">
        <f t="shared" si="823"/>
        <v>0</v>
      </c>
      <c r="FQ30" s="73">
        <f t="shared" si="823"/>
        <v>0</v>
      </c>
      <c r="FR30" s="73">
        <f t="shared" si="823"/>
        <v>0</v>
      </c>
      <c r="FS30" s="73">
        <f t="shared" si="823"/>
        <v>0</v>
      </c>
      <c r="FT30" s="73">
        <f t="shared" si="823"/>
        <v>0</v>
      </c>
      <c r="FU30" s="73">
        <f t="shared" si="823"/>
        <v>0</v>
      </c>
      <c r="FV30" s="73">
        <f t="shared" si="823"/>
        <v>0</v>
      </c>
      <c r="FW30" s="73">
        <f t="shared" si="823"/>
        <v>0</v>
      </c>
      <c r="FX30" s="73">
        <f t="shared" si="823"/>
        <v>0</v>
      </c>
      <c r="FY30" s="73">
        <f t="shared" si="823"/>
        <v>0</v>
      </c>
      <c r="FZ30" s="73">
        <f t="shared" si="823"/>
        <v>0</v>
      </c>
      <c r="GA30" s="73">
        <f t="shared" si="823"/>
        <v>0</v>
      </c>
      <c r="GB30" s="73">
        <f t="shared" si="823"/>
        <v>0</v>
      </c>
      <c r="GC30" s="73">
        <f t="shared" si="823"/>
        <v>0</v>
      </c>
      <c r="GD30" s="73">
        <f t="shared" si="823"/>
        <v>0</v>
      </c>
      <c r="GE30" s="73">
        <f t="shared" si="823"/>
        <v>0</v>
      </c>
      <c r="GF30" s="73">
        <f t="shared" si="823"/>
        <v>0</v>
      </c>
      <c r="GG30" s="73">
        <f t="shared" si="823"/>
        <v>0</v>
      </c>
    </row>
    <row r="31" spans="2:189" ht="9" customHeight="1" thickBot="1">
      <c r="B31" s="70"/>
      <c r="C31" s="70"/>
      <c r="D31" s="70"/>
      <c r="E31" s="70"/>
    </row>
    <row r="32" spans="2:189">
      <c r="B32" s="93" t="s">
        <v>4</v>
      </c>
      <c r="C32" s="78" t="s">
        <v>87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1</v>
      </c>
      <c r="P32" s="78">
        <v>2</v>
      </c>
      <c r="Q32" s="78">
        <v>2</v>
      </c>
      <c r="R32" s="78">
        <v>3</v>
      </c>
      <c r="S32" s="78">
        <v>5</v>
      </c>
      <c r="T32" s="78">
        <v>6</v>
      </c>
      <c r="U32" s="78">
        <v>7</v>
      </c>
      <c r="V32" s="78">
        <v>10</v>
      </c>
      <c r="W32" s="78">
        <v>13</v>
      </c>
      <c r="X32" s="78">
        <v>14</v>
      </c>
      <c r="Y32" s="78">
        <v>21</v>
      </c>
      <c r="Z32" s="78">
        <v>25</v>
      </c>
      <c r="AA32" s="78">
        <v>29</v>
      </c>
      <c r="AB32" s="78">
        <v>31</v>
      </c>
      <c r="AC32" s="78">
        <v>35</v>
      </c>
      <c r="AD32" s="78">
        <v>42</v>
      </c>
      <c r="AE32" s="78">
        <v>46</v>
      </c>
      <c r="AF32" s="78">
        <v>62</v>
      </c>
      <c r="AG32" s="78">
        <v>89</v>
      </c>
      <c r="AH32" s="78">
        <v>99</v>
      </c>
      <c r="AI32" s="78">
        <v>106</v>
      </c>
      <c r="AJ32" s="78">
        <v>108</v>
      </c>
      <c r="AK32" s="78">
        <v>116</v>
      </c>
      <c r="AL32" s="78">
        <v>137</v>
      </c>
      <c r="AM32" s="78">
        <v>146</v>
      </c>
      <c r="AN32" s="78">
        <v>164</v>
      </c>
      <c r="AO32" s="78">
        <v>179</v>
      </c>
      <c r="AP32" s="78">
        <v>182</v>
      </c>
      <c r="AQ32" s="78">
        <v>201</v>
      </c>
      <c r="AR32" s="78">
        <v>229</v>
      </c>
      <c r="AS32" s="78">
        <v>234</v>
      </c>
      <c r="AT32" s="78">
        <v>251</v>
      </c>
      <c r="AU32" s="78">
        <v>260</v>
      </c>
      <c r="AV32" s="78">
        <v>279</v>
      </c>
      <c r="AW32" s="78">
        <v>279</v>
      </c>
      <c r="AX32" s="78">
        <v>279</v>
      </c>
      <c r="AY32" s="78">
        <v>284</v>
      </c>
      <c r="AZ32" s="78">
        <v>289</v>
      </c>
      <c r="BA32" s="78">
        <v>295</v>
      </c>
      <c r="BB32" s="78">
        <v>300</v>
      </c>
      <c r="BC32" s="78">
        <v>305</v>
      </c>
      <c r="BD32" s="78">
        <v>306</v>
      </c>
      <c r="BE32" s="78">
        <v>310</v>
      </c>
      <c r="BF32" s="78">
        <v>311</v>
      </c>
      <c r="BG32" s="78">
        <v>313</v>
      </c>
      <c r="BH32" s="78">
        <v>316</v>
      </c>
      <c r="BI32" s="78">
        <v>318</v>
      </c>
      <c r="BJ32" s="78">
        <v>320</v>
      </c>
      <c r="BK32" s="78">
        <v>320</v>
      </c>
      <c r="BL32" s="78">
        <v>322</v>
      </c>
      <c r="BM32" s="78">
        <v>328</v>
      </c>
      <c r="BN32" s="78">
        <v>330</v>
      </c>
      <c r="BO32" s="78">
        <v>330</v>
      </c>
      <c r="BP32" s="78">
        <v>331</v>
      </c>
      <c r="BQ32" s="78">
        <v>331</v>
      </c>
      <c r="BR32" s="78">
        <v>331</v>
      </c>
      <c r="BS32" s="78">
        <v>331</v>
      </c>
      <c r="BT32" s="78">
        <v>333</v>
      </c>
      <c r="BU32" s="78">
        <v>335</v>
      </c>
      <c r="BV32" s="78">
        <v>342</v>
      </c>
      <c r="BW32" s="78">
        <v>342</v>
      </c>
      <c r="BX32" s="78">
        <v>345</v>
      </c>
      <c r="BY32" s="78">
        <v>345</v>
      </c>
      <c r="BZ32" s="78">
        <v>346</v>
      </c>
      <c r="CA32" s="78">
        <v>348</v>
      </c>
      <c r="CB32" s="78">
        <v>349</v>
      </c>
      <c r="CC32" s="78">
        <v>351</v>
      </c>
      <c r="CD32" s="78">
        <v>354</v>
      </c>
      <c r="CE32" s="78">
        <v>355</v>
      </c>
      <c r="CF32" s="78">
        <v>356</v>
      </c>
      <c r="CG32" s="78">
        <v>356</v>
      </c>
      <c r="CH32" s="78">
        <v>356</v>
      </c>
      <c r="CI32" s="78">
        <v>356</v>
      </c>
      <c r="CJ32" s="78">
        <v>356</v>
      </c>
      <c r="CK32" s="78">
        <v>357</v>
      </c>
      <c r="CL32" s="78">
        <v>358</v>
      </c>
      <c r="CM32" s="78">
        <v>361</v>
      </c>
      <c r="CN32" s="78">
        <v>361</v>
      </c>
      <c r="CO32" s="78">
        <v>361</v>
      </c>
      <c r="CP32" s="78">
        <v>363</v>
      </c>
      <c r="CQ32" s="78">
        <v>363</v>
      </c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  <c r="DQ32" s="78"/>
      <c r="DR32" s="78"/>
      <c r="DS32" s="78"/>
      <c r="DT32" s="78"/>
      <c r="DU32" s="78"/>
      <c r="DV32" s="78"/>
      <c r="DW32" s="78"/>
      <c r="DX32" s="78"/>
      <c r="DY32" s="78"/>
      <c r="DZ32" s="78"/>
      <c r="EA32" s="78"/>
      <c r="EB32" s="78"/>
      <c r="EC32" s="78"/>
      <c r="ED32" s="78"/>
      <c r="EE32" s="78"/>
      <c r="EF32" s="78"/>
      <c r="EG32" s="78"/>
      <c r="EH32" s="78"/>
      <c r="EI32" s="78"/>
      <c r="EJ32" s="78"/>
      <c r="EK32" s="78"/>
      <c r="EL32" s="78"/>
      <c r="EM32" s="78"/>
      <c r="EN32" s="78"/>
      <c r="EO32" s="78"/>
      <c r="EP32" s="78"/>
      <c r="EQ32" s="78"/>
      <c r="ER32" s="78"/>
      <c r="ES32" s="78"/>
      <c r="ET32" s="78"/>
      <c r="EU32" s="78"/>
      <c r="EV32" s="78"/>
      <c r="EW32" s="78"/>
      <c r="EX32" s="78"/>
      <c r="EY32" s="78"/>
      <c r="EZ32" s="78"/>
      <c r="FA32" s="78"/>
      <c r="FB32" s="78"/>
      <c r="FC32" s="78"/>
      <c r="FD32" s="78"/>
      <c r="FE32" s="78"/>
      <c r="FF32" s="78"/>
      <c r="FG32" s="78"/>
      <c r="FH32" s="78"/>
      <c r="FI32" s="78"/>
      <c r="FJ32" s="78"/>
      <c r="FK32" s="78"/>
      <c r="FL32" s="78"/>
      <c r="FM32" s="78"/>
      <c r="FN32" s="78"/>
      <c r="FO32" s="78"/>
      <c r="FP32" s="78"/>
      <c r="FQ32" s="78"/>
      <c r="FR32" s="78"/>
      <c r="FS32" s="78"/>
      <c r="FT32" s="78"/>
      <c r="FU32" s="78"/>
      <c r="FV32" s="78"/>
      <c r="FW32" s="78"/>
      <c r="FX32" s="78"/>
      <c r="FY32" s="78"/>
      <c r="FZ32" s="78"/>
      <c r="GA32" s="78"/>
      <c r="GB32" s="78"/>
      <c r="GC32" s="78"/>
      <c r="GD32" s="78"/>
      <c r="GE32" s="78"/>
      <c r="GF32" s="78"/>
      <c r="GG32" s="78"/>
    </row>
    <row r="33" spans="2:189">
      <c r="B33" s="94"/>
      <c r="C33" s="35" t="s">
        <v>81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 t="e">
        <f t="shared" ref="CR33" si="870">(CR32-CQ32)/CR32</f>
        <v>#DIV/0!</v>
      </c>
      <c r="CS33" s="35" t="e">
        <f t="shared" ref="CS33" si="871">(CS32-CR32)/CS32</f>
        <v>#DIV/0!</v>
      </c>
      <c r="CT33" s="35" t="e">
        <f t="shared" ref="CT33" si="872">(CT32-CS32)/CT32</f>
        <v>#DIV/0!</v>
      </c>
      <c r="CU33" s="35" t="e">
        <f t="shared" ref="CU33" si="873">(CU32-CT32)/CU32</f>
        <v>#DIV/0!</v>
      </c>
      <c r="CV33" s="35" t="e">
        <f t="shared" ref="CV33" si="874">(CV32-CU32)/CV32</f>
        <v>#DIV/0!</v>
      </c>
      <c r="CW33" s="35" t="e">
        <f t="shared" ref="CW33" si="875">(CW32-CV32)/CW32</f>
        <v>#DIV/0!</v>
      </c>
      <c r="CX33" s="35" t="e">
        <f t="shared" ref="CX33" si="876">(CX32-CW32)/CX32</f>
        <v>#DIV/0!</v>
      </c>
      <c r="CY33" s="35" t="e">
        <f t="shared" ref="CY33" si="877">(CY32-CX32)/CY32</f>
        <v>#DIV/0!</v>
      </c>
      <c r="CZ33" s="35" t="e">
        <f t="shared" ref="CZ33" si="878">(CZ32-CY32)/CZ32</f>
        <v>#DIV/0!</v>
      </c>
      <c r="DA33" s="35" t="e">
        <f t="shared" ref="DA33" si="879">(DA32-CZ32)/DA32</f>
        <v>#DIV/0!</v>
      </c>
      <c r="DB33" s="35" t="e">
        <f t="shared" ref="DB33" si="880">(DB32-DA32)/DB32</f>
        <v>#DIV/0!</v>
      </c>
      <c r="DC33" s="35" t="e">
        <f t="shared" ref="DC33" si="881">(DC32-DB32)/DC32</f>
        <v>#DIV/0!</v>
      </c>
      <c r="DD33" s="35" t="e">
        <f t="shared" ref="DD33" si="882">(DD32-DC32)/DD32</f>
        <v>#DIV/0!</v>
      </c>
      <c r="DE33" s="35" t="e">
        <f t="shared" ref="DE33" si="883">(DE32-DD32)/DE32</f>
        <v>#DIV/0!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94"/>
      <c r="C34" s="36" t="s">
        <v>80</v>
      </c>
      <c r="D34" s="56">
        <v>0</v>
      </c>
      <c r="E34" s="56">
        <f>E32-D32</f>
        <v>0</v>
      </c>
      <c r="F34" s="56">
        <v>0</v>
      </c>
      <c r="G34" s="56">
        <f t="shared" ref="G34" si="964">G32-F32</f>
        <v>0</v>
      </c>
      <c r="H34" s="56">
        <v>0</v>
      </c>
      <c r="I34" s="56">
        <f t="shared" ref="I34" si="965">I32-H32</f>
        <v>0</v>
      </c>
      <c r="J34" s="56">
        <v>0</v>
      </c>
      <c r="K34" s="56">
        <f t="shared" ref="K34" si="966">K32-J32</f>
        <v>0</v>
      </c>
      <c r="L34" s="56">
        <v>0</v>
      </c>
      <c r="M34" s="56">
        <f t="shared" ref="M34" si="967">M32-L32</f>
        <v>0</v>
      </c>
      <c r="N34" s="56">
        <v>0</v>
      </c>
      <c r="O34" s="56">
        <f t="shared" ref="O34" si="968">O32-N32</f>
        <v>1</v>
      </c>
      <c r="P34" s="56">
        <v>0</v>
      </c>
      <c r="Q34" s="56">
        <f t="shared" ref="Q34" si="969">Q32-P32</f>
        <v>0</v>
      </c>
      <c r="R34" s="56">
        <v>0</v>
      </c>
      <c r="S34" s="56">
        <f t="shared" ref="S34" si="970">S32-R32</f>
        <v>2</v>
      </c>
      <c r="T34" s="56">
        <v>0</v>
      </c>
      <c r="U34" s="56">
        <f t="shared" ref="U34" si="971">U32-T32</f>
        <v>1</v>
      </c>
      <c r="V34" s="56">
        <v>0</v>
      </c>
      <c r="W34" s="56">
        <f t="shared" ref="W34" si="972">W32-V32</f>
        <v>3</v>
      </c>
      <c r="X34" s="56">
        <v>0</v>
      </c>
      <c r="Y34" s="56">
        <f t="shared" ref="Y34" si="973">Y32-X32</f>
        <v>7</v>
      </c>
      <c r="Z34" s="56">
        <v>0</v>
      </c>
      <c r="AA34" s="56">
        <f t="shared" ref="AA34" si="974">AA32-Z32</f>
        <v>4</v>
      </c>
      <c r="AB34" s="56">
        <v>0</v>
      </c>
      <c r="AC34" s="56">
        <f t="shared" ref="AC34" si="975">AC32-AB32</f>
        <v>4</v>
      </c>
      <c r="AD34" s="56">
        <v>0</v>
      </c>
      <c r="AE34" s="56">
        <f t="shared" ref="AE34" si="976">AE32-AD32</f>
        <v>4</v>
      </c>
      <c r="AF34" s="56">
        <v>0</v>
      </c>
      <c r="AG34" s="56">
        <f t="shared" ref="AG34" si="977">AG32-AF32</f>
        <v>27</v>
      </c>
      <c r="AH34" s="56">
        <v>0</v>
      </c>
      <c r="AI34" s="56">
        <f t="shared" ref="AI34" si="978">AI32-AH32</f>
        <v>7</v>
      </c>
      <c r="AJ34" s="56">
        <v>0</v>
      </c>
      <c r="AK34" s="56">
        <f t="shared" ref="AK34" si="979">AK32-AJ32</f>
        <v>8</v>
      </c>
      <c r="AL34" s="56">
        <v>0</v>
      </c>
      <c r="AM34" s="56">
        <f t="shared" ref="AM34" si="980">AM32-AL32</f>
        <v>9</v>
      </c>
      <c r="AN34" s="56">
        <v>0</v>
      </c>
      <c r="AO34" s="56">
        <f t="shared" ref="AO34" si="981">AO32-AN32</f>
        <v>15</v>
      </c>
      <c r="AP34" s="56">
        <v>0</v>
      </c>
      <c r="AQ34" s="56">
        <f t="shared" ref="AQ34" si="982">AQ32-AP32</f>
        <v>19</v>
      </c>
      <c r="AR34" s="56">
        <v>0</v>
      </c>
      <c r="AS34" s="56">
        <f t="shared" ref="AS34" si="983">AS32-AR32</f>
        <v>5</v>
      </c>
      <c r="AT34" s="56">
        <v>0</v>
      </c>
      <c r="AU34" s="56">
        <f t="shared" ref="AU34" si="984">AU32-AT32</f>
        <v>9</v>
      </c>
      <c r="AV34" s="56">
        <v>0</v>
      </c>
      <c r="AW34" s="56">
        <f t="shared" ref="AW34" si="985">AW32-AV32</f>
        <v>0</v>
      </c>
      <c r="AX34" s="56">
        <v>0</v>
      </c>
      <c r="AY34" s="56">
        <f t="shared" ref="AY34" si="986">AY32-AX32</f>
        <v>5</v>
      </c>
      <c r="AZ34" s="56">
        <v>0</v>
      </c>
      <c r="BA34" s="56">
        <f t="shared" ref="BA34" si="987">BA32-AZ32</f>
        <v>6</v>
      </c>
      <c r="BB34" s="56">
        <v>0</v>
      </c>
      <c r="BC34" s="56">
        <f t="shared" ref="BC34" si="988">BC32-BB32</f>
        <v>5</v>
      </c>
      <c r="BD34" s="56">
        <v>0</v>
      </c>
      <c r="BE34" s="56">
        <f t="shared" ref="BE34" si="989">BE32-BD32</f>
        <v>4</v>
      </c>
      <c r="BF34" s="56">
        <v>0</v>
      </c>
      <c r="BG34" s="56">
        <f t="shared" ref="BG34" si="990">BG32-BF32</f>
        <v>2</v>
      </c>
      <c r="BH34" s="56">
        <v>0</v>
      </c>
      <c r="BI34" s="56">
        <f t="shared" ref="BI34" si="991">BI32-BH32</f>
        <v>2</v>
      </c>
      <c r="BJ34" s="56">
        <v>0</v>
      </c>
      <c r="BK34" s="56">
        <f t="shared" ref="BK34" si="992">BK32-BJ32</f>
        <v>0</v>
      </c>
      <c r="BL34" s="56">
        <v>0</v>
      </c>
      <c r="BM34" s="56">
        <f t="shared" ref="BM34" si="993">BM32-BL32</f>
        <v>6</v>
      </c>
      <c r="BN34" s="56">
        <v>0</v>
      </c>
      <c r="BO34" s="56">
        <f t="shared" ref="BO34" si="994">BO32-BN32</f>
        <v>0</v>
      </c>
      <c r="BP34" s="56">
        <v>0</v>
      </c>
      <c r="BQ34" s="56">
        <f t="shared" ref="BQ34" si="995">BQ32-BP32</f>
        <v>0</v>
      </c>
      <c r="BR34" s="56">
        <v>0</v>
      </c>
      <c r="BS34" s="56">
        <f t="shared" ref="BS34" si="996">BS32-BR32</f>
        <v>0</v>
      </c>
      <c r="BT34" s="56">
        <v>0</v>
      </c>
      <c r="BU34" s="56">
        <f t="shared" ref="BU34" si="997">BU32-BT32</f>
        <v>2</v>
      </c>
      <c r="BV34" s="56">
        <v>0</v>
      </c>
      <c r="BW34" s="56">
        <f t="shared" ref="BW34" si="998">BW32-BV32</f>
        <v>0</v>
      </c>
      <c r="BX34" s="56">
        <v>0</v>
      </c>
      <c r="BY34" s="56">
        <f t="shared" ref="BY34" si="999">BY32-BX32</f>
        <v>0</v>
      </c>
      <c r="BZ34" s="56">
        <v>0</v>
      </c>
      <c r="CA34" s="56">
        <f t="shared" ref="CA34" si="1000">CA32-BZ32</f>
        <v>2</v>
      </c>
      <c r="CB34" s="56">
        <v>0</v>
      </c>
      <c r="CC34" s="56">
        <f t="shared" ref="CC34" si="1001">CC32-CB32</f>
        <v>2</v>
      </c>
      <c r="CD34" s="56">
        <v>0</v>
      </c>
      <c r="CE34" s="56">
        <f t="shared" ref="CE34" si="1002">CE32-CD32</f>
        <v>1</v>
      </c>
      <c r="CF34" s="56">
        <v>0</v>
      </c>
      <c r="CG34" s="56">
        <f t="shared" ref="CG34" si="1003">CG32-CF32</f>
        <v>0</v>
      </c>
      <c r="CH34" s="56">
        <v>0</v>
      </c>
      <c r="CI34" s="56">
        <f t="shared" ref="CI34" si="1004">CI32-CH32</f>
        <v>0</v>
      </c>
      <c r="CJ34" s="56">
        <v>0</v>
      </c>
      <c r="CK34" s="56">
        <f t="shared" ref="CK34" si="1005">CK32-CJ32</f>
        <v>1</v>
      </c>
      <c r="CL34" s="56">
        <v>0</v>
      </c>
      <c r="CM34" s="56">
        <f t="shared" ref="CM34:CN34" si="1006">CM32-CL32</f>
        <v>3</v>
      </c>
      <c r="CN34" s="56">
        <f t="shared" si="1006"/>
        <v>0</v>
      </c>
      <c r="CO34" s="56">
        <f t="shared" ref="CO34:EI34" si="1007">CO32-CN32</f>
        <v>0</v>
      </c>
      <c r="CP34" s="56">
        <f t="shared" si="1007"/>
        <v>2</v>
      </c>
      <c r="CQ34" s="56">
        <f t="shared" si="1007"/>
        <v>0</v>
      </c>
      <c r="CR34" s="56">
        <f t="shared" si="1007"/>
        <v>-363</v>
      </c>
      <c r="CS34" s="56">
        <f t="shared" si="1007"/>
        <v>0</v>
      </c>
      <c r="CT34" s="56">
        <f t="shared" si="1007"/>
        <v>0</v>
      </c>
      <c r="CU34" s="56">
        <f t="shared" si="1007"/>
        <v>0</v>
      </c>
      <c r="CV34" s="56">
        <f t="shared" si="1007"/>
        <v>0</v>
      </c>
      <c r="CW34" s="56">
        <f t="shared" si="1007"/>
        <v>0</v>
      </c>
      <c r="CX34" s="56">
        <f t="shared" si="1007"/>
        <v>0</v>
      </c>
      <c r="CY34" s="56">
        <f t="shared" si="1007"/>
        <v>0</v>
      </c>
      <c r="CZ34" s="56">
        <f t="shared" si="1007"/>
        <v>0</v>
      </c>
      <c r="DA34" s="56">
        <f t="shared" si="1007"/>
        <v>0</v>
      </c>
      <c r="DB34" s="56">
        <f t="shared" si="1007"/>
        <v>0</v>
      </c>
      <c r="DC34" s="56">
        <f t="shared" si="1007"/>
        <v>0</v>
      </c>
      <c r="DD34" s="56">
        <f t="shared" si="1007"/>
        <v>0</v>
      </c>
      <c r="DE34" s="56">
        <f t="shared" si="1007"/>
        <v>0</v>
      </c>
      <c r="DF34" s="56">
        <f t="shared" si="1007"/>
        <v>0</v>
      </c>
      <c r="DG34" s="56">
        <f t="shared" si="1007"/>
        <v>0</v>
      </c>
      <c r="DH34" s="56">
        <f t="shared" si="1007"/>
        <v>0</v>
      </c>
      <c r="DI34" s="56">
        <f t="shared" si="1007"/>
        <v>0</v>
      </c>
      <c r="DJ34" s="56">
        <f t="shared" si="1007"/>
        <v>0</v>
      </c>
      <c r="DK34" s="56">
        <f t="shared" si="1007"/>
        <v>0</v>
      </c>
      <c r="DL34" s="56">
        <f t="shared" si="1007"/>
        <v>0</v>
      </c>
      <c r="DM34" s="56">
        <f t="shared" si="1007"/>
        <v>0</v>
      </c>
      <c r="DN34" s="56">
        <f t="shared" si="1007"/>
        <v>0</v>
      </c>
      <c r="DO34" s="56">
        <f t="shared" si="1007"/>
        <v>0</v>
      </c>
      <c r="DP34" s="56">
        <f t="shared" si="1007"/>
        <v>0</v>
      </c>
      <c r="DQ34" s="56">
        <f t="shared" si="1007"/>
        <v>0</v>
      </c>
      <c r="DR34" s="56">
        <f t="shared" si="1007"/>
        <v>0</v>
      </c>
      <c r="DS34" s="56">
        <f t="shared" si="1007"/>
        <v>0</v>
      </c>
      <c r="DT34" s="56">
        <f t="shared" si="1007"/>
        <v>0</v>
      </c>
      <c r="DU34" s="56">
        <f t="shared" si="1007"/>
        <v>0</v>
      </c>
      <c r="DV34" s="56">
        <f t="shared" si="1007"/>
        <v>0</v>
      </c>
      <c r="DW34" s="56">
        <f t="shared" si="1007"/>
        <v>0</v>
      </c>
      <c r="DX34" s="56">
        <f t="shared" si="1007"/>
        <v>0</v>
      </c>
      <c r="DY34" s="56">
        <f t="shared" si="1007"/>
        <v>0</v>
      </c>
      <c r="DZ34" s="56">
        <f t="shared" si="1007"/>
        <v>0</v>
      </c>
      <c r="EA34" s="56">
        <f t="shared" si="1007"/>
        <v>0</v>
      </c>
      <c r="EB34" s="56">
        <f t="shared" si="1007"/>
        <v>0</v>
      </c>
      <c r="EC34" s="56">
        <f t="shared" si="1007"/>
        <v>0</v>
      </c>
      <c r="ED34" s="56">
        <f t="shared" si="1007"/>
        <v>0</v>
      </c>
      <c r="EE34" s="56">
        <f t="shared" si="1007"/>
        <v>0</v>
      </c>
      <c r="EF34" s="56">
        <f t="shared" si="1007"/>
        <v>0</v>
      </c>
      <c r="EG34" s="56">
        <f t="shared" si="1007"/>
        <v>0</v>
      </c>
      <c r="EH34" s="56">
        <f t="shared" si="1007"/>
        <v>0</v>
      </c>
      <c r="EI34" s="56">
        <f t="shared" si="1007"/>
        <v>0</v>
      </c>
      <c r="EJ34" s="56">
        <f t="shared" ref="EJ34:GG34" si="1008">EJ32-EI32</f>
        <v>0</v>
      </c>
      <c r="EK34" s="56">
        <f t="shared" si="1008"/>
        <v>0</v>
      </c>
      <c r="EL34" s="56">
        <f t="shared" si="1008"/>
        <v>0</v>
      </c>
      <c r="EM34" s="56">
        <f t="shared" si="1008"/>
        <v>0</v>
      </c>
      <c r="EN34" s="56">
        <f t="shared" si="1008"/>
        <v>0</v>
      </c>
      <c r="EO34" s="56">
        <f t="shared" si="1008"/>
        <v>0</v>
      </c>
      <c r="EP34" s="56">
        <f t="shared" si="1008"/>
        <v>0</v>
      </c>
      <c r="EQ34" s="56">
        <f t="shared" si="1008"/>
        <v>0</v>
      </c>
      <c r="ER34" s="56">
        <f t="shared" si="1008"/>
        <v>0</v>
      </c>
      <c r="ES34" s="56">
        <f t="shared" si="1008"/>
        <v>0</v>
      </c>
      <c r="ET34" s="56">
        <f t="shared" si="1008"/>
        <v>0</v>
      </c>
      <c r="EU34" s="56">
        <f t="shared" si="1008"/>
        <v>0</v>
      </c>
      <c r="EV34" s="56">
        <f t="shared" si="1008"/>
        <v>0</v>
      </c>
      <c r="EW34" s="56">
        <f t="shared" si="1008"/>
        <v>0</v>
      </c>
      <c r="EX34" s="56">
        <f t="shared" si="1008"/>
        <v>0</v>
      </c>
      <c r="EY34" s="56">
        <f t="shared" si="1008"/>
        <v>0</v>
      </c>
      <c r="EZ34" s="56">
        <f t="shared" si="1008"/>
        <v>0</v>
      </c>
      <c r="FA34" s="56">
        <f t="shared" si="1008"/>
        <v>0</v>
      </c>
      <c r="FB34" s="56">
        <f t="shared" si="1008"/>
        <v>0</v>
      </c>
      <c r="FC34" s="56">
        <f t="shared" si="1008"/>
        <v>0</v>
      </c>
      <c r="FD34" s="56">
        <f t="shared" si="1008"/>
        <v>0</v>
      </c>
      <c r="FE34" s="56">
        <f t="shared" si="1008"/>
        <v>0</v>
      </c>
      <c r="FF34" s="56">
        <f t="shared" si="1008"/>
        <v>0</v>
      </c>
      <c r="FG34" s="56">
        <f t="shared" si="1008"/>
        <v>0</v>
      </c>
      <c r="FH34" s="56">
        <f t="shared" si="1008"/>
        <v>0</v>
      </c>
      <c r="FI34" s="56">
        <f t="shared" si="1008"/>
        <v>0</v>
      </c>
      <c r="FJ34" s="56">
        <f t="shared" si="1008"/>
        <v>0</v>
      </c>
      <c r="FK34" s="56">
        <f t="shared" si="1008"/>
        <v>0</v>
      </c>
      <c r="FL34" s="56">
        <f t="shared" si="1008"/>
        <v>0</v>
      </c>
      <c r="FM34" s="56">
        <f t="shared" si="1008"/>
        <v>0</v>
      </c>
      <c r="FN34" s="56">
        <f t="shared" si="1008"/>
        <v>0</v>
      </c>
      <c r="FO34" s="56">
        <f t="shared" si="1008"/>
        <v>0</v>
      </c>
      <c r="FP34" s="56">
        <f t="shared" si="1008"/>
        <v>0</v>
      </c>
      <c r="FQ34" s="56">
        <f t="shared" si="1008"/>
        <v>0</v>
      </c>
      <c r="FR34" s="56">
        <f t="shared" si="1008"/>
        <v>0</v>
      </c>
      <c r="FS34" s="56">
        <f t="shared" si="1008"/>
        <v>0</v>
      </c>
      <c r="FT34" s="56">
        <f t="shared" si="1008"/>
        <v>0</v>
      </c>
      <c r="FU34" s="56">
        <f t="shared" si="1008"/>
        <v>0</v>
      </c>
      <c r="FV34" s="56">
        <f t="shared" si="1008"/>
        <v>0</v>
      </c>
      <c r="FW34" s="56">
        <f t="shared" si="1008"/>
        <v>0</v>
      </c>
      <c r="FX34" s="56">
        <f t="shared" si="1008"/>
        <v>0</v>
      </c>
      <c r="FY34" s="56">
        <f t="shared" si="1008"/>
        <v>0</v>
      </c>
      <c r="FZ34" s="56">
        <f t="shared" si="1008"/>
        <v>0</v>
      </c>
      <c r="GA34" s="56">
        <f t="shared" si="1008"/>
        <v>0</v>
      </c>
      <c r="GB34" s="56">
        <f t="shared" si="1008"/>
        <v>0</v>
      </c>
      <c r="GC34" s="56">
        <f t="shared" si="1008"/>
        <v>0</v>
      </c>
      <c r="GD34" s="56">
        <f t="shared" si="1008"/>
        <v>0</v>
      </c>
      <c r="GE34" s="56">
        <f t="shared" si="1008"/>
        <v>0</v>
      </c>
      <c r="GF34" s="56">
        <f t="shared" si="1008"/>
        <v>0</v>
      </c>
      <c r="GG34" s="56">
        <f t="shared" si="1008"/>
        <v>0</v>
      </c>
    </row>
    <row r="35" spans="2:189">
      <c r="B35" s="94"/>
      <c r="C35" s="80" t="s">
        <v>88</v>
      </c>
      <c r="D35" s="79">
        <v>0</v>
      </c>
      <c r="E35" s="79">
        <v>0</v>
      </c>
      <c r="F35" s="79">
        <v>0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  <c r="T35" s="79">
        <v>0</v>
      </c>
      <c r="U35" s="79">
        <v>0</v>
      </c>
      <c r="V35" s="79">
        <v>0</v>
      </c>
      <c r="W35" s="79">
        <v>0</v>
      </c>
      <c r="X35" s="79">
        <v>0</v>
      </c>
      <c r="Y35" s="79">
        <v>0</v>
      </c>
      <c r="Z35" s="79">
        <v>0</v>
      </c>
      <c r="AA35" s="79">
        <v>1</v>
      </c>
      <c r="AB35" s="79">
        <v>1</v>
      </c>
      <c r="AC35" s="79">
        <v>1</v>
      </c>
      <c r="AD35" s="79">
        <v>1</v>
      </c>
      <c r="AE35" s="79">
        <v>1</v>
      </c>
      <c r="AF35" s="79">
        <v>1</v>
      </c>
      <c r="AG35" s="79">
        <v>1</v>
      </c>
      <c r="AH35" s="79">
        <v>1</v>
      </c>
      <c r="AI35" s="79">
        <v>1</v>
      </c>
      <c r="AJ35" s="79">
        <v>2</v>
      </c>
      <c r="AK35" s="79">
        <v>2</v>
      </c>
      <c r="AL35" s="79">
        <v>2</v>
      </c>
      <c r="AM35" s="79">
        <v>2</v>
      </c>
      <c r="AN35" s="79">
        <v>3</v>
      </c>
      <c r="AO35" s="79">
        <v>3</v>
      </c>
      <c r="AP35" s="79">
        <v>5</v>
      </c>
      <c r="AQ35" s="79">
        <v>7</v>
      </c>
      <c r="AR35" s="79">
        <v>7</v>
      </c>
      <c r="AS35" s="79">
        <v>7</v>
      </c>
      <c r="AT35" s="79">
        <v>8</v>
      </c>
      <c r="AU35" s="79">
        <v>8</v>
      </c>
      <c r="AV35" s="79">
        <v>8</v>
      </c>
      <c r="AW35" s="79">
        <v>9</v>
      </c>
      <c r="AX35" s="79">
        <v>9</v>
      </c>
      <c r="AY35" s="79">
        <v>9</v>
      </c>
      <c r="AZ35" s="79">
        <v>9</v>
      </c>
      <c r="BA35" s="79">
        <v>9</v>
      </c>
      <c r="BB35" s="79">
        <v>9</v>
      </c>
      <c r="BC35" s="79">
        <v>9</v>
      </c>
      <c r="BD35" s="79">
        <v>9</v>
      </c>
      <c r="BE35" s="79">
        <v>10</v>
      </c>
      <c r="BF35" s="79">
        <v>11</v>
      </c>
      <c r="BG35" s="79">
        <v>11</v>
      </c>
      <c r="BH35" s="79">
        <v>11</v>
      </c>
      <c r="BI35" s="79">
        <v>11</v>
      </c>
      <c r="BJ35" s="79">
        <v>11</v>
      </c>
      <c r="BK35" s="79">
        <v>11</v>
      </c>
      <c r="BL35" s="79">
        <v>12</v>
      </c>
      <c r="BM35" s="79">
        <v>12</v>
      </c>
      <c r="BN35" s="79">
        <v>12</v>
      </c>
      <c r="BO35" s="79">
        <v>13</v>
      </c>
      <c r="BP35" s="79">
        <v>13</v>
      </c>
      <c r="BQ35" s="79">
        <v>13</v>
      </c>
      <c r="BR35" s="79">
        <v>13</v>
      </c>
      <c r="BS35" s="79">
        <v>13</v>
      </c>
      <c r="BT35" s="79">
        <v>13</v>
      </c>
      <c r="BU35" s="79">
        <v>13</v>
      </c>
      <c r="BV35" s="79">
        <v>13</v>
      </c>
      <c r="BW35" s="79">
        <v>13</v>
      </c>
      <c r="BX35" s="79">
        <v>13</v>
      </c>
      <c r="BY35" s="79">
        <v>13</v>
      </c>
      <c r="BZ35" s="79">
        <v>13</v>
      </c>
      <c r="CA35" s="79">
        <v>14</v>
      </c>
      <c r="CB35" s="79">
        <v>14</v>
      </c>
      <c r="CC35" s="79">
        <v>14</v>
      </c>
      <c r="CD35" s="79">
        <v>14</v>
      </c>
      <c r="CE35" s="79">
        <v>14</v>
      </c>
      <c r="CF35" s="79">
        <v>15</v>
      </c>
      <c r="CG35" s="79">
        <v>15</v>
      </c>
      <c r="CH35" s="79">
        <v>15</v>
      </c>
      <c r="CI35" s="79">
        <v>15</v>
      </c>
      <c r="CJ35" s="79">
        <v>15</v>
      </c>
      <c r="CK35" s="79">
        <v>15</v>
      </c>
      <c r="CL35" s="79">
        <v>15</v>
      </c>
      <c r="CM35" s="79">
        <v>15</v>
      </c>
      <c r="CN35" s="79">
        <v>15</v>
      </c>
      <c r="CO35" s="79">
        <v>15</v>
      </c>
      <c r="CP35" s="79">
        <v>15</v>
      </c>
      <c r="CQ35" s="79">
        <v>15</v>
      </c>
      <c r="CR35" s="79"/>
      <c r="CS35" s="79"/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  <c r="DM35" s="79"/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  <c r="EL35" s="79"/>
      <c r="EM35" s="79"/>
      <c r="EN35" s="79"/>
      <c r="EO35" s="79"/>
      <c r="EP35" s="79"/>
      <c r="EQ35" s="79"/>
      <c r="ER35" s="79"/>
      <c r="ES35" s="79"/>
      <c r="ET35" s="79"/>
      <c r="EU35" s="79"/>
      <c r="EV35" s="79"/>
      <c r="EW35" s="79"/>
      <c r="EX35" s="79"/>
      <c r="EY35" s="79"/>
      <c r="EZ35" s="79"/>
      <c r="FA35" s="79"/>
      <c r="FB35" s="79"/>
      <c r="FC35" s="79"/>
      <c r="FD35" s="79"/>
      <c r="FE35" s="79"/>
      <c r="FF35" s="79"/>
      <c r="FG35" s="79"/>
      <c r="FH35" s="79"/>
      <c r="FI35" s="79"/>
      <c r="FJ35" s="79"/>
      <c r="FK35" s="79"/>
      <c r="FL35" s="79"/>
      <c r="FM35" s="79"/>
      <c r="FN35" s="79"/>
      <c r="FO35" s="79"/>
      <c r="FP35" s="79"/>
      <c r="FQ35" s="79"/>
      <c r="FR35" s="79"/>
      <c r="FS35" s="79"/>
      <c r="FT35" s="79"/>
      <c r="FU35" s="79"/>
      <c r="FV35" s="79"/>
      <c r="FW35" s="79"/>
      <c r="FX35" s="79"/>
      <c r="FY35" s="79"/>
      <c r="FZ35" s="79"/>
      <c r="GA35" s="79"/>
      <c r="GB35" s="79"/>
      <c r="GC35" s="79"/>
      <c r="GD35" s="79"/>
      <c r="GE35" s="79"/>
      <c r="GF35" s="79"/>
      <c r="GG35" s="79"/>
    </row>
    <row r="36" spans="2:189">
      <c r="B36" s="94"/>
      <c r="C36" s="71" t="s">
        <v>81</v>
      </c>
      <c r="D36" s="71">
        <v>0</v>
      </c>
      <c r="E36" s="71" t="e">
        <f>(E35-D35)/E35</f>
        <v>#DIV/0!</v>
      </c>
      <c r="F36" s="71" t="e">
        <f t="shared" ref="F36:BQ36" si="1009">(F35-E35)/F35</f>
        <v>#DIV/0!</v>
      </c>
      <c r="G36" s="71" t="e">
        <f t="shared" si="1009"/>
        <v>#DIV/0!</v>
      </c>
      <c r="H36" s="71" t="e">
        <f t="shared" si="1009"/>
        <v>#DIV/0!</v>
      </c>
      <c r="I36" s="71" t="e">
        <f t="shared" si="1009"/>
        <v>#DIV/0!</v>
      </c>
      <c r="J36" s="71" t="e">
        <f t="shared" si="1009"/>
        <v>#DIV/0!</v>
      </c>
      <c r="K36" s="71" t="e">
        <f t="shared" si="1009"/>
        <v>#DIV/0!</v>
      </c>
      <c r="L36" s="71" t="e">
        <f t="shared" si="1009"/>
        <v>#DIV/0!</v>
      </c>
      <c r="M36" s="71" t="e">
        <f t="shared" si="1009"/>
        <v>#DIV/0!</v>
      </c>
      <c r="N36" s="71" t="e">
        <f t="shared" si="1009"/>
        <v>#DIV/0!</v>
      </c>
      <c r="O36" s="71" t="e">
        <f t="shared" si="1009"/>
        <v>#DIV/0!</v>
      </c>
      <c r="P36" s="71" t="e">
        <f t="shared" si="1009"/>
        <v>#DIV/0!</v>
      </c>
      <c r="Q36" s="71" t="e">
        <f t="shared" si="1009"/>
        <v>#DIV/0!</v>
      </c>
      <c r="R36" s="71" t="e">
        <f t="shared" si="1009"/>
        <v>#DIV/0!</v>
      </c>
      <c r="S36" s="71" t="e">
        <f t="shared" si="1009"/>
        <v>#DIV/0!</v>
      </c>
      <c r="T36" s="71" t="e">
        <f t="shared" si="1009"/>
        <v>#DIV/0!</v>
      </c>
      <c r="U36" s="71" t="e">
        <f t="shared" si="1009"/>
        <v>#DIV/0!</v>
      </c>
      <c r="V36" s="71" t="e">
        <f t="shared" si="1009"/>
        <v>#DIV/0!</v>
      </c>
      <c r="W36" s="71" t="e">
        <f t="shared" si="1009"/>
        <v>#DIV/0!</v>
      </c>
      <c r="X36" s="71" t="e">
        <f t="shared" si="1009"/>
        <v>#DIV/0!</v>
      </c>
      <c r="Y36" s="71" t="e">
        <f t="shared" si="1009"/>
        <v>#DIV/0!</v>
      </c>
      <c r="Z36" s="71" t="e">
        <f t="shared" si="1009"/>
        <v>#DIV/0!</v>
      </c>
      <c r="AA36" s="71">
        <f t="shared" si="1009"/>
        <v>1</v>
      </c>
      <c r="AB36" s="71">
        <f t="shared" si="1009"/>
        <v>0</v>
      </c>
      <c r="AC36" s="71">
        <f t="shared" si="1009"/>
        <v>0</v>
      </c>
      <c r="AD36" s="71">
        <f t="shared" si="1009"/>
        <v>0</v>
      </c>
      <c r="AE36" s="71">
        <f t="shared" si="1009"/>
        <v>0</v>
      </c>
      <c r="AF36" s="71">
        <f t="shared" si="1009"/>
        <v>0</v>
      </c>
      <c r="AG36" s="71">
        <f t="shared" si="1009"/>
        <v>0</v>
      </c>
      <c r="AH36" s="71">
        <f t="shared" si="1009"/>
        <v>0</v>
      </c>
      <c r="AI36" s="71">
        <f t="shared" si="1009"/>
        <v>0</v>
      </c>
      <c r="AJ36" s="71">
        <f t="shared" si="1009"/>
        <v>0.5</v>
      </c>
      <c r="AK36" s="71">
        <f t="shared" si="1009"/>
        <v>0</v>
      </c>
      <c r="AL36" s="71">
        <f t="shared" si="1009"/>
        <v>0</v>
      </c>
      <c r="AM36" s="71">
        <f t="shared" si="1009"/>
        <v>0</v>
      </c>
      <c r="AN36" s="71">
        <f t="shared" si="1009"/>
        <v>0.33333333333333331</v>
      </c>
      <c r="AO36" s="71">
        <f t="shared" si="1009"/>
        <v>0</v>
      </c>
      <c r="AP36" s="71">
        <f t="shared" si="1009"/>
        <v>0.4</v>
      </c>
      <c r="AQ36" s="71">
        <f t="shared" si="1009"/>
        <v>0.2857142857142857</v>
      </c>
      <c r="AR36" s="71">
        <f t="shared" si="1009"/>
        <v>0</v>
      </c>
      <c r="AS36" s="71">
        <f t="shared" si="1009"/>
        <v>0</v>
      </c>
      <c r="AT36" s="71">
        <f t="shared" si="1009"/>
        <v>0.125</v>
      </c>
      <c r="AU36" s="71">
        <f t="shared" si="1009"/>
        <v>0</v>
      </c>
      <c r="AV36" s="71">
        <f t="shared" si="1009"/>
        <v>0</v>
      </c>
      <c r="AW36" s="71">
        <f t="shared" si="1009"/>
        <v>0.1111111111111111</v>
      </c>
      <c r="AX36" s="71">
        <f t="shared" si="1009"/>
        <v>0</v>
      </c>
      <c r="AY36" s="71">
        <f t="shared" si="1009"/>
        <v>0</v>
      </c>
      <c r="AZ36" s="71">
        <f t="shared" si="1009"/>
        <v>0</v>
      </c>
      <c r="BA36" s="71">
        <f t="shared" si="1009"/>
        <v>0</v>
      </c>
      <c r="BB36" s="71">
        <f t="shared" si="1009"/>
        <v>0</v>
      </c>
      <c r="BC36" s="71">
        <f t="shared" si="1009"/>
        <v>0</v>
      </c>
      <c r="BD36" s="71">
        <f t="shared" si="1009"/>
        <v>0</v>
      </c>
      <c r="BE36" s="71">
        <f t="shared" si="1009"/>
        <v>0.1</v>
      </c>
      <c r="BF36" s="71">
        <f t="shared" si="1009"/>
        <v>9.0909090909090912E-2</v>
      </c>
      <c r="BG36" s="71">
        <f t="shared" si="1009"/>
        <v>0</v>
      </c>
      <c r="BH36" s="71">
        <f t="shared" si="1009"/>
        <v>0</v>
      </c>
      <c r="BI36" s="71">
        <f t="shared" si="1009"/>
        <v>0</v>
      </c>
      <c r="BJ36" s="71">
        <f t="shared" si="1009"/>
        <v>0</v>
      </c>
      <c r="BK36" s="71">
        <f t="shared" si="1009"/>
        <v>0</v>
      </c>
      <c r="BL36" s="71">
        <f t="shared" si="1009"/>
        <v>8.3333333333333329E-2</v>
      </c>
      <c r="BM36" s="71">
        <f t="shared" si="1009"/>
        <v>0</v>
      </c>
      <c r="BN36" s="71">
        <f t="shared" si="1009"/>
        <v>0</v>
      </c>
      <c r="BO36" s="71">
        <f t="shared" si="1009"/>
        <v>7.6923076923076927E-2</v>
      </c>
      <c r="BP36" s="71">
        <f t="shared" si="1009"/>
        <v>0</v>
      </c>
      <c r="BQ36" s="71">
        <f t="shared" si="1009"/>
        <v>0</v>
      </c>
      <c r="BR36" s="71">
        <f t="shared" ref="BR36:CN36" si="1010">(BR35-BQ35)/BR35</f>
        <v>0</v>
      </c>
      <c r="BS36" s="71">
        <f t="shared" si="1010"/>
        <v>0</v>
      </c>
      <c r="BT36" s="71">
        <f t="shared" si="1010"/>
        <v>0</v>
      </c>
      <c r="BU36" s="71">
        <f t="shared" si="1010"/>
        <v>0</v>
      </c>
      <c r="BV36" s="71">
        <f t="shared" si="1010"/>
        <v>0</v>
      </c>
      <c r="BW36" s="71">
        <f t="shared" si="1010"/>
        <v>0</v>
      </c>
      <c r="BX36" s="71">
        <f t="shared" si="1010"/>
        <v>0</v>
      </c>
      <c r="BY36" s="71">
        <f t="shared" si="1010"/>
        <v>0</v>
      </c>
      <c r="BZ36" s="71">
        <f t="shared" si="1010"/>
        <v>0</v>
      </c>
      <c r="CA36" s="71">
        <f t="shared" si="1010"/>
        <v>7.1428571428571425E-2</v>
      </c>
      <c r="CB36" s="71">
        <f t="shared" si="1010"/>
        <v>0</v>
      </c>
      <c r="CC36" s="71">
        <f t="shared" si="1010"/>
        <v>0</v>
      </c>
      <c r="CD36" s="71">
        <f t="shared" si="1010"/>
        <v>0</v>
      </c>
      <c r="CE36" s="71">
        <f t="shared" si="1010"/>
        <v>0</v>
      </c>
      <c r="CF36" s="71">
        <f t="shared" si="1010"/>
        <v>6.6666666666666666E-2</v>
      </c>
      <c r="CG36" s="71">
        <f t="shared" si="1010"/>
        <v>0</v>
      </c>
      <c r="CH36" s="71">
        <f t="shared" si="1010"/>
        <v>0</v>
      </c>
      <c r="CI36" s="71">
        <f t="shared" si="1010"/>
        <v>0</v>
      </c>
      <c r="CJ36" s="71">
        <f t="shared" si="1010"/>
        <v>0</v>
      </c>
      <c r="CK36" s="71">
        <f t="shared" si="1010"/>
        <v>0</v>
      </c>
      <c r="CL36" s="71">
        <f t="shared" si="1010"/>
        <v>0</v>
      </c>
      <c r="CM36" s="71">
        <f t="shared" si="1010"/>
        <v>0</v>
      </c>
      <c r="CN36" s="71">
        <f t="shared" si="1010"/>
        <v>0</v>
      </c>
      <c r="CO36" s="71">
        <f t="shared" ref="CO36" si="1011">(CO35-CN35)/CO35</f>
        <v>0</v>
      </c>
      <c r="CP36" s="71">
        <f t="shared" ref="CP36" si="1012">(CP35-CO35)/CP35</f>
        <v>0</v>
      </c>
      <c r="CQ36" s="71">
        <f t="shared" ref="CQ36" si="1013">(CQ35-CP35)/CQ35</f>
        <v>0</v>
      </c>
      <c r="CR36" s="71" t="e">
        <f t="shared" ref="CR36" si="1014">(CR35-CQ35)/CR35</f>
        <v>#DIV/0!</v>
      </c>
      <c r="CS36" s="71" t="e">
        <f t="shared" ref="CS36" si="1015">(CS35-CR35)/CS35</f>
        <v>#DIV/0!</v>
      </c>
      <c r="CT36" s="71" t="e">
        <f t="shared" ref="CT36" si="1016">(CT35-CS35)/CT35</f>
        <v>#DIV/0!</v>
      </c>
      <c r="CU36" s="71" t="e">
        <f t="shared" ref="CU36" si="1017">(CU35-CT35)/CU35</f>
        <v>#DIV/0!</v>
      </c>
      <c r="CV36" s="71" t="e">
        <f t="shared" ref="CV36" si="1018">(CV35-CU35)/CV35</f>
        <v>#DIV/0!</v>
      </c>
      <c r="CW36" s="71" t="e">
        <f t="shared" ref="CW36" si="1019">(CW35-CV35)/CW35</f>
        <v>#DIV/0!</v>
      </c>
      <c r="CX36" s="71" t="e">
        <f t="shared" ref="CX36" si="1020">(CX35-CW35)/CX35</f>
        <v>#DIV/0!</v>
      </c>
      <c r="CY36" s="71" t="e">
        <f t="shared" ref="CY36" si="1021">(CY35-CX35)/CY35</f>
        <v>#DIV/0!</v>
      </c>
      <c r="CZ36" s="71" t="e">
        <f t="shared" ref="CZ36" si="1022">(CZ35-CY35)/CZ35</f>
        <v>#DIV/0!</v>
      </c>
      <c r="DA36" s="71" t="e">
        <f t="shared" ref="DA36" si="1023">(DA35-CZ35)/DA35</f>
        <v>#DIV/0!</v>
      </c>
      <c r="DB36" s="71" t="e">
        <f t="shared" ref="DB36" si="1024">(DB35-DA35)/DB35</f>
        <v>#DIV/0!</v>
      </c>
      <c r="DC36" s="71" t="e">
        <f t="shared" ref="DC36" si="1025">(DC35-DB35)/DC35</f>
        <v>#DIV/0!</v>
      </c>
      <c r="DD36" s="71" t="e">
        <f t="shared" ref="DD36" si="1026">(DD35-DC35)/DD35</f>
        <v>#DIV/0!</v>
      </c>
      <c r="DE36" s="71" t="e">
        <f t="shared" ref="DE36" si="1027">(DE35-DD35)/DE35</f>
        <v>#DIV/0!</v>
      </c>
      <c r="DF36" s="71" t="e">
        <f t="shared" ref="DF36" si="1028">(DF35-DE35)/DF35</f>
        <v>#DIV/0!</v>
      </c>
      <c r="DG36" s="71" t="e">
        <f t="shared" ref="DG36" si="1029">(DG35-DF35)/DG35</f>
        <v>#DIV/0!</v>
      </c>
      <c r="DH36" s="71" t="e">
        <f t="shared" ref="DH36" si="1030">(DH35-DG35)/DH35</f>
        <v>#DIV/0!</v>
      </c>
      <c r="DI36" s="71" t="e">
        <f t="shared" ref="DI36" si="1031">(DI35-DH35)/DI35</f>
        <v>#DIV/0!</v>
      </c>
      <c r="DJ36" s="71" t="e">
        <f t="shared" ref="DJ36" si="1032">(DJ35-DI35)/DJ35</f>
        <v>#DIV/0!</v>
      </c>
      <c r="DK36" s="71" t="e">
        <f t="shared" ref="DK36" si="1033">(DK35-DJ35)/DK35</f>
        <v>#DIV/0!</v>
      </c>
      <c r="DL36" s="71" t="e">
        <f t="shared" ref="DL36" si="1034">(DL35-DK35)/DL35</f>
        <v>#DIV/0!</v>
      </c>
      <c r="DM36" s="71" t="e">
        <f t="shared" ref="DM36" si="1035">(DM35-DL35)/DM35</f>
        <v>#DIV/0!</v>
      </c>
      <c r="DN36" s="71" t="e">
        <f t="shared" ref="DN36" si="1036">(DN35-DM35)/DN35</f>
        <v>#DIV/0!</v>
      </c>
      <c r="DO36" s="71" t="e">
        <f t="shared" ref="DO36" si="1037">(DO35-DN35)/DO35</f>
        <v>#DIV/0!</v>
      </c>
      <c r="DP36" s="71" t="e">
        <f t="shared" ref="DP36" si="1038">(DP35-DO35)/DP35</f>
        <v>#DIV/0!</v>
      </c>
      <c r="DQ36" s="71" t="e">
        <f t="shared" ref="DQ36" si="1039">(DQ35-DP35)/DQ35</f>
        <v>#DIV/0!</v>
      </c>
      <c r="DR36" s="71" t="e">
        <f t="shared" ref="DR36" si="1040">(DR35-DQ35)/DR35</f>
        <v>#DIV/0!</v>
      </c>
      <c r="DS36" s="71" t="e">
        <f t="shared" ref="DS36" si="1041">(DS35-DR35)/DS35</f>
        <v>#DIV/0!</v>
      </c>
      <c r="DT36" s="71" t="e">
        <f t="shared" ref="DT36" si="1042">(DT35-DS35)/DT35</f>
        <v>#DIV/0!</v>
      </c>
      <c r="DU36" s="71" t="e">
        <f t="shared" ref="DU36" si="1043">(DU35-DT35)/DU35</f>
        <v>#DIV/0!</v>
      </c>
      <c r="DV36" s="71" t="e">
        <f t="shared" ref="DV36" si="1044">(DV35-DU35)/DV35</f>
        <v>#DIV/0!</v>
      </c>
      <c r="DW36" s="71" t="e">
        <f t="shared" ref="DW36" si="1045">(DW35-DV35)/DW35</f>
        <v>#DIV/0!</v>
      </c>
      <c r="DX36" s="71" t="e">
        <f t="shared" ref="DX36" si="1046">(DX35-DW35)/DX35</f>
        <v>#DIV/0!</v>
      </c>
      <c r="DY36" s="71" t="e">
        <f t="shared" ref="DY36" si="1047">(DY35-DX35)/DY35</f>
        <v>#DIV/0!</v>
      </c>
      <c r="DZ36" s="71" t="e">
        <f t="shared" ref="DZ36" si="1048">(DZ35-DY35)/DZ35</f>
        <v>#DIV/0!</v>
      </c>
      <c r="EA36" s="71" t="e">
        <f t="shared" ref="EA36" si="1049">(EA35-DZ35)/EA35</f>
        <v>#DIV/0!</v>
      </c>
      <c r="EB36" s="71" t="e">
        <f t="shared" ref="EB36" si="1050">(EB35-EA35)/EB35</f>
        <v>#DIV/0!</v>
      </c>
      <c r="EC36" s="71" t="e">
        <f t="shared" ref="EC36" si="1051">(EC35-EB35)/EC35</f>
        <v>#DIV/0!</v>
      </c>
      <c r="ED36" s="71" t="e">
        <f t="shared" ref="ED36" si="1052">(ED35-EC35)/ED35</f>
        <v>#DIV/0!</v>
      </c>
      <c r="EE36" s="71" t="e">
        <f t="shared" ref="EE36" si="1053">(EE35-ED35)/EE35</f>
        <v>#DIV/0!</v>
      </c>
      <c r="EF36" s="71" t="e">
        <f t="shared" ref="EF36" si="1054">(EF35-EE35)/EF35</f>
        <v>#DIV/0!</v>
      </c>
      <c r="EG36" s="71" t="e">
        <f t="shared" ref="EG36" si="1055">(EG35-EF35)/EG35</f>
        <v>#DIV/0!</v>
      </c>
      <c r="EH36" s="71" t="e">
        <f t="shared" ref="EH36" si="1056">(EH35-EG35)/EH35</f>
        <v>#DIV/0!</v>
      </c>
      <c r="EI36" s="71" t="e">
        <f t="shared" ref="EI36" si="1057">(EI35-EH35)/EI35</f>
        <v>#DIV/0!</v>
      </c>
      <c r="EJ36" s="71" t="e">
        <f t="shared" ref="EJ36" si="1058">(EJ35-EI35)/EJ35</f>
        <v>#DIV/0!</v>
      </c>
      <c r="EK36" s="71" t="e">
        <f t="shared" ref="EK36" si="1059">(EK35-EJ35)/EK35</f>
        <v>#DIV/0!</v>
      </c>
      <c r="EL36" s="71" t="e">
        <f t="shared" ref="EL36" si="1060">(EL35-EK35)/EL35</f>
        <v>#DIV/0!</v>
      </c>
      <c r="EM36" s="71" t="e">
        <f t="shared" ref="EM36" si="1061">(EM35-EL35)/EM35</f>
        <v>#DIV/0!</v>
      </c>
      <c r="EN36" s="71" t="e">
        <f t="shared" ref="EN36" si="1062">(EN35-EM35)/EN35</f>
        <v>#DIV/0!</v>
      </c>
      <c r="EO36" s="71" t="e">
        <f t="shared" ref="EO36" si="1063">(EO35-EN35)/EO35</f>
        <v>#DIV/0!</v>
      </c>
      <c r="EP36" s="71" t="e">
        <f t="shared" ref="EP36" si="1064">(EP35-EO35)/EP35</f>
        <v>#DIV/0!</v>
      </c>
      <c r="EQ36" s="71" t="e">
        <f t="shared" ref="EQ36" si="1065">(EQ35-EP35)/EQ35</f>
        <v>#DIV/0!</v>
      </c>
      <c r="ER36" s="71" t="e">
        <f t="shared" ref="ER36" si="1066">(ER35-EQ35)/ER35</f>
        <v>#DIV/0!</v>
      </c>
      <c r="ES36" s="71" t="e">
        <f t="shared" ref="ES36" si="1067">(ES35-ER35)/ES35</f>
        <v>#DIV/0!</v>
      </c>
      <c r="ET36" s="71" t="e">
        <f t="shared" ref="ET36" si="1068">(ET35-ES35)/ET35</f>
        <v>#DIV/0!</v>
      </c>
      <c r="EU36" s="71" t="e">
        <f t="shared" ref="EU36" si="1069">(EU35-ET35)/EU35</f>
        <v>#DIV/0!</v>
      </c>
      <c r="EV36" s="71" t="e">
        <f t="shared" ref="EV36" si="1070">(EV35-EU35)/EV35</f>
        <v>#DIV/0!</v>
      </c>
      <c r="EW36" s="71" t="e">
        <f t="shared" ref="EW36" si="1071">(EW35-EV35)/EW35</f>
        <v>#DIV/0!</v>
      </c>
      <c r="EX36" s="71" t="e">
        <f t="shared" ref="EX36" si="1072">(EX35-EW35)/EX35</f>
        <v>#DIV/0!</v>
      </c>
      <c r="EY36" s="71" t="e">
        <f t="shared" ref="EY36" si="1073">(EY35-EX35)/EY35</f>
        <v>#DIV/0!</v>
      </c>
      <c r="EZ36" s="71" t="e">
        <f t="shared" ref="EZ36" si="1074">(EZ35-EY35)/EZ35</f>
        <v>#DIV/0!</v>
      </c>
      <c r="FA36" s="71" t="e">
        <f t="shared" ref="FA36" si="1075">(FA35-EZ35)/FA35</f>
        <v>#DIV/0!</v>
      </c>
      <c r="FB36" s="71" t="e">
        <f t="shared" ref="FB36" si="1076">(FB35-FA35)/FB35</f>
        <v>#DIV/0!</v>
      </c>
      <c r="FC36" s="71" t="e">
        <f t="shared" ref="FC36" si="1077">(FC35-FB35)/FC35</f>
        <v>#DIV/0!</v>
      </c>
      <c r="FD36" s="71" t="e">
        <f t="shared" ref="FD36" si="1078">(FD35-FC35)/FD35</f>
        <v>#DIV/0!</v>
      </c>
      <c r="FE36" s="71" t="e">
        <f t="shared" ref="FE36" si="1079">(FE35-FD35)/FE35</f>
        <v>#DIV/0!</v>
      </c>
      <c r="FF36" s="71" t="e">
        <f t="shared" ref="FF36" si="1080">(FF35-FE35)/FF35</f>
        <v>#DIV/0!</v>
      </c>
      <c r="FG36" s="71" t="e">
        <f t="shared" ref="FG36" si="1081">(FG35-FF35)/FG35</f>
        <v>#DIV/0!</v>
      </c>
      <c r="FH36" s="71" t="e">
        <f t="shared" ref="FH36" si="1082">(FH35-FG35)/FH35</f>
        <v>#DIV/0!</v>
      </c>
      <c r="FI36" s="71" t="e">
        <f t="shared" ref="FI36" si="1083">(FI35-FH35)/FI35</f>
        <v>#DIV/0!</v>
      </c>
      <c r="FJ36" s="71" t="e">
        <f t="shared" ref="FJ36" si="1084">(FJ35-FI35)/FJ35</f>
        <v>#DIV/0!</v>
      </c>
      <c r="FK36" s="71" t="e">
        <f t="shared" ref="FK36" si="1085">(FK35-FJ35)/FK35</f>
        <v>#DIV/0!</v>
      </c>
      <c r="FL36" s="71" t="e">
        <f t="shared" ref="FL36" si="1086">(FL35-FK35)/FL35</f>
        <v>#DIV/0!</v>
      </c>
      <c r="FM36" s="71" t="e">
        <f t="shared" ref="FM36" si="1087">(FM35-FL35)/FM35</f>
        <v>#DIV/0!</v>
      </c>
      <c r="FN36" s="71" t="e">
        <f t="shared" ref="FN36" si="1088">(FN35-FM35)/FN35</f>
        <v>#DIV/0!</v>
      </c>
      <c r="FO36" s="71" t="e">
        <f t="shared" ref="FO36" si="1089">(FO35-FN35)/FO35</f>
        <v>#DIV/0!</v>
      </c>
      <c r="FP36" s="71" t="e">
        <f t="shared" ref="FP36" si="1090">(FP35-FO35)/FP35</f>
        <v>#DIV/0!</v>
      </c>
      <c r="FQ36" s="71" t="e">
        <f t="shared" ref="FQ36" si="1091">(FQ35-FP35)/FQ35</f>
        <v>#DIV/0!</v>
      </c>
      <c r="FR36" s="71" t="e">
        <f t="shared" ref="FR36" si="1092">(FR35-FQ35)/FR35</f>
        <v>#DIV/0!</v>
      </c>
      <c r="FS36" s="71" t="e">
        <f t="shared" ref="FS36" si="1093">(FS35-FR35)/FS35</f>
        <v>#DIV/0!</v>
      </c>
      <c r="FT36" s="71" t="e">
        <f t="shared" ref="FT36" si="1094">(FT35-FS35)/FT35</f>
        <v>#DIV/0!</v>
      </c>
      <c r="FU36" s="71" t="e">
        <f t="shared" ref="FU36" si="1095">(FU35-FT35)/FU35</f>
        <v>#DIV/0!</v>
      </c>
      <c r="FV36" s="71" t="e">
        <f t="shared" ref="FV36" si="1096">(FV35-FU35)/FV35</f>
        <v>#DIV/0!</v>
      </c>
      <c r="FW36" s="71" t="e">
        <f t="shared" ref="FW36" si="1097">(FW35-FV35)/FW35</f>
        <v>#DIV/0!</v>
      </c>
      <c r="FX36" s="71" t="e">
        <f t="shared" ref="FX36" si="1098">(FX35-FW35)/FX35</f>
        <v>#DIV/0!</v>
      </c>
      <c r="FY36" s="71" t="e">
        <f t="shared" ref="FY36" si="1099">(FY35-FX35)/FY35</f>
        <v>#DIV/0!</v>
      </c>
      <c r="FZ36" s="71" t="e">
        <f t="shared" ref="FZ36" si="1100">(FZ35-FY35)/FZ35</f>
        <v>#DIV/0!</v>
      </c>
      <c r="GA36" s="71" t="e">
        <f t="shared" ref="GA36" si="1101">(GA35-FZ35)/GA35</f>
        <v>#DIV/0!</v>
      </c>
      <c r="GB36" s="71" t="e">
        <f t="shared" ref="GB36" si="1102">(GB35-GA35)/GB35</f>
        <v>#DIV/0!</v>
      </c>
      <c r="GC36" s="71" t="e">
        <f t="shared" ref="GC36" si="1103">(GC35-GB35)/GC35</f>
        <v>#DIV/0!</v>
      </c>
      <c r="GD36" s="71" t="e">
        <f t="shared" ref="GD36" si="1104">(GD35-GC35)/GD35</f>
        <v>#DIV/0!</v>
      </c>
      <c r="GE36" s="71" t="e">
        <f t="shared" ref="GE36" si="1105">(GE35-GD35)/GE35</f>
        <v>#DIV/0!</v>
      </c>
      <c r="GF36" s="71" t="e">
        <f t="shared" ref="GF36" si="1106">(GF35-GE35)/GF35</f>
        <v>#DIV/0!</v>
      </c>
      <c r="GG36" s="71" t="e">
        <f t="shared" ref="GG36" si="1107">(GG35-GF35)/GG35</f>
        <v>#DIV/0!</v>
      </c>
    </row>
    <row r="37" spans="2:189" ht="16" thickBot="1">
      <c r="B37" s="95"/>
      <c r="C37" s="72" t="s">
        <v>80</v>
      </c>
      <c r="D37" s="73">
        <v>0</v>
      </c>
      <c r="E37" s="73">
        <f>E35-D35</f>
        <v>0</v>
      </c>
      <c r="F37" s="73">
        <f t="shared" ref="F37:BQ37" si="1108">F35-E35</f>
        <v>0</v>
      </c>
      <c r="G37" s="73">
        <f t="shared" si="1108"/>
        <v>0</v>
      </c>
      <c r="H37" s="73">
        <f t="shared" si="1108"/>
        <v>0</v>
      </c>
      <c r="I37" s="73">
        <f t="shared" si="1108"/>
        <v>0</v>
      </c>
      <c r="J37" s="73">
        <f t="shared" si="1108"/>
        <v>0</v>
      </c>
      <c r="K37" s="73">
        <f t="shared" si="1108"/>
        <v>0</v>
      </c>
      <c r="L37" s="73">
        <f t="shared" si="1108"/>
        <v>0</v>
      </c>
      <c r="M37" s="73">
        <f t="shared" si="1108"/>
        <v>0</v>
      </c>
      <c r="N37" s="73">
        <f t="shared" si="1108"/>
        <v>0</v>
      </c>
      <c r="O37" s="73">
        <f t="shared" si="1108"/>
        <v>0</v>
      </c>
      <c r="P37" s="73">
        <f t="shared" si="1108"/>
        <v>0</v>
      </c>
      <c r="Q37" s="73">
        <f t="shared" si="1108"/>
        <v>0</v>
      </c>
      <c r="R37" s="73">
        <f t="shared" si="1108"/>
        <v>0</v>
      </c>
      <c r="S37" s="73">
        <f t="shared" si="1108"/>
        <v>0</v>
      </c>
      <c r="T37" s="73">
        <f t="shared" si="1108"/>
        <v>0</v>
      </c>
      <c r="U37" s="73">
        <f t="shared" si="1108"/>
        <v>0</v>
      </c>
      <c r="V37" s="73">
        <f t="shared" si="1108"/>
        <v>0</v>
      </c>
      <c r="W37" s="73">
        <f t="shared" si="1108"/>
        <v>0</v>
      </c>
      <c r="X37" s="73">
        <f t="shared" si="1108"/>
        <v>0</v>
      </c>
      <c r="Y37" s="73">
        <f t="shared" si="1108"/>
        <v>0</v>
      </c>
      <c r="Z37" s="73">
        <f t="shared" si="1108"/>
        <v>0</v>
      </c>
      <c r="AA37" s="73">
        <f t="shared" si="1108"/>
        <v>1</v>
      </c>
      <c r="AB37" s="73">
        <f t="shared" si="1108"/>
        <v>0</v>
      </c>
      <c r="AC37" s="73">
        <f t="shared" si="1108"/>
        <v>0</v>
      </c>
      <c r="AD37" s="73">
        <f t="shared" si="1108"/>
        <v>0</v>
      </c>
      <c r="AE37" s="73">
        <f t="shared" si="1108"/>
        <v>0</v>
      </c>
      <c r="AF37" s="73">
        <f t="shared" si="1108"/>
        <v>0</v>
      </c>
      <c r="AG37" s="73">
        <f t="shared" si="1108"/>
        <v>0</v>
      </c>
      <c r="AH37" s="73">
        <f t="shared" si="1108"/>
        <v>0</v>
      </c>
      <c r="AI37" s="73">
        <f t="shared" si="1108"/>
        <v>0</v>
      </c>
      <c r="AJ37" s="73">
        <f t="shared" si="1108"/>
        <v>1</v>
      </c>
      <c r="AK37" s="73">
        <f t="shared" si="1108"/>
        <v>0</v>
      </c>
      <c r="AL37" s="73">
        <f t="shared" si="1108"/>
        <v>0</v>
      </c>
      <c r="AM37" s="73">
        <f t="shared" si="1108"/>
        <v>0</v>
      </c>
      <c r="AN37" s="73">
        <f t="shared" si="1108"/>
        <v>1</v>
      </c>
      <c r="AO37" s="73">
        <f t="shared" si="1108"/>
        <v>0</v>
      </c>
      <c r="AP37" s="73">
        <f t="shared" si="1108"/>
        <v>2</v>
      </c>
      <c r="AQ37" s="73">
        <f t="shared" si="1108"/>
        <v>2</v>
      </c>
      <c r="AR37" s="73">
        <f t="shared" si="1108"/>
        <v>0</v>
      </c>
      <c r="AS37" s="73">
        <f t="shared" si="1108"/>
        <v>0</v>
      </c>
      <c r="AT37" s="73">
        <f t="shared" si="1108"/>
        <v>1</v>
      </c>
      <c r="AU37" s="73">
        <f t="shared" si="1108"/>
        <v>0</v>
      </c>
      <c r="AV37" s="73">
        <f t="shared" si="1108"/>
        <v>0</v>
      </c>
      <c r="AW37" s="73">
        <f t="shared" si="1108"/>
        <v>1</v>
      </c>
      <c r="AX37" s="73">
        <f t="shared" si="1108"/>
        <v>0</v>
      </c>
      <c r="AY37" s="73">
        <f t="shared" si="1108"/>
        <v>0</v>
      </c>
      <c r="AZ37" s="73">
        <f t="shared" si="1108"/>
        <v>0</v>
      </c>
      <c r="BA37" s="73">
        <f t="shared" si="1108"/>
        <v>0</v>
      </c>
      <c r="BB37" s="73">
        <f t="shared" si="1108"/>
        <v>0</v>
      </c>
      <c r="BC37" s="73">
        <f t="shared" si="1108"/>
        <v>0</v>
      </c>
      <c r="BD37" s="73">
        <f t="shared" si="1108"/>
        <v>0</v>
      </c>
      <c r="BE37" s="73">
        <f t="shared" si="1108"/>
        <v>1</v>
      </c>
      <c r="BF37" s="73">
        <f t="shared" si="1108"/>
        <v>1</v>
      </c>
      <c r="BG37" s="73">
        <f t="shared" si="1108"/>
        <v>0</v>
      </c>
      <c r="BH37" s="73">
        <f t="shared" si="1108"/>
        <v>0</v>
      </c>
      <c r="BI37" s="73">
        <f t="shared" si="1108"/>
        <v>0</v>
      </c>
      <c r="BJ37" s="73">
        <f t="shared" si="1108"/>
        <v>0</v>
      </c>
      <c r="BK37" s="73">
        <f t="shared" si="1108"/>
        <v>0</v>
      </c>
      <c r="BL37" s="73">
        <f t="shared" si="1108"/>
        <v>1</v>
      </c>
      <c r="BM37" s="73">
        <f t="shared" si="1108"/>
        <v>0</v>
      </c>
      <c r="BN37" s="73">
        <f t="shared" si="1108"/>
        <v>0</v>
      </c>
      <c r="BO37" s="73">
        <f t="shared" si="1108"/>
        <v>1</v>
      </c>
      <c r="BP37" s="73">
        <f t="shared" si="1108"/>
        <v>0</v>
      </c>
      <c r="BQ37" s="73">
        <f t="shared" si="1108"/>
        <v>0</v>
      </c>
      <c r="BR37" s="73">
        <f t="shared" ref="BR37:CM37" si="1109">BR35-BQ35</f>
        <v>0</v>
      </c>
      <c r="BS37" s="73">
        <f t="shared" si="1109"/>
        <v>0</v>
      </c>
      <c r="BT37" s="73">
        <f t="shared" si="1109"/>
        <v>0</v>
      </c>
      <c r="BU37" s="73">
        <f t="shared" si="1109"/>
        <v>0</v>
      </c>
      <c r="BV37" s="73">
        <f t="shared" si="1109"/>
        <v>0</v>
      </c>
      <c r="BW37" s="73">
        <f t="shared" si="1109"/>
        <v>0</v>
      </c>
      <c r="BX37" s="73">
        <f t="shared" si="1109"/>
        <v>0</v>
      </c>
      <c r="BY37" s="73">
        <f t="shared" si="1109"/>
        <v>0</v>
      </c>
      <c r="BZ37" s="73">
        <f t="shared" si="1109"/>
        <v>0</v>
      </c>
      <c r="CA37" s="73">
        <f t="shared" si="1109"/>
        <v>1</v>
      </c>
      <c r="CB37" s="73">
        <f t="shared" si="1109"/>
        <v>0</v>
      </c>
      <c r="CC37" s="73">
        <f t="shared" si="1109"/>
        <v>0</v>
      </c>
      <c r="CD37" s="73">
        <f t="shared" si="1109"/>
        <v>0</v>
      </c>
      <c r="CE37" s="73">
        <f t="shared" si="1109"/>
        <v>0</v>
      </c>
      <c r="CF37" s="73">
        <f t="shared" si="1109"/>
        <v>1</v>
      </c>
      <c r="CG37" s="73">
        <f t="shared" si="1109"/>
        <v>0</v>
      </c>
      <c r="CH37" s="73">
        <f t="shared" si="1109"/>
        <v>0</v>
      </c>
      <c r="CI37" s="73">
        <f t="shared" si="1109"/>
        <v>0</v>
      </c>
      <c r="CJ37" s="73">
        <f t="shared" si="1109"/>
        <v>0</v>
      </c>
      <c r="CK37" s="73">
        <f t="shared" si="1109"/>
        <v>0</v>
      </c>
      <c r="CL37" s="73">
        <f t="shared" si="1109"/>
        <v>0</v>
      </c>
      <c r="CM37" s="73">
        <f t="shared" si="1109"/>
        <v>0</v>
      </c>
      <c r="CN37" s="73">
        <f t="shared" ref="CN37:EI37" si="1110">CN35-CM35</f>
        <v>0</v>
      </c>
      <c r="CO37" s="73">
        <f t="shared" si="1110"/>
        <v>0</v>
      </c>
      <c r="CP37" s="73">
        <f t="shared" si="1110"/>
        <v>0</v>
      </c>
      <c r="CQ37" s="73">
        <f t="shared" si="1110"/>
        <v>0</v>
      </c>
      <c r="CR37" s="73">
        <f t="shared" si="1110"/>
        <v>-15</v>
      </c>
      <c r="CS37" s="73">
        <f t="shared" si="1110"/>
        <v>0</v>
      </c>
      <c r="CT37" s="73">
        <f t="shared" si="1110"/>
        <v>0</v>
      </c>
      <c r="CU37" s="73">
        <f t="shared" si="1110"/>
        <v>0</v>
      </c>
      <c r="CV37" s="73">
        <f t="shared" si="1110"/>
        <v>0</v>
      </c>
      <c r="CW37" s="73">
        <f t="shared" si="1110"/>
        <v>0</v>
      </c>
      <c r="CX37" s="73">
        <f t="shared" si="1110"/>
        <v>0</v>
      </c>
      <c r="CY37" s="73">
        <f t="shared" si="1110"/>
        <v>0</v>
      </c>
      <c r="CZ37" s="73">
        <f t="shared" si="1110"/>
        <v>0</v>
      </c>
      <c r="DA37" s="73">
        <f t="shared" si="1110"/>
        <v>0</v>
      </c>
      <c r="DB37" s="73">
        <f t="shared" si="1110"/>
        <v>0</v>
      </c>
      <c r="DC37" s="73">
        <f t="shared" si="1110"/>
        <v>0</v>
      </c>
      <c r="DD37" s="73">
        <f t="shared" si="1110"/>
        <v>0</v>
      </c>
      <c r="DE37" s="73">
        <f t="shared" si="1110"/>
        <v>0</v>
      </c>
      <c r="DF37" s="73">
        <f t="shared" si="1110"/>
        <v>0</v>
      </c>
      <c r="DG37" s="73">
        <f t="shared" si="1110"/>
        <v>0</v>
      </c>
      <c r="DH37" s="73">
        <f t="shared" si="1110"/>
        <v>0</v>
      </c>
      <c r="DI37" s="73">
        <f t="shared" si="1110"/>
        <v>0</v>
      </c>
      <c r="DJ37" s="73">
        <f t="shared" si="1110"/>
        <v>0</v>
      </c>
      <c r="DK37" s="73">
        <f t="shared" si="1110"/>
        <v>0</v>
      </c>
      <c r="DL37" s="73">
        <f t="shared" si="1110"/>
        <v>0</v>
      </c>
      <c r="DM37" s="73">
        <f t="shared" si="1110"/>
        <v>0</v>
      </c>
      <c r="DN37" s="73">
        <f t="shared" si="1110"/>
        <v>0</v>
      </c>
      <c r="DO37" s="73">
        <f t="shared" si="1110"/>
        <v>0</v>
      </c>
      <c r="DP37" s="73">
        <f t="shared" si="1110"/>
        <v>0</v>
      </c>
      <c r="DQ37" s="73">
        <f t="shared" si="1110"/>
        <v>0</v>
      </c>
      <c r="DR37" s="73">
        <f t="shared" si="1110"/>
        <v>0</v>
      </c>
      <c r="DS37" s="73">
        <f t="shared" si="1110"/>
        <v>0</v>
      </c>
      <c r="DT37" s="73">
        <f t="shared" si="1110"/>
        <v>0</v>
      </c>
      <c r="DU37" s="73">
        <f t="shared" si="1110"/>
        <v>0</v>
      </c>
      <c r="DV37" s="73">
        <f t="shared" si="1110"/>
        <v>0</v>
      </c>
      <c r="DW37" s="73">
        <f t="shared" si="1110"/>
        <v>0</v>
      </c>
      <c r="DX37" s="73">
        <f t="shared" si="1110"/>
        <v>0</v>
      </c>
      <c r="DY37" s="73">
        <f t="shared" si="1110"/>
        <v>0</v>
      </c>
      <c r="DZ37" s="73">
        <f t="shared" si="1110"/>
        <v>0</v>
      </c>
      <c r="EA37" s="73">
        <f t="shared" si="1110"/>
        <v>0</v>
      </c>
      <c r="EB37" s="73">
        <f t="shared" si="1110"/>
        <v>0</v>
      </c>
      <c r="EC37" s="73">
        <f t="shared" si="1110"/>
        <v>0</v>
      </c>
      <c r="ED37" s="73">
        <f t="shared" si="1110"/>
        <v>0</v>
      </c>
      <c r="EE37" s="73">
        <f t="shared" si="1110"/>
        <v>0</v>
      </c>
      <c r="EF37" s="73">
        <f t="shared" si="1110"/>
        <v>0</v>
      </c>
      <c r="EG37" s="73">
        <f t="shared" si="1110"/>
        <v>0</v>
      </c>
      <c r="EH37" s="73">
        <f t="shared" si="1110"/>
        <v>0</v>
      </c>
      <c r="EI37" s="73">
        <f t="shared" si="1110"/>
        <v>0</v>
      </c>
      <c r="EJ37" s="73">
        <f t="shared" ref="EJ37:GG37" si="1111">EJ35-EI35</f>
        <v>0</v>
      </c>
      <c r="EK37" s="73">
        <f t="shared" si="1111"/>
        <v>0</v>
      </c>
      <c r="EL37" s="73">
        <f t="shared" si="1111"/>
        <v>0</v>
      </c>
      <c r="EM37" s="73">
        <f t="shared" si="1111"/>
        <v>0</v>
      </c>
      <c r="EN37" s="73">
        <f t="shared" si="1111"/>
        <v>0</v>
      </c>
      <c r="EO37" s="73">
        <f t="shared" si="1111"/>
        <v>0</v>
      </c>
      <c r="EP37" s="73">
        <f t="shared" si="1111"/>
        <v>0</v>
      </c>
      <c r="EQ37" s="73">
        <f t="shared" si="1111"/>
        <v>0</v>
      </c>
      <c r="ER37" s="73">
        <f t="shared" si="1111"/>
        <v>0</v>
      </c>
      <c r="ES37" s="73">
        <f t="shared" si="1111"/>
        <v>0</v>
      </c>
      <c r="ET37" s="73">
        <f t="shared" si="1111"/>
        <v>0</v>
      </c>
      <c r="EU37" s="73">
        <f t="shared" si="1111"/>
        <v>0</v>
      </c>
      <c r="EV37" s="73">
        <f t="shared" si="1111"/>
        <v>0</v>
      </c>
      <c r="EW37" s="73">
        <f t="shared" si="1111"/>
        <v>0</v>
      </c>
      <c r="EX37" s="73">
        <f t="shared" si="1111"/>
        <v>0</v>
      </c>
      <c r="EY37" s="73">
        <f t="shared" si="1111"/>
        <v>0</v>
      </c>
      <c r="EZ37" s="73">
        <f t="shared" si="1111"/>
        <v>0</v>
      </c>
      <c r="FA37" s="73">
        <f t="shared" si="1111"/>
        <v>0</v>
      </c>
      <c r="FB37" s="73">
        <f t="shared" si="1111"/>
        <v>0</v>
      </c>
      <c r="FC37" s="73">
        <f t="shared" si="1111"/>
        <v>0</v>
      </c>
      <c r="FD37" s="73">
        <f t="shared" si="1111"/>
        <v>0</v>
      </c>
      <c r="FE37" s="73">
        <f t="shared" si="1111"/>
        <v>0</v>
      </c>
      <c r="FF37" s="73">
        <f t="shared" si="1111"/>
        <v>0</v>
      </c>
      <c r="FG37" s="73">
        <f t="shared" si="1111"/>
        <v>0</v>
      </c>
      <c r="FH37" s="73">
        <f t="shared" si="1111"/>
        <v>0</v>
      </c>
      <c r="FI37" s="73">
        <f t="shared" si="1111"/>
        <v>0</v>
      </c>
      <c r="FJ37" s="73">
        <f t="shared" si="1111"/>
        <v>0</v>
      </c>
      <c r="FK37" s="73">
        <f t="shared" si="1111"/>
        <v>0</v>
      </c>
      <c r="FL37" s="73">
        <f t="shared" si="1111"/>
        <v>0</v>
      </c>
      <c r="FM37" s="73">
        <f t="shared" si="1111"/>
        <v>0</v>
      </c>
      <c r="FN37" s="73">
        <f t="shared" si="1111"/>
        <v>0</v>
      </c>
      <c r="FO37" s="73">
        <f t="shared" si="1111"/>
        <v>0</v>
      </c>
      <c r="FP37" s="73">
        <f t="shared" si="1111"/>
        <v>0</v>
      </c>
      <c r="FQ37" s="73">
        <f t="shared" si="1111"/>
        <v>0</v>
      </c>
      <c r="FR37" s="73">
        <f t="shared" si="1111"/>
        <v>0</v>
      </c>
      <c r="FS37" s="73">
        <f t="shared" si="1111"/>
        <v>0</v>
      </c>
      <c r="FT37" s="73">
        <f t="shared" si="1111"/>
        <v>0</v>
      </c>
      <c r="FU37" s="73">
        <f t="shared" si="1111"/>
        <v>0</v>
      </c>
      <c r="FV37" s="73">
        <f t="shared" si="1111"/>
        <v>0</v>
      </c>
      <c r="FW37" s="73">
        <f t="shared" si="1111"/>
        <v>0</v>
      </c>
      <c r="FX37" s="73">
        <f t="shared" si="1111"/>
        <v>0</v>
      </c>
      <c r="FY37" s="73">
        <f t="shared" si="1111"/>
        <v>0</v>
      </c>
      <c r="FZ37" s="73">
        <f t="shared" si="1111"/>
        <v>0</v>
      </c>
      <c r="GA37" s="73">
        <f t="shared" si="1111"/>
        <v>0</v>
      </c>
      <c r="GB37" s="73">
        <f t="shared" si="1111"/>
        <v>0</v>
      </c>
      <c r="GC37" s="73">
        <f t="shared" si="1111"/>
        <v>0</v>
      </c>
      <c r="GD37" s="73">
        <f t="shared" si="1111"/>
        <v>0</v>
      </c>
      <c r="GE37" s="73">
        <f t="shared" si="1111"/>
        <v>0</v>
      </c>
      <c r="GF37" s="73">
        <f t="shared" si="1111"/>
        <v>0</v>
      </c>
      <c r="GG37" s="73">
        <f t="shared" si="1111"/>
        <v>0</v>
      </c>
    </row>
    <row r="38" spans="2:189" ht="9" customHeight="1" thickBot="1">
      <c r="B38" s="70"/>
      <c r="C38" s="70"/>
      <c r="D38" s="70"/>
      <c r="E38" s="70"/>
    </row>
    <row r="39" spans="2:189">
      <c r="B39" s="96" t="s">
        <v>5</v>
      </c>
      <c r="C39" s="78" t="s">
        <v>87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78">
        <v>0</v>
      </c>
      <c r="U39" s="78">
        <v>0</v>
      </c>
      <c r="V39" s="78">
        <v>0</v>
      </c>
      <c r="W39" s="78">
        <v>0</v>
      </c>
      <c r="X39" s="78">
        <v>0</v>
      </c>
      <c r="Y39" s="78">
        <v>1</v>
      </c>
      <c r="Z39" s="78">
        <v>1</v>
      </c>
      <c r="AA39" s="78">
        <v>1</v>
      </c>
      <c r="AB39" s="78">
        <v>5</v>
      </c>
      <c r="AC39" s="78">
        <v>7</v>
      </c>
      <c r="AD39" s="78">
        <v>9</v>
      </c>
      <c r="AE39" s="78">
        <v>12</v>
      </c>
      <c r="AF39" s="78">
        <v>16</v>
      </c>
      <c r="AG39" s="78">
        <v>15</v>
      </c>
      <c r="AH39" s="78">
        <v>21</v>
      </c>
      <c r="AI39" s="78">
        <v>31</v>
      </c>
      <c r="AJ39" s="78">
        <v>43</v>
      </c>
      <c r="AK39" s="78">
        <v>44</v>
      </c>
      <c r="AL39" s="78">
        <v>46</v>
      </c>
      <c r="AM39" s="78">
        <v>48</v>
      </c>
      <c r="AN39" s="78">
        <v>48</v>
      </c>
      <c r="AO39" s="78">
        <v>50</v>
      </c>
      <c r="AP39" s="78">
        <v>51</v>
      </c>
      <c r="AQ39" s="78">
        <v>52</v>
      </c>
      <c r="AR39" s="78">
        <v>52</v>
      </c>
      <c r="AS39" s="78">
        <v>52</v>
      </c>
      <c r="AT39" s="78">
        <v>52</v>
      </c>
      <c r="AU39" s="78">
        <v>53</v>
      </c>
      <c r="AV39" s="78">
        <v>59</v>
      </c>
      <c r="AW39" s="78">
        <v>59</v>
      </c>
      <c r="AX39" s="78">
        <v>59</v>
      </c>
      <c r="AY39" s="78">
        <v>59</v>
      </c>
      <c r="AZ39" s="78">
        <v>59</v>
      </c>
      <c r="BA39" s="78">
        <v>59</v>
      </c>
      <c r="BB39" s="78">
        <v>53</v>
      </c>
      <c r="BC39" s="78">
        <v>53</v>
      </c>
      <c r="BD39" s="78">
        <v>54</v>
      </c>
      <c r="BE39" s="78">
        <v>61</v>
      </c>
      <c r="BF39" s="78">
        <v>80</v>
      </c>
      <c r="BG39" s="78">
        <v>85</v>
      </c>
      <c r="BH39" s="78">
        <v>85</v>
      </c>
      <c r="BI39" s="78">
        <v>85</v>
      </c>
      <c r="BJ39" s="78">
        <v>85</v>
      </c>
      <c r="BK39" s="78">
        <v>86</v>
      </c>
      <c r="BL39" s="78">
        <v>86</v>
      </c>
      <c r="BM39" s="78">
        <v>86</v>
      </c>
      <c r="BN39" s="78">
        <v>86</v>
      </c>
      <c r="BO39" s="78">
        <v>86</v>
      </c>
      <c r="BP39" s="78">
        <v>86</v>
      </c>
      <c r="BQ39" s="78">
        <v>86</v>
      </c>
      <c r="BR39" s="78">
        <v>86</v>
      </c>
      <c r="BS39" s="78">
        <v>86</v>
      </c>
      <c r="BT39" s="78">
        <v>86</v>
      </c>
      <c r="BU39" s="78">
        <v>86</v>
      </c>
      <c r="BV39" s="78">
        <v>86</v>
      </c>
      <c r="BW39" s="78">
        <v>90</v>
      </c>
      <c r="BX39" s="78">
        <v>90</v>
      </c>
      <c r="BY39" s="78">
        <v>90</v>
      </c>
      <c r="BZ39" s="78">
        <v>90</v>
      </c>
      <c r="CA39" s="78">
        <v>90</v>
      </c>
      <c r="CB39" s="78">
        <v>90</v>
      </c>
      <c r="CC39" s="78">
        <v>90</v>
      </c>
      <c r="CD39" s="78">
        <v>90</v>
      </c>
      <c r="CE39" s="78">
        <v>90</v>
      </c>
      <c r="CF39" s="78">
        <v>90</v>
      </c>
      <c r="CG39" s="78">
        <v>90</v>
      </c>
      <c r="CH39" s="78">
        <v>90</v>
      </c>
      <c r="CI39" s="78">
        <v>90</v>
      </c>
      <c r="CJ39" s="78">
        <v>90</v>
      </c>
      <c r="CK39" s="78">
        <v>90</v>
      </c>
      <c r="CL39" s="78">
        <v>90</v>
      </c>
      <c r="CM39" s="78">
        <v>90</v>
      </c>
      <c r="CN39" s="78">
        <v>90</v>
      </c>
      <c r="CO39" s="78">
        <v>90</v>
      </c>
      <c r="CP39" s="78">
        <v>90</v>
      </c>
      <c r="CQ39" s="78">
        <v>90</v>
      </c>
      <c r="CR39" s="78"/>
      <c r="CS39" s="78"/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  <c r="DQ39" s="78"/>
      <c r="DR39" s="78"/>
      <c r="DS39" s="78"/>
      <c r="DT39" s="78"/>
      <c r="DU39" s="78"/>
      <c r="DV39" s="78"/>
      <c r="DW39" s="78"/>
      <c r="DX39" s="78"/>
      <c r="DY39" s="78"/>
      <c r="DZ39" s="78"/>
      <c r="EA39" s="78"/>
      <c r="EB39" s="78"/>
      <c r="EC39" s="78"/>
      <c r="ED39" s="78"/>
      <c r="EE39" s="78"/>
      <c r="EF39" s="78"/>
      <c r="EG39" s="78"/>
      <c r="EH39" s="78"/>
      <c r="EI39" s="78"/>
      <c r="EJ39" s="78"/>
      <c r="EK39" s="78"/>
      <c r="EL39" s="78"/>
      <c r="EM39" s="78"/>
      <c r="EN39" s="78"/>
      <c r="EO39" s="78"/>
      <c r="EP39" s="78"/>
      <c r="EQ39" s="78"/>
      <c r="ER39" s="78"/>
      <c r="ES39" s="78"/>
      <c r="ET39" s="78"/>
      <c r="EU39" s="78"/>
      <c r="EV39" s="78"/>
      <c r="EW39" s="78"/>
      <c r="EX39" s="78"/>
      <c r="EY39" s="78"/>
      <c r="EZ39" s="78"/>
      <c r="FA39" s="78"/>
      <c r="FB39" s="78"/>
      <c r="FC39" s="78"/>
      <c r="FD39" s="78"/>
      <c r="FE39" s="78"/>
      <c r="FF39" s="78"/>
      <c r="FG39" s="78"/>
      <c r="FH39" s="78"/>
      <c r="FI39" s="78"/>
      <c r="FJ39" s="78"/>
      <c r="FK39" s="78"/>
      <c r="FL39" s="78"/>
      <c r="FM39" s="78"/>
      <c r="FN39" s="78"/>
      <c r="FO39" s="78"/>
      <c r="FP39" s="78"/>
      <c r="FQ39" s="78"/>
      <c r="FR39" s="78"/>
      <c r="FS39" s="78"/>
      <c r="FT39" s="78"/>
      <c r="FU39" s="78"/>
      <c r="FV39" s="78"/>
      <c r="FW39" s="78"/>
      <c r="FX39" s="78"/>
      <c r="FY39" s="78"/>
      <c r="FZ39" s="78"/>
      <c r="GA39" s="78"/>
      <c r="GB39" s="78"/>
      <c r="GC39" s="78"/>
      <c r="GD39" s="78"/>
      <c r="GE39" s="78"/>
      <c r="GF39" s="78"/>
      <c r="GG39" s="78"/>
    </row>
    <row r="40" spans="2:189">
      <c r="B40" s="97"/>
      <c r="C40" s="35" t="s">
        <v>81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 t="e">
        <f t="shared" ref="CR40" si="1117">(CR39-CQ39)/CR39</f>
        <v>#DIV/0!</v>
      </c>
      <c r="CS40" s="35" t="e">
        <f t="shared" ref="CS40" si="1118">(CS39-CR39)/CS39</f>
        <v>#DIV/0!</v>
      </c>
      <c r="CT40" s="35" t="e">
        <f t="shared" ref="CT40" si="1119">(CT39-CS39)/CT39</f>
        <v>#DIV/0!</v>
      </c>
      <c r="CU40" s="35" t="e">
        <f t="shared" ref="CU40" si="1120">(CU39-CT39)/CU39</f>
        <v>#DIV/0!</v>
      </c>
      <c r="CV40" s="35" t="e">
        <f t="shared" ref="CV40" si="1121">(CV39-CU39)/CV39</f>
        <v>#DIV/0!</v>
      </c>
      <c r="CW40" s="35" t="e">
        <f t="shared" ref="CW40" si="1122">(CW39-CV39)/CW39</f>
        <v>#DIV/0!</v>
      </c>
      <c r="CX40" s="35" t="e">
        <f t="shared" ref="CX40" si="1123">(CX39-CW39)/CX39</f>
        <v>#DIV/0!</v>
      </c>
      <c r="CY40" s="35" t="e">
        <f t="shared" ref="CY40" si="1124">(CY39-CX39)/CY39</f>
        <v>#DIV/0!</v>
      </c>
      <c r="CZ40" s="35" t="e">
        <f t="shared" ref="CZ40" si="1125">(CZ39-CY39)/CZ39</f>
        <v>#DIV/0!</v>
      </c>
      <c r="DA40" s="35" t="e">
        <f t="shared" ref="DA40" si="1126">(DA39-CZ39)/DA39</f>
        <v>#DIV/0!</v>
      </c>
      <c r="DB40" s="35" t="e">
        <f t="shared" ref="DB40" si="1127">(DB39-DA39)/DB39</f>
        <v>#DIV/0!</v>
      </c>
      <c r="DC40" s="35" t="e">
        <f t="shared" ref="DC40" si="1128">(DC39-DB39)/DC39</f>
        <v>#DIV/0!</v>
      </c>
      <c r="DD40" s="35" t="e">
        <f t="shared" ref="DD40" si="1129">(DD39-DC39)/DD39</f>
        <v>#DIV/0!</v>
      </c>
      <c r="DE40" s="35" t="e">
        <f t="shared" ref="DE40" si="1130">(DE39-DD39)/DE39</f>
        <v>#DIV/0!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97"/>
      <c r="C41" s="36" t="s">
        <v>80</v>
      </c>
      <c r="D41" s="56">
        <v>0</v>
      </c>
      <c r="E41" s="56">
        <f>E39-D39</f>
        <v>0</v>
      </c>
      <c r="F41" s="56">
        <f t="shared" ref="F41:BQ41" si="1211">F39-E39</f>
        <v>0</v>
      </c>
      <c r="G41" s="56">
        <f t="shared" si="1211"/>
        <v>0</v>
      </c>
      <c r="H41" s="56">
        <f t="shared" si="1211"/>
        <v>0</v>
      </c>
      <c r="I41" s="56">
        <f t="shared" si="1211"/>
        <v>0</v>
      </c>
      <c r="J41" s="56">
        <f t="shared" si="1211"/>
        <v>0</v>
      </c>
      <c r="K41" s="56">
        <f t="shared" si="1211"/>
        <v>0</v>
      </c>
      <c r="L41" s="56">
        <f t="shared" si="1211"/>
        <v>0</v>
      </c>
      <c r="M41" s="56">
        <f t="shared" si="1211"/>
        <v>0</v>
      </c>
      <c r="N41" s="56">
        <f t="shared" si="1211"/>
        <v>0</v>
      </c>
      <c r="O41" s="56">
        <f t="shared" si="1211"/>
        <v>0</v>
      </c>
      <c r="P41" s="56">
        <f t="shared" si="1211"/>
        <v>0</v>
      </c>
      <c r="Q41" s="56">
        <f t="shared" si="1211"/>
        <v>0</v>
      </c>
      <c r="R41" s="56">
        <f t="shared" si="1211"/>
        <v>0</v>
      </c>
      <c r="S41" s="56">
        <f t="shared" si="1211"/>
        <v>0</v>
      </c>
      <c r="T41" s="56">
        <f t="shared" si="1211"/>
        <v>0</v>
      </c>
      <c r="U41" s="56">
        <f t="shared" si="1211"/>
        <v>0</v>
      </c>
      <c r="V41" s="56">
        <f t="shared" si="1211"/>
        <v>0</v>
      </c>
      <c r="W41" s="56">
        <f t="shared" si="1211"/>
        <v>0</v>
      </c>
      <c r="X41" s="56">
        <f t="shared" si="1211"/>
        <v>0</v>
      </c>
      <c r="Y41" s="56">
        <f t="shared" si="1211"/>
        <v>1</v>
      </c>
      <c r="Z41" s="56">
        <f t="shared" si="1211"/>
        <v>0</v>
      </c>
      <c r="AA41" s="56">
        <f t="shared" si="1211"/>
        <v>0</v>
      </c>
      <c r="AB41" s="56">
        <f t="shared" si="1211"/>
        <v>4</v>
      </c>
      <c r="AC41" s="56">
        <f t="shared" si="1211"/>
        <v>2</v>
      </c>
      <c r="AD41" s="56">
        <f t="shared" si="1211"/>
        <v>2</v>
      </c>
      <c r="AE41" s="56">
        <f t="shared" si="1211"/>
        <v>3</v>
      </c>
      <c r="AF41" s="56">
        <f t="shared" si="1211"/>
        <v>4</v>
      </c>
      <c r="AG41" s="56">
        <f t="shared" si="1211"/>
        <v>-1</v>
      </c>
      <c r="AH41" s="56">
        <f t="shared" si="1211"/>
        <v>6</v>
      </c>
      <c r="AI41" s="56">
        <f t="shared" si="1211"/>
        <v>10</v>
      </c>
      <c r="AJ41" s="56">
        <f t="shared" si="1211"/>
        <v>12</v>
      </c>
      <c r="AK41" s="56">
        <f t="shared" si="1211"/>
        <v>1</v>
      </c>
      <c r="AL41" s="56">
        <f t="shared" si="1211"/>
        <v>2</v>
      </c>
      <c r="AM41" s="56">
        <f t="shared" si="1211"/>
        <v>2</v>
      </c>
      <c r="AN41" s="56">
        <f t="shared" si="1211"/>
        <v>0</v>
      </c>
      <c r="AO41" s="56">
        <f t="shared" si="1211"/>
        <v>2</v>
      </c>
      <c r="AP41" s="56">
        <f t="shared" si="1211"/>
        <v>1</v>
      </c>
      <c r="AQ41" s="56">
        <f t="shared" si="1211"/>
        <v>1</v>
      </c>
      <c r="AR41" s="56">
        <f t="shared" si="1211"/>
        <v>0</v>
      </c>
      <c r="AS41" s="56">
        <f t="shared" si="1211"/>
        <v>0</v>
      </c>
      <c r="AT41" s="56">
        <f t="shared" si="1211"/>
        <v>0</v>
      </c>
      <c r="AU41" s="56">
        <f t="shared" si="1211"/>
        <v>1</v>
      </c>
      <c r="AV41" s="56">
        <f t="shared" si="1211"/>
        <v>6</v>
      </c>
      <c r="AW41" s="56">
        <f t="shared" si="1211"/>
        <v>0</v>
      </c>
      <c r="AX41" s="56">
        <f t="shared" si="1211"/>
        <v>0</v>
      </c>
      <c r="AY41" s="56">
        <f t="shared" si="1211"/>
        <v>0</v>
      </c>
      <c r="AZ41" s="56">
        <f t="shared" si="1211"/>
        <v>0</v>
      </c>
      <c r="BA41" s="56">
        <f t="shared" si="1211"/>
        <v>0</v>
      </c>
      <c r="BB41" s="56">
        <f t="shared" si="1211"/>
        <v>-6</v>
      </c>
      <c r="BC41" s="56">
        <f t="shared" si="1211"/>
        <v>0</v>
      </c>
      <c r="BD41" s="56">
        <f t="shared" si="1211"/>
        <v>1</v>
      </c>
      <c r="BE41" s="56">
        <f t="shared" si="1211"/>
        <v>7</v>
      </c>
      <c r="BF41" s="56">
        <f t="shared" si="1211"/>
        <v>19</v>
      </c>
      <c r="BG41" s="56">
        <f t="shared" si="1211"/>
        <v>5</v>
      </c>
      <c r="BH41" s="56">
        <f t="shared" si="1211"/>
        <v>0</v>
      </c>
      <c r="BI41" s="56">
        <f t="shared" si="1211"/>
        <v>0</v>
      </c>
      <c r="BJ41" s="56">
        <f t="shared" si="1211"/>
        <v>0</v>
      </c>
      <c r="BK41" s="56">
        <f t="shared" si="1211"/>
        <v>1</v>
      </c>
      <c r="BL41" s="56">
        <f t="shared" si="1211"/>
        <v>0</v>
      </c>
      <c r="BM41" s="56">
        <f t="shared" si="1211"/>
        <v>0</v>
      </c>
      <c r="BN41" s="56">
        <f t="shared" si="1211"/>
        <v>0</v>
      </c>
      <c r="BO41" s="56">
        <f t="shared" si="1211"/>
        <v>0</v>
      </c>
      <c r="BP41" s="56">
        <f t="shared" si="1211"/>
        <v>0</v>
      </c>
      <c r="BQ41" s="56">
        <f t="shared" si="1211"/>
        <v>0</v>
      </c>
      <c r="BR41" s="56">
        <f t="shared" ref="BR41:CM41" si="1212">BR39-BQ39</f>
        <v>0</v>
      </c>
      <c r="BS41" s="56">
        <f t="shared" si="1212"/>
        <v>0</v>
      </c>
      <c r="BT41" s="56">
        <f t="shared" si="1212"/>
        <v>0</v>
      </c>
      <c r="BU41" s="56">
        <f t="shared" si="1212"/>
        <v>0</v>
      </c>
      <c r="BV41" s="56">
        <f t="shared" si="1212"/>
        <v>0</v>
      </c>
      <c r="BW41" s="56">
        <f t="shared" si="1212"/>
        <v>4</v>
      </c>
      <c r="BX41" s="56">
        <f t="shared" si="1212"/>
        <v>0</v>
      </c>
      <c r="BY41" s="56">
        <f t="shared" si="1212"/>
        <v>0</v>
      </c>
      <c r="BZ41" s="56">
        <f t="shared" si="1212"/>
        <v>0</v>
      </c>
      <c r="CA41" s="56">
        <f t="shared" si="1212"/>
        <v>0</v>
      </c>
      <c r="CB41" s="56">
        <f t="shared" si="1212"/>
        <v>0</v>
      </c>
      <c r="CC41" s="56">
        <f t="shared" si="1212"/>
        <v>0</v>
      </c>
      <c r="CD41" s="56">
        <f t="shared" si="1212"/>
        <v>0</v>
      </c>
      <c r="CE41" s="56">
        <f t="shared" si="1212"/>
        <v>0</v>
      </c>
      <c r="CF41" s="56">
        <f t="shared" si="1212"/>
        <v>0</v>
      </c>
      <c r="CG41" s="56">
        <f t="shared" si="1212"/>
        <v>0</v>
      </c>
      <c r="CH41" s="56">
        <f t="shared" si="1212"/>
        <v>0</v>
      </c>
      <c r="CI41" s="56">
        <f t="shared" si="1212"/>
        <v>0</v>
      </c>
      <c r="CJ41" s="56">
        <f t="shared" si="1212"/>
        <v>0</v>
      </c>
      <c r="CK41" s="56">
        <f t="shared" si="1212"/>
        <v>0</v>
      </c>
      <c r="CL41" s="56">
        <f t="shared" si="1212"/>
        <v>0</v>
      </c>
      <c r="CM41" s="56">
        <f t="shared" si="1212"/>
        <v>0</v>
      </c>
      <c r="CN41" s="56">
        <f t="shared" ref="CN41:EI41" si="1213">CN39-CM39</f>
        <v>0</v>
      </c>
      <c r="CO41" s="56">
        <f t="shared" si="1213"/>
        <v>0</v>
      </c>
      <c r="CP41" s="56">
        <f t="shared" si="1213"/>
        <v>0</v>
      </c>
      <c r="CQ41" s="56">
        <f t="shared" si="1213"/>
        <v>0</v>
      </c>
      <c r="CR41" s="56">
        <f t="shared" si="1213"/>
        <v>-90</v>
      </c>
      <c r="CS41" s="56">
        <f t="shared" si="1213"/>
        <v>0</v>
      </c>
      <c r="CT41" s="56">
        <f t="shared" si="1213"/>
        <v>0</v>
      </c>
      <c r="CU41" s="56">
        <f t="shared" si="1213"/>
        <v>0</v>
      </c>
      <c r="CV41" s="56">
        <f t="shared" si="1213"/>
        <v>0</v>
      </c>
      <c r="CW41" s="56">
        <f t="shared" si="1213"/>
        <v>0</v>
      </c>
      <c r="CX41" s="56">
        <f t="shared" si="1213"/>
        <v>0</v>
      </c>
      <c r="CY41" s="56">
        <f t="shared" si="1213"/>
        <v>0</v>
      </c>
      <c r="CZ41" s="56">
        <f t="shared" si="1213"/>
        <v>0</v>
      </c>
      <c r="DA41" s="56">
        <f t="shared" si="1213"/>
        <v>0</v>
      </c>
      <c r="DB41" s="56">
        <f t="shared" si="1213"/>
        <v>0</v>
      </c>
      <c r="DC41" s="56">
        <f t="shared" si="1213"/>
        <v>0</v>
      </c>
      <c r="DD41" s="56">
        <f t="shared" si="1213"/>
        <v>0</v>
      </c>
      <c r="DE41" s="56">
        <f t="shared" si="1213"/>
        <v>0</v>
      </c>
      <c r="DF41" s="56">
        <f t="shared" si="1213"/>
        <v>0</v>
      </c>
      <c r="DG41" s="56">
        <f t="shared" si="1213"/>
        <v>0</v>
      </c>
      <c r="DH41" s="56">
        <f t="shared" si="1213"/>
        <v>0</v>
      </c>
      <c r="DI41" s="56">
        <f t="shared" si="1213"/>
        <v>0</v>
      </c>
      <c r="DJ41" s="56">
        <f t="shared" si="1213"/>
        <v>0</v>
      </c>
      <c r="DK41" s="56">
        <f t="shared" si="1213"/>
        <v>0</v>
      </c>
      <c r="DL41" s="56">
        <f t="shared" si="1213"/>
        <v>0</v>
      </c>
      <c r="DM41" s="56">
        <f t="shared" si="1213"/>
        <v>0</v>
      </c>
      <c r="DN41" s="56">
        <f t="shared" si="1213"/>
        <v>0</v>
      </c>
      <c r="DO41" s="56">
        <f t="shared" si="1213"/>
        <v>0</v>
      </c>
      <c r="DP41" s="56">
        <f t="shared" si="1213"/>
        <v>0</v>
      </c>
      <c r="DQ41" s="56">
        <f t="shared" si="1213"/>
        <v>0</v>
      </c>
      <c r="DR41" s="56">
        <f t="shared" si="1213"/>
        <v>0</v>
      </c>
      <c r="DS41" s="56">
        <f t="shared" si="1213"/>
        <v>0</v>
      </c>
      <c r="DT41" s="56">
        <f t="shared" si="1213"/>
        <v>0</v>
      </c>
      <c r="DU41" s="56">
        <f t="shared" si="1213"/>
        <v>0</v>
      </c>
      <c r="DV41" s="56">
        <f t="shared" si="1213"/>
        <v>0</v>
      </c>
      <c r="DW41" s="56">
        <f t="shared" si="1213"/>
        <v>0</v>
      </c>
      <c r="DX41" s="56">
        <f t="shared" si="1213"/>
        <v>0</v>
      </c>
      <c r="DY41" s="56">
        <f t="shared" si="1213"/>
        <v>0</v>
      </c>
      <c r="DZ41" s="56">
        <f t="shared" si="1213"/>
        <v>0</v>
      </c>
      <c r="EA41" s="56">
        <f t="shared" si="1213"/>
        <v>0</v>
      </c>
      <c r="EB41" s="56">
        <f t="shared" si="1213"/>
        <v>0</v>
      </c>
      <c r="EC41" s="56">
        <f t="shared" si="1213"/>
        <v>0</v>
      </c>
      <c r="ED41" s="56">
        <f t="shared" si="1213"/>
        <v>0</v>
      </c>
      <c r="EE41" s="56">
        <f t="shared" si="1213"/>
        <v>0</v>
      </c>
      <c r="EF41" s="56">
        <f t="shared" si="1213"/>
        <v>0</v>
      </c>
      <c r="EG41" s="56">
        <f t="shared" si="1213"/>
        <v>0</v>
      </c>
      <c r="EH41" s="56">
        <f t="shared" si="1213"/>
        <v>0</v>
      </c>
      <c r="EI41" s="56">
        <f t="shared" si="1213"/>
        <v>0</v>
      </c>
      <c r="EJ41" s="56">
        <f t="shared" ref="EJ41:GG41" si="1214">EJ39-EI39</f>
        <v>0</v>
      </c>
      <c r="EK41" s="56">
        <f t="shared" si="1214"/>
        <v>0</v>
      </c>
      <c r="EL41" s="56">
        <f t="shared" si="1214"/>
        <v>0</v>
      </c>
      <c r="EM41" s="56">
        <f t="shared" si="1214"/>
        <v>0</v>
      </c>
      <c r="EN41" s="56">
        <f t="shared" si="1214"/>
        <v>0</v>
      </c>
      <c r="EO41" s="56">
        <f t="shared" si="1214"/>
        <v>0</v>
      </c>
      <c r="EP41" s="56">
        <f t="shared" si="1214"/>
        <v>0</v>
      </c>
      <c r="EQ41" s="56">
        <f t="shared" si="1214"/>
        <v>0</v>
      </c>
      <c r="ER41" s="56">
        <f t="shared" si="1214"/>
        <v>0</v>
      </c>
      <c r="ES41" s="56">
        <f t="shared" si="1214"/>
        <v>0</v>
      </c>
      <c r="ET41" s="56">
        <f t="shared" si="1214"/>
        <v>0</v>
      </c>
      <c r="EU41" s="56">
        <f t="shared" si="1214"/>
        <v>0</v>
      </c>
      <c r="EV41" s="56">
        <f t="shared" si="1214"/>
        <v>0</v>
      </c>
      <c r="EW41" s="56">
        <f t="shared" si="1214"/>
        <v>0</v>
      </c>
      <c r="EX41" s="56">
        <f t="shared" si="1214"/>
        <v>0</v>
      </c>
      <c r="EY41" s="56">
        <f t="shared" si="1214"/>
        <v>0</v>
      </c>
      <c r="EZ41" s="56">
        <f t="shared" si="1214"/>
        <v>0</v>
      </c>
      <c r="FA41" s="56">
        <f t="shared" si="1214"/>
        <v>0</v>
      </c>
      <c r="FB41" s="56">
        <f t="shared" si="1214"/>
        <v>0</v>
      </c>
      <c r="FC41" s="56">
        <f t="shared" si="1214"/>
        <v>0</v>
      </c>
      <c r="FD41" s="56">
        <f t="shared" si="1214"/>
        <v>0</v>
      </c>
      <c r="FE41" s="56">
        <f t="shared" si="1214"/>
        <v>0</v>
      </c>
      <c r="FF41" s="56">
        <f t="shared" si="1214"/>
        <v>0</v>
      </c>
      <c r="FG41" s="56">
        <f t="shared" si="1214"/>
        <v>0</v>
      </c>
      <c r="FH41" s="56">
        <f t="shared" si="1214"/>
        <v>0</v>
      </c>
      <c r="FI41" s="56">
        <f t="shared" si="1214"/>
        <v>0</v>
      </c>
      <c r="FJ41" s="56">
        <f t="shared" si="1214"/>
        <v>0</v>
      </c>
      <c r="FK41" s="56">
        <f t="shared" si="1214"/>
        <v>0</v>
      </c>
      <c r="FL41" s="56">
        <f t="shared" si="1214"/>
        <v>0</v>
      </c>
      <c r="FM41" s="56">
        <f t="shared" si="1214"/>
        <v>0</v>
      </c>
      <c r="FN41" s="56">
        <f t="shared" si="1214"/>
        <v>0</v>
      </c>
      <c r="FO41" s="56">
        <f t="shared" si="1214"/>
        <v>0</v>
      </c>
      <c r="FP41" s="56">
        <f t="shared" si="1214"/>
        <v>0</v>
      </c>
      <c r="FQ41" s="56">
        <f t="shared" si="1214"/>
        <v>0</v>
      </c>
      <c r="FR41" s="56">
        <f t="shared" si="1214"/>
        <v>0</v>
      </c>
      <c r="FS41" s="56">
        <f t="shared" si="1214"/>
        <v>0</v>
      </c>
      <c r="FT41" s="56">
        <f t="shared" si="1214"/>
        <v>0</v>
      </c>
      <c r="FU41" s="56">
        <f t="shared" si="1214"/>
        <v>0</v>
      </c>
      <c r="FV41" s="56">
        <f t="shared" si="1214"/>
        <v>0</v>
      </c>
      <c r="FW41" s="56">
        <f t="shared" si="1214"/>
        <v>0</v>
      </c>
      <c r="FX41" s="56">
        <f t="shared" si="1214"/>
        <v>0</v>
      </c>
      <c r="FY41" s="56">
        <f t="shared" si="1214"/>
        <v>0</v>
      </c>
      <c r="FZ41" s="56">
        <f t="shared" si="1214"/>
        <v>0</v>
      </c>
      <c r="GA41" s="56">
        <f t="shared" si="1214"/>
        <v>0</v>
      </c>
      <c r="GB41" s="56">
        <f t="shared" si="1214"/>
        <v>0</v>
      </c>
      <c r="GC41" s="56">
        <f t="shared" si="1214"/>
        <v>0</v>
      </c>
      <c r="GD41" s="56">
        <f t="shared" si="1214"/>
        <v>0</v>
      </c>
      <c r="GE41" s="56">
        <f t="shared" si="1214"/>
        <v>0</v>
      </c>
      <c r="GF41" s="56">
        <f t="shared" si="1214"/>
        <v>0</v>
      </c>
      <c r="GG41" s="56">
        <f t="shared" si="1214"/>
        <v>0</v>
      </c>
    </row>
    <row r="42" spans="2:189">
      <c r="B42" s="97"/>
      <c r="C42" s="80" t="s">
        <v>88</v>
      </c>
      <c r="D42" s="79">
        <v>0</v>
      </c>
      <c r="E42" s="79">
        <v>0</v>
      </c>
      <c r="F42" s="79">
        <v>0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  <c r="T42" s="79">
        <v>0</v>
      </c>
      <c r="U42" s="79">
        <v>0</v>
      </c>
      <c r="V42" s="79">
        <v>0</v>
      </c>
      <c r="W42" s="79">
        <v>0</v>
      </c>
      <c r="X42" s="79">
        <v>0</v>
      </c>
      <c r="Y42" s="79">
        <v>0</v>
      </c>
      <c r="Z42" s="79">
        <v>0</v>
      </c>
      <c r="AA42" s="79">
        <v>0</v>
      </c>
      <c r="AB42" s="79">
        <v>0</v>
      </c>
      <c r="AC42" s="79">
        <v>0</v>
      </c>
      <c r="AD42" s="79">
        <v>0</v>
      </c>
      <c r="AE42" s="79">
        <v>0</v>
      </c>
      <c r="AF42" s="79">
        <v>0</v>
      </c>
      <c r="AG42" s="79">
        <v>0</v>
      </c>
      <c r="AH42" s="79">
        <v>0</v>
      </c>
      <c r="AI42" s="79">
        <v>0</v>
      </c>
      <c r="AJ42" s="79">
        <v>0</v>
      </c>
      <c r="AK42" s="79">
        <v>0</v>
      </c>
      <c r="AL42" s="79">
        <v>0</v>
      </c>
      <c r="AM42" s="79">
        <v>0</v>
      </c>
      <c r="AN42" s="79">
        <v>0</v>
      </c>
      <c r="AO42" s="79">
        <v>0</v>
      </c>
      <c r="AP42" s="79">
        <v>0</v>
      </c>
      <c r="AQ42" s="79">
        <v>0</v>
      </c>
      <c r="AR42" s="79">
        <v>0</v>
      </c>
      <c r="AS42" s="79">
        <v>0</v>
      </c>
      <c r="AT42" s="79">
        <v>0</v>
      </c>
      <c r="AU42" s="79">
        <v>0</v>
      </c>
      <c r="AV42" s="79">
        <v>0</v>
      </c>
      <c r="AW42" s="79">
        <v>0</v>
      </c>
      <c r="AX42" s="79">
        <v>0</v>
      </c>
      <c r="AY42" s="79">
        <v>0</v>
      </c>
      <c r="AZ42" s="79">
        <v>0</v>
      </c>
      <c r="BA42" s="79">
        <v>0</v>
      </c>
      <c r="BB42" s="79">
        <v>0</v>
      </c>
      <c r="BC42" s="79">
        <v>0</v>
      </c>
      <c r="BD42" s="79">
        <v>0</v>
      </c>
      <c r="BE42" s="79">
        <v>0</v>
      </c>
      <c r="BF42" s="79">
        <v>0</v>
      </c>
      <c r="BG42" s="79">
        <v>0</v>
      </c>
      <c r="BH42" s="79">
        <v>0</v>
      </c>
      <c r="BI42" s="79">
        <v>0</v>
      </c>
      <c r="BJ42" s="79">
        <v>0</v>
      </c>
      <c r="BK42" s="79">
        <v>0</v>
      </c>
      <c r="BL42" s="79">
        <v>0</v>
      </c>
      <c r="BM42" s="79">
        <v>0</v>
      </c>
      <c r="BN42" s="79">
        <v>0</v>
      </c>
      <c r="BO42" s="79">
        <v>0</v>
      </c>
      <c r="BP42" s="79">
        <v>0</v>
      </c>
      <c r="BQ42" s="79">
        <v>0</v>
      </c>
      <c r="BR42" s="79">
        <v>0</v>
      </c>
      <c r="BS42" s="79">
        <v>0</v>
      </c>
      <c r="BT42" s="79">
        <v>0</v>
      </c>
      <c r="BU42" s="79">
        <v>0</v>
      </c>
      <c r="BV42" s="79">
        <v>0</v>
      </c>
      <c r="BW42" s="79">
        <v>0</v>
      </c>
      <c r="BX42" s="79">
        <v>0</v>
      </c>
      <c r="BY42" s="79">
        <v>0</v>
      </c>
      <c r="BZ42" s="79">
        <v>0</v>
      </c>
      <c r="CA42" s="79">
        <v>0</v>
      </c>
      <c r="CB42" s="79">
        <v>0</v>
      </c>
      <c r="CC42" s="79">
        <v>0</v>
      </c>
      <c r="CD42" s="79">
        <v>0</v>
      </c>
      <c r="CE42" s="79">
        <v>0</v>
      </c>
      <c r="CF42" s="79">
        <v>0</v>
      </c>
      <c r="CG42" s="79">
        <v>0</v>
      </c>
      <c r="CH42" s="79">
        <v>0</v>
      </c>
      <c r="CI42" s="79">
        <v>0</v>
      </c>
      <c r="CJ42" s="79">
        <v>0</v>
      </c>
      <c r="CK42" s="79">
        <v>0</v>
      </c>
      <c r="CL42" s="79">
        <v>0</v>
      </c>
      <c r="CM42" s="79">
        <v>0</v>
      </c>
      <c r="CN42" s="79">
        <v>0</v>
      </c>
      <c r="CO42" s="79">
        <v>0</v>
      </c>
      <c r="CP42" s="79">
        <v>0</v>
      </c>
      <c r="CQ42" s="79">
        <v>0</v>
      </c>
      <c r="CR42" s="79"/>
      <c r="CS42" s="79"/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  <c r="DM42" s="79"/>
      <c r="DN42" s="79"/>
      <c r="DO42" s="79"/>
      <c r="DP42" s="79"/>
      <c r="DQ42" s="79"/>
      <c r="DR42" s="79"/>
      <c r="DS42" s="79"/>
      <c r="DT42" s="79"/>
      <c r="DU42" s="79"/>
      <c r="DV42" s="79"/>
      <c r="DW42" s="79"/>
      <c r="DX42" s="79"/>
      <c r="DY42" s="79"/>
      <c r="DZ42" s="79"/>
      <c r="EA42" s="79"/>
      <c r="EB42" s="79"/>
      <c r="EC42" s="79"/>
      <c r="ED42" s="79"/>
      <c r="EE42" s="79"/>
      <c r="EF42" s="79"/>
      <c r="EG42" s="79"/>
      <c r="EH42" s="79"/>
      <c r="EI42" s="79"/>
      <c r="EJ42" s="79"/>
      <c r="EK42" s="79"/>
      <c r="EL42" s="79"/>
      <c r="EM42" s="79"/>
      <c r="EN42" s="79"/>
      <c r="EO42" s="79"/>
      <c r="EP42" s="79"/>
      <c r="EQ42" s="79"/>
      <c r="ER42" s="79"/>
      <c r="ES42" s="79"/>
      <c r="ET42" s="79"/>
      <c r="EU42" s="79"/>
      <c r="EV42" s="79"/>
      <c r="EW42" s="79"/>
      <c r="EX42" s="79"/>
      <c r="EY42" s="79"/>
      <c r="EZ42" s="79"/>
      <c r="FA42" s="79"/>
      <c r="FB42" s="79"/>
      <c r="FC42" s="79"/>
      <c r="FD42" s="79"/>
      <c r="FE42" s="79"/>
      <c r="FF42" s="79"/>
      <c r="FG42" s="79"/>
      <c r="FH42" s="79"/>
      <c r="FI42" s="79"/>
      <c r="FJ42" s="79"/>
      <c r="FK42" s="79"/>
      <c r="FL42" s="79"/>
      <c r="FM42" s="79"/>
      <c r="FN42" s="79"/>
      <c r="FO42" s="79"/>
      <c r="FP42" s="79"/>
      <c r="FQ42" s="79"/>
      <c r="FR42" s="79"/>
      <c r="FS42" s="79"/>
      <c r="FT42" s="79"/>
      <c r="FU42" s="79"/>
      <c r="FV42" s="79"/>
      <c r="FW42" s="79"/>
      <c r="FX42" s="79"/>
      <c r="FY42" s="79"/>
      <c r="FZ42" s="79"/>
      <c r="GA42" s="79"/>
      <c r="GB42" s="79"/>
      <c r="GC42" s="79"/>
      <c r="GD42" s="79"/>
      <c r="GE42" s="79"/>
      <c r="GF42" s="79"/>
      <c r="GG42" s="79"/>
    </row>
    <row r="43" spans="2:189">
      <c r="B43" s="97"/>
      <c r="C43" s="71" t="s">
        <v>81</v>
      </c>
      <c r="D43" s="71">
        <v>0</v>
      </c>
      <c r="E43" s="71" t="e">
        <f>(E42-D42)/E42</f>
        <v>#DIV/0!</v>
      </c>
      <c r="F43" s="71" t="e">
        <f t="shared" ref="F43:BQ43" si="1215">(F42-E42)/F42</f>
        <v>#DIV/0!</v>
      </c>
      <c r="G43" s="71" t="e">
        <f t="shared" si="1215"/>
        <v>#DIV/0!</v>
      </c>
      <c r="H43" s="71" t="e">
        <f t="shared" si="1215"/>
        <v>#DIV/0!</v>
      </c>
      <c r="I43" s="71" t="e">
        <f t="shared" si="1215"/>
        <v>#DIV/0!</v>
      </c>
      <c r="J43" s="71" t="e">
        <f t="shared" si="1215"/>
        <v>#DIV/0!</v>
      </c>
      <c r="K43" s="71" t="e">
        <f t="shared" si="1215"/>
        <v>#DIV/0!</v>
      </c>
      <c r="L43" s="71" t="e">
        <f t="shared" si="1215"/>
        <v>#DIV/0!</v>
      </c>
      <c r="M43" s="71" t="e">
        <f t="shared" si="1215"/>
        <v>#DIV/0!</v>
      </c>
      <c r="N43" s="71" t="e">
        <f t="shared" si="1215"/>
        <v>#DIV/0!</v>
      </c>
      <c r="O43" s="71" t="e">
        <f t="shared" si="1215"/>
        <v>#DIV/0!</v>
      </c>
      <c r="P43" s="71" t="e">
        <f t="shared" si="1215"/>
        <v>#DIV/0!</v>
      </c>
      <c r="Q43" s="71" t="e">
        <f t="shared" si="1215"/>
        <v>#DIV/0!</v>
      </c>
      <c r="R43" s="71" t="e">
        <f t="shared" si="1215"/>
        <v>#DIV/0!</v>
      </c>
      <c r="S43" s="71" t="e">
        <f t="shared" si="1215"/>
        <v>#DIV/0!</v>
      </c>
      <c r="T43" s="71" t="e">
        <f t="shared" si="1215"/>
        <v>#DIV/0!</v>
      </c>
      <c r="U43" s="71" t="e">
        <f t="shared" si="1215"/>
        <v>#DIV/0!</v>
      </c>
      <c r="V43" s="71" t="e">
        <f t="shared" si="1215"/>
        <v>#DIV/0!</v>
      </c>
      <c r="W43" s="71" t="e">
        <f t="shared" si="1215"/>
        <v>#DIV/0!</v>
      </c>
      <c r="X43" s="71" t="e">
        <f t="shared" si="1215"/>
        <v>#DIV/0!</v>
      </c>
      <c r="Y43" s="71" t="e">
        <f t="shared" si="1215"/>
        <v>#DIV/0!</v>
      </c>
      <c r="Z43" s="71" t="e">
        <f t="shared" si="1215"/>
        <v>#DIV/0!</v>
      </c>
      <c r="AA43" s="71" t="e">
        <f t="shared" si="1215"/>
        <v>#DIV/0!</v>
      </c>
      <c r="AB43" s="71" t="e">
        <f t="shared" si="1215"/>
        <v>#DIV/0!</v>
      </c>
      <c r="AC43" s="71" t="e">
        <f t="shared" si="1215"/>
        <v>#DIV/0!</v>
      </c>
      <c r="AD43" s="71" t="e">
        <f t="shared" si="1215"/>
        <v>#DIV/0!</v>
      </c>
      <c r="AE43" s="71" t="e">
        <f t="shared" si="1215"/>
        <v>#DIV/0!</v>
      </c>
      <c r="AF43" s="71" t="e">
        <f t="shared" si="1215"/>
        <v>#DIV/0!</v>
      </c>
      <c r="AG43" s="71" t="e">
        <f t="shared" si="1215"/>
        <v>#DIV/0!</v>
      </c>
      <c r="AH43" s="71" t="e">
        <f t="shared" si="1215"/>
        <v>#DIV/0!</v>
      </c>
      <c r="AI43" s="71" t="e">
        <f t="shared" si="1215"/>
        <v>#DIV/0!</v>
      </c>
      <c r="AJ43" s="71" t="e">
        <f t="shared" si="1215"/>
        <v>#DIV/0!</v>
      </c>
      <c r="AK43" s="71" t="e">
        <f t="shared" si="1215"/>
        <v>#DIV/0!</v>
      </c>
      <c r="AL43" s="71" t="e">
        <f t="shared" si="1215"/>
        <v>#DIV/0!</v>
      </c>
      <c r="AM43" s="71" t="e">
        <f t="shared" si="1215"/>
        <v>#DIV/0!</v>
      </c>
      <c r="AN43" s="71" t="e">
        <f t="shared" si="1215"/>
        <v>#DIV/0!</v>
      </c>
      <c r="AO43" s="71" t="e">
        <f t="shared" si="1215"/>
        <v>#DIV/0!</v>
      </c>
      <c r="AP43" s="71" t="e">
        <f t="shared" si="1215"/>
        <v>#DIV/0!</v>
      </c>
      <c r="AQ43" s="71" t="e">
        <f t="shared" si="1215"/>
        <v>#DIV/0!</v>
      </c>
      <c r="AR43" s="71" t="e">
        <f t="shared" si="1215"/>
        <v>#DIV/0!</v>
      </c>
      <c r="AS43" s="71" t="e">
        <f t="shared" si="1215"/>
        <v>#DIV/0!</v>
      </c>
      <c r="AT43" s="71" t="e">
        <f t="shared" si="1215"/>
        <v>#DIV/0!</v>
      </c>
      <c r="AU43" s="71" t="e">
        <f t="shared" si="1215"/>
        <v>#DIV/0!</v>
      </c>
      <c r="AV43" s="71" t="e">
        <f t="shared" si="1215"/>
        <v>#DIV/0!</v>
      </c>
      <c r="AW43" s="71" t="e">
        <f t="shared" si="1215"/>
        <v>#DIV/0!</v>
      </c>
      <c r="AX43" s="71" t="e">
        <f t="shared" si="1215"/>
        <v>#DIV/0!</v>
      </c>
      <c r="AY43" s="71" t="e">
        <f t="shared" si="1215"/>
        <v>#DIV/0!</v>
      </c>
      <c r="AZ43" s="71" t="e">
        <f t="shared" si="1215"/>
        <v>#DIV/0!</v>
      </c>
      <c r="BA43" s="71" t="e">
        <f t="shared" si="1215"/>
        <v>#DIV/0!</v>
      </c>
      <c r="BB43" s="71" t="e">
        <f t="shared" si="1215"/>
        <v>#DIV/0!</v>
      </c>
      <c r="BC43" s="71" t="e">
        <f t="shared" si="1215"/>
        <v>#DIV/0!</v>
      </c>
      <c r="BD43" s="71" t="e">
        <f t="shared" si="1215"/>
        <v>#DIV/0!</v>
      </c>
      <c r="BE43" s="71" t="e">
        <f t="shared" si="1215"/>
        <v>#DIV/0!</v>
      </c>
      <c r="BF43" s="71" t="e">
        <f t="shared" si="1215"/>
        <v>#DIV/0!</v>
      </c>
      <c r="BG43" s="71" t="e">
        <f t="shared" si="1215"/>
        <v>#DIV/0!</v>
      </c>
      <c r="BH43" s="71" t="e">
        <f t="shared" si="1215"/>
        <v>#DIV/0!</v>
      </c>
      <c r="BI43" s="71" t="e">
        <f t="shared" si="1215"/>
        <v>#DIV/0!</v>
      </c>
      <c r="BJ43" s="71" t="e">
        <f t="shared" si="1215"/>
        <v>#DIV/0!</v>
      </c>
      <c r="BK43" s="71" t="e">
        <f t="shared" si="1215"/>
        <v>#DIV/0!</v>
      </c>
      <c r="BL43" s="71" t="e">
        <f t="shared" si="1215"/>
        <v>#DIV/0!</v>
      </c>
      <c r="BM43" s="71" t="e">
        <f t="shared" si="1215"/>
        <v>#DIV/0!</v>
      </c>
      <c r="BN43" s="71" t="e">
        <f t="shared" si="1215"/>
        <v>#DIV/0!</v>
      </c>
      <c r="BO43" s="71" t="e">
        <f t="shared" si="1215"/>
        <v>#DIV/0!</v>
      </c>
      <c r="BP43" s="71" t="e">
        <f t="shared" si="1215"/>
        <v>#DIV/0!</v>
      </c>
      <c r="BQ43" s="71" t="e">
        <f t="shared" si="1215"/>
        <v>#DIV/0!</v>
      </c>
      <c r="BR43" s="71" t="e">
        <f t="shared" ref="BR43:CN43" si="1216">(BR42-BQ42)/BR42</f>
        <v>#DIV/0!</v>
      </c>
      <c r="BS43" s="71" t="e">
        <f t="shared" si="1216"/>
        <v>#DIV/0!</v>
      </c>
      <c r="BT43" s="71" t="e">
        <f t="shared" si="1216"/>
        <v>#DIV/0!</v>
      </c>
      <c r="BU43" s="71" t="e">
        <f t="shared" si="1216"/>
        <v>#DIV/0!</v>
      </c>
      <c r="BV43" s="71" t="e">
        <f t="shared" si="1216"/>
        <v>#DIV/0!</v>
      </c>
      <c r="BW43" s="71" t="e">
        <f t="shared" si="1216"/>
        <v>#DIV/0!</v>
      </c>
      <c r="BX43" s="71" t="e">
        <f t="shared" si="1216"/>
        <v>#DIV/0!</v>
      </c>
      <c r="BY43" s="71" t="e">
        <f t="shared" si="1216"/>
        <v>#DIV/0!</v>
      </c>
      <c r="BZ43" s="71" t="e">
        <f t="shared" si="1216"/>
        <v>#DIV/0!</v>
      </c>
      <c r="CA43" s="71" t="e">
        <f t="shared" si="1216"/>
        <v>#DIV/0!</v>
      </c>
      <c r="CB43" s="71" t="e">
        <f t="shared" si="1216"/>
        <v>#DIV/0!</v>
      </c>
      <c r="CC43" s="71" t="e">
        <f t="shared" si="1216"/>
        <v>#DIV/0!</v>
      </c>
      <c r="CD43" s="71" t="e">
        <f t="shared" si="1216"/>
        <v>#DIV/0!</v>
      </c>
      <c r="CE43" s="71" t="e">
        <f t="shared" si="1216"/>
        <v>#DIV/0!</v>
      </c>
      <c r="CF43" s="71" t="e">
        <f t="shared" si="1216"/>
        <v>#DIV/0!</v>
      </c>
      <c r="CG43" s="71" t="e">
        <f t="shared" si="1216"/>
        <v>#DIV/0!</v>
      </c>
      <c r="CH43" s="71" t="e">
        <f t="shared" si="1216"/>
        <v>#DIV/0!</v>
      </c>
      <c r="CI43" s="71" t="e">
        <f t="shared" si="1216"/>
        <v>#DIV/0!</v>
      </c>
      <c r="CJ43" s="71" t="e">
        <f t="shared" si="1216"/>
        <v>#DIV/0!</v>
      </c>
      <c r="CK43" s="71" t="e">
        <f t="shared" si="1216"/>
        <v>#DIV/0!</v>
      </c>
      <c r="CL43" s="71" t="e">
        <f t="shared" si="1216"/>
        <v>#DIV/0!</v>
      </c>
      <c r="CM43" s="71" t="e">
        <f t="shared" si="1216"/>
        <v>#DIV/0!</v>
      </c>
      <c r="CN43" s="71" t="e">
        <f t="shared" si="1216"/>
        <v>#DIV/0!</v>
      </c>
      <c r="CO43" s="71" t="e">
        <f t="shared" ref="CO43" si="1217">(CO42-CN42)/CO42</f>
        <v>#DIV/0!</v>
      </c>
      <c r="CP43" s="71" t="e">
        <f t="shared" ref="CP43" si="1218">(CP42-CO42)/CP42</f>
        <v>#DIV/0!</v>
      </c>
      <c r="CQ43" s="71" t="e">
        <f t="shared" ref="CQ43" si="1219">(CQ42-CP42)/CQ42</f>
        <v>#DIV/0!</v>
      </c>
      <c r="CR43" s="71" t="e">
        <f t="shared" ref="CR43" si="1220">(CR42-CQ42)/CR42</f>
        <v>#DIV/0!</v>
      </c>
      <c r="CS43" s="71" t="e">
        <f t="shared" ref="CS43" si="1221">(CS42-CR42)/CS42</f>
        <v>#DIV/0!</v>
      </c>
      <c r="CT43" s="71" t="e">
        <f t="shared" ref="CT43" si="1222">(CT42-CS42)/CT42</f>
        <v>#DIV/0!</v>
      </c>
      <c r="CU43" s="71" t="e">
        <f t="shared" ref="CU43" si="1223">(CU42-CT42)/CU42</f>
        <v>#DIV/0!</v>
      </c>
      <c r="CV43" s="71" t="e">
        <f t="shared" ref="CV43" si="1224">(CV42-CU42)/CV42</f>
        <v>#DIV/0!</v>
      </c>
      <c r="CW43" s="71" t="e">
        <f t="shared" ref="CW43" si="1225">(CW42-CV42)/CW42</f>
        <v>#DIV/0!</v>
      </c>
      <c r="CX43" s="71" t="e">
        <f t="shared" ref="CX43" si="1226">(CX42-CW42)/CX42</f>
        <v>#DIV/0!</v>
      </c>
      <c r="CY43" s="71" t="e">
        <f t="shared" ref="CY43" si="1227">(CY42-CX42)/CY42</f>
        <v>#DIV/0!</v>
      </c>
      <c r="CZ43" s="71" t="e">
        <f t="shared" ref="CZ43" si="1228">(CZ42-CY42)/CZ42</f>
        <v>#DIV/0!</v>
      </c>
      <c r="DA43" s="71" t="e">
        <f t="shared" ref="DA43" si="1229">(DA42-CZ42)/DA42</f>
        <v>#DIV/0!</v>
      </c>
      <c r="DB43" s="71" t="e">
        <f t="shared" ref="DB43" si="1230">(DB42-DA42)/DB42</f>
        <v>#DIV/0!</v>
      </c>
      <c r="DC43" s="71" t="e">
        <f t="shared" ref="DC43" si="1231">(DC42-DB42)/DC42</f>
        <v>#DIV/0!</v>
      </c>
      <c r="DD43" s="71" t="e">
        <f t="shared" ref="DD43" si="1232">(DD42-DC42)/DD42</f>
        <v>#DIV/0!</v>
      </c>
      <c r="DE43" s="71" t="e">
        <f t="shared" ref="DE43" si="1233">(DE42-DD42)/DE42</f>
        <v>#DIV/0!</v>
      </c>
      <c r="DF43" s="71" t="e">
        <f t="shared" ref="DF43" si="1234">(DF42-DE42)/DF42</f>
        <v>#DIV/0!</v>
      </c>
      <c r="DG43" s="71" t="e">
        <f t="shared" ref="DG43" si="1235">(DG42-DF42)/DG42</f>
        <v>#DIV/0!</v>
      </c>
      <c r="DH43" s="71" t="e">
        <f t="shared" ref="DH43" si="1236">(DH42-DG42)/DH42</f>
        <v>#DIV/0!</v>
      </c>
      <c r="DI43" s="71" t="e">
        <f t="shared" ref="DI43" si="1237">(DI42-DH42)/DI42</f>
        <v>#DIV/0!</v>
      </c>
      <c r="DJ43" s="71" t="e">
        <f t="shared" ref="DJ43" si="1238">(DJ42-DI42)/DJ42</f>
        <v>#DIV/0!</v>
      </c>
      <c r="DK43" s="71" t="e">
        <f t="shared" ref="DK43" si="1239">(DK42-DJ42)/DK42</f>
        <v>#DIV/0!</v>
      </c>
      <c r="DL43" s="71" t="e">
        <f t="shared" ref="DL43" si="1240">(DL42-DK42)/DL42</f>
        <v>#DIV/0!</v>
      </c>
      <c r="DM43" s="71" t="e">
        <f t="shared" ref="DM43" si="1241">(DM42-DL42)/DM42</f>
        <v>#DIV/0!</v>
      </c>
      <c r="DN43" s="71" t="e">
        <f t="shared" ref="DN43" si="1242">(DN42-DM42)/DN42</f>
        <v>#DIV/0!</v>
      </c>
      <c r="DO43" s="71" t="e">
        <f t="shared" ref="DO43" si="1243">(DO42-DN42)/DO42</f>
        <v>#DIV/0!</v>
      </c>
      <c r="DP43" s="71" t="e">
        <f t="shared" ref="DP43" si="1244">(DP42-DO42)/DP42</f>
        <v>#DIV/0!</v>
      </c>
      <c r="DQ43" s="71" t="e">
        <f t="shared" ref="DQ43" si="1245">(DQ42-DP42)/DQ42</f>
        <v>#DIV/0!</v>
      </c>
      <c r="DR43" s="71" t="e">
        <f t="shared" ref="DR43" si="1246">(DR42-DQ42)/DR42</f>
        <v>#DIV/0!</v>
      </c>
      <c r="DS43" s="71" t="e">
        <f t="shared" ref="DS43" si="1247">(DS42-DR42)/DS42</f>
        <v>#DIV/0!</v>
      </c>
      <c r="DT43" s="71" t="e">
        <f t="shared" ref="DT43" si="1248">(DT42-DS42)/DT42</f>
        <v>#DIV/0!</v>
      </c>
      <c r="DU43" s="71" t="e">
        <f t="shared" ref="DU43" si="1249">(DU42-DT42)/DU42</f>
        <v>#DIV/0!</v>
      </c>
      <c r="DV43" s="71" t="e">
        <f t="shared" ref="DV43" si="1250">(DV42-DU42)/DV42</f>
        <v>#DIV/0!</v>
      </c>
      <c r="DW43" s="71" t="e">
        <f t="shared" ref="DW43" si="1251">(DW42-DV42)/DW42</f>
        <v>#DIV/0!</v>
      </c>
      <c r="DX43" s="71" t="e">
        <f t="shared" ref="DX43" si="1252">(DX42-DW42)/DX42</f>
        <v>#DIV/0!</v>
      </c>
      <c r="DY43" s="71" t="e">
        <f t="shared" ref="DY43" si="1253">(DY42-DX42)/DY42</f>
        <v>#DIV/0!</v>
      </c>
      <c r="DZ43" s="71" t="e">
        <f t="shared" ref="DZ43" si="1254">(DZ42-DY42)/DZ42</f>
        <v>#DIV/0!</v>
      </c>
      <c r="EA43" s="71" t="e">
        <f t="shared" ref="EA43" si="1255">(EA42-DZ42)/EA42</f>
        <v>#DIV/0!</v>
      </c>
      <c r="EB43" s="71" t="e">
        <f t="shared" ref="EB43" si="1256">(EB42-EA42)/EB42</f>
        <v>#DIV/0!</v>
      </c>
      <c r="EC43" s="71" t="e">
        <f t="shared" ref="EC43" si="1257">(EC42-EB42)/EC42</f>
        <v>#DIV/0!</v>
      </c>
      <c r="ED43" s="71" t="e">
        <f t="shared" ref="ED43" si="1258">(ED42-EC42)/ED42</f>
        <v>#DIV/0!</v>
      </c>
      <c r="EE43" s="71" t="e">
        <f t="shared" ref="EE43" si="1259">(EE42-ED42)/EE42</f>
        <v>#DIV/0!</v>
      </c>
      <c r="EF43" s="71" t="e">
        <f t="shared" ref="EF43" si="1260">(EF42-EE42)/EF42</f>
        <v>#DIV/0!</v>
      </c>
      <c r="EG43" s="71" t="e">
        <f t="shared" ref="EG43" si="1261">(EG42-EF42)/EG42</f>
        <v>#DIV/0!</v>
      </c>
      <c r="EH43" s="71" t="e">
        <f t="shared" ref="EH43" si="1262">(EH42-EG42)/EH42</f>
        <v>#DIV/0!</v>
      </c>
      <c r="EI43" s="71" t="e">
        <f t="shared" ref="EI43" si="1263">(EI42-EH42)/EI42</f>
        <v>#DIV/0!</v>
      </c>
      <c r="EJ43" s="71" t="e">
        <f t="shared" ref="EJ43" si="1264">(EJ42-EI42)/EJ42</f>
        <v>#DIV/0!</v>
      </c>
      <c r="EK43" s="71" t="e">
        <f t="shared" ref="EK43" si="1265">(EK42-EJ42)/EK42</f>
        <v>#DIV/0!</v>
      </c>
      <c r="EL43" s="71" t="e">
        <f t="shared" ref="EL43" si="1266">(EL42-EK42)/EL42</f>
        <v>#DIV/0!</v>
      </c>
      <c r="EM43" s="71" t="e">
        <f t="shared" ref="EM43" si="1267">(EM42-EL42)/EM42</f>
        <v>#DIV/0!</v>
      </c>
      <c r="EN43" s="71" t="e">
        <f t="shared" ref="EN43" si="1268">(EN42-EM42)/EN42</f>
        <v>#DIV/0!</v>
      </c>
      <c r="EO43" s="71" t="e">
        <f t="shared" ref="EO43" si="1269">(EO42-EN42)/EO42</f>
        <v>#DIV/0!</v>
      </c>
      <c r="EP43" s="71" t="e">
        <f t="shared" ref="EP43" si="1270">(EP42-EO42)/EP42</f>
        <v>#DIV/0!</v>
      </c>
      <c r="EQ43" s="71" t="e">
        <f t="shared" ref="EQ43" si="1271">(EQ42-EP42)/EQ42</f>
        <v>#DIV/0!</v>
      </c>
      <c r="ER43" s="71" t="e">
        <f t="shared" ref="ER43" si="1272">(ER42-EQ42)/ER42</f>
        <v>#DIV/0!</v>
      </c>
      <c r="ES43" s="71" t="e">
        <f t="shared" ref="ES43" si="1273">(ES42-ER42)/ES42</f>
        <v>#DIV/0!</v>
      </c>
      <c r="ET43" s="71" t="e">
        <f t="shared" ref="ET43" si="1274">(ET42-ES42)/ET42</f>
        <v>#DIV/0!</v>
      </c>
      <c r="EU43" s="71" t="e">
        <f t="shared" ref="EU43" si="1275">(EU42-ET42)/EU42</f>
        <v>#DIV/0!</v>
      </c>
      <c r="EV43" s="71" t="e">
        <f t="shared" ref="EV43" si="1276">(EV42-EU42)/EV42</f>
        <v>#DIV/0!</v>
      </c>
      <c r="EW43" s="71" t="e">
        <f t="shared" ref="EW43" si="1277">(EW42-EV42)/EW42</f>
        <v>#DIV/0!</v>
      </c>
      <c r="EX43" s="71" t="e">
        <f t="shared" ref="EX43" si="1278">(EX42-EW42)/EX42</f>
        <v>#DIV/0!</v>
      </c>
      <c r="EY43" s="71" t="e">
        <f t="shared" ref="EY43" si="1279">(EY42-EX42)/EY42</f>
        <v>#DIV/0!</v>
      </c>
      <c r="EZ43" s="71" t="e">
        <f t="shared" ref="EZ43" si="1280">(EZ42-EY42)/EZ42</f>
        <v>#DIV/0!</v>
      </c>
      <c r="FA43" s="71" t="e">
        <f t="shared" ref="FA43" si="1281">(FA42-EZ42)/FA42</f>
        <v>#DIV/0!</v>
      </c>
      <c r="FB43" s="71" t="e">
        <f t="shared" ref="FB43" si="1282">(FB42-FA42)/FB42</f>
        <v>#DIV/0!</v>
      </c>
      <c r="FC43" s="71" t="e">
        <f t="shared" ref="FC43" si="1283">(FC42-FB42)/FC42</f>
        <v>#DIV/0!</v>
      </c>
      <c r="FD43" s="71" t="e">
        <f t="shared" ref="FD43" si="1284">(FD42-FC42)/FD42</f>
        <v>#DIV/0!</v>
      </c>
      <c r="FE43" s="71" t="e">
        <f t="shared" ref="FE43" si="1285">(FE42-FD42)/FE42</f>
        <v>#DIV/0!</v>
      </c>
      <c r="FF43" s="71" t="e">
        <f t="shared" ref="FF43" si="1286">(FF42-FE42)/FF42</f>
        <v>#DIV/0!</v>
      </c>
      <c r="FG43" s="71" t="e">
        <f t="shared" ref="FG43" si="1287">(FG42-FF42)/FG42</f>
        <v>#DIV/0!</v>
      </c>
      <c r="FH43" s="71" t="e">
        <f t="shared" ref="FH43" si="1288">(FH42-FG42)/FH42</f>
        <v>#DIV/0!</v>
      </c>
      <c r="FI43" s="71" t="e">
        <f t="shared" ref="FI43" si="1289">(FI42-FH42)/FI42</f>
        <v>#DIV/0!</v>
      </c>
      <c r="FJ43" s="71" t="e">
        <f t="shared" ref="FJ43" si="1290">(FJ42-FI42)/FJ42</f>
        <v>#DIV/0!</v>
      </c>
      <c r="FK43" s="71" t="e">
        <f t="shared" ref="FK43" si="1291">(FK42-FJ42)/FK42</f>
        <v>#DIV/0!</v>
      </c>
      <c r="FL43" s="71" t="e">
        <f t="shared" ref="FL43" si="1292">(FL42-FK42)/FL42</f>
        <v>#DIV/0!</v>
      </c>
      <c r="FM43" s="71" t="e">
        <f t="shared" ref="FM43" si="1293">(FM42-FL42)/FM42</f>
        <v>#DIV/0!</v>
      </c>
      <c r="FN43" s="71" t="e">
        <f t="shared" ref="FN43" si="1294">(FN42-FM42)/FN42</f>
        <v>#DIV/0!</v>
      </c>
      <c r="FO43" s="71" t="e">
        <f t="shared" ref="FO43" si="1295">(FO42-FN42)/FO42</f>
        <v>#DIV/0!</v>
      </c>
      <c r="FP43" s="71" t="e">
        <f t="shared" ref="FP43" si="1296">(FP42-FO42)/FP42</f>
        <v>#DIV/0!</v>
      </c>
      <c r="FQ43" s="71" t="e">
        <f t="shared" ref="FQ43" si="1297">(FQ42-FP42)/FQ42</f>
        <v>#DIV/0!</v>
      </c>
      <c r="FR43" s="71" t="e">
        <f t="shared" ref="FR43" si="1298">(FR42-FQ42)/FR42</f>
        <v>#DIV/0!</v>
      </c>
      <c r="FS43" s="71" t="e">
        <f t="shared" ref="FS43" si="1299">(FS42-FR42)/FS42</f>
        <v>#DIV/0!</v>
      </c>
      <c r="FT43" s="71" t="e">
        <f t="shared" ref="FT43" si="1300">(FT42-FS42)/FT42</f>
        <v>#DIV/0!</v>
      </c>
      <c r="FU43" s="71" t="e">
        <f t="shared" ref="FU43" si="1301">(FU42-FT42)/FU42</f>
        <v>#DIV/0!</v>
      </c>
      <c r="FV43" s="71" t="e">
        <f t="shared" ref="FV43" si="1302">(FV42-FU42)/FV42</f>
        <v>#DIV/0!</v>
      </c>
      <c r="FW43" s="71" t="e">
        <f t="shared" ref="FW43" si="1303">(FW42-FV42)/FW42</f>
        <v>#DIV/0!</v>
      </c>
      <c r="FX43" s="71" t="e">
        <f t="shared" ref="FX43" si="1304">(FX42-FW42)/FX42</f>
        <v>#DIV/0!</v>
      </c>
      <c r="FY43" s="71" t="e">
        <f t="shared" ref="FY43" si="1305">(FY42-FX42)/FY42</f>
        <v>#DIV/0!</v>
      </c>
      <c r="FZ43" s="71" t="e">
        <f t="shared" ref="FZ43" si="1306">(FZ42-FY42)/FZ42</f>
        <v>#DIV/0!</v>
      </c>
      <c r="GA43" s="71" t="e">
        <f t="shared" ref="GA43" si="1307">(GA42-FZ42)/GA42</f>
        <v>#DIV/0!</v>
      </c>
      <c r="GB43" s="71" t="e">
        <f t="shared" ref="GB43" si="1308">(GB42-GA42)/GB42</f>
        <v>#DIV/0!</v>
      </c>
      <c r="GC43" s="71" t="e">
        <f t="shared" ref="GC43" si="1309">(GC42-GB42)/GC42</f>
        <v>#DIV/0!</v>
      </c>
      <c r="GD43" s="71" t="e">
        <f t="shared" ref="GD43" si="1310">(GD42-GC42)/GD42</f>
        <v>#DIV/0!</v>
      </c>
      <c r="GE43" s="71" t="e">
        <f t="shared" ref="GE43" si="1311">(GE42-GD42)/GE42</f>
        <v>#DIV/0!</v>
      </c>
      <c r="GF43" s="71" t="e">
        <f t="shared" ref="GF43" si="1312">(GF42-GE42)/GF42</f>
        <v>#DIV/0!</v>
      </c>
      <c r="GG43" s="71" t="e">
        <f t="shared" ref="GG43" si="1313">(GG42-GF42)/GG42</f>
        <v>#DIV/0!</v>
      </c>
    </row>
    <row r="44" spans="2:189" ht="16" thickBot="1">
      <c r="B44" s="98"/>
      <c r="C44" s="72" t="s">
        <v>80</v>
      </c>
      <c r="D44" s="73">
        <v>0</v>
      </c>
      <c r="E44" s="73">
        <f>E42-D42</f>
        <v>0</v>
      </c>
      <c r="F44" s="73">
        <f t="shared" ref="F44:BQ44" si="1314">F42-E42</f>
        <v>0</v>
      </c>
      <c r="G44" s="73">
        <f t="shared" si="1314"/>
        <v>0</v>
      </c>
      <c r="H44" s="73">
        <f t="shared" si="1314"/>
        <v>0</v>
      </c>
      <c r="I44" s="73">
        <f t="shared" si="1314"/>
        <v>0</v>
      </c>
      <c r="J44" s="73">
        <f t="shared" si="1314"/>
        <v>0</v>
      </c>
      <c r="K44" s="73">
        <f t="shared" si="1314"/>
        <v>0</v>
      </c>
      <c r="L44" s="73">
        <f t="shared" si="1314"/>
        <v>0</v>
      </c>
      <c r="M44" s="73">
        <f t="shared" si="1314"/>
        <v>0</v>
      </c>
      <c r="N44" s="73">
        <f t="shared" si="1314"/>
        <v>0</v>
      </c>
      <c r="O44" s="73">
        <f t="shared" si="1314"/>
        <v>0</v>
      </c>
      <c r="P44" s="73">
        <f t="shared" si="1314"/>
        <v>0</v>
      </c>
      <c r="Q44" s="73">
        <f t="shared" si="1314"/>
        <v>0</v>
      </c>
      <c r="R44" s="73">
        <f t="shared" si="1314"/>
        <v>0</v>
      </c>
      <c r="S44" s="73">
        <f t="shared" si="1314"/>
        <v>0</v>
      </c>
      <c r="T44" s="73">
        <f t="shared" si="1314"/>
        <v>0</v>
      </c>
      <c r="U44" s="73">
        <f t="shared" si="1314"/>
        <v>0</v>
      </c>
      <c r="V44" s="73">
        <f t="shared" si="1314"/>
        <v>0</v>
      </c>
      <c r="W44" s="73">
        <f t="shared" si="1314"/>
        <v>0</v>
      </c>
      <c r="X44" s="73">
        <f t="shared" si="1314"/>
        <v>0</v>
      </c>
      <c r="Y44" s="73">
        <f t="shared" si="1314"/>
        <v>0</v>
      </c>
      <c r="Z44" s="73">
        <f t="shared" si="1314"/>
        <v>0</v>
      </c>
      <c r="AA44" s="73">
        <f t="shared" si="1314"/>
        <v>0</v>
      </c>
      <c r="AB44" s="73">
        <f t="shared" si="1314"/>
        <v>0</v>
      </c>
      <c r="AC44" s="73">
        <f t="shared" si="1314"/>
        <v>0</v>
      </c>
      <c r="AD44" s="73">
        <f t="shared" si="1314"/>
        <v>0</v>
      </c>
      <c r="AE44" s="73">
        <f t="shared" si="1314"/>
        <v>0</v>
      </c>
      <c r="AF44" s="73">
        <f t="shared" si="1314"/>
        <v>0</v>
      </c>
      <c r="AG44" s="73">
        <f t="shared" si="1314"/>
        <v>0</v>
      </c>
      <c r="AH44" s="73">
        <f t="shared" si="1314"/>
        <v>0</v>
      </c>
      <c r="AI44" s="73">
        <f t="shared" si="1314"/>
        <v>0</v>
      </c>
      <c r="AJ44" s="73">
        <f t="shared" si="1314"/>
        <v>0</v>
      </c>
      <c r="AK44" s="73">
        <f t="shared" si="1314"/>
        <v>0</v>
      </c>
      <c r="AL44" s="73">
        <f t="shared" si="1314"/>
        <v>0</v>
      </c>
      <c r="AM44" s="73">
        <f t="shared" si="1314"/>
        <v>0</v>
      </c>
      <c r="AN44" s="73">
        <f t="shared" si="1314"/>
        <v>0</v>
      </c>
      <c r="AO44" s="73">
        <f t="shared" si="1314"/>
        <v>0</v>
      </c>
      <c r="AP44" s="73">
        <f t="shared" si="1314"/>
        <v>0</v>
      </c>
      <c r="AQ44" s="73">
        <f t="shared" si="1314"/>
        <v>0</v>
      </c>
      <c r="AR44" s="73">
        <f t="shared" si="1314"/>
        <v>0</v>
      </c>
      <c r="AS44" s="73">
        <f t="shared" si="1314"/>
        <v>0</v>
      </c>
      <c r="AT44" s="73">
        <f t="shared" si="1314"/>
        <v>0</v>
      </c>
      <c r="AU44" s="73">
        <f t="shared" si="1314"/>
        <v>0</v>
      </c>
      <c r="AV44" s="73">
        <f t="shared" si="1314"/>
        <v>0</v>
      </c>
      <c r="AW44" s="73">
        <f t="shared" si="1314"/>
        <v>0</v>
      </c>
      <c r="AX44" s="73">
        <f t="shared" si="1314"/>
        <v>0</v>
      </c>
      <c r="AY44" s="73">
        <f t="shared" si="1314"/>
        <v>0</v>
      </c>
      <c r="AZ44" s="73">
        <f t="shared" si="1314"/>
        <v>0</v>
      </c>
      <c r="BA44" s="73">
        <f t="shared" si="1314"/>
        <v>0</v>
      </c>
      <c r="BB44" s="73">
        <f t="shared" si="1314"/>
        <v>0</v>
      </c>
      <c r="BC44" s="73">
        <f t="shared" si="1314"/>
        <v>0</v>
      </c>
      <c r="BD44" s="73">
        <f t="shared" si="1314"/>
        <v>0</v>
      </c>
      <c r="BE44" s="73">
        <f t="shared" si="1314"/>
        <v>0</v>
      </c>
      <c r="BF44" s="73">
        <f t="shared" si="1314"/>
        <v>0</v>
      </c>
      <c r="BG44" s="73">
        <f t="shared" si="1314"/>
        <v>0</v>
      </c>
      <c r="BH44" s="73">
        <f t="shared" si="1314"/>
        <v>0</v>
      </c>
      <c r="BI44" s="73">
        <f t="shared" si="1314"/>
        <v>0</v>
      </c>
      <c r="BJ44" s="73">
        <f t="shared" si="1314"/>
        <v>0</v>
      </c>
      <c r="BK44" s="73">
        <f t="shared" si="1314"/>
        <v>0</v>
      </c>
      <c r="BL44" s="73">
        <f t="shared" si="1314"/>
        <v>0</v>
      </c>
      <c r="BM44" s="73">
        <f t="shared" si="1314"/>
        <v>0</v>
      </c>
      <c r="BN44" s="73">
        <f t="shared" si="1314"/>
        <v>0</v>
      </c>
      <c r="BO44" s="73">
        <f t="shared" si="1314"/>
        <v>0</v>
      </c>
      <c r="BP44" s="73">
        <f t="shared" si="1314"/>
        <v>0</v>
      </c>
      <c r="BQ44" s="73">
        <f t="shared" si="1314"/>
        <v>0</v>
      </c>
      <c r="BR44" s="73">
        <f t="shared" ref="BR44:CM44" si="1315">BR42-BQ42</f>
        <v>0</v>
      </c>
      <c r="BS44" s="73">
        <f t="shared" si="1315"/>
        <v>0</v>
      </c>
      <c r="BT44" s="73">
        <f t="shared" si="1315"/>
        <v>0</v>
      </c>
      <c r="BU44" s="73">
        <f t="shared" si="1315"/>
        <v>0</v>
      </c>
      <c r="BV44" s="73">
        <f t="shared" si="1315"/>
        <v>0</v>
      </c>
      <c r="BW44" s="73">
        <f t="shared" si="1315"/>
        <v>0</v>
      </c>
      <c r="BX44" s="73">
        <f t="shared" si="1315"/>
        <v>0</v>
      </c>
      <c r="BY44" s="73">
        <f t="shared" si="1315"/>
        <v>0</v>
      </c>
      <c r="BZ44" s="73">
        <f t="shared" si="1315"/>
        <v>0</v>
      </c>
      <c r="CA44" s="73">
        <f t="shared" si="1315"/>
        <v>0</v>
      </c>
      <c r="CB44" s="73">
        <f t="shared" si="1315"/>
        <v>0</v>
      </c>
      <c r="CC44" s="73">
        <f t="shared" si="1315"/>
        <v>0</v>
      </c>
      <c r="CD44" s="73">
        <f t="shared" si="1315"/>
        <v>0</v>
      </c>
      <c r="CE44" s="73">
        <f t="shared" si="1315"/>
        <v>0</v>
      </c>
      <c r="CF44" s="73">
        <f t="shared" si="1315"/>
        <v>0</v>
      </c>
      <c r="CG44" s="73">
        <f t="shared" si="1315"/>
        <v>0</v>
      </c>
      <c r="CH44" s="73">
        <f t="shared" si="1315"/>
        <v>0</v>
      </c>
      <c r="CI44" s="73">
        <f t="shared" si="1315"/>
        <v>0</v>
      </c>
      <c r="CJ44" s="73">
        <f t="shared" si="1315"/>
        <v>0</v>
      </c>
      <c r="CK44" s="73">
        <f t="shared" si="1315"/>
        <v>0</v>
      </c>
      <c r="CL44" s="73">
        <f t="shared" si="1315"/>
        <v>0</v>
      </c>
      <c r="CM44" s="73">
        <f t="shared" si="1315"/>
        <v>0</v>
      </c>
      <c r="CN44" s="73">
        <f t="shared" ref="CN44:EI44" si="1316">CN42-CM42</f>
        <v>0</v>
      </c>
      <c r="CO44" s="73">
        <f t="shared" si="1316"/>
        <v>0</v>
      </c>
      <c r="CP44" s="73">
        <f t="shared" si="1316"/>
        <v>0</v>
      </c>
      <c r="CQ44" s="73">
        <f t="shared" si="1316"/>
        <v>0</v>
      </c>
      <c r="CR44" s="73">
        <f t="shared" si="1316"/>
        <v>0</v>
      </c>
      <c r="CS44" s="73">
        <f t="shared" si="1316"/>
        <v>0</v>
      </c>
      <c r="CT44" s="73">
        <f t="shared" si="1316"/>
        <v>0</v>
      </c>
      <c r="CU44" s="73">
        <f t="shared" si="1316"/>
        <v>0</v>
      </c>
      <c r="CV44" s="73">
        <f t="shared" si="1316"/>
        <v>0</v>
      </c>
      <c r="CW44" s="73">
        <f t="shared" si="1316"/>
        <v>0</v>
      </c>
      <c r="CX44" s="73">
        <f t="shared" si="1316"/>
        <v>0</v>
      </c>
      <c r="CY44" s="73">
        <f t="shared" si="1316"/>
        <v>0</v>
      </c>
      <c r="CZ44" s="73">
        <f t="shared" si="1316"/>
        <v>0</v>
      </c>
      <c r="DA44" s="73">
        <f t="shared" si="1316"/>
        <v>0</v>
      </c>
      <c r="DB44" s="73">
        <f t="shared" si="1316"/>
        <v>0</v>
      </c>
      <c r="DC44" s="73">
        <f t="shared" si="1316"/>
        <v>0</v>
      </c>
      <c r="DD44" s="73">
        <f t="shared" si="1316"/>
        <v>0</v>
      </c>
      <c r="DE44" s="73">
        <f t="shared" si="1316"/>
        <v>0</v>
      </c>
      <c r="DF44" s="73">
        <f t="shared" si="1316"/>
        <v>0</v>
      </c>
      <c r="DG44" s="73">
        <f t="shared" si="1316"/>
        <v>0</v>
      </c>
      <c r="DH44" s="73">
        <f t="shared" si="1316"/>
        <v>0</v>
      </c>
      <c r="DI44" s="73">
        <f t="shared" si="1316"/>
        <v>0</v>
      </c>
      <c r="DJ44" s="73">
        <f t="shared" si="1316"/>
        <v>0</v>
      </c>
      <c r="DK44" s="73">
        <f t="shared" si="1316"/>
        <v>0</v>
      </c>
      <c r="DL44" s="73">
        <f t="shared" si="1316"/>
        <v>0</v>
      </c>
      <c r="DM44" s="73">
        <f t="shared" si="1316"/>
        <v>0</v>
      </c>
      <c r="DN44" s="73">
        <f t="shared" si="1316"/>
        <v>0</v>
      </c>
      <c r="DO44" s="73">
        <f t="shared" si="1316"/>
        <v>0</v>
      </c>
      <c r="DP44" s="73">
        <f t="shared" si="1316"/>
        <v>0</v>
      </c>
      <c r="DQ44" s="73">
        <f t="shared" si="1316"/>
        <v>0</v>
      </c>
      <c r="DR44" s="73">
        <f t="shared" si="1316"/>
        <v>0</v>
      </c>
      <c r="DS44" s="73">
        <f t="shared" si="1316"/>
        <v>0</v>
      </c>
      <c r="DT44" s="73">
        <f t="shared" si="1316"/>
        <v>0</v>
      </c>
      <c r="DU44" s="73">
        <f t="shared" si="1316"/>
        <v>0</v>
      </c>
      <c r="DV44" s="73">
        <f t="shared" si="1316"/>
        <v>0</v>
      </c>
      <c r="DW44" s="73">
        <f t="shared" si="1316"/>
        <v>0</v>
      </c>
      <c r="DX44" s="73">
        <f t="shared" si="1316"/>
        <v>0</v>
      </c>
      <c r="DY44" s="73">
        <f t="shared" si="1316"/>
        <v>0</v>
      </c>
      <c r="DZ44" s="73">
        <f t="shared" si="1316"/>
        <v>0</v>
      </c>
      <c r="EA44" s="73">
        <f t="shared" si="1316"/>
        <v>0</v>
      </c>
      <c r="EB44" s="73">
        <f t="shared" si="1316"/>
        <v>0</v>
      </c>
      <c r="EC44" s="73">
        <f t="shared" si="1316"/>
        <v>0</v>
      </c>
      <c r="ED44" s="73">
        <f t="shared" si="1316"/>
        <v>0</v>
      </c>
      <c r="EE44" s="73">
        <f t="shared" si="1316"/>
        <v>0</v>
      </c>
      <c r="EF44" s="73">
        <f t="shared" si="1316"/>
        <v>0</v>
      </c>
      <c r="EG44" s="73">
        <f t="shared" si="1316"/>
        <v>0</v>
      </c>
      <c r="EH44" s="73">
        <f t="shared" si="1316"/>
        <v>0</v>
      </c>
      <c r="EI44" s="73">
        <f t="shared" si="1316"/>
        <v>0</v>
      </c>
      <c r="EJ44" s="73">
        <f t="shared" ref="EJ44:GG44" si="1317">EJ42-EI42</f>
        <v>0</v>
      </c>
      <c r="EK44" s="73">
        <f t="shared" si="1317"/>
        <v>0</v>
      </c>
      <c r="EL44" s="73">
        <f t="shared" si="1317"/>
        <v>0</v>
      </c>
      <c r="EM44" s="73">
        <f t="shared" si="1317"/>
        <v>0</v>
      </c>
      <c r="EN44" s="73">
        <f t="shared" si="1317"/>
        <v>0</v>
      </c>
      <c r="EO44" s="73">
        <f t="shared" si="1317"/>
        <v>0</v>
      </c>
      <c r="EP44" s="73">
        <f t="shared" si="1317"/>
        <v>0</v>
      </c>
      <c r="EQ44" s="73">
        <f t="shared" si="1317"/>
        <v>0</v>
      </c>
      <c r="ER44" s="73">
        <f t="shared" si="1317"/>
        <v>0</v>
      </c>
      <c r="ES44" s="73">
        <f t="shared" si="1317"/>
        <v>0</v>
      </c>
      <c r="ET44" s="73">
        <f t="shared" si="1317"/>
        <v>0</v>
      </c>
      <c r="EU44" s="73">
        <f t="shared" si="1317"/>
        <v>0</v>
      </c>
      <c r="EV44" s="73">
        <f t="shared" si="1317"/>
        <v>0</v>
      </c>
      <c r="EW44" s="73">
        <f t="shared" si="1317"/>
        <v>0</v>
      </c>
      <c r="EX44" s="73">
        <f t="shared" si="1317"/>
        <v>0</v>
      </c>
      <c r="EY44" s="73">
        <f t="shared" si="1317"/>
        <v>0</v>
      </c>
      <c r="EZ44" s="73">
        <f t="shared" si="1317"/>
        <v>0</v>
      </c>
      <c r="FA44" s="73">
        <f t="shared" si="1317"/>
        <v>0</v>
      </c>
      <c r="FB44" s="73">
        <f t="shared" si="1317"/>
        <v>0</v>
      </c>
      <c r="FC44" s="73">
        <f t="shared" si="1317"/>
        <v>0</v>
      </c>
      <c r="FD44" s="73">
        <f t="shared" si="1317"/>
        <v>0</v>
      </c>
      <c r="FE44" s="73">
        <f t="shared" si="1317"/>
        <v>0</v>
      </c>
      <c r="FF44" s="73">
        <f t="shared" si="1317"/>
        <v>0</v>
      </c>
      <c r="FG44" s="73">
        <f t="shared" si="1317"/>
        <v>0</v>
      </c>
      <c r="FH44" s="73">
        <f t="shared" si="1317"/>
        <v>0</v>
      </c>
      <c r="FI44" s="73">
        <f t="shared" si="1317"/>
        <v>0</v>
      </c>
      <c r="FJ44" s="73">
        <f t="shared" si="1317"/>
        <v>0</v>
      </c>
      <c r="FK44" s="73">
        <f t="shared" si="1317"/>
        <v>0</v>
      </c>
      <c r="FL44" s="73">
        <f t="shared" si="1317"/>
        <v>0</v>
      </c>
      <c r="FM44" s="73">
        <f t="shared" si="1317"/>
        <v>0</v>
      </c>
      <c r="FN44" s="73">
        <f t="shared" si="1317"/>
        <v>0</v>
      </c>
      <c r="FO44" s="73">
        <f t="shared" si="1317"/>
        <v>0</v>
      </c>
      <c r="FP44" s="73">
        <f t="shared" si="1317"/>
        <v>0</v>
      </c>
      <c r="FQ44" s="73">
        <f t="shared" si="1317"/>
        <v>0</v>
      </c>
      <c r="FR44" s="73">
        <f t="shared" si="1317"/>
        <v>0</v>
      </c>
      <c r="FS44" s="73">
        <f t="shared" si="1317"/>
        <v>0</v>
      </c>
      <c r="FT44" s="73">
        <f t="shared" si="1317"/>
        <v>0</v>
      </c>
      <c r="FU44" s="73">
        <f t="shared" si="1317"/>
        <v>0</v>
      </c>
      <c r="FV44" s="73">
        <f t="shared" si="1317"/>
        <v>0</v>
      </c>
      <c r="FW44" s="73">
        <f t="shared" si="1317"/>
        <v>0</v>
      </c>
      <c r="FX44" s="73">
        <f t="shared" si="1317"/>
        <v>0</v>
      </c>
      <c r="FY44" s="73">
        <f t="shared" si="1317"/>
        <v>0</v>
      </c>
      <c r="FZ44" s="73">
        <f t="shared" si="1317"/>
        <v>0</v>
      </c>
      <c r="GA44" s="73">
        <f t="shared" si="1317"/>
        <v>0</v>
      </c>
      <c r="GB44" s="73">
        <f t="shared" si="1317"/>
        <v>0</v>
      </c>
      <c r="GC44" s="73">
        <f t="shared" si="1317"/>
        <v>0</v>
      </c>
      <c r="GD44" s="73">
        <f t="shared" si="1317"/>
        <v>0</v>
      </c>
      <c r="GE44" s="73">
        <f t="shared" si="1317"/>
        <v>0</v>
      </c>
      <c r="GF44" s="73">
        <f t="shared" si="1317"/>
        <v>0</v>
      </c>
      <c r="GG44" s="73">
        <f t="shared" si="1317"/>
        <v>0</v>
      </c>
    </row>
    <row r="45" spans="2:189" ht="9" customHeight="1" thickBot="1">
      <c r="B45" s="70"/>
      <c r="C45" s="70"/>
      <c r="D45" s="70"/>
      <c r="E45" s="70"/>
    </row>
    <row r="46" spans="2:189">
      <c r="B46" s="93" t="s">
        <v>6</v>
      </c>
      <c r="C46" s="78" t="s">
        <v>87</v>
      </c>
      <c r="D46" s="78">
        <v>0</v>
      </c>
      <c r="E46" s="78">
        <v>0</v>
      </c>
      <c r="F46" s="78">
        <v>0</v>
      </c>
      <c r="G46" s="78">
        <v>0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  <c r="R46" s="78">
        <v>0</v>
      </c>
      <c r="S46" s="78">
        <v>0</v>
      </c>
      <c r="T46" s="78">
        <v>0</v>
      </c>
      <c r="U46" s="78">
        <v>0</v>
      </c>
      <c r="V46" s="78">
        <v>1</v>
      </c>
      <c r="W46" s="78">
        <v>1</v>
      </c>
      <c r="X46" s="78">
        <v>1</v>
      </c>
      <c r="Y46" s="78">
        <v>3</v>
      </c>
      <c r="Z46" s="78">
        <v>3</v>
      </c>
      <c r="AA46" s="78">
        <v>3</v>
      </c>
      <c r="AB46" s="78">
        <v>3</v>
      </c>
      <c r="AC46" s="78">
        <v>4</v>
      </c>
      <c r="AD46" s="78">
        <v>11</v>
      </c>
      <c r="AE46" s="78">
        <v>12</v>
      </c>
      <c r="AF46" s="78">
        <v>17</v>
      </c>
      <c r="AG46" s="78">
        <v>24</v>
      </c>
      <c r="AH46" s="78">
        <v>24</v>
      </c>
      <c r="AI46" s="78">
        <v>30</v>
      </c>
      <c r="AJ46" s="78">
        <v>33</v>
      </c>
      <c r="AK46" s="78">
        <v>41</v>
      </c>
      <c r="AL46" s="78">
        <v>48</v>
      </c>
      <c r="AM46" s="78">
        <v>52</v>
      </c>
      <c r="AN46" s="78">
        <v>57</v>
      </c>
      <c r="AO46" s="78">
        <v>63</v>
      </c>
      <c r="AP46" s="78">
        <v>63</v>
      </c>
      <c r="AQ46" s="78">
        <v>67</v>
      </c>
      <c r="AR46" s="78">
        <v>68</v>
      </c>
      <c r="AS46" s="78">
        <v>68</v>
      </c>
      <c r="AT46" s="78">
        <v>70</v>
      </c>
      <c r="AU46" s="78">
        <v>91</v>
      </c>
      <c r="AV46" s="78">
        <v>94</v>
      </c>
      <c r="AW46" s="78">
        <v>94</v>
      </c>
      <c r="AX46" s="78">
        <v>94</v>
      </c>
      <c r="AY46" s="78">
        <v>94</v>
      </c>
      <c r="AZ46" s="78">
        <v>100</v>
      </c>
      <c r="BA46" s="78">
        <v>100</v>
      </c>
      <c r="BB46" s="78">
        <v>102</v>
      </c>
      <c r="BC46" s="78">
        <v>102</v>
      </c>
      <c r="BD46" s="78">
        <v>104</v>
      </c>
      <c r="BE46" s="78">
        <v>106</v>
      </c>
      <c r="BF46" s="78">
        <v>107</v>
      </c>
      <c r="BG46" s="78">
        <v>107</v>
      </c>
      <c r="BH46" s="78">
        <v>109</v>
      </c>
      <c r="BI46" s="78">
        <v>109</v>
      </c>
      <c r="BJ46" s="78">
        <v>109</v>
      </c>
      <c r="BK46" s="78">
        <v>111</v>
      </c>
      <c r="BL46" s="78">
        <v>120</v>
      </c>
      <c r="BM46" s="78">
        <v>120</v>
      </c>
      <c r="BN46" s="78">
        <v>121</v>
      </c>
      <c r="BO46" s="78">
        <v>125</v>
      </c>
      <c r="BP46" s="78">
        <v>127</v>
      </c>
      <c r="BQ46" s="78">
        <v>127</v>
      </c>
      <c r="BR46" s="78">
        <v>131</v>
      </c>
      <c r="BS46" s="78">
        <v>132</v>
      </c>
      <c r="BT46" s="78">
        <v>132</v>
      </c>
      <c r="BU46" s="78">
        <v>132</v>
      </c>
      <c r="BV46" s="78">
        <v>132</v>
      </c>
      <c r="BW46" s="78">
        <v>132</v>
      </c>
      <c r="BX46" s="78">
        <v>135</v>
      </c>
      <c r="BY46" s="78">
        <v>135</v>
      </c>
      <c r="BZ46" s="78">
        <v>135</v>
      </c>
      <c r="CA46" s="78">
        <v>135</v>
      </c>
      <c r="CB46" s="78">
        <v>135</v>
      </c>
      <c r="CC46" s="78">
        <v>135</v>
      </c>
      <c r="CD46" s="78">
        <v>135</v>
      </c>
      <c r="CE46" s="78">
        <v>135</v>
      </c>
      <c r="CF46" s="78">
        <v>135</v>
      </c>
      <c r="CG46" s="78">
        <v>135</v>
      </c>
      <c r="CH46" s="78">
        <v>135</v>
      </c>
      <c r="CI46" s="78">
        <v>135</v>
      </c>
      <c r="CJ46" s="78">
        <v>135</v>
      </c>
      <c r="CK46" s="78">
        <v>135</v>
      </c>
      <c r="CL46" s="78">
        <v>135</v>
      </c>
      <c r="CM46" s="78">
        <v>135</v>
      </c>
      <c r="CN46" s="78">
        <v>135</v>
      </c>
      <c r="CO46" s="78">
        <v>135</v>
      </c>
      <c r="CP46" s="78">
        <v>135</v>
      </c>
      <c r="CQ46" s="78">
        <v>135</v>
      </c>
      <c r="CR46" s="78"/>
      <c r="CS46" s="78"/>
      <c r="CT46" s="78"/>
      <c r="CU46" s="78"/>
      <c r="CV46" s="78"/>
      <c r="CW46" s="78"/>
      <c r="CX46" s="78"/>
      <c r="CY46" s="78"/>
      <c r="CZ46" s="78"/>
      <c r="DA46" s="78"/>
      <c r="DB46" s="78"/>
      <c r="DC46" s="78"/>
      <c r="DD46" s="78"/>
      <c r="DE46" s="78"/>
      <c r="DF46" s="78"/>
      <c r="DG46" s="78"/>
      <c r="DH46" s="78"/>
      <c r="DI46" s="78"/>
      <c r="DJ46" s="78"/>
      <c r="DK46" s="78"/>
      <c r="DL46" s="78"/>
      <c r="DM46" s="78"/>
      <c r="DN46" s="78"/>
      <c r="DO46" s="78"/>
      <c r="DP46" s="78"/>
      <c r="DQ46" s="78"/>
      <c r="DR46" s="78"/>
      <c r="DS46" s="78"/>
      <c r="DT46" s="78"/>
      <c r="DU46" s="78"/>
      <c r="DV46" s="78"/>
      <c r="DW46" s="78"/>
      <c r="DX46" s="78"/>
      <c r="DY46" s="78"/>
      <c r="DZ46" s="78"/>
      <c r="EA46" s="78"/>
      <c r="EB46" s="78"/>
      <c r="EC46" s="78"/>
      <c r="ED46" s="78"/>
      <c r="EE46" s="78"/>
      <c r="EF46" s="78"/>
      <c r="EG46" s="78"/>
      <c r="EH46" s="78"/>
      <c r="EI46" s="78"/>
      <c r="EJ46" s="78"/>
      <c r="EK46" s="78"/>
      <c r="EL46" s="78"/>
      <c r="EM46" s="78"/>
      <c r="EN46" s="78"/>
      <c r="EO46" s="78"/>
      <c r="EP46" s="78"/>
      <c r="EQ46" s="78"/>
      <c r="ER46" s="78"/>
      <c r="ES46" s="78"/>
      <c r="ET46" s="78"/>
      <c r="EU46" s="78"/>
      <c r="EV46" s="78"/>
      <c r="EW46" s="78"/>
      <c r="EX46" s="78"/>
      <c r="EY46" s="78"/>
      <c r="EZ46" s="78"/>
      <c r="FA46" s="78"/>
      <c r="FB46" s="78"/>
      <c r="FC46" s="78"/>
      <c r="FD46" s="78"/>
      <c r="FE46" s="78"/>
      <c r="FF46" s="78"/>
      <c r="FG46" s="78"/>
      <c r="FH46" s="78"/>
      <c r="FI46" s="78"/>
      <c r="FJ46" s="78"/>
      <c r="FK46" s="78"/>
      <c r="FL46" s="78"/>
      <c r="FM46" s="78"/>
      <c r="FN46" s="78"/>
      <c r="FO46" s="78"/>
      <c r="FP46" s="78"/>
      <c r="FQ46" s="78"/>
      <c r="FR46" s="78"/>
      <c r="FS46" s="78"/>
      <c r="FT46" s="78"/>
      <c r="FU46" s="78"/>
      <c r="FV46" s="78"/>
      <c r="FW46" s="78"/>
      <c r="FX46" s="78"/>
      <c r="FY46" s="78"/>
      <c r="FZ46" s="78"/>
      <c r="GA46" s="78"/>
      <c r="GB46" s="78"/>
      <c r="GC46" s="78"/>
      <c r="GD46" s="78"/>
      <c r="GE46" s="78"/>
      <c r="GF46" s="78"/>
      <c r="GG46" s="78"/>
    </row>
    <row r="47" spans="2:189">
      <c r="B47" s="94"/>
      <c r="C47" s="35" t="s">
        <v>81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 t="e">
        <f t="shared" ref="CR47" si="1323">(CR46-CQ46)/CR46</f>
        <v>#DIV/0!</v>
      </c>
      <c r="CS47" s="35" t="e">
        <f t="shared" ref="CS47" si="1324">(CS46-CR46)/CS46</f>
        <v>#DIV/0!</v>
      </c>
      <c r="CT47" s="35" t="e">
        <f t="shared" ref="CT47" si="1325">(CT46-CS46)/CT46</f>
        <v>#DIV/0!</v>
      </c>
      <c r="CU47" s="35" t="e">
        <f t="shared" ref="CU47" si="1326">(CU46-CT46)/CU46</f>
        <v>#DIV/0!</v>
      </c>
      <c r="CV47" s="35" t="e">
        <f t="shared" ref="CV47" si="1327">(CV46-CU46)/CV46</f>
        <v>#DIV/0!</v>
      </c>
      <c r="CW47" s="35" t="e">
        <f t="shared" ref="CW47" si="1328">(CW46-CV46)/CW46</f>
        <v>#DIV/0!</v>
      </c>
      <c r="CX47" s="35" t="e">
        <f t="shared" ref="CX47" si="1329">(CX46-CW46)/CX46</f>
        <v>#DIV/0!</v>
      </c>
      <c r="CY47" s="35" t="e">
        <f t="shared" ref="CY47" si="1330">(CY46-CX46)/CY46</f>
        <v>#DIV/0!</v>
      </c>
      <c r="CZ47" s="35" t="e">
        <f t="shared" ref="CZ47" si="1331">(CZ46-CY46)/CZ46</f>
        <v>#DIV/0!</v>
      </c>
      <c r="DA47" s="35" t="e">
        <f t="shared" ref="DA47" si="1332">(DA46-CZ46)/DA46</f>
        <v>#DIV/0!</v>
      </c>
      <c r="DB47" s="35" t="e">
        <f t="shared" ref="DB47" si="1333">(DB46-DA46)/DB46</f>
        <v>#DIV/0!</v>
      </c>
      <c r="DC47" s="35" t="e">
        <f t="shared" ref="DC47" si="1334">(DC46-DB46)/DC46</f>
        <v>#DIV/0!</v>
      </c>
      <c r="DD47" s="35" t="e">
        <f t="shared" ref="DD47" si="1335">(DD46-DC46)/DD46</f>
        <v>#DIV/0!</v>
      </c>
      <c r="DE47" s="35" t="e">
        <f t="shared" ref="DE47" si="1336">(DE46-DD46)/DE46</f>
        <v>#DIV/0!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94"/>
      <c r="C48" s="36" t="s">
        <v>80</v>
      </c>
      <c r="D48" s="56">
        <v>0</v>
      </c>
      <c r="E48" s="56">
        <f>E46-D46</f>
        <v>0</v>
      </c>
      <c r="F48" s="56">
        <f t="shared" ref="F48:BQ48" si="1417">F46-E46</f>
        <v>0</v>
      </c>
      <c r="G48" s="56">
        <f t="shared" si="1417"/>
        <v>0</v>
      </c>
      <c r="H48" s="56">
        <f t="shared" si="1417"/>
        <v>0</v>
      </c>
      <c r="I48" s="56">
        <f t="shared" si="1417"/>
        <v>0</v>
      </c>
      <c r="J48" s="56">
        <f t="shared" si="1417"/>
        <v>0</v>
      </c>
      <c r="K48" s="56">
        <f t="shared" si="1417"/>
        <v>0</v>
      </c>
      <c r="L48" s="56">
        <f t="shared" si="1417"/>
        <v>0</v>
      </c>
      <c r="M48" s="56">
        <f t="shared" si="1417"/>
        <v>0</v>
      </c>
      <c r="N48" s="56">
        <f t="shared" si="1417"/>
        <v>0</v>
      </c>
      <c r="O48" s="56">
        <f t="shared" si="1417"/>
        <v>0</v>
      </c>
      <c r="P48" s="56">
        <f t="shared" si="1417"/>
        <v>0</v>
      </c>
      <c r="Q48" s="56">
        <f t="shared" si="1417"/>
        <v>0</v>
      </c>
      <c r="R48" s="56">
        <f t="shared" si="1417"/>
        <v>0</v>
      </c>
      <c r="S48" s="56">
        <f t="shared" si="1417"/>
        <v>0</v>
      </c>
      <c r="T48" s="56">
        <f t="shared" si="1417"/>
        <v>0</v>
      </c>
      <c r="U48" s="56">
        <f t="shared" si="1417"/>
        <v>0</v>
      </c>
      <c r="V48" s="56">
        <f t="shared" si="1417"/>
        <v>1</v>
      </c>
      <c r="W48" s="56">
        <f t="shared" si="1417"/>
        <v>0</v>
      </c>
      <c r="X48" s="56">
        <f t="shared" si="1417"/>
        <v>0</v>
      </c>
      <c r="Y48" s="56">
        <f t="shared" si="1417"/>
        <v>2</v>
      </c>
      <c r="Z48" s="56">
        <f t="shared" si="1417"/>
        <v>0</v>
      </c>
      <c r="AA48" s="56">
        <f t="shared" si="1417"/>
        <v>0</v>
      </c>
      <c r="AB48" s="56">
        <f t="shared" si="1417"/>
        <v>0</v>
      </c>
      <c r="AC48" s="56">
        <f t="shared" si="1417"/>
        <v>1</v>
      </c>
      <c r="AD48" s="56">
        <f t="shared" si="1417"/>
        <v>7</v>
      </c>
      <c r="AE48" s="56">
        <f t="shared" si="1417"/>
        <v>1</v>
      </c>
      <c r="AF48" s="56">
        <f t="shared" si="1417"/>
        <v>5</v>
      </c>
      <c r="AG48" s="56">
        <f t="shared" si="1417"/>
        <v>7</v>
      </c>
      <c r="AH48" s="56">
        <f t="shared" si="1417"/>
        <v>0</v>
      </c>
      <c r="AI48" s="56">
        <f t="shared" si="1417"/>
        <v>6</v>
      </c>
      <c r="AJ48" s="56">
        <f t="shared" si="1417"/>
        <v>3</v>
      </c>
      <c r="AK48" s="56">
        <f t="shared" si="1417"/>
        <v>8</v>
      </c>
      <c r="AL48" s="56">
        <f t="shared" si="1417"/>
        <v>7</v>
      </c>
      <c r="AM48" s="56">
        <f t="shared" si="1417"/>
        <v>4</v>
      </c>
      <c r="AN48" s="56">
        <f t="shared" si="1417"/>
        <v>5</v>
      </c>
      <c r="AO48" s="56">
        <f t="shared" si="1417"/>
        <v>6</v>
      </c>
      <c r="AP48" s="56">
        <f t="shared" si="1417"/>
        <v>0</v>
      </c>
      <c r="AQ48" s="56">
        <f t="shared" si="1417"/>
        <v>4</v>
      </c>
      <c r="AR48" s="56">
        <f t="shared" si="1417"/>
        <v>1</v>
      </c>
      <c r="AS48" s="56">
        <f t="shared" si="1417"/>
        <v>0</v>
      </c>
      <c r="AT48" s="56">
        <f t="shared" si="1417"/>
        <v>2</v>
      </c>
      <c r="AU48" s="56">
        <f t="shared" si="1417"/>
        <v>21</v>
      </c>
      <c r="AV48" s="56">
        <f t="shared" si="1417"/>
        <v>3</v>
      </c>
      <c r="AW48" s="56">
        <f t="shared" si="1417"/>
        <v>0</v>
      </c>
      <c r="AX48" s="56">
        <f t="shared" si="1417"/>
        <v>0</v>
      </c>
      <c r="AY48" s="56">
        <f t="shared" si="1417"/>
        <v>0</v>
      </c>
      <c r="AZ48" s="56">
        <f t="shared" si="1417"/>
        <v>6</v>
      </c>
      <c r="BA48" s="56">
        <f t="shared" si="1417"/>
        <v>0</v>
      </c>
      <c r="BB48" s="56">
        <f t="shared" si="1417"/>
        <v>2</v>
      </c>
      <c r="BC48" s="56">
        <f t="shared" si="1417"/>
        <v>0</v>
      </c>
      <c r="BD48" s="56">
        <f t="shared" si="1417"/>
        <v>2</v>
      </c>
      <c r="BE48" s="56">
        <f t="shared" si="1417"/>
        <v>2</v>
      </c>
      <c r="BF48" s="56">
        <f t="shared" si="1417"/>
        <v>1</v>
      </c>
      <c r="BG48" s="56">
        <f t="shared" si="1417"/>
        <v>0</v>
      </c>
      <c r="BH48" s="56">
        <f t="shared" si="1417"/>
        <v>2</v>
      </c>
      <c r="BI48" s="56">
        <f t="shared" si="1417"/>
        <v>0</v>
      </c>
      <c r="BJ48" s="56">
        <f t="shared" si="1417"/>
        <v>0</v>
      </c>
      <c r="BK48" s="56">
        <f t="shared" si="1417"/>
        <v>2</v>
      </c>
      <c r="BL48" s="56">
        <f t="shared" si="1417"/>
        <v>9</v>
      </c>
      <c r="BM48" s="56">
        <f t="shared" si="1417"/>
        <v>0</v>
      </c>
      <c r="BN48" s="56">
        <f t="shared" si="1417"/>
        <v>1</v>
      </c>
      <c r="BO48" s="56">
        <f t="shared" si="1417"/>
        <v>4</v>
      </c>
      <c r="BP48" s="56">
        <f t="shared" si="1417"/>
        <v>2</v>
      </c>
      <c r="BQ48" s="56">
        <f t="shared" si="1417"/>
        <v>0</v>
      </c>
      <c r="BR48" s="56">
        <f t="shared" ref="BR48:CM48" si="1418">BR46-BQ46</f>
        <v>4</v>
      </c>
      <c r="BS48" s="56">
        <f t="shared" si="1418"/>
        <v>1</v>
      </c>
      <c r="BT48" s="56">
        <f t="shared" si="1418"/>
        <v>0</v>
      </c>
      <c r="BU48" s="56">
        <f t="shared" si="1418"/>
        <v>0</v>
      </c>
      <c r="BV48" s="56">
        <f t="shared" si="1418"/>
        <v>0</v>
      </c>
      <c r="BW48" s="56">
        <f t="shared" si="1418"/>
        <v>0</v>
      </c>
      <c r="BX48" s="56">
        <f t="shared" si="1418"/>
        <v>3</v>
      </c>
      <c r="BY48" s="56">
        <f t="shared" si="1418"/>
        <v>0</v>
      </c>
      <c r="BZ48" s="56">
        <f t="shared" si="1418"/>
        <v>0</v>
      </c>
      <c r="CA48" s="56">
        <f t="shared" si="1418"/>
        <v>0</v>
      </c>
      <c r="CB48" s="56">
        <f t="shared" si="1418"/>
        <v>0</v>
      </c>
      <c r="CC48" s="56">
        <f t="shared" si="1418"/>
        <v>0</v>
      </c>
      <c r="CD48" s="56">
        <f t="shared" si="1418"/>
        <v>0</v>
      </c>
      <c r="CE48" s="56">
        <f t="shared" si="1418"/>
        <v>0</v>
      </c>
      <c r="CF48" s="56">
        <f t="shared" si="1418"/>
        <v>0</v>
      </c>
      <c r="CG48" s="56">
        <f t="shared" si="1418"/>
        <v>0</v>
      </c>
      <c r="CH48" s="56">
        <f t="shared" si="1418"/>
        <v>0</v>
      </c>
      <c r="CI48" s="56">
        <f t="shared" si="1418"/>
        <v>0</v>
      </c>
      <c r="CJ48" s="56">
        <f t="shared" si="1418"/>
        <v>0</v>
      </c>
      <c r="CK48" s="56">
        <f t="shared" si="1418"/>
        <v>0</v>
      </c>
      <c r="CL48" s="56">
        <f t="shared" si="1418"/>
        <v>0</v>
      </c>
      <c r="CM48" s="56">
        <f t="shared" si="1418"/>
        <v>0</v>
      </c>
      <c r="CN48" s="56">
        <f t="shared" ref="CN48:EI48" si="1419">CN46-CM46</f>
        <v>0</v>
      </c>
      <c r="CO48" s="56">
        <f t="shared" si="1419"/>
        <v>0</v>
      </c>
      <c r="CP48" s="56">
        <f t="shared" si="1419"/>
        <v>0</v>
      </c>
      <c r="CQ48" s="56">
        <f t="shared" si="1419"/>
        <v>0</v>
      </c>
      <c r="CR48" s="56">
        <f t="shared" si="1419"/>
        <v>-135</v>
      </c>
      <c r="CS48" s="56">
        <f t="shared" si="1419"/>
        <v>0</v>
      </c>
      <c r="CT48" s="56">
        <f t="shared" si="1419"/>
        <v>0</v>
      </c>
      <c r="CU48" s="56">
        <f t="shared" si="1419"/>
        <v>0</v>
      </c>
      <c r="CV48" s="56">
        <f t="shared" si="1419"/>
        <v>0</v>
      </c>
      <c r="CW48" s="56">
        <f t="shared" si="1419"/>
        <v>0</v>
      </c>
      <c r="CX48" s="56">
        <f t="shared" si="1419"/>
        <v>0</v>
      </c>
      <c r="CY48" s="56">
        <f t="shared" si="1419"/>
        <v>0</v>
      </c>
      <c r="CZ48" s="56">
        <f t="shared" si="1419"/>
        <v>0</v>
      </c>
      <c r="DA48" s="56">
        <f t="shared" si="1419"/>
        <v>0</v>
      </c>
      <c r="DB48" s="56">
        <f t="shared" si="1419"/>
        <v>0</v>
      </c>
      <c r="DC48" s="56">
        <f t="shared" si="1419"/>
        <v>0</v>
      </c>
      <c r="DD48" s="56">
        <f t="shared" si="1419"/>
        <v>0</v>
      </c>
      <c r="DE48" s="56">
        <f t="shared" si="1419"/>
        <v>0</v>
      </c>
      <c r="DF48" s="56">
        <f t="shared" si="1419"/>
        <v>0</v>
      </c>
      <c r="DG48" s="56">
        <f t="shared" si="1419"/>
        <v>0</v>
      </c>
      <c r="DH48" s="56">
        <f t="shared" si="1419"/>
        <v>0</v>
      </c>
      <c r="DI48" s="56">
        <f t="shared" si="1419"/>
        <v>0</v>
      </c>
      <c r="DJ48" s="56">
        <f t="shared" si="1419"/>
        <v>0</v>
      </c>
      <c r="DK48" s="56">
        <f t="shared" si="1419"/>
        <v>0</v>
      </c>
      <c r="DL48" s="56">
        <f t="shared" si="1419"/>
        <v>0</v>
      </c>
      <c r="DM48" s="56">
        <f t="shared" si="1419"/>
        <v>0</v>
      </c>
      <c r="DN48" s="56">
        <f t="shared" si="1419"/>
        <v>0</v>
      </c>
      <c r="DO48" s="56">
        <f t="shared" si="1419"/>
        <v>0</v>
      </c>
      <c r="DP48" s="56">
        <f t="shared" si="1419"/>
        <v>0</v>
      </c>
      <c r="DQ48" s="56">
        <f t="shared" si="1419"/>
        <v>0</v>
      </c>
      <c r="DR48" s="56">
        <f t="shared" si="1419"/>
        <v>0</v>
      </c>
      <c r="DS48" s="56">
        <f t="shared" si="1419"/>
        <v>0</v>
      </c>
      <c r="DT48" s="56">
        <f t="shared" si="1419"/>
        <v>0</v>
      </c>
      <c r="DU48" s="56">
        <f t="shared" si="1419"/>
        <v>0</v>
      </c>
      <c r="DV48" s="56">
        <f t="shared" si="1419"/>
        <v>0</v>
      </c>
      <c r="DW48" s="56">
        <f t="shared" si="1419"/>
        <v>0</v>
      </c>
      <c r="DX48" s="56">
        <f t="shared" si="1419"/>
        <v>0</v>
      </c>
      <c r="DY48" s="56">
        <f t="shared" si="1419"/>
        <v>0</v>
      </c>
      <c r="DZ48" s="56">
        <f t="shared" si="1419"/>
        <v>0</v>
      </c>
      <c r="EA48" s="56">
        <f t="shared" si="1419"/>
        <v>0</v>
      </c>
      <c r="EB48" s="56">
        <f t="shared" si="1419"/>
        <v>0</v>
      </c>
      <c r="EC48" s="56">
        <f t="shared" si="1419"/>
        <v>0</v>
      </c>
      <c r="ED48" s="56">
        <f t="shared" si="1419"/>
        <v>0</v>
      </c>
      <c r="EE48" s="56">
        <f t="shared" si="1419"/>
        <v>0</v>
      </c>
      <c r="EF48" s="56">
        <f t="shared" si="1419"/>
        <v>0</v>
      </c>
      <c r="EG48" s="56">
        <f t="shared" si="1419"/>
        <v>0</v>
      </c>
      <c r="EH48" s="56">
        <f t="shared" si="1419"/>
        <v>0</v>
      </c>
      <c r="EI48" s="56">
        <f t="shared" si="1419"/>
        <v>0</v>
      </c>
      <c r="EJ48" s="56">
        <f t="shared" ref="EJ48:GG48" si="1420">EJ46-EI46</f>
        <v>0</v>
      </c>
      <c r="EK48" s="56">
        <f t="shared" si="1420"/>
        <v>0</v>
      </c>
      <c r="EL48" s="56">
        <f t="shared" si="1420"/>
        <v>0</v>
      </c>
      <c r="EM48" s="56">
        <f t="shared" si="1420"/>
        <v>0</v>
      </c>
      <c r="EN48" s="56">
        <f t="shared" si="1420"/>
        <v>0</v>
      </c>
      <c r="EO48" s="56">
        <f t="shared" si="1420"/>
        <v>0</v>
      </c>
      <c r="EP48" s="56">
        <f t="shared" si="1420"/>
        <v>0</v>
      </c>
      <c r="EQ48" s="56">
        <f t="shared" si="1420"/>
        <v>0</v>
      </c>
      <c r="ER48" s="56">
        <f t="shared" si="1420"/>
        <v>0</v>
      </c>
      <c r="ES48" s="56">
        <f t="shared" si="1420"/>
        <v>0</v>
      </c>
      <c r="ET48" s="56">
        <f t="shared" si="1420"/>
        <v>0</v>
      </c>
      <c r="EU48" s="56">
        <f t="shared" si="1420"/>
        <v>0</v>
      </c>
      <c r="EV48" s="56">
        <f t="shared" si="1420"/>
        <v>0</v>
      </c>
      <c r="EW48" s="56">
        <f t="shared" si="1420"/>
        <v>0</v>
      </c>
      <c r="EX48" s="56">
        <f t="shared" si="1420"/>
        <v>0</v>
      </c>
      <c r="EY48" s="56">
        <f t="shared" si="1420"/>
        <v>0</v>
      </c>
      <c r="EZ48" s="56">
        <f t="shared" si="1420"/>
        <v>0</v>
      </c>
      <c r="FA48" s="56">
        <f t="shared" si="1420"/>
        <v>0</v>
      </c>
      <c r="FB48" s="56">
        <f t="shared" si="1420"/>
        <v>0</v>
      </c>
      <c r="FC48" s="56">
        <f t="shared" si="1420"/>
        <v>0</v>
      </c>
      <c r="FD48" s="56">
        <f t="shared" si="1420"/>
        <v>0</v>
      </c>
      <c r="FE48" s="56">
        <f t="shared" si="1420"/>
        <v>0</v>
      </c>
      <c r="FF48" s="56">
        <f t="shared" si="1420"/>
        <v>0</v>
      </c>
      <c r="FG48" s="56">
        <f t="shared" si="1420"/>
        <v>0</v>
      </c>
      <c r="FH48" s="56">
        <f t="shared" si="1420"/>
        <v>0</v>
      </c>
      <c r="FI48" s="56">
        <f t="shared" si="1420"/>
        <v>0</v>
      </c>
      <c r="FJ48" s="56">
        <f t="shared" si="1420"/>
        <v>0</v>
      </c>
      <c r="FK48" s="56">
        <f t="shared" si="1420"/>
        <v>0</v>
      </c>
      <c r="FL48" s="56">
        <f t="shared" si="1420"/>
        <v>0</v>
      </c>
      <c r="FM48" s="56">
        <f t="shared" si="1420"/>
        <v>0</v>
      </c>
      <c r="FN48" s="56">
        <f t="shared" si="1420"/>
        <v>0</v>
      </c>
      <c r="FO48" s="56">
        <f t="shared" si="1420"/>
        <v>0</v>
      </c>
      <c r="FP48" s="56">
        <f t="shared" si="1420"/>
        <v>0</v>
      </c>
      <c r="FQ48" s="56">
        <f t="shared" si="1420"/>
        <v>0</v>
      </c>
      <c r="FR48" s="56">
        <f t="shared" si="1420"/>
        <v>0</v>
      </c>
      <c r="FS48" s="56">
        <f t="shared" si="1420"/>
        <v>0</v>
      </c>
      <c r="FT48" s="56">
        <f t="shared" si="1420"/>
        <v>0</v>
      </c>
      <c r="FU48" s="56">
        <f t="shared" si="1420"/>
        <v>0</v>
      </c>
      <c r="FV48" s="56">
        <f t="shared" si="1420"/>
        <v>0</v>
      </c>
      <c r="FW48" s="56">
        <f t="shared" si="1420"/>
        <v>0</v>
      </c>
      <c r="FX48" s="56">
        <f t="shared" si="1420"/>
        <v>0</v>
      </c>
      <c r="FY48" s="56">
        <f t="shared" si="1420"/>
        <v>0</v>
      </c>
      <c r="FZ48" s="56">
        <f t="shared" si="1420"/>
        <v>0</v>
      </c>
      <c r="GA48" s="56">
        <f t="shared" si="1420"/>
        <v>0</v>
      </c>
      <c r="GB48" s="56">
        <f t="shared" si="1420"/>
        <v>0</v>
      </c>
      <c r="GC48" s="56">
        <f t="shared" si="1420"/>
        <v>0</v>
      </c>
      <c r="GD48" s="56">
        <f t="shared" si="1420"/>
        <v>0</v>
      </c>
      <c r="GE48" s="56">
        <f t="shared" si="1420"/>
        <v>0</v>
      </c>
      <c r="GF48" s="56">
        <f t="shared" si="1420"/>
        <v>0</v>
      </c>
      <c r="GG48" s="56">
        <f t="shared" si="1420"/>
        <v>0</v>
      </c>
    </row>
    <row r="49" spans="2:189">
      <c r="B49" s="94"/>
      <c r="C49" s="80" t="s">
        <v>88</v>
      </c>
      <c r="D49" s="79">
        <v>0</v>
      </c>
      <c r="E49" s="79">
        <v>0</v>
      </c>
      <c r="F49" s="79">
        <v>0</v>
      </c>
      <c r="G49" s="79">
        <v>0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  <c r="T49" s="79">
        <v>0</v>
      </c>
      <c r="U49" s="79">
        <v>0</v>
      </c>
      <c r="V49" s="79">
        <v>0</v>
      </c>
      <c r="W49" s="79">
        <v>0</v>
      </c>
      <c r="X49" s="79">
        <v>0</v>
      </c>
      <c r="Y49" s="79">
        <v>0</v>
      </c>
      <c r="Z49" s="79">
        <v>0</v>
      </c>
      <c r="AA49" s="79">
        <v>0</v>
      </c>
      <c r="AB49" s="79">
        <v>0</v>
      </c>
      <c r="AC49" s="79">
        <v>0</v>
      </c>
      <c r="AD49" s="79">
        <v>0</v>
      </c>
      <c r="AE49" s="79">
        <v>0</v>
      </c>
      <c r="AF49" s="79">
        <v>0</v>
      </c>
      <c r="AG49" s="79">
        <v>0</v>
      </c>
      <c r="AH49" s="79">
        <v>0</v>
      </c>
      <c r="AI49" s="79">
        <v>0</v>
      </c>
      <c r="AJ49" s="79">
        <v>0</v>
      </c>
      <c r="AK49" s="79">
        <v>0</v>
      </c>
      <c r="AL49" s="79">
        <v>0</v>
      </c>
      <c r="AM49" s="79">
        <v>0</v>
      </c>
      <c r="AN49" s="79">
        <v>0</v>
      </c>
      <c r="AO49" s="79">
        <v>0</v>
      </c>
      <c r="AP49" s="79">
        <v>0</v>
      </c>
      <c r="AQ49" s="79">
        <v>0</v>
      </c>
      <c r="AR49" s="79">
        <v>0</v>
      </c>
      <c r="AS49" s="79">
        <v>0</v>
      </c>
      <c r="AT49" s="79">
        <v>0</v>
      </c>
      <c r="AU49" s="79">
        <v>1</v>
      </c>
      <c r="AV49" s="79">
        <v>2</v>
      </c>
      <c r="AW49" s="79">
        <v>3</v>
      </c>
      <c r="AX49" s="79">
        <v>4</v>
      </c>
      <c r="AY49" s="79">
        <v>4</v>
      </c>
      <c r="AZ49" s="79">
        <v>4</v>
      </c>
      <c r="BA49" s="79">
        <v>4</v>
      </c>
      <c r="BB49" s="79">
        <v>4</v>
      </c>
      <c r="BC49" s="79">
        <v>4</v>
      </c>
      <c r="BD49" s="79">
        <v>4</v>
      </c>
      <c r="BE49" s="79">
        <v>5</v>
      </c>
      <c r="BF49" s="79">
        <v>6</v>
      </c>
      <c r="BG49" s="79">
        <v>6</v>
      </c>
      <c r="BH49" s="79">
        <v>6</v>
      </c>
      <c r="BI49" s="79">
        <v>8</v>
      </c>
      <c r="BJ49" s="79">
        <v>8</v>
      </c>
      <c r="BK49" s="79">
        <v>8</v>
      </c>
      <c r="BL49" s="79">
        <v>8</v>
      </c>
      <c r="BM49" s="79">
        <v>9</v>
      </c>
      <c r="BN49" s="79">
        <v>10</v>
      </c>
      <c r="BO49" s="79">
        <v>12</v>
      </c>
      <c r="BP49" s="79">
        <v>12</v>
      </c>
      <c r="BQ49" s="79">
        <v>12</v>
      </c>
      <c r="BR49" s="79">
        <v>13</v>
      </c>
      <c r="BS49" s="79">
        <v>13</v>
      </c>
      <c r="BT49" s="79">
        <v>13</v>
      </c>
      <c r="BU49" s="79">
        <v>13</v>
      </c>
      <c r="BV49" s="79">
        <v>13</v>
      </c>
      <c r="BW49" s="79">
        <v>14</v>
      </c>
      <c r="BX49" s="79">
        <v>14</v>
      </c>
      <c r="BY49" s="79">
        <v>14</v>
      </c>
      <c r="BZ49" s="79">
        <v>14</v>
      </c>
      <c r="CA49" s="79">
        <v>14</v>
      </c>
      <c r="CB49" s="79">
        <v>15</v>
      </c>
      <c r="CC49" s="79">
        <v>15</v>
      </c>
      <c r="CD49" s="79">
        <v>15</v>
      </c>
      <c r="CE49" s="79">
        <v>15</v>
      </c>
      <c r="CF49" s="79">
        <v>15</v>
      </c>
      <c r="CG49" s="79">
        <v>15</v>
      </c>
      <c r="CH49" s="79">
        <v>15</v>
      </c>
      <c r="CI49" s="79">
        <v>15</v>
      </c>
      <c r="CJ49" s="79">
        <v>15</v>
      </c>
      <c r="CK49" s="79">
        <v>15</v>
      </c>
      <c r="CL49" s="79">
        <v>15</v>
      </c>
      <c r="CM49" s="79">
        <v>15</v>
      </c>
      <c r="CN49" s="79">
        <v>15</v>
      </c>
      <c r="CO49" s="79">
        <v>15</v>
      </c>
      <c r="CP49" s="79">
        <v>15</v>
      </c>
      <c r="CQ49" s="79">
        <v>15</v>
      </c>
      <c r="CR49" s="79"/>
      <c r="CS49" s="79"/>
      <c r="CT49" s="79"/>
      <c r="CU49" s="79"/>
      <c r="CV49" s="79"/>
      <c r="CW49" s="79"/>
      <c r="CX49" s="79"/>
      <c r="CY49" s="79"/>
      <c r="CZ49" s="79"/>
      <c r="DA49" s="79"/>
      <c r="DB49" s="79"/>
      <c r="DC49" s="79"/>
      <c r="DD49" s="79"/>
      <c r="DE49" s="79"/>
      <c r="DF49" s="79"/>
      <c r="DG49" s="79"/>
      <c r="DH49" s="79"/>
      <c r="DI49" s="79"/>
      <c r="DJ49" s="79"/>
      <c r="DK49" s="79"/>
      <c r="DL49" s="79"/>
      <c r="DM49" s="79"/>
      <c r="DN49" s="79"/>
      <c r="DO49" s="79"/>
      <c r="DP49" s="79"/>
      <c r="DQ49" s="79"/>
      <c r="DR49" s="79"/>
      <c r="DS49" s="79"/>
      <c r="DT49" s="79"/>
      <c r="DU49" s="79"/>
      <c r="DV49" s="79"/>
      <c r="DW49" s="79"/>
      <c r="DX49" s="79"/>
      <c r="DY49" s="79"/>
      <c r="DZ49" s="79"/>
      <c r="EA49" s="79"/>
      <c r="EB49" s="79"/>
      <c r="EC49" s="79"/>
      <c r="ED49" s="79"/>
      <c r="EE49" s="79"/>
      <c r="EF49" s="79"/>
      <c r="EG49" s="79"/>
      <c r="EH49" s="79"/>
      <c r="EI49" s="79"/>
      <c r="EJ49" s="79"/>
      <c r="EK49" s="79"/>
      <c r="EL49" s="79"/>
      <c r="EM49" s="79"/>
      <c r="EN49" s="79"/>
      <c r="EO49" s="79"/>
      <c r="EP49" s="79"/>
      <c r="EQ49" s="79"/>
      <c r="ER49" s="79"/>
      <c r="ES49" s="79"/>
      <c r="ET49" s="79"/>
      <c r="EU49" s="79"/>
      <c r="EV49" s="79"/>
      <c r="EW49" s="79"/>
      <c r="EX49" s="79"/>
      <c r="EY49" s="79"/>
      <c r="EZ49" s="79"/>
      <c r="FA49" s="79"/>
      <c r="FB49" s="79"/>
      <c r="FC49" s="79"/>
      <c r="FD49" s="79"/>
      <c r="FE49" s="79"/>
      <c r="FF49" s="79"/>
      <c r="FG49" s="79"/>
      <c r="FH49" s="79"/>
      <c r="FI49" s="79"/>
      <c r="FJ49" s="79"/>
      <c r="FK49" s="79"/>
      <c r="FL49" s="79"/>
      <c r="FM49" s="79"/>
      <c r="FN49" s="79"/>
      <c r="FO49" s="79"/>
      <c r="FP49" s="79"/>
      <c r="FQ49" s="79"/>
      <c r="FR49" s="79"/>
      <c r="FS49" s="79"/>
      <c r="FT49" s="79"/>
      <c r="FU49" s="79"/>
      <c r="FV49" s="79"/>
      <c r="FW49" s="79"/>
      <c r="FX49" s="79"/>
      <c r="FY49" s="79"/>
      <c r="FZ49" s="79"/>
      <c r="GA49" s="79"/>
      <c r="GB49" s="79"/>
      <c r="GC49" s="79"/>
      <c r="GD49" s="79"/>
      <c r="GE49" s="79"/>
      <c r="GF49" s="79"/>
      <c r="GG49" s="79"/>
    </row>
    <row r="50" spans="2:189">
      <c r="B50" s="94"/>
      <c r="C50" s="71" t="s">
        <v>81</v>
      </c>
      <c r="D50" s="71">
        <v>0</v>
      </c>
      <c r="E50" s="71" t="e">
        <f>(E49-D49)/E49</f>
        <v>#DIV/0!</v>
      </c>
      <c r="F50" s="71" t="e">
        <f t="shared" ref="F50:BQ50" si="1421">(F49-E49)/F49</f>
        <v>#DIV/0!</v>
      </c>
      <c r="G50" s="71" t="e">
        <f t="shared" si="1421"/>
        <v>#DIV/0!</v>
      </c>
      <c r="H50" s="71" t="e">
        <f t="shared" si="1421"/>
        <v>#DIV/0!</v>
      </c>
      <c r="I50" s="71" t="e">
        <f t="shared" si="1421"/>
        <v>#DIV/0!</v>
      </c>
      <c r="J50" s="71" t="e">
        <f t="shared" si="1421"/>
        <v>#DIV/0!</v>
      </c>
      <c r="K50" s="71" t="e">
        <f t="shared" si="1421"/>
        <v>#DIV/0!</v>
      </c>
      <c r="L50" s="71" t="e">
        <f t="shared" si="1421"/>
        <v>#DIV/0!</v>
      </c>
      <c r="M50" s="71" t="e">
        <f t="shared" si="1421"/>
        <v>#DIV/0!</v>
      </c>
      <c r="N50" s="71" t="e">
        <f t="shared" si="1421"/>
        <v>#DIV/0!</v>
      </c>
      <c r="O50" s="71" t="e">
        <f t="shared" si="1421"/>
        <v>#DIV/0!</v>
      </c>
      <c r="P50" s="71" t="e">
        <f t="shared" si="1421"/>
        <v>#DIV/0!</v>
      </c>
      <c r="Q50" s="71" t="e">
        <f t="shared" si="1421"/>
        <v>#DIV/0!</v>
      </c>
      <c r="R50" s="71" t="e">
        <f t="shared" si="1421"/>
        <v>#DIV/0!</v>
      </c>
      <c r="S50" s="71" t="e">
        <f t="shared" si="1421"/>
        <v>#DIV/0!</v>
      </c>
      <c r="T50" s="71" t="e">
        <f t="shared" si="1421"/>
        <v>#DIV/0!</v>
      </c>
      <c r="U50" s="71" t="e">
        <f t="shared" si="1421"/>
        <v>#DIV/0!</v>
      </c>
      <c r="V50" s="71" t="e">
        <f t="shared" si="1421"/>
        <v>#DIV/0!</v>
      </c>
      <c r="W50" s="71" t="e">
        <f t="shared" si="1421"/>
        <v>#DIV/0!</v>
      </c>
      <c r="X50" s="71" t="e">
        <f t="shared" si="1421"/>
        <v>#DIV/0!</v>
      </c>
      <c r="Y50" s="71" t="e">
        <f t="shared" si="1421"/>
        <v>#DIV/0!</v>
      </c>
      <c r="Z50" s="71" t="e">
        <f t="shared" si="1421"/>
        <v>#DIV/0!</v>
      </c>
      <c r="AA50" s="71" t="e">
        <f t="shared" si="1421"/>
        <v>#DIV/0!</v>
      </c>
      <c r="AB50" s="71" t="e">
        <f t="shared" si="1421"/>
        <v>#DIV/0!</v>
      </c>
      <c r="AC50" s="71" t="e">
        <f t="shared" si="1421"/>
        <v>#DIV/0!</v>
      </c>
      <c r="AD50" s="71" t="e">
        <f t="shared" si="1421"/>
        <v>#DIV/0!</v>
      </c>
      <c r="AE50" s="71" t="e">
        <f t="shared" si="1421"/>
        <v>#DIV/0!</v>
      </c>
      <c r="AF50" s="71" t="e">
        <f t="shared" si="1421"/>
        <v>#DIV/0!</v>
      </c>
      <c r="AG50" s="71" t="e">
        <f t="shared" si="1421"/>
        <v>#DIV/0!</v>
      </c>
      <c r="AH50" s="71" t="e">
        <f t="shared" si="1421"/>
        <v>#DIV/0!</v>
      </c>
      <c r="AI50" s="71" t="e">
        <f t="shared" si="1421"/>
        <v>#DIV/0!</v>
      </c>
      <c r="AJ50" s="71" t="e">
        <f t="shared" si="1421"/>
        <v>#DIV/0!</v>
      </c>
      <c r="AK50" s="71" t="e">
        <f t="shared" si="1421"/>
        <v>#DIV/0!</v>
      </c>
      <c r="AL50" s="71" t="e">
        <f t="shared" si="1421"/>
        <v>#DIV/0!</v>
      </c>
      <c r="AM50" s="71" t="e">
        <f t="shared" si="1421"/>
        <v>#DIV/0!</v>
      </c>
      <c r="AN50" s="71" t="e">
        <f t="shared" si="1421"/>
        <v>#DIV/0!</v>
      </c>
      <c r="AO50" s="71" t="e">
        <f t="shared" si="1421"/>
        <v>#DIV/0!</v>
      </c>
      <c r="AP50" s="71" t="e">
        <f t="shared" si="1421"/>
        <v>#DIV/0!</v>
      </c>
      <c r="AQ50" s="71" t="e">
        <f t="shared" si="1421"/>
        <v>#DIV/0!</v>
      </c>
      <c r="AR50" s="71" t="e">
        <f t="shared" si="1421"/>
        <v>#DIV/0!</v>
      </c>
      <c r="AS50" s="71" t="e">
        <f t="shared" si="1421"/>
        <v>#DIV/0!</v>
      </c>
      <c r="AT50" s="71" t="e">
        <f t="shared" si="1421"/>
        <v>#DIV/0!</v>
      </c>
      <c r="AU50" s="71">
        <f t="shared" si="1421"/>
        <v>1</v>
      </c>
      <c r="AV50" s="71">
        <f t="shared" si="1421"/>
        <v>0.5</v>
      </c>
      <c r="AW50" s="71">
        <f t="shared" si="1421"/>
        <v>0.33333333333333331</v>
      </c>
      <c r="AX50" s="71">
        <f t="shared" si="1421"/>
        <v>0.25</v>
      </c>
      <c r="AY50" s="71">
        <f t="shared" si="1421"/>
        <v>0</v>
      </c>
      <c r="AZ50" s="71">
        <f t="shared" si="1421"/>
        <v>0</v>
      </c>
      <c r="BA50" s="71">
        <f t="shared" si="1421"/>
        <v>0</v>
      </c>
      <c r="BB50" s="71">
        <f t="shared" si="1421"/>
        <v>0</v>
      </c>
      <c r="BC50" s="71">
        <f t="shared" si="1421"/>
        <v>0</v>
      </c>
      <c r="BD50" s="71">
        <f t="shared" si="1421"/>
        <v>0</v>
      </c>
      <c r="BE50" s="71">
        <f t="shared" si="1421"/>
        <v>0.2</v>
      </c>
      <c r="BF50" s="71">
        <f t="shared" si="1421"/>
        <v>0.16666666666666666</v>
      </c>
      <c r="BG50" s="71">
        <f t="shared" si="1421"/>
        <v>0</v>
      </c>
      <c r="BH50" s="71">
        <f t="shared" si="1421"/>
        <v>0</v>
      </c>
      <c r="BI50" s="71">
        <f t="shared" si="1421"/>
        <v>0.25</v>
      </c>
      <c r="BJ50" s="71">
        <f t="shared" si="1421"/>
        <v>0</v>
      </c>
      <c r="BK50" s="71">
        <f t="shared" si="1421"/>
        <v>0</v>
      </c>
      <c r="BL50" s="71">
        <f t="shared" si="1421"/>
        <v>0</v>
      </c>
      <c r="BM50" s="71">
        <f t="shared" si="1421"/>
        <v>0.1111111111111111</v>
      </c>
      <c r="BN50" s="71">
        <f t="shared" si="1421"/>
        <v>0.1</v>
      </c>
      <c r="BO50" s="71">
        <f t="shared" si="1421"/>
        <v>0.16666666666666666</v>
      </c>
      <c r="BP50" s="71">
        <f t="shared" si="1421"/>
        <v>0</v>
      </c>
      <c r="BQ50" s="71">
        <f t="shared" si="1421"/>
        <v>0</v>
      </c>
      <c r="BR50" s="71">
        <f t="shared" ref="BR50:CN50" si="1422">(BR49-BQ49)/BR49</f>
        <v>7.6923076923076927E-2</v>
      </c>
      <c r="BS50" s="71">
        <f t="shared" si="1422"/>
        <v>0</v>
      </c>
      <c r="BT50" s="71">
        <f t="shared" si="1422"/>
        <v>0</v>
      </c>
      <c r="BU50" s="71">
        <f t="shared" si="1422"/>
        <v>0</v>
      </c>
      <c r="BV50" s="71">
        <f t="shared" si="1422"/>
        <v>0</v>
      </c>
      <c r="BW50" s="71">
        <f t="shared" si="1422"/>
        <v>7.1428571428571425E-2</v>
      </c>
      <c r="BX50" s="71">
        <f t="shared" si="1422"/>
        <v>0</v>
      </c>
      <c r="BY50" s="71">
        <f t="shared" si="1422"/>
        <v>0</v>
      </c>
      <c r="BZ50" s="71">
        <f t="shared" si="1422"/>
        <v>0</v>
      </c>
      <c r="CA50" s="71">
        <f t="shared" si="1422"/>
        <v>0</v>
      </c>
      <c r="CB50" s="71">
        <f t="shared" si="1422"/>
        <v>6.6666666666666666E-2</v>
      </c>
      <c r="CC50" s="71">
        <f t="shared" si="1422"/>
        <v>0</v>
      </c>
      <c r="CD50" s="71">
        <f t="shared" si="1422"/>
        <v>0</v>
      </c>
      <c r="CE50" s="71">
        <f t="shared" si="1422"/>
        <v>0</v>
      </c>
      <c r="CF50" s="71">
        <f t="shared" si="1422"/>
        <v>0</v>
      </c>
      <c r="CG50" s="71">
        <f t="shared" si="1422"/>
        <v>0</v>
      </c>
      <c r="CH50" s="71">
        <f t="shared" si="1422"/>
        <v>0</v>
      </c>
      <c r="CI50" s="71">
        <f t="shared" si="1422"/>
        <v>0</v>
      </c>
      <c r="CJ50" s="71">
        <f t="shared" si="1422"/>
        <v>0</v>
      </c>
      <c r="CK50" s="71">
        <f t="shared" si="1422"/>
        <v>0</v>
      </c>
      <c r="CL50" s="71">
        <f t="shared" si="1422"/>
        <v>0</v>
      </c>
      <c r="CM50" s="71">
        <f t="shared" si="1422"/>
        <v>0</v>
      </c>
      <c r="CN50" s="71">
        <f t="shared" si="1422"/>
        <v>0</v>
      </c>
      <c r="CO50" s="71">
        <f t="shared" ref="CO50" si="1423">(CO49-CN49)/CO49</f>
        <v>0</v>
      </c>
      <c r="CP50" s="71">
        <f t="shared" ref="CP50" si="1424">(CP49-CO49)/CP49</f>
        <v>0</v>
      </c>
      <c r="CQ50" s="71">
        <f t="shared" ref="CQ50" si="1425">(CQ49-CP49)/CQ49</f>
        <v>0</v>
      </c>
      <c r="CR50" s="71" t="e">
        <f t="shared" ref="CR50" si="1426">(CR49-CQ49)/CR49</f>
        <v>#DIV/0!</v>
      </c>
      <c r="CS50" s="71" t="e">
        <f t="shared" ref="CS50" si="1427">(CS49-CR49)/CS49</f>
        <v>#DIV/0!</v>
      </c>
      <c r="CT50" s="71" t="e">
        <f t="shared" ref="CT50" si="1428">(CT49-CS49)/CT49</f>
        <v>#DIV/0!</v>
      </c>
      <c r="CU50" s="71" t="e">
        <f t="shared" ref="CU50" si="1429">(CU49-CT49)/CU49</f>
        <v>#DIV/0!</v>
      </c>
      <c r="CV50" s="71" t="e">
        <f t="shared" ref="CV50" si="1430">(CV49-CU49)/CV49</f>
        <v>#DIV/0!</v>
      </c>
      <c r="CW50" s="71" t="e">
        <f t="shared" ref="CW50" si="1431">(CW49-CV49)/CW49</f>
        <v>#DIV/0!</v>
      </c>
      <c r="CX50" s="71" t="e">
        <f t="shared" ref="CX50" si="1432">(CX49-CW49)/CX49</f>
        <v>#DIV/0!</v>
      </c>
      <c r="CY50" s="71" t="e">
        <f t="shared" ref="CY50" si="1433">(CY49-CX49)/CY49</f>
        <v>#DIV/0!</v>
      </c>
      <c r="CZ50" s="71" t="e">
        <f t="shared" ref="CZ50" si="1434">(CZ49-CY49)/CZ49</f>
        <v>#DIV/0!</v>
      </c>
      <c r="DA50" s="71" t="e">
        <f t="shared" ref="DA50" si="1435">(DA49-CZ49)/DA49</f>
        <v>#DIV/0!</v>
      </c>
      <c r="DB50" s="71" t="e">
        <f t="shared" ref="DB50" si="1436">(DB49-DA49)/DB49</f>
        <v>#DIV/0!</v>
      </c>
      <c r="DC50" s="71" t="e">
        <f t="shared" ref="DC50" si="1437">(DC49-DB49)/DC49</f>
        <v>#DIV/0!</v>
      </c>
      <c r="DD50" s="71" t="e">
        <f t="shared" ref="DD50" si="1438">(DD49-DC49)/DD49</f>
        <v>#DIV/0!</v>
      </c>
      <c r="DE50" s="71" t="e">
        <f t="shared" ref="DE50" si="1439">(DE49-DD49)/DE49</f>
        <v>#DIV/0!</v>
      </c>
      <c r="DF50" s="71" t="e">
        <f t="shared" ref="DF50" si="1440">(DF49-DE49)/DF49</f>
        <v>#DIV/0!</v>
      </c>
      <c r="DG50" s="71" t="e">
        <f t="shared" ref="DG50" si="1441">(DG49-DF49)/DG49</f>
        <v>#DIV/0!</v>
      </c>
      <c r="DH50" s="71" t="e">
        <f t="shared" ref="DH50" si="1442">(DH49-DG49)/DH49</f>
        <v>#DIV/0!</v>
      </c>
      <c r="DI50" s="71" t="e">
        <f t="shared" ref="DI50" si="1443">(DI49-DH49)/DI49</f>
        <v>#DIV/0!</v>
      </c>
      <c r="DJ50" s="71" t="e">
        <f t="shared" ref="DJ50" si="1444">(DJ49-DI49)/DJ49</f>
        <v>#DIV/0!</v>
      </c>
      <c r="DK50" s="71" t="e">
        <f t="shared" ref="DK50" si="1445">(DK49-DJ49)/DK49</f>
        <v>#DIV/0!</v>
      </c>
      <c r="DL50" s="71" t="e">
        <f t="shared" ref="DL50" si="1446">(DL49-DK49)/DL49</f>
        <v>#DIV/0!</v>
      </c>
      <c r="DM50" s="71" t="e">
        <f t="shared" ref="DM50" si="1447">(DM49-DL49)/DM49</f>
        <v>#DIV/0!</v>
      </c>
      <c r="DN50" s="71" t="e">
        <f t="shared" ref="DN50" si="1448">(DN49-DM49)/DN49</f>
        <v>#DIV/0!</v>
      </c>
      <c r="DO50" s="71" t="e">
        <f t="shared" ref="DO50" si="1449">(DO49-DN49)/DO49</f>
        <v>#DIV/0!</v>
      </c>
      <c r="DP50" s="71" t="e">
        <f t="shared" ref="DP50" si="1450">(DP49-DO49)/DP49</f>
        <v>#DIV/0!</v>
      </c>
      <c r="DQ50" s="71" t="e">
        <f t="shared" ref="DQ50" si="1451">(DQ49-DP49)/DQ49</f>
        <v>#DIV/0!</v>
      </c>
      <c r="DR50" s="71" t="e">
        <f t="shared" ref="DR50" si="1452">(DR49-DQ49)/DR49</f>
        <v>#DIV/0!</v>
      </c>
      <c r="DS50" s="71" t="e">
        <f t="shared" ref="DS50" si="1453">(DS49-DR49)/DS49</f>
        <v>#DIV/0!</v>
      </c>
      <c r="DT50" s="71" t="e">
        <f t="shared" ref="DT50" si="1454">(DT49-DS49)/DT49</f>
        <v>#DIV/0!</v>
      </c>
      <c r="DU50" s="71" t="e">
        <f t="shared" ref="DU50" si="1455">(DU49-DT49)/DU49</f>
        <v>#DIV/0!</v>
      </c>
      <c r="DV50" s="71" t="e">
        <f t="shared" ref="DV50" si="1456">(DV49-DU49)/DV49</f>
        <v>#DIV/0!</v>
      </c>
      <c r="DW50" s="71" t="e">
        <f t="shared" ref="DW50" si="1457">(DW49-DV49)/DW49</f>
        <v>#DIV/0!</v>
      </c>
      <c r="DX50" s="71" t="e">
        <f t="shared" ref="DX50" si="1458">(DX49-DW49)/DX49</f>
        <v>#DIV/0!</v>
      </c>
      <c r="DY50" s="71" t="e">
        <f t="shared" ref="DY50" si="1459">(DY49-DX49)/DY49</f>
        <v>#DIV/0!</v>
      </c>
      <c r="DZ50" s="71" t="e">
        <f t="shared" ref="DZ50" si="1460">(DZ49-DY49)/DZ49</f>
        <v>#DIV/0!</v>
      </c>
      <c r="EA50" s="71" t="e">
        <f t="shared" ref="EA50" si="1461">(EA49-DZ49)/EA49</f>
        <v>#DIV/0!</v>
      </c>
      <c r="EB50" s="71" t="e">
        <f t="shared" ref="EB50" si="1462">(EB49-EA49)/EB49</f>
        <v>#DIV/0!</v>
      </c>
      <c r="EC50" s="71" t="e">
        <f t="shared" ref="EC50" si="1463">(EC49-EB49)/EC49</f>
        <v>#DIV/0!</v>
      </c>
      <c r="ED50" s="71" t="e">
        <f t="shared" ref="ED50" si="1464">(ED49-EC49)/ED49</f>
        <v>#DIV/0!</v>
      </c>
      <c r="EE50" s="71" t="e">
        <f t="shared" ref="EE50" si="1465">(EE49-ED49)/EE49</f>
        <v>#DIV/0!</v>
      </c>
      <c r="EF50" s="71" t="e">
        <f t="shared" ref="EF50" si="1466">(EF49-EE49)/EF49</f>
        <v>#DIV/0!</v>
      </c>
      <c r="EG50" s="71" t="e">
        <f t="shared" ref="EG50" si="1467">(EG49-EF49)/EG49</f>
        <v>#DIV/0!</v>
      </c>
      <c r="EH50" s="71" t="e">
        <f t="shared" ref="EH50" si="1468">(EH49-EG49)/EH49</f>
        <v>#DIV/0!</v>
      </c>
      <c r="EI50" s="71" t="e">
        <f t="shared" ref="EI50" si="1469">(EI49-EH49)/EI49</f>
        <v>#DIV/0!</v>
      </c>
      <c r="EJ50" s="71" t="e">
        <f t="shared" ref="EJ50" si="1470">(EJ49-EI49)/EJ49</f>
        <v>#DIV/0!</v>
      </c>
      <c r="EK50" s="71" t="e">
        <f t="shared" ref="EK50" si="1471">(EK49-EJ49)/EK49</f>
        <v>#DIV/0!</v>
      </c>
      <c r="EL50" s="71" t="e">
        <f t="shared" ref="EL50" si="1472">(EL49-EK49)/EL49</f>
        <v>#DIV/0!</v>
      </c>
      <c r="EM50" s="71" t="e">
        <f t="shared" ref="EM50" si="1473">(EM49-EL49)/EM49</f>
        <v>#DIV/0!</v>
      </c>
      <c r="EN50" s="71" t="e">
        <f t="shared" ref="EN50" si="1474">(EN49-EM49)/EN49</f>
        <v>#DIV/0!</v>
      </c>
      <c r="EO50" s="71" t="e">
        <f t="shared" ref="EO50" si="1475">(EO49-EN49)/EO49</f>
        <v>#DIV/0!</v>
      </c>
      <c r="EP50" s="71" t="e">
        <f t="shared" ref="EP50" si="1476">(EP49-EO49)/EP49</f>
        <v>#DIV/0!</v>
      </c>
      <c r="EQ50" s="71" t="e">
        <f t="shared" ref="EQ50" si="1477">(EQ49-EP49)/EQ49</f>
        <v>#DIV/0!</v>
      </c>
      <c r="ER50" s="71" t="e">
        <f t="shared" ref="ER50" si="1478">(ER49-EQ49)/ER49</f>
        <v>#DIV/0!</v>
      </c>
      <c r="ES50" s="71" t="e">
        <f t="shared" ref="ES50" si="1479">(ES49-ER49)/ES49</f>
        <v>#DIV/0!</v>
      </c>
      <c r="ET50" s="71" t="e">
        <f t="shared" ref="ET50" si="1480">(ET49-ES49)/ET49</f>
        <v>#DIV/0!</v>
      </c>
      <c r="EU50" s="71" t="e">
        <f t="shared" ref="EU50" si="1481">(EU49-ET49)/EU49</f>
        <v>#DIV/0!</v>
      </c>
      <c r="EV50" s="71" t="e">
        <f t="shared" ref="EV50" si="1482">(EV49-EU49)/EV49</f>
        <v>#DIV/0!</v>
      </c>
      <c r="EW50" s="71" t="e">
        <f t="shared" ref="EW50" si="1483">(EW49-EV49)/EW49</f>
        <v>#DIV/0!</v>
      </c>
      <c r="EX50" s="71" t="e">
        <f t="shared" ref="EX50" si="1484">(EX49-EW49)/EX49</f>
        <v>#DIV/0!</v>
      </c>
      <c r="EY50" s="71" t="e">
        <f t="shared" ref="EY50" si="1485">(EY49-EX49)/EY49</f>
        <v>#DIV/0!</v>
      </c>
      <c r="EZ50" s="71" t="e">
        <f t="shared" ref="EZ50" si="1486">(EZ49-EY49)/EZ49</f>
        <v>#DIV/0!</v>
      </c>
      <c r="FA50" s="71" t="e">
        <f t="shared" ref="FA50" si="1487">(FA49-EZ49)/FA49</f>
        <v>#DIV/0!</v>
      </c>
      <c r="FB50" s="71" t="e">
        <f t="shared" ref="FB50" si="1488">(FB49-FA49)/FB49</f>
        <v>#DIV/0!</v>
      </c>
      <c r="FC50" s="71" t="e">
        <f t="shared" ref="FC50" si="1489">(FC49-FB49)/FC49</f>
        <v>#DIV/0!</v>
      </c>
      <c r="FD50" s="71" t="e">
        <f t="shared" ref="FD50" si="1490">(FD49-FC49)/FD49</f>
        <v>#DIV/0!</v>
      </c>
      <c r="FE50" s="71" t="e">
        <f t="shared" ref="FE50" si="1491">(FE49-FD49)/FE49</f>
        <v>#DIV/0!</v>
      </c>
      <c r="FF50" s="71" t="e">
        <f t="shared" ref="FF50" si="1492">(FF49-FE49)/FF49</f>
        <v>#DIV/0!</v>
      </c>
      <c r="FG50" s="71" t="e">
        <f t="shared" ref="FG50" si="1493">(FG49-FF49)/FG49</f>
        <v>#DIV/0!</v>
      </c>
      <c r="FH50" s="71" t="e">
        <f t="shared" ref="FH50" si="1494">(FH49-FG49)/FH49</f>
        <v>#DIV/0!</v>
      </c>
      <c r="FI50" s="71" t="e">
        <f t="shared" ref="FI50" si="1495">(FI49-FH49)/FI49</f>
        <v>#DIV/0!</v>
      </c>
      <c r="FJ50" s="71" t="e">
        <f t="shared" ref="FJ50" si="1496">(FJ49-FI49)/FJ49</f>
        <v>#DIV/0!</v>
      </c>
      <c r="FK50" s="71" t="e">
        <f t="shared" ref="FK50" si="1497">(FK49-FJ49)/FK49</f>
        <v>#DIV/0!</v>
      </c>
      <c r="FL50" s="71" t="e">
        <f t="shared" ref="FL50" si="1498">(FL49-FK49)/FL49</f>
        <v>#DIV/0!</v>
      </c>
      <c r="FM50" s="71" t="e">
        <f t="shared" ref="FM50" si="1499">(FM49-FL49)/FM49</f>
        <v>#DIV/0!</v>
      </c>
      <c r="FN50" s="71" t="e">
        <f t="shared" ref="FN50" si="1500">(FN49-FM49)/FN49</f>
        <v>#DIV/0!</v>
      </c>
      <c r="FO50" s="71" t="e">
        <f t="shared" ref="FO50" si="1501">(FO49-FN49)/FO49</f>
        <v>#DIV/0!</v>
      </c>
      <c r="FP50" s="71" t="e">
        <f t="shared" ref="FP50" si="1502">(FP49-FO49)/FP49</f>
        <v>#DIV/0!</v>
      </c>
      <c r="FQ50" s="71" t="e">
        <f t="shared" ref="FQ50" si="1503">(FQ49-FP49)/FQ49</f>
        <v>#DIV/0!</v>
      </c>
      <c r="FR50" s="71" t="e">
        <f t="shared" ref="FR50" si="1504">(FR49-FQ49)/FR49</f>
        <v>#DIV/0!</v>
      </c>
      <c r="FS50" s="71" t="e">
        <f t="shared" ref="FS50" si="1505">(FS49-FR49)/FS49</f>
        <v>#DIV/0!</v>
      </c>
      <c r="FT50" s="71" t="e">
        <f t="shared" ref="FT50" si="1506">(FT49-FS49)/FT49</f>
        <v>#DIV/0!</v>
      </c>
      <c r="FU50" s="71" t="e">
        <f t="shared" ref="FU50" si="1507">(FU49-FT49)/FU49</f>
        <v>#DIV/0!</v>
      </c>
      <c r="FV50" s="71" t="e">
        <f t="shared" ref="FV50" si="1508">(FV49-FU49)/FV49</f>
        <v>#DIV/0!</v>
      </c>
      <c r="FW50" s="71" t="e">
        <f t="shared" ref="FW50" si="1509">(FW49-FV49)/FW49</f>
        <v>#DIV/0!</v>
      </c>
      <c r="FX50" s="71" t="e">
        <f t="shared" ref="FX50" si="1510">(FX49-FW49)/FX49</f>
        <v>#DIV/0!</v>
      </c>
      <c r="FY50" s="71" t="e">
        <f t="shared" ref="FY50" si="1511">(FY49-FX49)/FY49</f>
        <v>#DIV/0!</v>
      </c>
      <c r="FZ50" s="71" t="e">
        <f t="shared" ref="FZ50" si="1512">(FZ49-FY49)/FZ49</f>
        <v>#DIV/0!</v>
      </c>
      <c r="GA50" s="71" t="e">
        <f t="shared" ref="GA50" si="1513">(GA49-FZ49)/GA49</f>
        <v>#DIV/0!</v>
      </c>
      <c r="GB50" s="71" t="e">
        <f t="shared" ref="GB50" si="1514">(GB49-GA49)/GB49</f>
        <v>#DIV/0!</v>
      </c>
      <c r="GC50" s="71" t="e">
        <f t="shared" ref="GC50" si="1515">(GC49-GB49)/GC49</f>
        <v>#DIV/0!</v>
      </c>
      <c r="GD50" s="71" t="e">
        <f t="shared" ref="GD50" si="1516">(GD49-GC49)/GD49</f>
        <v>#DIV/0!</v>
      </c>
      <c r="GE50" s="71" t="e">
        <f t="shared" ref="GE50" si="1517">(GE49-GD49)/GE49</f>
        <v>#DIV/0!</v>
      </c>
      <c r="GF50" s="71" t="e">
        <f t="shared" ref="GF50" si="1518">(GF49-GE49)/GF49</f>
        <v>#DIV/0!</v>
      </c>
      <c r="GG50" s="71" t="e">
        <f t="shared" ref="GG50" si="1519">(GG49-GF49)/GG49</f>
        <v>#DIV/0!</v>
      </c>
    </row>
    <row r="51" spans="2:189" ht="16" thickBot="1">
      <c r="B51" s="95"/>
      <c r="C51" s="72" t="s">
        <v>80</v>
      </c>
      <c r="D51" s="73">
        <v>0</v>
      </c>
      <c r="E51" s="73">
        <f>E49-D49</f>
        <v>0</v>
      </c>
      <c r="F51" s="73">
        <f t="shared" ref="F51:BQ51" si="1520">F49-E49</f>
        <v>0</v>
      </c>
      <c r="G51" s="73">
        <f t="shared" si="1520"/>
        <v>0</v>
      </c>
      <c r="H51" s="73">
        <f t="shared" si="1520"/>
        <v>0</v>
      </c>
      <c r="I51" s="73">
        <f t="shared" si="1520"/>
        <v>0</v>
      </c>
      <c r="J51" s="73">
        <f t="shared" si="1520"/>
        <v>0</v>
      </c>
      <c r="K51" s="73">
        <f t="shared" si="1520"/>
        <v>0</v>
      </c>
      <c r="L51" s="73">
        <f t="shared" si="1520"/>
        <v>0</v>
      </c>
      <c r="M51" s="73">
        <f t="shared" si="1520"/>
        <v>0</v>
      </c>
      <c r="N51" s="73">
        <f t="shared" si="1520"/>
        <v>0</v>
      </c>
      <c r="O51" s="73">
        <f t="shared" si="1520"/>
        <v>0</v>
      </c>
      <c r="P51" s="73">
        <f t="shared" si="1520"/>
        <v>0</v>
      </c>
      <c r="Q51" s="73">
        <f t="shared" si="1520"/>
        <v>0</v>
      </c>
      <c r="R51" s="73">
        <f t="shared" si="1520"/>
        <v>0</v>
      </c>
      <c r="S51" s="73">
        <f t="shared" si="1520"/>
        <v>0</v>
      </c>
      <c r="T51" s="73">
        <f t="shared" si="1520"/>
        <v>0</v>
      </c>
      <c r="U51" s="73">
        <f t="shared" si="1520"/>
        <v>0</v>
      </c>
      <c r="V51" s="73">
        <f t="shared" si="1520"/>
        <v>0</v>
      </c>
      <c r="W51" s="73">
        <f t="shared" si="1520"/>
        <v>0</v>
      </c>
      <c r="X51" s="73">
        <f t="shared" si="1520"/>
        <v>0</v>
      </c>
      <c r="Y51" s="73">
        <f t="shared" si="1520"/>
        <v>0</v>
      </c>
      <c r="Z51" s="73">
        <f t="shared" si="1520"/>
        <v>0</v>
      </c>
      <c r="AA51" s="73">
        <f t="shared" si="1520"/>
        <v>0</v>
      </c>
      <c r="AB51" s="73">
        <f t="shared" si="1520"/>
        <v>0</v>
      </c>
      <c r="AC51" s="73">
        <f t="shared" si="1520"/>
        <v>0</v>
      </c>
      <c r="AD51" s="73">
        <f t="shared" si="1520"/>
        <v>0</v>
      </c>
      <c r="AE51" s="73">
        <f t="shared" si="1520"/>
        <v>0</v>
      </c>
      <c r="AF51" s="73">
        <f t="shared" si="1520"/>
        <v>0</v>
      </c>
      <c r="AG51" s="73">
        <f t="shared" si="1520"/>
        <v>0</v>
      </c>
      <c r="AH51" s="73">
        <f t="shared" si="1520"/>
        <v>0</v>
      </c>
      <c r="AI51" s="73">
        <f t="shared" si="1520"/>
        <v>0</v>
      </c>
      <c r="AJ51" s="73">
        <f t="shared" si="1520"/>
        <v>0</v>
      </c>
      <c r="AK51" s="73">
        <f t="shared" si="1520"/>
        <v>0</v>
      </c>
      <c r="AL51" s="73">
        <f t="shared" si="1520"/>
        <v>0</v>
      </c>
      <c r="AM51" s="73">
        <f t="shared" si="1520"/>
        <v>0</v>
      </c>
      <c r="AN51" s="73">
        <f t="shared" si="1520"/>
        <v>0</v>
      </c>
      <c r="AO51" s="73">
        <f t="shared" si="1520"/>
        <v>0</v>
      </c>
      <c r="AP51" s="73">
        <f t="shared" si="1520"/>
        <v>0</v>
      </c>
      <c r="AQ51" s="73">
        <f t="shared" si="1520"/>
        <v>0</v>
      </c>
      <c r="AR51" s="73">
        <f t="shared" si="1520"/>
        <v>0</v>
      </c>
      <c r="AS51" s="73">
        <f t="shared" si="1520"/>
        <v>0</v>
      </c>
      <c r="AT51" s="73">
        <f t="shared" si="1520"/>
        <v>0</v>
      </c>
      <c r="AU51" s="73">
        <f t="shared" si="1520"/>
        <v>1</v>
      </c>
      <c r="AV51" s="73">
        <f t="shared" si="1520"/>
        <v>1</v>
      </c>
      <c r="AW51" s="73">
        <f t="shared" si="1520"/>
        <v>1</v>
      </c>
      <c r="AX51" s="73">
        <f t="shared" si="1520"/>
        <v>1</v>
      </c>
      <c r="AY51" s="73">
        <f t="shared" si="1520"/>
        <v>0</v>
      </c>
      <c r="AZ51" s="73">
        <f t="shared" si="1520"/>
        <v>0</v>
      </c>
      <c r="BA51" s="73">
        <f t="shared" si="1520"/>
        <v>0</v>
      </c>
      <c r="BB51" s="73">
        <f t="shared" si="1520"/>
        <v>0</v>
      </c>
      <c r="BC51" s="73">
        <f t="shared" si="1520"/>
        <v>0</v>
      </c>
      <c r="BD51" s="73">
        <f t="shared" si="1520"/>
        <v>0</v>
      </c>
      <c r="BE51" s="73">
        <f t="shared" si="1520"/>
        <v>1</v>
      </c>
      <c r="BF51" s="73">
        <f t="shared" si="1520"/>
        <v>1</v>
      </c>
      <c r="BG51" s="73">
        <f t="shared" si="1520"/>
        <v>0</v>
      </c>
      <c r="BH51" s="73">
        <f t="shared" si="1520"/>
        <v>0</v>
      </c>
      <c r="BI51" s="73">
        <f t="shared" si="1520"/>
        <v>2</v>
      </c>
      <c r="BJ51" s="73">
        <f t="shared" si="1520"/>
        <v>0</v>
      </c>
      <c r="BK51" s="73">
        <f t="shared" si="1520"/>
        <v>0</v>
      </c>
      <c r="BL51" s="73">
        <f t="shared" si="1520"/>
        <v>0</v>
      </c>
      <c r="BM51" s="73">
        <f t="shared" si="1520"/>
        <v>1</v>
      </c>
      <c r="BN51" s="73">
        <f t="shared" si="1520"/>
        <v>1</v>
      </c>
      <c r="BO51" s="73">
        <f t="shared" si="1520"/>
        <v>2</v>
      </c>
      <c r="BP51" s="73">
        <f t="shared" si="1520"/>
        <v>0</v>
      </c>
      <c r="BQ51" s="73">
        <f t="shared" si="1520"/>
        <v>0</v>
      </c>
      <c r="BR51" s="73">
        <f t="shared" ref="BR51:CM51" si="1521">BR49-BQ49</f>
        <v>1</v>
      </c>
      <c r="BS51" s="73">
        <f t="shared" si="1521"/>
        <v>0</v>
      </c>
      <c r="BT51" s="73">
        <f t="shared" si="1521"/>
        <v>0</v>
      </c>
      <c r="BU51" s="73">
        <f t="shared" si="1521"/>
        <v>0</v>
      </c>
      <c r="BV51" s="73">
        <f t="shared" si="1521"/>
        <v>0</v>
      </c>
      <c r="BW51" s="73">
        <f t="shared" si="1521"/>
        <v>1</v>
      </c>
      <c r="BX51" s="73">
        <f t="shared" si="1521"/>
        <v>0</v>
      </c>
      <c r="BY51" s="73">
        <f t="shared" si="1521"/>
        <v>0</v>
      </c>
      <c r="BZ51" s="73">
        <f t="shared" si="1521"/>
        <v>0</v>
      </c>
      <c r="CA51" s="73">
        <f t="shared" si="1521"/>
        <v>0</v>
      </c>
      <c r="CB51" s="73">
        <f t="shared" si="1521"/>
        <v>1</v>
      </c>
      <c r="CC51" s="73">
        <f t="shared" si="1521"/>
        <v>0</v>
      </c>
      <c r="CD51" s="73">
        <f t="shared" si="1521"/>
        <v>0</v>
      </c>
      <c r="CE51" s="73">
        <f t="shared" si="1521"/>
        <v>0</v>
      </c>
      <c r="CF51" s="73">
        <f t="shared" si="1521"/>
        <v>0</v>
      </c>
      <c r="CG51" s="73">
        <f t="shared" si="1521"/>
        <v>0</v>
      </c>
      <c r="CH51" s="73">
        <f t="shared" si="1521"/>
        <v>0</v>
      </c>
      <c r="CI51" s="73">
        <f t="shared" si="1521"/>
        <v>0</v>
      </c>
      <c r="CJ51" s="73">
        <f t="shared" si="1521"/>
        <v>0</v>
      </c>
      <c r="CK51" s="73">
        <f t="shared" si="1521"/>
        <v>0</v>
      </c>
      <c r="CL51" s="73">
        <f t="shared" si="1521"/>
        <v>0</v>
      </c>
      <c r="CM51" s="73">
        <f t="shared" si="1521"/>
        <v>0</v>
      </c>
      <c r="CN51" s="73">
        <f t="shared" ref="CN51:EI51" si="1522">CN49-CM49</f>
        <v>0</v>
      </c>
      <c r="CO51" s="73">
        <f t="shared" si="1522"/>
        <v>0</v>
      </c>
      <c r="CP51" s="73">
        <f t="shared" si="1522"/>
        <v>0</v>
      </c>
      <c r="CQ51" s="73">
        <f t="shared" si="1522"/>
        <v>0</v>
      </c>
      <c r="CR51" s="73">
        <f t="shared" si="1522"/>
        <v>-15</v>
      </c>
      <c r="CS51" s="73">
        <f t="shared" si="1522"/>
        <v>0</v>
      </c>
      <c r="CT51" s="73">
        <f t="shared" si="1522"/>
        <v>0</v>
      </c>
      <c r="CU51" s="73">
        <f t="shared" si="1522"/>
        <v>0</v>
      </c>
      <c r="CV51" s="73">
        <f t="shared" si="1522"/>
        <v>0</v>
      </c>
      <c r="CW51" s="73">
        <f t="shared" si="1522"/>
        <v>0</v>
      </c>
      <c r="CX51" s="73">
        <f t="shared" si="1522"/>
        <v>0</v>
      </c>
      <c r="CY51" s="73">
        <f t="shared" si="1522"/>
        <v>0</v>
      </c>
      <c r="CZ51" s="73">
        <f t="shared" si="1522"/>
        <v>0</v>
      </c>
      <c r="DA51" s="73">
        <f t="shared" si="1522"/>
        <v>0</v>
      </c>
      <c r="DB51" s="73">
        <f t="shared" si="1522"/>
        <v>0</v>
      </c>
      <c r="DC51" s="73">
        <f t="shared" si="1522"/>
        <v>0</v>
      </c>
      <c r="DD51" s="73">
        <f t="shared" si="1522"/>
        <v>0</v>
      </c>
      <c r="DE51" s="73">
        <f t="shared" si="1522"/>
        <v>0</v>
      </c>
      <c r="DF51" s="73">
        <f t="shared" si="1522"/>
        <v>0</v>
      </c>
      <c r="DG51" s="73">
        <f t="shared" si="1522"/>
        <v>0</v>
      </c>
      <c r="DH51" s="73">
        <f t="shared" si="1522"/>
        <v>0</v>
      </c>
      <c r="DI51" s="73">
        <f t="shared" si="1522"/>
        <v>0</v>
      </c>
      <c r="DJ51" s="73">
        <f t="shared" si="1522"/>
        <v>0</v>
      </c>
      <c r="DK51" s="73">
        <f t="shared" si="1522"/>
        <v>0</v>
      </c>
      <c r="DL51" s="73">
        <f t="shared" si="1522"/>
        <v>0</v>
      </c>
      <c r="DM51" s="73">
        <f t="shared" si="1522"/>
        <v>0</v>
      </c>
      <c r="DN51" s="73">
        <f t="shared" si="1522"/>
        <v>0</v>
      </c>
      <c r="DO51" s="73">
        <f t="shared" si="1522"/>
        <v>0</v>
      </c>
      <c r="DP51" s="73">
        <f t="shared" si="1522"/>
        <v>0</v>
      </c>
      <c r="DQ51" s="73">
        <f t="shared" si="1522"/>
        <v>0</v>
      </c>
      <c r="DR51" s="73">
        <f t="shared" si="1522"/>
        <v>0</v>
      </c>
      <c r="DS51" s="73">
        <f t="shared" si="1522"/>
        <v>0</v>
      </c>
      <c r="DT51" s="73">
        <f t="shared" si="1522"/>
        <v>0</v>
      </c>
      <c r="DU51" s="73">
        <f t="shared" si="1522"/>
        <v>0</v>
      </c>
      <c r="DV51" s="73">
        <f t="shared" si="1522"/>
        <v>0</v>
      </c>
      <c r="DW51" s="73">
        <f t="shared" si="1522"/>
        <v>0</v>
      </c>
      <c r="DX51" s="73">
        <f t="shared" si="1522"/>
        <v>0</v>
      </c>
      <c r="DY51" s="73">
        <f t="shared" si="1522"/>
        <v>0</v>
      </c>
      <c r="DZ51" s="73">
        <f t="shared" si="1522"/>
        <v>0</v>
      </c>
      <c r="EA51" s="73">
        <f t="shared" si="1522"/>
        <v>0</v>
      </c>
      <c r="EB51" s="73">
        <f t="shared" si="1522"/>
        <v>0</v>
      </c>
      <c r="EC51" s="73">
        <f t="shared" si="1522"/>
        <v>0</v>
      </c>
      <c r="ED51" s="73">
        <f t="shared" si="1522"/>
        <v>0</v>
      </c>
      <c r="EE51" s="73">
        <f t="shared" si="1522"/>
        <v>0</v>
      </c>
      <c r="EF51" s="73">
        <f t="shared" si="1522"/>
        <v>0</v>
      </c>
      <c r="EG51" s="73">
        <f t="shared" si="1522"/>
        <v>0</v>
      </c>
      <c r="EH51" s="73">
        <f t="shared" si="1522"/>
        <v>0</v>
      </c>
      <c r="EI51" s="73">
        <f t="shared" si="1522"/>
        <v>0</v>
      </c>
      <c r="EJ51" s="73">
        <f t="shared" ref="EJ51:GG51" si="1523">EJ49-EI49</f>
        <v>0</v>
      </c>
      <c r="EK51" s="73">
        <f t="shared" si="1523"/>
        <v>0</v>
      </c>
      <c r="EL51" s="73">
        <f t="shared" si="1523"/>
        <v>0</v>
      </c>
      <c r="EM51" s="73">
        <f t="shared" si="1523"/>
        <v>0</v>
      </c>
      <c r="EN51" s="73">
        <f t="shared" si="1523"/>
        <v>0</v>
      </c>
      <c r="EO51" s="73">
        <f t="shared" si="1523"/>
        <v>0</v>
      </c>
      <c r="EP51" s="73">
        <f t="shared" si="1523"/>
        <v>0</v>
      </c>
      <c r="EQ51" s="73">
        <f t="shared" si="1523"/>
        <v>0</v>
      </c>
      <c r="ER51" s="73">
        <f t="shared" si="1523"/>
        <v>0</v>
      </c>
      <c r="ES51" s="73">
        <f t="shared" si="1523"/>
        <v>0</v>
      </c>
      <c r="ET51" s="73">
        <f t="shared" si="1523"/>
        <v>0</v>
      </c>
      <c r="EU51" s="73">
        <f t="shared" si="1523"/>
        <v>0</v>
      </c>
      <c r="EV51" s="73">
        <f t="shared" si="1523"/>
        <v>0</v>
      </c>
      <c r="EW51" s="73">
        <f t="shared" si="1523"/>
        <v>0</v>
      </c>
      <c r="EX51" s="73">
        <f t="shared" si="1523"/>
        <v>0</v>
      </c>
      <c r="EY51" s="73">
        <f t="shared" si="1523"/>
        <v>0</v>
      </c>
      <c r="EZ51" s="73">
        <f t="shared" si="1523"/>
        <v>0</v>
      </c>
      <c r="FA51" s="73">
        <f t="shared" si="1523"/>
        <v>0</v>
      </c>
      <c r="FB51" s="73">
        <f t="shared" si="1523"/>
        <v>0</v>
      </c>
      <c r="FC51" s="73">
        <f t="shared" si="1523"/>
        <v>0</v>
      </c>
      <c r="FD51" s="73">
        <f t="shared" si="1523"/>
        <v>0</v>
      </c>
      <c r="FE51" s="73">
        <f t="shared" si="1523"/>
        <v>0</v>
      </c>
      <c r="FF51" s="73">
        <f t="shared" si="1523"/>
        <v>0</v>
      </c>
      <c r="FG51" s="73">
        <f t="shared" si="1523"/>
        <v>0</v>
      </c>
      <c r="FH51" s="73">
        <f t="shared" si="1523"/>
        <v>0</v>
      </c>
      <c r="FI51" s="73">
        <f t="shared" si="1523"/>
        <v>0</v>
      </c>
      <c r="FJ51" s="73">
        <f t="shared" si="1523"/>
        <v>0</v>
      </c>
      <c r="FK51" s="73">
        <f t="shared" si="1523"/>
        <v>0</v>
      </c>
      <c r="FL51" s="73">
        <f t="shared" si="1523"/>
        <v>0</v>
      </c>
      <c r="FM51" s="73">
        <f t="shared" si="1523"/>
        <v>0</v>
      </c>
      <c r="FN51" s="73">
        <f t="shared" si="1523"/>
        <v>0</v>
      </c>
      <c r="FO51" s="73">
        <f t="shared" si="1523"/>
        <v>0</v>
      </c>
      <c r="FP51" s="73">
        <f t="shared" si="1523"/>
        <v>0</v>
      </c>
      <c r="FQ51" s="73">
        <f t="shared" si="1523"/>
        <v>0</v>
      </c>
      <c r="FR51" s="73">
        <f t="shared" si="1523"/>
        <v>0</v>
      </c>
      <c r="FS51" s="73">
        <f t="shared" si="1523"/>
        <v>0</v>
      </c>
      <c r="FT51" s="73">
        <f t="shared" si="1523"/>
        <v>0</v>
      </c>
      <c r="FU51" s="73">
        <f t="shared" si="1523"/>
        <v>0</v>
      </c>
      <c r="FV51" s="73">
        <f t="shared" si="1523"/>
        <v>0</v>
      </c>
      <c r="FW51" s="73">
        <f t="shared" si="1523"/>
        <v>0</v>
      </c>
      <c r="FX51" s="73">
        <f t="shared" si="1523"/>
        <v>0</v>
      </c>
      <c r="FY51" s="73">
        <f t="shared" si="1523"/>
        <v>0</v>
      </c>
      <c r="FZ51" s="73">
        <f t="shared" si="1523"/>
        <v>0</v>
      </c>
      <c r="GA51" s="73">
        <f t="shared" si="1523"/>
        <v>0</v>
      </c>
      <c r="GB51" s="73">
        <f t="shared" si="1523"/>
        <v>0</v>
      </c>
      <c r="GC51" s="73">
        <f t="shared" si="1523"/>
        <v>0</v>
      </c>
      <c r="GD51" s="73">
        <f t="shared" si="1523"/>
        <v>0</v>
      </c>
      <c r="GE51" s="73">
        <f t="shared" si="1523"/>
        <v>0</v>
      </c>
      <c r="GF51" s="73">
        <f t="shared" si="1523"/>
        <v>0</v>
      </c>
      <c r="GG51" s="73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84"/>
  <sheetViews>
    <sheetView workbookViewId="0">
      <selection activeCell="B85" sqref="B85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150</v>
      </c>
      <c r="I2" t="s">
        <v>149</v>
      </c>
      <c r="J2" t="s">
        <v>151</v>
      </c>
      <c r="K2" t="s">
        <v>152</v>
      </c>
      <c r="L2" t="s">
        <v>153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4.9541953000000003</v>
      </c>
      <c r="H3" s="11">
        <v>2.1352848</v>
      </c>
      <c r="I3" s="11">
        <v>8.8402183999999995</v>
      </c>
      <c r="J3" s="11">
        <v>4.95</v>
      </c>
      <c r="K3" s="11">
        <v>2.14</v>
      </c>
      <c r="L3" s="11">
        <v>8.84</v>
      </c>
      <c r="M3" s="69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4.4493799999999997</v>
      </c>
      <c r="H4" s="11">
        <v>2.2444440000000001</v>
      </c>
      <c r="I4" s="11">
        <v>7.8539485000000004</v>
      </c>
      <c r="J4" s="11">
        <v>4.45</v>
      </c>
      <c r="K4" s="11">
        <v>2.2400000000000002</v>
      </c>
      <c r="L4" s="11">
        <v>7.85</v>
      </c>
      <c r="M4" s="69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3.5803701999999999</v>
      </c>
      <c r="H5" s="11">
        <v>1.8688163</v>
      </c>
      <c r="I5" s="11">
        <v>6.1111272000000003</v>
      </c>
      <c r="J5" s="11">
        <v>3.58</v>
      </c>
      <c r="K5" s="11">
        <v>1.87</v>
      </c>
      <c r="L5" s="11">
        <v>6.11</v>
      </c>
      <c r="M5" s="69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2.4478958</v>
      </c>
      <c r="H6" s="11">
        <v>1.3568346</v>
      </c>
      <c r="I6" s="11">
        <v>4.1865652999999998</v>
      </c>
      <c r="J6" s="11">
        <v>2.4500000000000002</v>
      </c>
      <c r="K6" s="11">
        <v>1.36</v>
      </c>
      <c r="L6" s="11">
        <v>4.1900000000000004</v>
      </c>
      <c r="M6" s="69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2.6602562000000001</v>
      </c>
      <c r="H7" s="11">
        <v>1.6303348</v>
      </c>
      <c r="I7" s="11">
        <v>3.9726389000000002</v>
      </c>
      <c r="J7" s="11">
        <v>2.66</v>
      </c>
      <c r="K7" s="11">
        <v>1.63</v>
      </c>
      <c r="L7" s="11">
        <v>3.97</v>
      </c>
      <c r="M7" s="69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2.7033504000000002</v>
      </c>
      <c r="H8" s="11">
        <v>1.8286661</v>
      </c>
      <c r="I8" s="11">
        <v>3.7316025000000002</v>
      </c>
      <c r="J8" s="11">
        <v>2.7</v>
      </c>
      <c r="K8" s="11">
        <v>1.83</v>
      </c>
      <c r="L8" s="11">
        <v>3.73</v>
      </c>
      <c r="M8" s="69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3.0136466</v>
      </c>
      <c r="H9" s="11">
        <v>2.0611714999999999</v>
      </c>
      <c r="I9" s="11">
        <v>4.1193657000000004</v>
      </c>
      <c r="J9" s="11">
        <v>3.01</v>
      </c>
      <c r="K9" s="11">
        <v>2.06</v>
      </c>
      <c r="L9" s="11">
        <v>4.12</v>
      </c>
      <c r="M9" s="69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3.4326194000000001</v>
      </c>
      <c r="H10" s="11">
        <v>2.4522621999999998</v>
      </c>
      <c r="I10" s="11">
        <v>4.7040746000000002</v>
      </c>
      <c r="J10" s="11">
        <v>3.43</v>
      </c>
      <c r="K10" s="11">
        <v>2.4500000000000002</v>
      </c>
      <c r="L10" s="11">
        <v>4.7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3.7280495999999999</v>
      </c>
      <c r="H11" s="11">
        <v>2.5081992999999998</v>
      </c>
      <c r="I11" s="11">
        <v>5.2177657000000002</v>
      </c>
      <c r="J11" s="11">
        <v>3.73</v>
      </c>
      <c r="K11" s="11">
        <v>2.5099999999999998</v>
      </c>
      <c r="L11" s="11">
        <v>5.22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3.6260737999999999</v>
      </c>
      <c r="H12" s="11">
        <v>2.3329327000000002</v>
      </c>
      <c r="I12" s="11">
        <v>5.2601281999999996</v>
      </c>
      <c r="J12" s="11">
        <v>3.63</v>
      </c>
      <c r="K12" s="11">
        <v>2.33</v>
      </c>
      <c r="L12" s="11">
        <v>5.26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3.4748649999999999</v>
      </c>
      <c r="H13" s="11">
        <v>2.3168776000000002</v>
      </c>
      <c r="I13" s="11">
        <v>5.0608452000000002</v>
      </c>
      <c r="J13" s="11">
        <v>3.47</v>
      </c>
      <c r="K13" s="11">
        <v>2.3199999999999998</v>
      </c>
      <c r="L13" s="11">
        <v>5.0599999999999996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3.6329056</v>
      </c>
      <c r="H14" s="11">
        <v>2.4514578</v>
      </c>
      <c r="I14" s="11">
        <v>5.2820859999999996</v>
      </c>
      <c r="J14" s="11">
        <v>3.63</v>
      </c>
      <c r="K14" s="11">
        <v>2.4500000000000002</v>
      </c>
      <c r="L14" s="11">
        <v>5.28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3.1271410999999998</v>
      </c>
      <c r="H15" s="11">
        <v>2.0540688999999999</v>
      </c>
      <c r="I15" s="11">
        <v>4.4657628000000003</v>
      </c>
      <c r="J15" s="11">
        <v>3.13</v>
      </c>
      <c r="K15" s="11">
        <v>2.0499999999999998</v>
      </c>
      <c r="L15" s="11">
        <v>4.47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2.9350114999999999</v>
      </c>
      <c r="H16" s="11">
        <v>2.0355598000000001</v>
      </c>
      <c r="I16" s="11">
        <v>4.1768622999999998</v>
      </c>
      <c r="J16" s="11">
        <v>2.94</v>
      </c>
      <c r="K16" s="11">
        <v>2.04</v>
      </c>
      <c r="L16" s="11">
        <v>4.18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2.6798095000000002</v>
      </c>
      <c r="H17" s="11">
        <v>1.9446821999999999</v>
      </c>
      <c r="I17" s="11">
        <v>3.6697213</v>
      </c>
      <c r="J17" s="11">
        <v>2.68</v>
      </c>
      <c r="K17" s="11">
        <v>1.94</v>
      </c>
      <c r="L17" s="11">
        <v>3.67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2.518894</v>
      </c>
      <c r="H18" s="11">
        <v>1.8257869</v>
      </c>
      <c r="I18" s="11">
        <v>3.3524389999999999</v>
      </c>
      <c r="J18" s="11">
        <v>2.52</v>
      </c>
      <c r="K18" s="11">
        <v>1.83</v>
      </c>
      <c r="L18" s="11">
        <v>3.35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2.5206946000000001</v>
      </c>
      <c r="H19" s="11">
        <v>1.8716549</v>
      </c>
      <c r="I19" s="11">
        <v>3.2239534999999999</v>
      </c>
      <c r="J19" s="11">
        <v>2.52</v>
      </c>
      <c r="K19" s="11">
        <v>1.87</v>
      </c>
      <c r="L19" s="11">
        <v>3.22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2.1914533999999999</v>
      </c>
      <c r="H20" s="11">
        <v>1.7081675999999999</v>
      </c>
      <c r="I20" s="11">
        <v>2.8511161</v>
      </c>
      <c r="J20" s="11">
        <v>2.19</v>
      </c>
      <c r="K20" s="11">
        <v>1.71</v>
      </c>
      <c r="L20" s="11">
        <v>2.85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2.1957414000000002</v>
      </c>
      <c r="H21" s="11">
        <v>1.7007733</v>
      </c>
      <c r="I21" s="11">
        <v>2.8013119999999998</v>
      </c>
      <c r="J21" s="11">
        <v>2.2000000000000002</v>
      </c>
      <c r="K21" s="11">
        <v>1.7</v>
      </c>
      <c r="L21" s="11">
        <v>2.8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2.1107876000000001</v>
      </c>
      <c r="H22" s="11">
        <v>1.6608915</v>
      </c>
      <c r="I22" s="11">
        <v>2.5874719000000002</v>
      </c>
      <c r="J22" s="11">
        <v>2.11</v>
      </c>
      <c r="K22" s="11">
        <v>1.66</v>
      </c>
      <c r="L22" s="11">
        <v>2.59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2.0631257000000001</v>
      </c>
      <c r="H23" s="11">
        <v>1.6269803</v>
      </c>
      <c r="I23" s="11">
        <v>2.5455714999999999</v>
      </c>
      <c r="J23" s="11">
        <v>2.06</v>
      </c>
      <c r="K23" s="11">
        <v>1.63</v>
      </c>
      <c r="L23" s="11">
        <v>2.5499999999999998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2.0644295000000001</v>
      </c>
      <c r="H24" s="11">
        <v>1.6926265</v>
      </c>
      <c r="I24" s="11">
        <v>2.5082176999999999</v>
      </c>
      <c r="J24" s="11">
        <v>2.06</v>
      </c>
      <c r="K24" s="11">
        <v>1.69</v>
      </c>
      <c r="L24" s="11">
        <v>2.5099999999999998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1.9450863</v>
      </c>
      <c r="H25" s="11">
        <v>1.56813</v>
      </c>
      <c r="I25" s="11">
        <v>2.3318412999999998</v>
      </c>
      <c r="J25" s="11">
        <v>1.95</v>
      </c>
      <c r="K25" s="11">
        <v>1.57</v>
      </c>
      <c r="L25" s="11">
        <v>2.33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1.6296606</v>
      </c>
      <c r="H26" s="11">
        <v>1.339199</v>
      </c>
      <c r="I26" s="11">
        <v>1.9368198999999999</v>
      </c>
      <c r="J26" s="11">
        <v>1.63</v>
      </c>
      <c r="K26" s="11">
        <v>1.34</v>
      </c>
      <c r="L26" s="11">
        <v>1.94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1.6540575</v>
      </c>
      <c r="H27" s="11">
        <v>1.4163515</v>
      </c>
      <c r="I27" s="11">
        <v>1.9177478999999999</v>
      </c>
      <c r="J27" s="11">
        <v>1.65</v>
      </c>
      <c r="K27" s="11">
        <v>1.42</v>
      </c>
      <c r="L27" s="11">
        <v>1.92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1.5259484000000001</v>
      </c>
      <c r="H28" s="11">
        <v>1.3248736999999999</v>
      </c>
      <c r="I28" s="11">
        <v>1.7473791999999999</v>
      </c>
      <c r="J28" s="11">
        <v>1.53</v>
      </c>
      <c r="K28" s="11">
        <v>1.32</v>
      </c>
      <c r="L28" s="11">
        <v>1.75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1.4256443999999999</v>
      </c>
      <c r="H29" s="11">
        <v>1.2639012000000001</v>
      </c>
      <c r="I29" s="11">
        <v>1.5868856</v>
      </c>
      <c r="J29" s="11">
        <v>1.43</v>
      </c>
      <c r="K29" s="11">
        <v>1.26</v>
      </c>
      <c r="L29" s="11">
        <v>1.59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1.3315454</v>
      </c>
      <c r="H30" s="11">
        <v>1.2064944</v>
      </c>
      <c r="I30" s="11">
        <v>1.4712472000000001</v>
      </c>
      <c r="J30" s="11">
        <v>1.33</v>
      </c>
      <c r="K30" s="11">
        <v>1.21</v>
      </c>
      <c r="L30" s="11">
        <v>1.47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1.171743</v>
      </c>
      <c r="H31" s="11">
        <v>1.0662775</v>
      </c>
      <c r="I31" s="11">
        <v>1.2710931999999999</v>
      </c>
      <c r="J31" s="11">
        <v>1.17</v>
      </c>
      <c r="K31" s="11">
        <v>1.07</v>
      </c>
      <c r="L31" s="11">
        <v>1.27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1.1033739</v>
      </c>
      <c r="H32" s="11">
        <v>1.0327573000000001</v>
      </c>
      <c r="I32" s="11">
        <v>1.1742798999999999</v>
      </c>
      <c r="J32" s="11">
        <v>1.1000000000000001</v>
      </c>
      <c r="K32" s="11">
        <v>1.03</v>
      </c>
      <c r="L32" s="11">
        <v>1.17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1.068357</v>
      </c>
      <c r="H33" s="11">
        <v>1.0199597</v>
      </c>
      <c r="I33" s="11">
        <v>1.1188776</v>
      </c>
      <c r="J33" s="11">
        <v>1.07</v>
      </c>
      <c r="K33" s="11">
        <v>1.02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0.97808470000000003</v>
      </c>
      <c r="H34" s="11">
        <v>0.93561119999999998</v>
      </c>
      <c r="I34" s="11">
        <v>1.0241891999999999</v>
      </c>
      <c r="J34" s="11">
        <v>0.98</v>
      </c>
      <c r="K34" s="11">
        <v>0.94</v>
      </c>
      <c r="L34" s="11">
        <v>1.02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0.94826619999999995</v>
      </c>
      <c r="H35" s="11">
        <v>0.91034420000000005</v>
      </c>
      <c r="I35" s="11">
        <v>0.98279839999999996</v>
      </c>
      <c r="J35" s="11">
        <v>0.95</v>
      </c>
      <c r="K35" s="11">
        <v>0.91</v>
      </c>
      <c r="L35" s="11">
        <v>0.98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0.95616860000000004</v>
      </c>
      <c r="H36" s="11">
        <v>0.91764730000000005</v>
      </c>
      <c r="I36" s="11">
        <v>1.0009125000000001</v>
      </c>
      <c r="J36" s="11">
        <v>0.96</v>
      </c>
      <c r="K36" s="11">
        <v>0.92</v>
      </c>
      <c r="L36" s="11">
        <v>1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1.0975066</v>
      </c>
      <c r="H37" s="11">
        <v>1.0526598</v>
      </c>
      <c r="I37" s="11">
        <v>1.1377075000000001</v>
      </c>
      <c r="J37" s="11">
        <v>1.1000000000000001</v>
      </c>
      <c r="K37" s="11">
        <v>1.05</v>
      </c>
      <c r="L37" s="11">
        <v>1.1399999999999999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1.0707222999999999</v>
      </c>
      <c r="H38" s="11">
        <v>1.0406563</v>
      </c>
      <c r="I38" s="11">
        <v>1.1009503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1.0266442</v>
      </c>
      <c r="H39" s="11">
        <v>0.99523110000000004</v>
      </c>
      <c r="I39" s="11">
        <v>1.0581364</v>
      </c>
      <c r="J39" s="11">
        <v>1.03</v>
      </c>
      <c r="K39" s="11">
        <v>1</v>
      </c>
      <c r="L39" s="11">
        <v>1.06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0.99679249999999997</v>
      </c>
      <c r="H40" s="11">
        <v>0.96704990000000002</v>
      </c>
      <c r="I40" s="11">
        <v>1.0232968</v>
      </c>
      <c r="J40" s="11">
        <v>1</v>
      </c>
      <c r="K40" s="11">
        <v>0.97</v>
      </c>
      <c r="L40" s="11">
        <v>1.02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0.95348189999999999</v>
      </c>
      <c r="H41" s="11">
        <v>0.9268554</v>
      </c>
      <c r="I41" s="11">
        <v>0.98243449999999999</v>
      </c>
      <c r="J41" s="11">
        <v>0.95</v>
      </c>
      <c r="K41" s="11">
        <v>0.93</v>
      </c>
      <c r="L41" s="11">
        <v>0.98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0.94464110000000001</v>
      </c>
      <c r="H42" s="11">
        <v>0.9183074</v>
      </c>
      <c r="I42" s="11">
        <v>0.9718658</v>
      </c>
      <c r="J42" s="11">
        <v>0.94</v>
      </c>
      <c r="K42" s="11">
        <v>0.92</v>
      </c>
      <c r="L42" s="11">
        <v>0.97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0.94084789999999996</v>
      </c>
      <c r="H43" s="11">
        <v>0.9111688</v>
      </c>
      <c r="I43" s="11">
        <v>0.97290430000000006</v>
      </c>
      <c r="J43" s="11">
        <v>0.94</v>
      </c>
      <c r="K43" s="11">
        <v>0.91</v>
      </c>
      <c r="L43" s="11">
        <v>0.97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0.69160049999999995</v>
      </c>
      <c r="H44" s="11">
        <v>0.66635979999999995</v>
      </c>
      <c r="I44" s="11">
        <v>0.71615549999999994</v>
      </c>
      <c r="J44" s="11">
        <v>0.69</v>
      </c>
      <c r="K44" s="11">
        <v>0.67</v>
      </c>
      <c r="L44" s="11">
        <v>0.72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0.74202179999999995</v>
      </c>
      <c r="H45" s="11">
        <v>0.69834989999999997</v>
      </c>
      <c r="I45" s="11">
        <v>0.78731519999999999</v>
      </c>
      <c r="J45" s="11">
        <v>0.74</v>
      </c>
      <c r="K45" s="11">
        <v>0.7</v>
      </c>
      <c r="L45" s="11">
        <v>0.79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0.7687214</v>
      </c>
      <c r="H46" s="11">
        <v>0.70485660000000006</v>
      </c>
      <c r="I46" s="11">
        <v>0.83034050000000004</v>
      </c>
      <c r="J46" s="11">
        <v>0.77</v>
      </c>
      <c r="K46" s="11">
        <v>0.7</v>
      </c>
      <c r="L46" s="11">
        <v>0.83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0.88219340000000002</v>
      </c>
      <c r="H47" s="11">
        <v>0.81220420000000004</v>
      </c>
      <c r="I47" s="11">
        <v>0.95707410000000004</v>
      </c>
      <c r="J47" s="11">
        <v>0.88</v>
      </c>
      <c r="K47" s="11">
        <v>0.81</v>
      </c>
      <c r="L47" s="11">
        <v>0.96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0.92445390000000005</v>
      </c>
      <c r="H48" s="11">
        <v>0.86639480000000002</v>
      </c>
      <c r="I48" s="11">
        <v>0.98254629999999998</v>
      </c>
      <c r="J48" s="11">
        <v>0.92</v>
      </c>
      <c r="K48" s="11">
        <v>0.87</v>
      </c>
      <c r="L48" s="11">
        <v>0.98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0.93923959999999995</v>
      </c>
      <c r="H49" s="11">
        <v>0.89478849999999999</v>
      </c>
      <c r="I49" s="11">
        <v>0.98349969999999998</v>
      </c>
      <c r="J49" s="11">
        <v>0.94</v>
      </c>
      <c r="K49" s="11">
        <v>0.89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0.86431009999999997</v>
      </c>
      <c r="H50" s="11">
        <v>0.82834379999999996</v>
      </c>
      <c r="I50" s="11">
        <v>0.90172249999999998</v>
      </c>
      <c r="J50" s="11">
        <v>0.86</v>
      </c>
      <c r="K50" s="11">
        <v>0.83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0.94820070000000001</v>
      </c>
      <c r="H51" s="11">
        <v>0.91186690000000004</v>
      </c>
      <c r="I51" s="11">
        <v>0.98586609999999997</v>
      </c>
      <c r="J51" s="11">
        <v>0.95</v>
      </c>
      <c r="K51" s="11">
        <v>0.91</v>
      </c>
      <c r="L51" s="11">
        <v>0.99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0.91919340000000005</v>
      </c>
      <c r="H52" s="11">
        <v>0.88315790000000005</v>
      </c>
      <c r="I52" s="11">
        <v>0.95552780000000004</v>
      </c>
      <c r="J52" s="11">
        <v>0.92</v>
      </c>
      <c r="K52" s="11">
        <v>0.88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0.90493670000000004</v>
      </c>
      <c r="H53" s="11">
        <v>0.87227149999999998</v>
      </c>
      <c r="I53" s="11">
        <v>0.93848770000000004</v>
      </c>
      <c r="J53" s="11">
        <v>0.9</v>
      </c>
      <c r="K53" s="11">
        <v>0.87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0.79127309999999995</v>
      </c>
      <c r="H54" s="11">
        <v>0.76083029999999996</v>
      </c>
      <c r="I54" s="11">
        <v>0.82463359999999997</v>
      </c>
      <c r="J54" s="11">
        <v>0.79</v>
      </c>
      <c r="K54" s="11">
        <v>0.76</v>
      </c>
      <c r="L54" s="11">
        <v>0.82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0.75290349999999995</v>
      </c>
      <c r="H55" s="11">
        <v>0.71437229999999996</v>
      </c>
      <c r="I55" s="11">
        <v>0.79071069999999999</v>
      </c>
      <c r="J55" s="11">
        <v>0.75</v>
      </c>
      <c r="K55" s="11">
        <v>0.71</v>
      </c>
      <c r="L55" s="11">
        <v>0.79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0.66761409999999999</v>
      </c>
      <c r="H56" s="11">
        <v>0.62394890000000003</v>
      </c>
      <c r="I56" s="11">
        <v>0.71409829999999996</v>
      </c>
      <c r="J56" s="11">
        <v>0.67</v>
      </c>
      <c r="K56" s="11">
        <v>0.62</v>
      </c>
      <c r="L56" s="11">
        <v>0.71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0.70843929999999999</v>
      </c>
      <c r="H57" s="11">
        <v>0.64721810000000002</v>
      </c>
      <c r="I57" s="11">
        <v>0.76731490000000002</v>
      </c>
      <c r="J57" s="11">
        <v>0.71</v>
      </c>
      <c r="K57" s="11">
        <v>0.65</v>
      </c>
      <c r="L57" s="11">
        <v>0.77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0.70934989999999998</v>
      </c>
      <c r="H58" s="11">
        <v>0.64375020000000005</v>
      </c>
      <c r="I58" s="11">
        <v>0.77768139999999997</v>
      </c>
      <c r="J58" s="11">
        <v>0.71</v>
      </c>
      <c r="K58" s="11">
        <v>0.64</v>
      </c>
      <c r="L58" s="11">
        <v>0.78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0.6645837</v>
      </c>
      <c r="H59" s="11">
        <v>0.60792170000000001</v>
      </c>
      <c r="I59" s="11">
        <v>0.72928230000000005</v>
      </c>
      <c r="J59" s="11">
        <v>0.66</v>
      </c>
      <c r="K59" s="11">
        <v>0.61</v>
      </c>
      <c r="L59" s="11">
        <v>0.73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0.59245099999999995</v>
      </c>
      <c r="H60" s="11">
        <v>0.53761320000000001</v>
      </c>
      <c r="I60" s="11">
        <v>0.65474690000000002</v>
      </c>
      <c r="J60" s="11">
        <v>0.59</v>
      </c>
      <c r="K60" s="11">
        <v>0.54</v>
      </c>
      <c r="L60" s="11">
        <v>0.65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0.67804719999999996</v>
      </c>
      <c r="H61" s="11">
        <v>0.60633400000000004</v>
      </c>
      <c r="I61" s="11">
        <v>0.75709550000000003</v>
      </c>
      <c r="J61" s="11">
        <v>0.68</v>
      </c>
      <c r="K61" s="11">
        <v>0.61</v>
      </c>
      <c r="L61" s="11">
        <v>0.76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0.68859170000000003</v>
      </c>
      <c r="H62" s="11">
        <v>0.61171339999999996</v>
      </c>
      <c r="I62" s="11">
        <v>0.76311510000000005</v>
      </c>
      <c r="J62" s="11">
        <v>0.69</v>
      </c>
      <c r="K62" s="11">
        <v>0.61</v>
      </c>
      <c r="L62" s="11">
        <v>0.76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0.88219959999999997</v>
      </c>
      <c r="H63" s="11">
        <v>0.8009058</v>
      </c>
      <c r="I63" s="11">
        <v>0.96811290000000005</v>
      </c>
      <c r="J63" s="11">
        <v>0.88</v>
      </c>
      <c r="K63" s="11">
        <v>0.8</v>
      </c>
      <c r="L63" s="11">
        <v>0.97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1.0232166</v>
      </c>
      <c r="H64" s="11">
        <v>0.94030069999999999</v>
      </c>
      <c r="I64" s="11">
        <v>1.1092449</v>
      </c>
      <c r="J64" s="11">
        <v>1.02</v>
      </c>
      <c r="K64" s="11">
        <v>0.94</v>
      </c>
      <c r="L64" s="11">
        <v>1.1100000000000001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1.1803652</v>
      </c>
      <c r="H65" s="11">
        <v>1.0988715</v>
      </c>
      <c r="I65" s="11">
        <v>1.2640484999999999</v>
      </c>
      <c r="J65" s="11">
        <v>1.18</v>
      </c>
      <c r="K65" s="11">
        <v>1.1000000000000001</v>
      </c>
      <c r="L65" s="11">
        <v>1.26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1.1426715000000001</v>
      </c>
      <c r="H66" s="11">
        <v>1.0482104000000001</v>
      </c>
      <c r="I66" s="11">
        <v>1.2302445</v>
      </c>
      <c r="J66" s="11">
        <v>1.1399999999999999</v>
      </c>
      <c r="K66" s="11">
        <v>1.05</v>
      </c>
      <c r="L66" s="11">
        <v>1.23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1.1532815000000001</v>
      </c>
      <c r="H67" s="11">
        <v>1.0634328</v>
      </c>
      <c r="I67" s="11">
        <v>1.2436172999999999</v>
      </c>
      <c r="J67" s="11">
        <v>1.1499999999999999</v>
      </c>
      <c r="K67" s="11">
        <v>1.06</v>
      </c>
      <c r="L67" s="11">
        <v>1.24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1.0507953000000001</v>
      </c>
      <c r="H68" s="11">
        <v>0.97431860000000003</v>
      </c>
      <c r="I68" s="11">
        <v>1.1270743000000001</v>
      </c>
      <c r="J68" s="11">
        <v>1.05</v>
      </c>
      <c r="K68" s="11">
        <v>0.97</v>
      </c>
      <c r="L68" s="11">
        <v>1.1299999999999999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1.0506613</v>
      </c>
      <c r="H69" s="11">
        <v>0.99131919999999996</v>
      </c>
      <c r="I69" s="11">
        <v>1.1145634</v>
      </c>
      <c r="J69" s="11">
        <v>1.05</v>
      </c>
      <c r="K69" s="11">
        <v>0.99</v>
      </c>
      <c r="L69" s="11">
        <v>1.1100000000000001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0.91460319999999995</v>
      </c>
      <c r="H70" s="11">
        <v>0.87002769999999996</v>
      </c>
      <c r="I70" s="11">
        <v>0.9588103</v>
      </c>
      <c r="J70" s="11">
        <v>0.91</v>
      </c>
      <c r="K70" s="11">
        <v>0.87</v>
      </c>
      <c r="L70" s="11">
        <v>0.96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0.74997320000000001</v>
      </c>
      <c r="H71" s="11">
        <v>0.71342190000000005</v>
      </c>
      <c r="I71" s="11">
        <v>0.7867265</v>
      </c>
      <c r="J71" s="11">
        <v>0.75</v>
      </c>
      <c r="K71" s="11">
        <v>0.71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0.63191070000000005</v>
      </c>
      <c r="H72" s="11">
        <v>0.59122149999999996</v>
      </c>
      <c r="I72" s="11">
        <v>0.67640769999999995</v>
      </c>
      <c r="J72" s="11">
        <v>0.63</v>
      </c>
      <c r="K72" s="11">
        <v>0.59</v>
      </c>
      <c r="L72" s="11">
        <v>0.68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0.71207750000000003</v>
      </c>
      <c r="H73" s="11">
        <v>0.64322690000000005</v>
      </c>
      <c r="I73" s="11">
        <v>0.78415579999999996</v>
      </c>
      <c r="J73" s="11">
        <v>0.71</v>
      </c>
      <c r="K73" s="11">
        <v>0.64</v>
      </c>
      <c r="L73" s="11">
        <v>0.78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0.79210849999999999</v>
      </c>
      <c r="H74" s="11">
        <v>0.71098899999999998</v>
      </c>
      <c r="I74" s="11">
        <v>0.87660660000000001</v>
      </c>
      <c r="J74" s="11">
        <v>0.79</v>
      </c>
      <c r="K74" s="11">
        <v>0.71</v>
      </c>
      <c r="L74" s="11">
        <v>0.88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0.8845286</v>
      </c>
      <c r="H75" s="11">
        <v>0.80029680000000003</v>
      </c>
      <c r="I75" s="11">
        <v>0.97719480000000003</v>
      </c>
      <c r="J75" s="11">
        <v>0.88</v>
      </c>
      <c r="K75" s="11">
        <v>0.8</v>
      </c>
      <c r="L75" s="11">
        <v>0.98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0.92073039999999995</v>
      </c>
      <c r="H76" s="11">
        <v>0.85240329999999997</v>
      </c>
      <c r="I76" s="11">
        <v>0.98656929999999998</v>
      </c>
      <c r="J76" s="11">
        <v>0.92</v>
      </c>
      <c r="K76" s="11">
        <v>0.85</v>
      </c>
      <c r="L76" s="11">
        <v>0.99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0.95346620000000004</v>
      </c>
      <c r="H77" s="11">
        <v>0.89197689999999996</v>
      </c>
      <c r="I77" s="11">
        <v>1.0124449</v>
      </c>
      <c r="J77" s="11">
        <v>0.95</v>
      </c>
      <c r="K77" s="11">
        <v>0.89</v>
      </c>
      <c r="L77" s="11">
        <v>1.01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1.0114255999999999</v>
      </c>
      <c r="H78" s="11">
        <v>0.95603340000000003</v>
      </c>
      <c r="I78" s="11">
        <v>1.0712132000000001</v>
      </c>
      <c r="J78" s="11">
        <v>1.01</v>
      </c>
      <c r="K78" s="11">
        <v>0.96</v>
      </c>
      <c r="L78" s="11">
        <v>1.07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1.0338798</v>
      </c>
      <c r="H79" s="11">
        <v>0.97772119999999996</v>
      </c>
      <c r="I79" s="11">
        <v>1.0932333000000001</v>
      </c>
      <c r="J79" s="11">
        <v>1.03</v>
      </c>
      <c r="K79" s="11">
        <v>0.98</v>
      </c>
      <c r="L79" s="11">
        <v>1.0900000000000001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1.0640993000000001</v>
      </c>
      <c r="H80" s="11">
        <v>1.0049110999999999</v>
      </c>
      <c r="I80" s="11">
        <v>1.1226894999999999</v>
      </c>
      <c r="J80" s="11">
        <v>1.06</v>
      </c>
      <c r="K80" s="11">
        <v>1</v>
      </c>
      <c r="L80" s="11">
        <v>1.1200000000000001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1.0074964</v>
      </c>
      <c r="H81" s="11">
        <v>0.95420830000000001</v>
      </c>
      <c r="I81" s="11">
        <v>1.0673942000000001</v>
      </c>
      <c r="J81" s="11">
        <v>1.01</v>
      </c>
      <c r="K81" s="11">
        <v>0.95</v>
      </c>
      <c r="L81" s="11">
        <v>1.07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0.99310600000000004</v>
      </c>
      <c r="H82" s="11">
        <v>0.94218930000000001</v>
      </c>
      <c r="I82" s="11">
        <v>1.0486991999999999</v>
      </c>
      <c r="J82" s="11">
        <v>0.99</v>
      </c>
      <c r="K82" s="11">
        <v>0.94</v>
      </c>
      <c r="L82" s="11">
        <v>1.05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0.98919489999999999</v>
      </c>
      <c r="H83" s="11">
        <v>0.9383956</v>
      </c>
      <c r="I83" s="11">
        <v>1.0412155999999999</v>
      </c>
      <c r="J83" s="11">
        <v>0.99</v>
      </c>
      <c r="K83" s="11">
        <v>0.94</v>
      </c>
      <c r="L83" s="11">
        <v>1.04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1.0263331</v>
      </c>
      <c r="H84" s="11">
        <v>0.97348889999999999</v>
      </c>
      <c r="I84" s="11">
        <v>1.0764419999999999</v>
      </c>
      <c r="J84" s="11">
        <v>1.03</v>
      </c>
      <c r="K84" s="11">
        <v>0.97</v>
      </c>
      <c r="L84" s="11">
        <v>1.08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F90"/>
  <sheetViews>
    <sheetView topLeftCell="BS1" zoomScale="200" workbookViewId="0">
      <selection activeCell="CL2" sqref="CL2:CL80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85" t="s">
        <v>157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  <c r="N2" t="s">
        <v>154</v>
      </c>
      <c r="O2" t="s">
        <v>155</v>
      </c>
      <c r="P2" t="s">
        <v>156</v>
      </c>
      <c r="Q2" t="s">
        <v>155</v>
      </c>
      <c r="R2" t="s">
        <v>158</v>
      </c>
      <c r="S2">
        <v>1</v>
      </c>
      <c r="T2" t="s">
        <v>159</v>
      </c>
      <c r="U2" t="s">
        <v>155</v>
      </c>
      <c r="V2" t="s">
        <v>160</v>
      </c>
      <c r="W2" t="s">
        <v>155</v>
      </c>
      <c r="X2" t="s">
        <v>158</v>
      </c>
      <c r="Y2">
        <f>S2+1</f>
        <v>2</v>
      </c>
      <c r="Z2" t="s">
        <v>159</v>
      </c>
      <c r="AA2" t="s">
        <v>155</v>
      </c>
      <c r="AB2" t="s">
        <v>161</v>
      </c>
      <c r="AC2" t="s">
        <v>155</v>
      </c>
      <c r="AD2" t="s">
        <v>158</v>
      </c>
      <c r="AE2">
        <f>Y2+6</f>
        <v>8</v>
      </c>
      <c r="AF2" t="s">
        <v>159</v>
      </c>
      <c r="AG2" t="s">
        <v>155</v>
      </c>
      <c r="AH2" t="s">
        <v>147</v>
      </c>
      <c r="AI2" t="s">
        <v>155</v>
      </c>
      <c r="AJ2" t="s">
        <v>158</v>
      </c>
      <c r="AK2" t="s">
        <v>155</v>
      </c>
      <c r="AL2" s="86" t="s">
        <v>168</v>
      </c>
      <c r="AM2" t="s">
        <v>155</v>
      </c>
      <c r="AN2" t="s">
        <v>159</v>
      </c>
      <c r="AO2" t="s">
        <v>155</v>
      </c>
      <c r="AP2" t="s">
        <v>162</v>
      </c>
      <c r="AQ2" t="s">
        <v>155</v>
      </c>
      <c r="AR2" t="s">
        <v>158</v>
      </c>
      <c r="AS2">
        <f>K2</f>
        <v>2.2179487179487101</v>
      </c>
      <c r="AT2" t="s">
        <v>159</v>
      </c>
      <c r="AU2" t="s">
        <v>155</v>
      </c>
      <c r="AV2" t="s">
        <v>163</v>
      </c>
      <c r="AW2" t="s">
        <v>155</v>
      </c>
      <c r="AX2" t="s">
        <v>158</v>
      </c>
      <c r="AY2">
        <f>I2</f>
        <v>1.3914529914529901</v>
      </c>
      <c r="AZ2" t="s">
        <v>159</v>
      </c>
      <c r="BA2" t="s">
        <v>155</v>
      </c>
      <c r="BB2" t="s">
        <v>164</v>
      </c>
      <c r="BC2" t="s">
        <v>155</v>
      </c>
      <c r="BD2" t="s">
        <v>158</v>
      </c>
      <c r="BE2">
        <f>J2</f>
        <v>3.24615384615384</v>
      </c>
      <c r="BF2" t="s">
        <v>159</v>
      </c>
      <c r="BG2" t="s">
        <v>155</v>
      </c>
      <c r="BH2" t="s">
        <v>152</v>
      </c>
      <c r="BI2" t="s">
        <v>155</v>
      </c>
      <c r="BJ2" t="s">
        <v>158</v>
      </c>
      <c r="BK2">
        <f>ROUND(AS2,2)</f>
        <v>2.2200000000000002</v>
      </c>
      <c r="BL2" t="s">
        <v>159</v>
      </c>
      <c r="BM2" t="s">
        <v>155</v>
      </c>
      <c r="BN2" t="s">
        <v>151</v>
      </c>
      <c r="BO2" t="s">
        <v>155</v>
      </c>
      <c r="BP2" t="s">
        <v>158</v>
      </c>
      <c r="BQ2">
        <f>ROUND(AY2,2)</f>
        <v>1.39</v>
      </c>
      <c r="BR2" t="s">
        <v>159</v>
      </c>
      <c r="BS2" t="s">
        <v>155</v>
      </c>
      <c r="BT2" t="s">
        <v>246</v>
      </c>
      <c r="BU2" t="s">
        <v>155</v>
      </c>
      <c r="BV2" t="s">
        <v>158</v>
      </c>
      <c r="BW2">
        <f>ROUND(BE2,2)</f>
        <v>3.25</v>
      </c>
      <c r="BX2" t="s">
        <v>159</v>
      </c>
      <c r="BY2" t="s">
        <v>155</v>
      </c>
      <c r="BZ2" t="s">
        <v>247</v>
      </c>
      <c r="CA2" t="s">
        <v>155</v>
      </c>
      <c r="CB2" t="s">
        <v>158</v>
      </c>
      <c r="CC2">
        <f>BQ2</f>
        <v>1.39</v>
      </c>
      <c r="CD2" t="s">
        <v>159</v>
      </c>
      <c r="CE2" t="s">
        <v>155</v>
      </c>
      <c r="CF2" t="s">
        <v>165</v>
      </c>
      <c r="CG2" t="s">
        <v>155</v>
      </c>
      <c r="CH2" t="s">
        <v>158</v>
      </c>
      <c r="CI2">
        <f>BW2</f>
        <v>3.25</v>
      </c>
      <c r="CJ2" t="s">
        <v>166</v>
      </c>
      <c r="CK2" t="s">
        <v>159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{"window_index":1,"window_t_start":2,"window_t_end":8,"Data":"2020-02-23","R_e_median":2.21794871794871,"R_e_q0025":1.39145299145299,"R_e_q0975":3.24615384615384,"fit":2.22,"lwr":1.39,"upr":3.25,"low":1.39,"high":3.25},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  <c r="N3" t="s">
        <v>154</v>
      </c>
      <c r="O3" t="s">
        <v>155</v>
      </c>
      <c r="P3" t="s">
        <v>156</v>
      </c>
      <c r="Q3" t="s">
        <v>155</v>
      </c>
      <c r="R3" t="s">
        <v>158</v>
      </c>
      <c r="S3">
        <v>2</v>
      </c>
      <c r="T3" t="s">
        <v>159</v>
      </c>
      <c r="U3" t="s">
        <v>155</v>
      </c>
      <c r="V3" t="s">
        <v>160</v>
      </c>
      <c r="W3" t="s">
        <v>155</v>
      </c>
      <c r="X3" t="s">
        <v>158</v>
      </c>
      <c r="Y3">
        <f t="shared" ref="Y3:Y66" si="1">S3+1</f>
        <v>3</v>
      </c>
      <c r="Z3" t="s">
        <v>159</v>
      </c>
      <c r="AA3" t="s">
        <v>155</v>
      </c>
      <c r="AB3" t="s">
        <v>161</v>
      </c>
      <c r="AC3" t="s">
        <v>155</v>
      </c>
      <c r="AD3" t="s">
        <v>158</v>
      </c>
      <c r="AE3">
        <f t="shared" ref="AE3:AE66" si="2">Y3+6</f>
        <v>9</v>
      </c>
      <c r="AF3" t="s">
        <v>159</v>
      </c>
      <c r="AG3" t="s">
        <v>155</v>
      </c>
      <c r="AH3" t="s">
        <v>147</v>
      </c>
      <c r="AI3" t="s">
        <v>155</v>
      </c>
      <c r="AJ3" t="s">
        <v>158</v>
      </c>
      <c r="AK3" t="s">
        <v>155</v>
      </c>
      <c r="AL3" s="86" t="s">
        <v>169</v>
      </c>
      <c r="AM3" t="s">
        <v>155</v>
      </c>
      <c r="AN3" t="s">
        <v>159</v>
      </c>
      <c r="AO3" t="s">
        <v>155</v>
      </c>
      <c r="AP3" t="s">
        <v>162</v>
      </c>
      <c r="AQ3" t="s">
        <v>155</v>
      </c>
      <c r="AR3" t="s">
        <v>158</v>
      </c>
      <c r="AS3">
        <f t="shared" ref="AS3:AS66" si="3">K3</f>
        <v>1.8957264957264901</v>
      </c>
      <c r="AT3" t="s">
        <v>159</v>
      </c>
      <c r="AU3" t="s">
        <v>155</v>
      </c>
      <c r="AV3" t="s">
        <v>163</v>
      </c>
      <c r="AW3" t="s">
        <v>155</v>
      </c>
      <c r="AX3" t="s">
        <v>158</v>
      </c>
      <c r="AY3">
        <f t="shared" ref="AY3:AY66" si="4">I3</f>
        <v>1.2170940170940101</v>
      </c>
      <c r="AZ3" t="s">
        <v>159</v>
      </c>
      <c r="BA3" t="s">
        <v>155</v>
      </c>
      <c r="BB3" t="s">
        <v>164</v>
      </c>
      <c r="BC3" t="s">
        <v>155</v>
      </c>
      <c r="BD3" t="s">
        <v>158</v>
      </c>
      <c r="BE3">
        <f t="shared" ref="BE3:BE66" si="5">J3</f>
        <v>2.72991452991453</v>
      </c>
      <c r="BF3" t="s">
        <v>159</v>
      </c>
      <c r="BG3" t="s">
        <v>155</v>
      </c>
      <c r="BH3" t="s">
        <v>152</v>
      </c>
      <c r="BI3" t="s">
        <v>155</v>
      </c>
      <c r="BJ3" t="s">
        <v>158</v>
      </c>
      <c r="BK3">
        <f t="shared" ref="BK3:BK66" si="6">ROUND(AS3,2)</f>
        <v>1.9</v>
      </c>
      <c r="BL3" t="s">
        <v>159</v>
      </c>
      <c r="BM3" t="s">
        <v>155</v>
      </c>
      <c r="BN3" t="s">
        <v>151</v>
      </c>
      <c r="BO3" t="s">
        <v>155</v>
      </c>
      <c r="BP3" t="s">
        <v>158</v>
      </c>
      <c r="BQ3">
        <f t="shared" ref="BQ3:BQ66" si="7">ROUND(AY3,2)</f>
        <v>1.22</v>
      </c>
      <c r="BR3" t="s">
        <v>159</v>
      </c>
      <c r="BS3" t="s">
        <v>155</v>
      </c>
      <c r="BT3" t="s">
        <v>246</v>
      </c>
      <c r="BU3" t="s">
        <v>155</v>
      </c>
      <c r="BV3" t="s">
        <v>158</v>
      </c>
      <c r="BW3">
        <f t="shared" ref="BW3:BW66" si="8">ROUND(BE3,2)</f>
        <v>2.73</v>
      </c>
      <c r="BX3" t="s">
        <v>159</v>
      </c>
      <c r="BY3" t="s">
        <v>155</v>
      </c>
      <c r="BZ3" t="s">
        <v>247</v>
      </c>
      <c r="CA3" t="s">
        <v>155</v>
      </c>
      <c r="CB3" t="s">
        <v>158</v>
      </c>
      <c r="CC3">
        <f t="shared" ref="CC3:CC66" si="9">BQ3</f>
        <v>1.22</v>
      </c>
      <c r="CD3" t="s">
        <v>159</v>
      </c>
      <c r="CE3" t="s">
        <v>155</v>
      </c>
      <c r="CF3" t="s">
        <v>165</v>
      </c>
      <c r="CG3" t="s">
        <v>155</v>
      </c>
      <c r="CH3" t="s">
        <v>158</v>
      </c>
      <c r="CI3">
        <f t="shared" ref="CI3:CI66" si="10">BW3</f>
        <v>2.73</v>
      </c>
      <c r="CJ3" t="s">
        <v>166</v>
      </c>
      <c r="CK3" t="s">
        <v>159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{"window_index":2,"window_t_start":3,"window_t_end":9,"Data":"2020-02-24","R_e_median":1.89572649572649,"R_e_q0025":1.21709401709401,"R_e_q0975":2.72991452991453,"fit":1.9,"lwr":1.22,"upr":2.73,"low":1.22,"high":2.73},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  <c r="N4" t="s">
        <v>154</v>
      </c>
      <c r="O4" t="s">
        <v>155</v>
      </c>
      <c r="P4" t="s">
        <v>156</v>
      </c>
      <c r="Q4" t="s">
        <v>155</v>
      </c>
      <c r="R4" t="s">
        <v>158</v>
      </c>
      <c r="S4">
        <v>3</v>
      </c>
      <c r="T4" t="s">
        <v>159</v>
      </c>
      <c r="U4" t="s">
        <v>155</v>
      </c>
      <c r="V4" t="s">
        <v>160</v>
      </c>
      <c r="W4" t="s">
        <v>155</v>
      </c>
      <c r="X4" t="s">
        <v>158</v>
      </c>
      <c r="Y4">
        <f t="shared" si="1"/>
        <v>4</v>
      </c>
      <c r="Z4" t="s">
        <v>159</v>
      </c>
      <c r="AA4" t="s">
        <v>155</v>
      </c>
      <c r="AB4" t="s">
        <v>161</v>
      </c>
      <c r="AC4" t="s">
        <v>155</v>
      </c>
      <c r="AD4" t="s">
        <v>158</v>
      </c>
      <c r="AE4">
        <f t="shared" si="2"/>
        <v>10</v>
      </c>
      <c r="AF4" t="s">
        <v>159</v>
      </c>
      <c r="AG4" t="s">
        <v>155</v>
      </c>
      <c r="AH4" t="s">
        <v>147</v>
      </c>
      <c r="AI4" t="s">
        <v>155</v>
      </c>
      <c r="AJ4" t="s">
        <v>158</v>
      </c>
      <c r="AK4" t="s">
        <v>155</v>
      </c>
      <c r="AL4" s="86" t="s">
        <v>170</v>
      </c>
      <c r="AM4" t="s">
        <v>155</v>
      </c>
      <c r="AN4" t="s">
        <v>159</v>
      </c>
      <c r="AO4" t="s">
        <v>155</v>
      </c>
      <c r="AP4" t="s">
        <v>162</v>
      </c>
      <c r="AQ4" t="s">
        <v>155</v>
      </c>
      <c r="AR4" t="s">
        <v>158</v>
      </c>
      <c r="AS4">
        <f t="shared" si="3"/>
        <v>1.99487179487179</v>
      </c>
      <c r="AT4" t="s">
        <v>159</v>
      </c>
      <c r="AU4" t="s">
        <v>155</v>
      </c>
      <c r="AV4" t="s">
        <v>163</v>
      </c>
      <c r="AW4" t="s">
        <v>155</v>
      </c>
      <c r="AX4" t="s">
        <v>158</v>
      </c>
      <c r="AY4">
        <f t="shared" si="4"/>
        <v>1.35213675213675</v>
      </c>
      <c r="AZ4" t="s">
        <v>159</v>
      </c>
      <c r="BA4" t="s">
        <v>155</v>
      </c>
      <c r="BB4" t="s">
        <v>164</v>
      </c>
      <c r="BC4" t="s">
        <v>155</v>
      </c>
      <c r="BD4" t="s">
        <v>158</v>
      </c>
      <c r="BE4">
        <f t="shared" si="5"/>
        <v>2.72478632478632</v>
      </c>
      <c r="BF4" t="s">
        <v>159</v>
      </c>
      <c r="BG4" t="s">
        <v>155</v>
      </c>
      <c r="BH4" t="s">
        <v>152</v>
      </c>
      <c r="BI4" t="s">
        <v>155</v>
      </c>
      <c r="BJ4" t="s">
        <v>158</v>
      </c>
      <c r="BK4">
        <f t="shared" si="6"/>
        <v>1.99</v>
      </c>
      <c r="BL4" t="s">
        <v>159</v>
      </c>
      <c r="BM4" t="s">
        <v>155</v>
      </c>
      <c r="BN4" t="s">
        <v>151</v>
      </c>
      <c r="BO4" t="s">
        <v>155</v>
      </c>
      <c r="BP4" t="s">
        <v>158</v>
      </c>
      <c r="BQ4">
        <f t="shared" si="7"/>
        <v>1.35</v>
      </c>
      <c r="BR4" t="s">
        <v>159</v>
      </c>
      <c r="BS4" t="s">
        <v>155</v>
      </c>
      <c r="BT4" t="s">
        <v>246</v>
      </c>
      <c r="BU4" t="s">
        <v>155</v>
      </c>
      <c r="BV4" t="s">
        <v>158</v>
      </c>
      <c r="BW4">
        <f t="shared" si="8"/>
        <v>2.72</v>
      </c>
      <c r="BX4" t="s">
        <v>159</v>
      </c>
      <c r="BY4" t="s">
        <v>155</v>
      </c>
      <c r="BZ4" t="s">
        <v>247</v>
      </c>
      <c r="CA4" t="s">
        <v>155</v>
      </c>
      <c r="CB4" t="s">
        <v>158</v>
      </c>
      <c r="CC4">
        <f t="shared" si="9"/>
        <v>1.35</v>
      </c>
      <c r="CD4" t="s">
        <v>159</v>
      </c>
      <c r="CE4" t="s">
        <v>155</v>
      </c>
      <c r="CF4" t="s">
        <v>165</v>
      </c>
      <c r="CG4" t="s">
        <v>155</v>
      </c>
      <c r="CH4" t="s">
        <v>158</v>
      </c>
      <c r="CI4">
        <f t="shared" si="10"/>
        <v>2.72</v>
      </c>
      <c r="CJ4" t="s">
        <v>166</v>
      </c>
      <c r="CK4" t="s">
        <v>159</v>
      </c>
      <c r="CL4" t="str">
        <f t="shared" si="11"/>
        <v>{"window_index":3,"window_t_start":4,"window_t_end":10,"Data":"2020-02-25","R_e_median":1.99487179487179,"R_e_q0025":1.35213675213675,"R_e_q0975":2.72478632478632,"fit":1.99,"lwr":1.35,"upr":2.72,"low":1.35,"high":2.72},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  <c r="N5" t="s">
        <v>154</v>
      </c>
      <c r="O5" t="s">
        <v>155</v>
      </c>
      <c r="P5" t="s">
        <v>156</v>
      </c>
      <c r="Q5" t="s">
        <v>155</v>
      </c>
      <c r="R5" t="s">
        <v>158</v>
      </c>
      <c r="S5">
        <v>4</v>
      </c>
      <c r="T5" t="s">
        <v>159</v>
      </c>
      <c r="U5" t="s">
        <v>155</v>
      </c>
      <c r="V5" t="s">
        <v>160</v>
      </c>
      <c r="W5" t="s">
        <v>155</v>
      </c>
      <c r="X5" t="s">
        <v>158</v>
      </c>
      <c r="Y5">
        <f t="shared" si="1"/>
        <v>5</v>
      </c>
      <c r="Z5" t="s">
        <v>159</v>
      </c>
      <c r="AA5" t="s">
        <v>155</v>
      </c>
      <c r="AB5" t="s">
        <v>161</v>
      </c>
      <c r="AC5" t="s">
        <v>155</v>
      </c>
      <c r="AD5" t="s">
        <v>158</v>
      </c>
      <c r="AE5">
        <f t="shared" si="2"/>
        <v>11</v>
      </c>
      <c r="AF5" t="s">
        <v>159</v>
      </c>
      <c r="AG5" t="s">
        <v>155</v>
      </c>
      <c r="AH5" t="s">
        <v>147</v>
      </c>
      <c r="AI5" t="s">
        <v>155</v>
      </c>
      <c r="AJ5" t="s">
        <v>158</v>
      </c>
      <c r="AK5" t="s">
        <v>155</v>
      </c>
      <c r="AL5" s="86" t="s">
        <v>171</v>
      </c>
      <c r="AM5" t="s">
        <v>155</v>
      </c>
      <c r="AN5" t="s">
        <v>159</v>
      </c>
      <c r="AO5" t="s">
        <v>155</v>
      </c>
      <c r="AP5" t="s">
        <v>162</v>
      </c>
      <c r="AQ5" t="s">
        <v>155</v>
      </c>
      <c r="AR5" t="s">
        <v>158</v>
      </c>
      <c r="AS5">
        <f t="shared" si="3"/>
        <v>2.3367521367521298</v>
      </c>
      <c r="AT5" t="s">
        <v>159</v>
      </c>
      <c r="AU5" t="s">
        <v>155</v>
      </c>
      <c r="AV5" t="s">
        <v>163</v>
      </c>
      <c r="AW5" t="s">
        <v>155</v>
      </c>
      <c r="AX5" t="s">
        <v>158</v>
      </c>
      <c r="AY5">
        <f t="shared" si="4"/>
        <v>1.6905982905982899</v>
      </c>
      <c r="AZ5" t="s">
        <v>159</v>
      </c>
      <c r="BA5" t="s">
        <v>155</v>
      </c>
      <c r="BB5" t="s">
        <v>164</v>
      </c>
      <c r="BC5" t="s">
        <v>155</v>
      </c>
      <c r="BD5" t="s">
        <v>158</v>
      </c>
      <c r="BE5">
        <f t="shared" si="5"/>
        <v>3.0512820512820502</v>
      </c>
      <c r="BF5" t="s">
        <v>159</v>
      </c>
      <c r="BG5" t="s">
        <v>155</v>
      </c>
      <c r="BH5" t="s">
        <v>152</v>
      </c>
      <c r="BI5" t="s">
        <v>155</v>
      </c>
      <c r="BJ5" t="s">
        <v>158</v>
      </c>
      <c r="BK5">
        <f t="shared" si="6"/>
        <v>2.34</v>
      </c>
      <c r="BL5" t="s">
        <v>159</v>
      </c>
      <c r="BM5" t="s">
        <v>155</v>
      </c>
      <c r="BN5" t="s">
        <v>151</v>
      </c>
      <c r="BO5" t="s">
        <v>155</v>
      </c>
      <c r="BP5" t="s">
        <v>158</v>
      </c>
      <c r="BQ5">
        <f t="shared" si="7"/>
        <v>1.69</v>
      </c>
      <c r="BR5" t="s">
        <v>159</v>
      </c>
      <c r="BS5" t="s">
        <v>155</v>
      </c>
      <c r="BT5" t="s">
        <v>246</v>
      </c>
      <c r="BU5" t="s">
        <v>155</v>
      </c>
      <c r="BV5" t="s">
        <v>158</v>
      </c>
      <c r="BW5">
        <f t="shared" si="8"/>
        <v>3.05</v>
      </c>
      <c r="BX5" t="s">
        <v>159</v>
      </c>
      <c r="BY5" t="s">
        <v>155</v>
      </c>
      <c r="BZ5" t="s">
        <v>247</v>
      </c>
      <c r="CA5" t="s">
        <v>155</v>
      </c>
      <c r="CB5" t="s">
        <v>158</v>
      </c>
      <c r="CC5">
        <f t="shared" si="9"/>
        <v>1.69</v>
      </c>
      <c r="CD5" t="s">
        <v>159</v>
      </c>
      <c r="CE5" t="s">
        <v>155</v>
      </c>
      <c r="CF5" t="s">
        <v>165</v>
      </c>
      <c r="CG5" t="s">
        <v>155</v>
      </c>
      <c r="CH5" t="s">
        <v>158</v>
      </c>
      <c r="CI5">
        <f t="shared" si="10"/>
        <v>3.05</v>
      </c>
      <c r="CJ5" t="s">
        <v>166</v>
      </c>
      <c r="CK5" t="s">
        <v>159</v>
      </c>
      <c r="CL5" t="str">
        <f t="shared" si="11"/>
        <v>{"window_index":4,"window_t_start":5,"window_t_end":11,"Data":"2020-02-26","R_e_median":2.33675213675213,"R_e_q0025":1.69059829059829,"R_e_q0975":3.05128205128205,"fit":2.34,"lwr":1.69,"upr":3.05,"low":1.69,"high":3.05},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  <c r="N6" t="s">
        <v>154</v>
      </c>
      <c r="O6" t="s">
        <v>155</v>
      </c>
      <c r="P6" t="s">
        <v>156</v>
      </c>
      <c r="Q6" t="s">
        <v>155</v>
      </c>
      <c r="R6" t="s">
        <v>158</v>
      </c>
      <c r="S6">
        <v>5</v>
      </c>
      <c r="T6" t="s">
        <v>159</v>
      </c>
      <c r="U6" t="s">
        <v>155</v>
      </c>
      <c r="V6" t="s">
        <v>160</v>
      </c>
      <c r="W6" t="s">
        <v>155</v>
      </c>
      <c r="X6" t="s">
        <v>158</v>
      </c>
      <c r="Y6">
        <f t="shared" si="1"/>
        <v>6</v>
      </c>
      <c r="Z6" t="s">
        <v>159</v>
      </c>
      <c r="AA6" t="s">
        <v>155</v>
      </c>
      <c r="AB6" t="s">
        <v>161</v>
      </c>
      <c r="AC6" t="s">
        <v>155</v>
      </c>
      <c r="AD6" t="s">
        <v>158</v>
      </c>
      <c r="AE6">
        <f t="shared" si="2"/>
        <v>12</v>
      </c>
      <c r="AF6" t="s">
        <v>159</v>
      </c>
      <c r="AG6" t="s">
        <v>155</v>
      </c>
      <c r="AH6" t="s">
        <v>147</v>
      </c>
      <c r="AI6" t="s">
        <v>155</v>
      </c>
      <c r="AJ6" t="s">
        <v>158</v>
      </c>
      <c r="AK6" t="s">
        <v>155</v>
      </c>
      <c r="AL6" s="86" t="s">
        <v>167</v>
      </c>
      <c r="AM6" t="s">
        <v>155</v>
      </c>
      <c r="AN6" t="s">
        <v>159</v>
      </c>
      <c r="AO6" t="s">
        <v>155</v>
      </c>
      <c r="AP6" t="s">
        <v>162</v>
      </c>
      <c r="AQ6" t="s">
        <v>155</v>
      </c>
      <c r="AR6" t="s">
        <v>158</v>
      </c>
      <c r="AS6">
        <f t="shared" si="3"/>
        <v>2.01452991452991</v>
      </c>
      <c r="AT6" t="s">
        <v>159</v>
      </c>
      <c r="AU6" t="s">
        <v>155</v>
      </c>
      <c r="AV6" t="s">
        <v>163</v>
      </c>
      <c r="AW6" t="s">
        <v>155</v>
      </c>
      <c r="AX6" t="s">
        <v>158</v>
      </c>
      <c r="AY6">
        <f t="shared" si="4"/>
        <v>1.5282051282051199</v>
      </c>
      <c r="AZ6" t="s">
        <v>159</v>
      </c>
      <c r="BA6" t="s">
        <v>155</v>
      </c>
      <c r="BB6" t="s">
        <v>164</v>
      </c>
      <c r="BC6" t="s">
        <v>155</v>
      </c>
      <c r="BD6" t="s">
        <v>158</v>
      </c>
      <c r="BE6">
        <f t="shared" si="5"/>
        <v>2.5692307692307699</v>
      </c>
      <c r="BF6" t="s">
        <v>159</v>
      </c>
      <c r="BG6" t="s">
        <v>155</v>
      </c>
      <c r="BH6" t="s">
        <v>152</v>
      </c>
      <c r="BI6" t="s">
        <v>155</v>
      </c>
      <c r="BJ6" t="s">
        <v>158</v>
      </c>
      <c r="BK6">
        <f t="shared" si="6"/>
        <v>2.0099999999999998</v>
      </c>
      <c r="BL6" t="s">
        <v>159</v>
      </c>
      <c r="BM6" t="s">
        <v>155</v>
      </c>
      <c r="BN6" t="s">
        <v>151</v>
      </c>
      <c r="BO6" t="s">
        <v>155</v>
      </c>
      <c r="BP6" t="s">
        <v>158</v>
      </c>
      <c r="BQ6">
        <f t="shared" si="7"/>
        <v>1.53</v>
      </c>
      <c r="BR6" t="s">
        <v>159</v>
      </c>
      <c r="BS6" t="s">
        <v>155</v>
      </c>
      <c r="BT6" t="s">
        <v>246</v>
      </c>
      <c r="BU6" t="s">
        <v>155</v>
      </c>
      <c r="BV6" t="s">
        <v>158</v>
      </c>
      <c r="BW6">
        <f t="shared" si="8"/>
        <v>2.57</v>
      </c>
      <c r="BX6" t="s">
        <v>159</v>
      </c>
      <c r="BY6" t="s">
        <v>155</v>
      </c>
      <c r="BZ6" t="s">
        <v>247</v>
      </c>
      <c r="CA6" t="s">
        <v>155</v>
      </c>
      <c r="CB6" t="s">
        <v>158</v>
      </c>
      <c r="CC6">
        <f t="shared" si="9"/>
        <v>1.53</v>
      </c>
      <c r="CD6" t="s">
        <v>159</v>
      </c>
      <c r="CE6" t="s">
        <v>155</v>
      </c>
      <c r="CF6" t="s">
        <v>165</v>
      </c>
      <c r="CG6" t="s">
        <v>155</v>
      </c>
      <c r="CH6" t="s">
        <v>158</v>
      </c>
      <c r="CI6">
        <f t="shared" si="10"/>
        <v>2.57</v>
      </c>
      <c r="CJ6" t="s">
        <v>166</v>
      </c>
      <c r="CK6" t="s">
        <v>159</v>
      </c>
      <c r="CL6" t="str">
        <f t="shared" si="11"/>
        <v>{"window_index":5,"window_t_start":6,"window_t_end":12,"Data":"2020-02-27","R_e_median":2.01452991452991,"R_e_q0025":1.52820512820512,"R_e_q0975":2.56923076923077,"fit":2.01,"lwr":1.53,"upr":2.57,"low":1.53,"high":2.57},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  <c r="N7" t="s">
        <v>154</v>
      </c>
      <c r="O7" t="s">
        <v>155</v>
      </c>
      <c r="P7" t="s">
        <v>156</v>
      </c>
      <c r="Q7" t="s">
        <v>155</v>
      </c>
      <c r="R7" t="s">
        <v>158</v>
      </c>
      <c r="S7">
        <v>6</v>
      </c>
      <c r="T7" t="s">
        <v>159</v>
      </c>
      <c r="U7" t="s">
        <v>155</v>
      </c>
      <c r="V7" t="s">
        <v>160</v>
      </c>
      <c r="W7" t="s">
        <v>155</v>
      </c>
      <c r="X7" t="s">
        <v>158</v>
      </c>
      <c r="Y7">
        <f t="shared" si="1"/>
        <v>7</v>
      </c>
      <c r="Z7" t="s">
        <v>159</v>
      </c>
      <c r="AA7" t="s">
        <v>155</v>
      </c>
      <c r="AB7" t="s">
        <v>161</v>
      </c>
      <c r="AC7" t="s">
        <v>155</v>
      </c>
      <c r="AD7" t="s">
        <v>158</v>
      </c>
      <c r="AE7">
        <f t="shared" si="2"/>
        <v>13</v>
      </c>
      <c r="AF7" t="s">
        <v>159</v>
      </c>
      <c r="AG7" t="s">
        <v>155</v>
      </c>
      <c r="AH7" t="s">
        <v>147</v>
      </c>
      <c r="AI7" t="s">
        <v>155</v>
      </c>
      <c r="AJ7" t="s">
        <v>158</v>
      </c>
      <c r="AK7" t="s">
        <v>155</v>
      </c>
      <c r="AL7" s="86" t="s">
        <v>172</v>
      </c>
      <c r="AM7" t="s">
        <v>155</v>
      </c>
      <c r="AN7" t="s">
        <v>159</v>
      </c>
      <c r="AO7" t="s">
        <v>155</v>
      </c>
      <c r="AP7" t="s">
        <v>162</v>
      </c>
      <c r="AQ7" t="s">
        <v>155</v>
      </c>
      <c r="AR7" t="s">
        <v>158</v>
      </c>
      <c r="AS7">
        <f t="shared" si="3"/>
        <v>1.9512820512820499</v>
      </c>
      <c r="AT7" t="s">
        <v>159</v>
      </c>
      <c r="AU7" t="s">
        <v>155</v>
      </c>
      <c r="AV7" t="s">
        <v>163</v>
      </c>
      <c r="AW7" t="s">
        <v>155</v>
      </c>
      <c r="AX7" t="s">
        <v>158</v>
      </c>
      <c r="AY7">
        <f t="shared" si="4"/>
        <v>1.52991452991453</v>
      </c>
      <c r="AZ7" t="s">
        <v>159</v>
      </c>
      <c r="BA7" t="s">
        <v>155</v>
      </c>
      <c r="BB7" t="s">
        <v>164</v>
      </c>
      <c r="BC7" t="s">
        <v>155</v>
      </c>
      <c r="BD7" t="s">
        <v>158</v>
      </c>
      <c r="BE7">
        <f t="shared" si="5"/>
        <v>2.41880341880342</v>
      </c>
      <c r="BF7" t="s">
        <v>159</v>
      </c>
      <c r="BG7" t="s">
        <v>155</v>
      </c>
      <c r="BH7" t="s">
        <v>152</v>
      </c>
      <c r="BI7" t="s">
        <v>155</v>
      </c>
      <c r="BJ7" t="s">
        <v>158</v>
      </c>
      <c r="BK7">
        <f t="shared" si="6"/>
        <v>1.95</v>
      </c>
      <c r="BL7" t="s">
        <v>159</v>
      </c>
      <c r="BM7" t="s">
        <v>155</v>
      </c>
      <c r="BN7" t="s">
        <v>151</v>
      </c>
      <c r="BO7" t="s">
        <v>155</v>
      </c>
      <c r="BP7" t="s">
        <v>158</v>
      </c>
      <c r="BQ7">
        <f t="shared" si="7"/>
        <v>1.53</v>
      </c>
      <c r="BR7" t="s">
        <v>159</v>
      </c>
      <c r="BS7" t="s">
        <v>155</v>
      </c>
      <c r="BT7" t="s">
        <v>246</v>
      </c>
      <c r="BU7" t="s">
        <v>155</v>
      </c>
      <c r="BV7" t="s">
        <v>158</v>
      </c>
      <c r="BW7">
        <f t="shared" si="8"/>
        <v>2.42</v>
      </c>
      <c r="BX7" t="s">
        <v>159</v>
      </c>
      <c r="BY7" t="s">
        <v>155</v>
      </c>
      <c r="BZ7" t="s">
        <v>247</v>
      </c>
      <c r="CA7" t="s">
        <v>155</v>
      </c>
      <c r="CB7" t="s">
        <v>158</v>
      </c>
      <c r="CC7">
        <f t="shared" si="9"/>
        <v>1.53</v>
      </c>
      <c r="CD7" t="s">
        <v>159</v>
      </c>
      <c r="CE7" t="s">
        <v>155</v>
      </c>
      <c r="CF7" t="s">
        <v>165</v>
      </c>
      <c r="CG7" t="s">
        <v>155</v>
      </c>
      <c r="CH7" t="s">
        <v>158</v>
      </c>
      <c r="CI7">
        <f t="shared" si="10"/>
        <v>2.42</v>
      </c>
      <c r="CJ7" t="s">
        <v>166</v>
      </c>
      <c r="CK7" t="s">
        <v>159</v>
      </c>
      <c r="CL7" t="str">
        <f t="shared" si="11"/>
        <v>{"window_index":6,"window_t_start":7,"window_t_end":13,"Data":"2020-02-28","R_e_median":1.95128205128205,"R_e_q0025":1.52991452991453,"R_e_q0975":2.41880341880342,"fit":1.95,"lwr":1.53,"upr":2.42,"low":1.53,"high":2.42},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  <c r="N8" t="s">
        <v>154</v>
      </c>
      <c r="O8" t="s">
        <v>155</v>
      </c>
      <c r="P8" t="s">
        <v>156</v>
      </c>
      <c r="Q8" t="s">
        <v>155</v>
      </c>
      <c r="R8" t="s">
        <v>158</v>
      </c>
      <c r="S8">
        <v>7</v>
      </c>
      <c r="T8" t="s">
        <v>159</v>
      </c>
      <c r="U8" t="s">
        <v>155</v>
      </c>
      <c r="V8" t="s">
        <v>160</v>
      </c>
      <c r="W8" t="s">
        <v>155</v>
      </c>
      <c r="X8" t="s">
        <v>158</v>
      </c>
      <c r="Y8">
        <f t="shared" si="1"/>
        <v>8</v>
      </c>
      <c r="Z8" t="s">
        <v>159</v>
      </c>
      <c r="AA8" t="s">
        <v>155</v>
      </c>
      <c r="AB8" t="s">
        <v>161</v>
      </c>
      <c r="AC8" t="s">
        <v>155</v>
      </c>
      <c r="AD8" t="s">
        <v>158</v>
      </c>
      <c r="AE8">
        <f t="shared" si="2"/>
        <v>14</v>
      </c>
      <c r="AF8" t="s">
        <v>159</v>
      </c>
      <c r="AG8" t="s">
        <v>155</v>
      </c>
      <c r="AH8" t="s">
        <v>147</v>
      </c>
      <c r="AI8" t="s">
        <v>155</v>
      </c>
      <c r="AJ8" t="s">
        <v>158</v>
      </c>
      <c r="AK8" t="s">
        <v>155</v>
      </c>
      <c r="AL8" s="86" t="s">
        <v>173</v>
      </c>
      <c r="AM8" t="s">
        <v>155</v>
      </c>
      <c r="AN8" t="s">
        <v>159</v>
      </c>
      <c r="AO8" t="s">
        <v>155</v>
      </c>
      <c r="AP8" t="s">
        <v>162</v>
      </c>
      <c r="AQ8" t="s">
        <v>155</v>
      </c>
      <c r="AR8" t="s">
        <v>158</v>
      </c>
      <c r="AS8">
        <f t="shared" si="3"/>
        <v>1.7743589743589701</v>
      </c>
      <c r="AT8" t="s">
        <v>159</v>
      </c>
      <c r="AU8" t="s">
        <v>155</v>
      </c>
      <c r="AV8" t="s">
        <v>163</v>
      </c>
      <c r="AW8" t="s">
        <v>155</v>
      </c>
      <c r="AX8" t="s">
        <v>158</v>
      </c>
      <c r="AY8">
        <f t="shared" si="4"/>
        <v>1.4102564102564099</v>
      </c>
      <c r="AZ8" t="s">
        <v>159</v>
      </c>
      <c r="BA8" t="s">
        <v>155</v>
      </c>
      <c r="BB8" t="s">
        <v>164</v>
      </c>
      <c r="BC8" t="s">
        <v>155</v>
      </c>
      <c r="BD8" t="s">
        <v>158</v>
      </c>
      <c r="BE8">
        <f t="shared" si="5"/>
        <v>2.18461538461538</v>
      </c>
      <c r="BF8" t="s">
        <v>159</v>
      </c>
      <c r="BG8" t="s">
        <v>155</v>
      </c>
      <c r="BH8" t="s">
        <v>152</v>
      </c>
      <c r="BI8" t="s">
        <v>155</v>
      </c>
      <c r="BJ8" t="s">
        <v>158</v>
      </c>
      <c r="BK8">
        <f t="shared" si="6"/>
        <v>1.77</v>
      </c>
      <c r="BL8" t="s">
        <v>159</v>
      </c>
      <c r="BM8" t="s">
        <v>155</v>
      </c>
      <c r="BN8" t="s">
        <v>151</v>
      </c>
      <c r="BO8" t="s">
        <v>155</v>
      </c>
      <c r="BP8" t="s">
        <v>158</v>
      </c>
      <c r="BQ8">
        <f t="shared" si="7"/>
        <v>1.41</v>
      </c>
      <c r="BR8" t="s">
        <v>159</v>
      </c>
      <c r="BS8" t="s">
        <v>155</v>
      </c>
      <c r="BT8" t="s">
        <v>246</v>
      </c>
      <c r="BU8" t="s">
        <v>155</v>
      </c>
      <c r="BV8" t="s">
        <v>158</v>
      </c>
      <c r="BW8">
        <f t="shared" si="8"/>
        <v>2.1800000000000002</v>
      </c>
      <c r="BX8" t="s">
        <v>159</v>
      </c>
      <c r="BY8" t="s">
        <v>155</v>
      </c>
      <c r="BZ8" t="s">
        <v>247</v>
      </c>
      <c r="CA8" t="s">
        <v>155</v>
      </c>
      <c r="CB8" t="s">
        <v>158</v>
      </c>
      <c r="CC8">
        <f t="shared" si="9"/>
        <v>1.41</v>
      </c>
      <c r="CD8" t="s">
        <v>159</v>
      </c>
      <c r="CE8" t="s">
        <v>155</v>
      </c>
      <c r="CF8" t="s">
        <v>165</v>
      </c>
      <c r="CG8" t="s">
        <v>155</v>
      </c>
      <c r="CH8" t="s">
        <v>158</v>
      </c>
      <c r="CI8">
        <f t="shared" si="10"/>
        <v>2.1800000000000002</v>
      </c>
      <c r="CJ8" t="s">
        <v>166</v>
      </c>
      <c r="CK8" t="s">
        <v>159</v>
      </c>
      <c r="CL8" t="str">
        <f t="shared" si="11"/>
        <v>{"window_index":7,"window_t_start":8,"window_t_end":14,"Data":"2020-02-29","R_e_median":1.77435897435897,"R_e_q0025":1.41025641025641,"R_e_q0975":2.18461538461538,"fit":1.77,"lwr":1.41,"upr":2.18,"low":1.41,"high":2.18},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  <c r="N9" t="s">
        <v>154</v>
      </c>
      <c r="O9" t="s">
        <v>155</v>
      </c>
      <c r="P9" t="s">
        <v>156</v>
      </c>
      <c r="Q9" t="s">
        <v>155</v>
      </c>
      <c r="R9" t="s">
        <v>158</v>
      </c>
      <c r="S9">
        <v>8</v>
      </c>
      <c r="T9" t="s">
        <v>159</v>
      </c>
      <c r="U9" t="s">
        <v>155</v>
      </c>
      <c r="V9" t="s">
        <v>160</v>
      </c>
      <c r="W9" t="s">
        <v>155</v>
      </c>
      <c r="X9" t="s">
        <v>158</v>
      </c>
      <c r="Y9">
        <f t="shared" si="1"/>
        <v>9</v>
      </c>
      <c r="Z9" t="s">
        <v>159</v>
      </c>
      <c r="AA9" t="s">
        <v>155</v>
      </c>
      <c r="AB9" t="s">
        <v>161</v>
      </c>
      <c r="AC9" t="s">
        <v>155</v>
      </c>
      <c r="AD9" t="s">
        <v>158</v>
      </c>
      <c r="AE9">
        <f t="shared" si="2"/>
        <v>15</v>
      </c>
      <c r="AF9" t="s">
        <v>159</v>
      </c>
      <c r="AG9" t="s">
        <v>155</v>
      </c>
      <c r="AH9" t="s">
        <v>147</v>
      </c>
      <c r="AI9" t="s">
        <v>155</v>
      </c>
      <c r="AJ9" t="s">
        <v>158</v>
      </c>
      <c r="AK9" t="s">
        <v>155</v>
      </c>
      <c r="AL9" s="86" t="s">
        <v>174</v>
      </c>
      <c r="AM9" t="s">
        <v>155</v>
      </c>
      <c r="AN9" t="s">
        <v>159</v>
      </c>
      <c r="AO9" t="s">
        <v>155</v>
      </c>
      <c r="AP9" t="s">
        <v>162</v>
      </c>
      <c r="AQ9" t="s">
        <v>155</v>
      </c>
      <c r="AR9" t="s">
        <v>158</v>
      </c>
      <c r="AS9">
        <f t="shared" si="3"/>
        <v>1.9418803418803401</v>
      </c>
      <c r="AT9" t="s">
        <v>159</v>
      </c>
      <c r="AU9" t="s">
        <v>155</v>
      </c>
      <c r="AV9" t="s">
        <v>163</v>
      </c>
      <c r="AW9" t="s">
        <v>155</v>
      </c>
      <c r="AX9" t="s">
        <v>158</v>
      </c>
      <c r="AY9">
        <f t="shared" si="4"/>
        <v>1.5948717948717901</v>
      </c>
      <c r="AZ9" t="s">
        <v>159</v>
      </c>
      <c r="BA9" t="s">
        <v>155</v>
      </c>
      <c r="BB9" t="s">
        <v>164</v>
      </c>
      <c r="BC9" t="s">
        <v>155</v>
      </c>
      <c r="BD9" t="s">
        <v>158</v>
      </c>
      <c r="BE9">
        <f t="shared" si="5"/>
        <v>2.3299145299145301</v>
      </c>
      <c r="BF9" t="s">
        <v>159</v>
      </c>
      <c r="BG9" t="s">
        <v>155</v>
      </c>
      <c r="BH9" t="s">
        <v>152</v>
      </c>
      <c r="BI9" t="s">
        <v>155</v>
      </c>
      <c r="BJ9" t="s">
        <v>158</v>
      </c>
      <c r="BK9">
        <f t="shared" si="6"/>
        <v>1.94</v>
      </c>
      <c r="BL9" t="s">
        <v>159</v>
      </c>
      <c r="BM9" t="s">
        <v>155</v>
      </c>
      <c r="BN9" t="s">
        <v>151</v>
      </c>
      <c r="BO9" t="s">
        <v>155</v>
      </c>
      <c r="BP9" t="s">
        <v>158</v>
      </c>
      <c r="BQ9">
        <f t="shared" si="7"/>
        <v>1.59</v>
      </c>
      <c r="BR9" t="s">
        <v>159</v>
      </c>
      <c r="BS9" t="s">
        <v>155</v>
      </c>
      <c r="BT9" t="s">
        <v>246</v>
      </c>
      <c r="BU9" t="s">
        <v>155</v>
      </c>
      <c r="BV9" t="s">
        <v>158</v>
      </c>
      <c r="BW9">
        <f t="shared" si="8"/>
        <v>2.33</v>
      </c>
      <c r="BX9" t="s">
        <v>159</v>
      </c>
      <c r="BY9" t="s">
        <v>155</v>
      </c>
      <c r="BZ9" t="s">
        <v>247</v>
      </c>
      <c r="CA9" t="s">
        <v>155</v>
      </c>
      <c r="CB9" t="s">
        <v>158</v>
      </c>
      <c r="CC9">
        <f t="shared" si="9"/>
        <v>1.59</v>
      </c>
      <c r="CD9" t="s">
        <v>159</v>
      </c>
      <c r="CE9" t="s">
        <v>155</v>
      </c>
      <c r="CF9" t="s">
        <v>165</v>
      </c>
      <c r="CG9" t="s">
        <v>155</v>
      </c>
      <c r="CH9" t="s">
        <v>158</v>
      </c>
      <c r="CI9">
        <f t="shared" si="10"/>
        <v>2.33</v>
      </c>
      <c r="CJ9" t="s">
        <v>166</v>
      </c>
      <c r="CK9" t="s">
        <v>159</v>
      </c>
      <c r="CL9" t="str">
        <f t="shared" si="11"/>
        <v>{"window_index":8,"window_t_start":9,"window_t_end":15,"Data":"2020-03-01","R_e_median":1.94188034188034,"R_e_q0025":1.59487179487179,"R_e_q0975":2.32991452991453,"fit":1.94,"lwr":1.59,"upr":2.33,"low":1.59,"high":2.33},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  <c r="N10" t="s">
        <v>154</v>
      </c>
      <c r="O10" t="s">
        <v>155</v>
      </c>
      <c r="P10" t="s">
        <v>156</v>
      </c>
      <c r="Q10" t="s">
        <v>155</v>
      </c>
      <c r="R10" t="s">
        <v>158</v>
      </c>
      <c r="S10">
        <v>9</v>
      </c>
      <c r="T10" t="s">
        <v>159</v>
      </c>
      <c r="U10" t="s">
        <v>155</v>
      </c>
      <c r="V10" t="s">
        <v>160</v>
      </c>
      <c r="W10" t="s">
        <v>155</v>
      </c>
      <c r="X10" t="s">
        <v>158</v>
      </c>
      <c r="Y10">
        <f t="shared" si="1"/>
        <v>10</v>
      </c>
      <c r="Z10" t="s">
        <v>159</v>
      </c>
      <c r="AA10" t="s">
        <v>155</v>
      </c>
      <c r="AB10" t="s">
        <v>161</v>
      </c>
      <c r="AC10" t="s">
        <v>155</v>
      </c>
      <c r="AD10" t="s">
        <v>158</v>
      </c>
      <c r="AE10">
        <f t="shared" si="2"/>
        <v>16</v>
      </c>
      <c r="AF10" t="s">
        <v>159</v>
      </c>
      <c r="AG10" t="s">
        <v>155</v>
      </c>
      <c r="AH10" t="s">
        <v>147</v>
      </c>
      <c r="AI10" t="s">
        <v>155</v>
      </c>
      <c r="AJ10" t="s">
        <v>158</v>
      </c>
      <c r="AK10" t="s">
        <v>155</v>
      </c>
      <c r="AL10" s="86" t="s">
        <v>175</v>
      </c>
      <c r="AM10" t="s">
        <v>155</v>
      </c>
      <c r="AN10" t="s">
        <v>159</v>
      </c>
      <c r="AO10" t="s">
        <v>155</v>
      </c>
      <c r="AP10" t="s">
        <v>162</v>
      </c>
      <c r="AQ10" t="s">
        <v>155</v>
      </c>
      <c r="AR10" t="s">
        <v>158</v>
      </c>
      <c r="AS10">
        <f t="shared" si="3"/>
        <v>2.0008547008547</v>
      </c>
      <c r="AT10" t="s">
        <v>159</v>
      </c>
      <c r="AU10" t="s">
        <v>155</v>
      </c>
      <c r="AV10" t="s">
        <v>163</v>
      </c>
      <c r="AW10" t="s">
        <v>155</v>
      </c>
      <c r="AX10" t="s">
        <v>158</v>
      </c>
      <c r="AY10">
        <f t="shared" si="4"/>
        <v>1.6923076923076901</v>
      </c>
      <c r="AZ10" t="s">
        <v>159</v>
      </c>
      <c r="BA10" t="s">
        <v>155</v>
      </c>
      <c r="BB10" t="s">
        <v>164</v>
      </c>
      <c r="BC10" t="s">
        <v>155</v>
      </c>
      <c r="BD10" t="s">
        <v>158</v>
      </c>
      <c r="BE10">
        <f t="shared" si="5"/>
        <v>2.3390313390313402</v>
      </c>
      <c r="BF10" t="s">
        <v>159</v>
      </c>
      <c r="BG10" t="s">
        <v>155</v>
      </c>
      <c r="BH10" t="s">
        <v>152</v>
      </c>
      <c r="BI10" t="s">
        <v>155</v>
      </c>
      <c r="BJ10" t="s">
        <v>158</v>
      </c>
      <c r="BK10">
        <f t="shared" si="6"/>
        <v>2</v>
      </c>
      <c r="BL10" t="s">
        <v>159</v>
      </c>
      <c r="BM10" t="s">
        <v>155</v>
      </c>
      <c r="BN10" t="s">
        <v>151</v>
      </c>
      <c r="BO10" t="s">
        <v>155</v>
      </c>
      <c r="BP10" t="s">
        <v>158</v>
      </c>
      <c r="BQ10">
        <f t="shared" si="7"/>
        <v>1.69</v>
      </c>
      <c r="BR10" t="s">
        <v>159</v>
      </c>
      <c r="BS10" t="s">
        <v>155</v>
      </c>
      <c r="BT10" t="s">
        <v>246</v>
      </c>
      <c r="BU10" t="s">
        <v>155</v>
      </c>
      <c r="BV10" t="s">
        <v>158</v>
      </c>
      <c r="BW10">
        <f t="shared" si="8"/>
        <v>2.34</v>
      </c>
      <c r="BX10" t="s">
        <v>159</v>
      </c>
      <c r="BY10" t="s">
        <v>155</v>
      </c>
      <c r="BZ10" t="s">
        <v>247</v>
      </c>
      <c r="CA10" t="s">
        <v>155</v>
      </c>
      <c r="CB10" t="s">
        <v>158</v>
      </c>
      <c r="CC10">
        <f t="shared" si="9"/>
        <v>1.69</v>
      </c>
      <c r="CD10" t="s">
        <v>159</v>
      </c>
      <c r="CE10" t="s">
        <v>155</v>
      </c>
      <c r="CF10" t="s">
        <v>165</v>
      </c>
      <c r="CG10" t="s">
        <v>155</v>
      </c>
      <c r="CH10" t="s">
        <v>158</v>
      </c>
      <c r="CI10">
        <f t="shared" si="10"/>
        <v>2.34</v>
      </c>
      <c r="CJ10" t="s">
        <v>166</v>
      </c>
      <c r="CK10" t="s">
        <v>159</v>
      </c>
      <c r="CL10" t="str">
        <f t="shared" si="11"/>
        <v>{"window_index":9,"window_t_start":10,"window_t_end":16,"Data":"2020-03-02","R_e_median":2.0008547008547,"R_e_q0025":1.69230769230769,"R_e_q0975":2.33903133903134,"fit":2,"lwr":1.69,"upr":2.34,"low":1.69,"high":2.34},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  <c r="N11" t="s">
        <v>154</v>
      </c>
      <c r="O11" t="s">
        <v>155</v>
      </c>
      <c r="P11" t="s">
        <v>156</v>
      </c>
      <c r="Q11" t="s">
        <v>155</v>
      </c>
      <c r="R11" t="s">
        <v>158</v>
      </c>
      <c r="S11">
        <v>10</v>
      </c>
      <c r="T11" t="s">
        <v>159</v>
      </c>
      <c r="U11" t="s">
        <v>155</v>
      </c>
      <c r="V11" t="s">
        <v>160</v>
      </c>
      <c r="W11" t="s">
        <v>155</v>
      </c>
      <c r="X11" t="s">
        <v>158</v>
      </c>
      <c r="Y11">
        <f t="shared" si="1"/>
        <v>11</v>
      </c>
      <c r="Z11" t="s">
        <v>159</v>
      </c>
      <c r="AA11" t="s">
        <v>155</v>
      </c>
      <c r="AB11" t="s">
        <v>161</v>
      </c>
      <c r="AC11" t="s">
        <v>155</v>
      </c>
      <c r="AD11" t="s">
        <v>158</v>
      </c>
      <c r="AE11">
        <f t="shared" si="2"/>
        <v>17</v>
      </c>
      <c r="AF11" t="s">
        <v>159</v>
      </c>
      <c r="AG11" t="s">
        <v>155</v>
      </c>
      <c r="AH11" t="s">
        <v>147</v>
      </c>
      <c r="AI11" t="s">
        <v>155</v>
      </c>
      <c r="AJ11" t="s">
        <v>158</v>
      </c>
      <c r="AK11" t="s">
        <v>155</v>
      </c>
      <c r="AL11" s="86" t="s">
        <v>176</v>
      </c>
      <c r="AM11" t="s">
        <v>155</v>
      </c>
      <c r="AN11" t="s">
        <v>159</v>
      </c>
      <c r="AO11" t="s">
        <v>155</v>
      </c>
      <c r="AP11" t="s">
        <v>162</v>
      </c>
      <c r="AQ11" t="s">
        <v>155</v>
      </c>
      <c r="AR11" t="s">
        <v>158</v>
      </c>
      <c r="AS11">
        <f t="shared" si="3"/>
        <v>1.8034188034187999</v>
      </c>
      <c r="AT11" t="s">
        <v>159</v>
      </c>
      <c r="AU11" t="s">
        <v>155</v>
      </c>
      <c r="AV11" t="s">
        <v>163</v>
      </c>
      <c r="AW11" t="s">
        <v>155</v>
      </c>
      <c r="AX11" t="s">
        <v>158</v>
      </c>
      <c r="AY11">
        <f t="shared" si="4"/>
        <v>1.55042735042735</v>
      </c>
      <c r="AZ11" t="s">
        <v>159</v>
      </c>
      <c r="BA11" t="s">
        <v>155</v>
      </c>
      <c r="BB11" t="s">
        <v>164</v>
      </c>
      <c r="BC11" t="s">
        <v>155</v>
      </c>
      <c r="BD11" t="s">
        <v>158</v>
      </c>
      <c r="BE11">
        <f t="shared" si="5"/>
        <v>2.0786324786324699</v>
      </c>
      <c r="BF11" t="s">
        <v>159</v>
      </c>
      <c r="BG11" t="s">
        <v>155</v>
      </c>
      <c r="BH11" t="s">
        <v>152</v>
      </c>
      <c r="BI11" t="s">
        <v>155</v>
      </c>
      <c r="BJ11" t="s">
        <v>158</v>
      </c>
      <c r="BK11">
        <f t="shared" si="6"/>
        <v>1.8</v>
      </c>
      <c r="BL11" t="s">
        <v>159</v>
      </c>
      <c r="BM11" t="s">
        <v>155</v>
      </c>
      <c r="BN11" t="s">
        <v>151</v>
      </c>
      <c r="BO11" t="s">
        <v>155</v>
      </c>
      <c r="BP11" t="s">
        <v>158</v>
      </c>
      <c r="BQ11">
        <f t="shared" si="7"/>
        <v>1.55</v>
      </c>
      <c r="BR11" t="s">
        <v>159</v>
      </c>
      <c r="BS11" t="s">
        <v>155</v>
      </c>
      <c r="BT11" t="s">
        <v>246</v>
      </c>
      <c r="BU11" t="s">
        <v>155</v>
      </c>
      <c r="BV11" t="s">
        <v>158</v>
      </c>
      <c r="BW11">
        <f t="shared" si="8"/>
        <v>2.08</v>
      </c>
      <c r="BX11" t="s">
        <v>159</v>
      </c>
      <c r="BY11" t="s">
        <v>155</v>
      </c>
      <c r="BZ11" t="s">
        <v>247</v>
      </c>
      <c r="CA11" t="s">
        <v>155</v>
      </c>
      <c r="CB11" t="s">
        <v>158</v>
      </c>
      <c r="CC11">
        <f t="shared" si="9"/>
        <v>1.55</v>
      </c>
      <c r="CD11" t="s">
        <v>159</v>
      </c>
      <c r="CE11" t="s">
        <v>155</v>
      </c>
      <c r="CF11" t="s">
        <v>165</v>
      </c>
      <c r="CG11" t="s">
        <v>155</v>
      </c>
      <c r="CH11" t="s">
        <v>158</v>
      </c>
      <c r="CI11">
        <f t="shared" si="10"/>
        <v>2.08</v>
      </c>
      <c r="CJ11" t="s">
        <v>166</v>
      </c>
      <c r="CK11" t="s">
        <v>159</v>
      </c>
      <c r="CL11" t="str">
        <f t="shared" si="11"/>
        <v>{"window_index":10,"window_t_start":11,"window_t_end":17,"Data":"2020-03-03","R_e_median":1.8034188034188,"R_e_q0025":1.55042735042735,"R_e_q0975":2.07863247863247,"fit":1.8,"lwr":1.55,"upr":2.08,"low":1.55,"high":2.08},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  <c r="N12" t="s">
        <v>154</v>
      </c>
      <c r="O12" t="s">
        <v>155</v>
      </c>
      <c r="P12" t="s">
        <v>156</v>
      </c>
      <c r="Q12" t="s">
        <v>155</v>
      </c>
      <c r="R12" t="s">
        <v>158</v>
      </c>
      <c r="S12">
        <v>11</v>
      </c>
      <c r="T12" t="s">
        <v>159</v>
      </c>
      <c r="U12" t="s">
        <v>155</v>
      </c>
      <c r="V12" t="s">
        <v>160</v>
      </c>
      <c r="W12" t="s">
        <v>155</v>
      </c>
      <c r="X12" t="s">
        <v>158</v>
      </c>
      <c r="Y12">
        <f t="shared" si="1"/>
        <v>12</v>
      </c>
      <c r="Z12" t="s">
        <v>159</v>
      </c>
      <c r="AA12" t="s">
        <v>155</v>
      </c>
      <c r="AB12" t="s">
        <v>161</v>
      </c>
      <c r="AC12" t="s">
        <v>155</v>
      </c>
      <c r="AD12" t="s">
        <v>158</v>
      </c>
      <c r="AE12">
        <f t="shared" si="2"/>
        <v>18</v>
      </c>
      <c r="AF12" t="s">
        <v>159</v>
      </c>
      <c r="AG12" t="s">
        <v>155</v>
      </c>
      <c r="AH12" t="s">
        <v>147</v>
      </c>
      <c r="AI12" t="s">
        <v>155</v>
      </c>
      <c r="AJ12" t="s">
        <v>158</v>
      </c>
      <c r="AK12" t="s">
        <v>155</v>
      </c>
      <c r="AL12" s="86" t="s">
        <v>177</v>
      </c>
      <c r="AM12" t="s">
        <v>155</v>
      </c>
      <c r="AN12" t="s">
        <v>159</v>
      </c>
      <c r="AO12" t="s">
        <v>155</v>
      </c>
      <c r="AP12" t="s">
        <v>162</v>
      </c>
      <c r="AQ12" t="s">
        <v>155</v>
      </c>
      <c r="AR12" t="s">
        <v>158</v>
      </c>
      <c r="AS12">
        <f t="shared" si="3"/>
        <v>1.65213675213675</v>
      </c>
      <c r="AT12" t="s">
        <v>159</v>
      </c>
      <c r="AU12" t="s">
        <v>155</v>
      </c>
      <c r="AV12" t="s">
        <v>163</v>
      </c>
      <c r="AW12" t="s">
        <v>155</v>
      </c>
      <c r="AX12" t="s">
        <v>158</v>
      </c>
      <c r="AY12">
        <f t="shared" si="4"/>
        <v>1.44957264957265</v>
      </c>
      <c r="AZ12" t="s">
        <v>159</v>
      </c>
      <c r="BA12" t="s">
        <v>155</v>
      </c>
      <c r="BB12" t="s">
        <v>164</v>
      </c>
      <c r="BC12" t="s">
        <v>155</v>
      </c>
      <c r="BD12" t="s">
        <v>158</v>
      </c>
      <c r="BE12">
        <f t="shared" si="5"/>
        <v>1.87692307692307</v>
      </c>
      <c r="BF12" t="s">
        <v>159</v>
      </c>
      <c r="BG12" t="s">
        <v>155</v>
      </c>
      <c r="BH12" t="s">
        <v>152</v>
      </c>
      <c r="BI12" t="s">
        <v>155</v>
      </c>
      <c r="BJ12" t="s">
        <v>158</v>
      </c>
      <c r="BK12">
        <f t="shared" si="6"/>
        <v>1.65</v>
      </c>
      <c r="BL12" t="s">
        <v>159</v>
      </c>
      <c r="BM12" t="s">
        <v>155</v>
      </c>
      <c r="BN12" t="s">
        <v>151</v>
      </c>
      <c r="BO12" t="s">
        <v>155</v>
      </c>
      <c r="BP12" t="s">
        <v>158</v>
      </c>
      <c r="BQ12">
        <f t="shared" si="7"/>
        <v>1.45</v>
      </c>
      <c r="BR12" t="s">
        <v>159</v>
      </c>
      <c r="BS12" t="s">
        <v>155</v>
      </c>
      <c r="BT12" t="s">
        <v>246</v>
      </c>
      <c r="BU12" t="s">
        <v>155</v>
      </c>
      <c r="BV12" t="s">
        <v>158</v>
      </c>
      <c r="BW12">
        <f t="shared" si="8"/>
        <v>1.88</v>
      </c>
      <c r="BX12" t="s">
        <v>159</v>
      </c>
      <c r="BY12" t="s">
        <v>155</v>
      </c>
      <c r="BZ12" t="s">
        <v>247</v>
      </c>
      <c r="CA12" t="s">
        <v>155</v>
      </c>
      <c r="CB12" t="s">
        <v>158</v>
      </c>
      <c r="CC12">
        <f t="shared" si="9"/>
        <v>1.45</v>
      </c>
      <c r="CD12" t="s">
        <v>159</v>
      </c>
      <c r="CE12" t="s">
        <v>155</v>
      </c>
      <c r="CF12" t="s">
        <v>165</v>
      </c>
      <c r="CG12" t="s">
        <v>155</v>
      </c>
      <c r="CH12" t="s">
        <v>158</v>
      </c>
      <c r="CI12">
        <f t="shared" si="10"/>
        <v>1.88</v>
      </c>
      <c r="CJ12" t="s">
        <v>166</v>
      </c>
      <c r="CK12" t="s">
        <v>159</v>
      </c>
      <c r="CL12" t="str">
        <f t="shared" si="11"/>
        <v>{"window_index":11,"window_t_start":12,"window_t_end":18,"Data":"2020-03-04","R_e_median":1.65213675213675,"R_e_q0025":1.44957264957265,"R_e_q0975":1.87692307692307,"fit":1.65,"lwr":1.45,"upr":1.88,"low":1.45,"high":1.88},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  <c r="N13" t="s">
        <v>154</v>
      </c>
      <c r="O13" t="s">
        <v>155</v>
      </c>
      <c r="P13" t="s">
        <v>156</v>
      </c>
      <c r="Q13" t="s">
        <v>155</v>
      </c>
      <c r="R13" t="s">
        <v>158</v>
      </c>
      <c r="S13">
        <v>12</v>
      </c>
      <c r="T13" t="s">
        <v>159</v>
      </c>
      <c r="U13" t="s">
        <v>155</v>
      </c>
      <c r="V13" t="s">
        <v>160</v>
      </c>
      <c r="W13" t="s">
        <v>155</v>
      </c>
      <c r="X13" t="s">
        <v>158</v>
      </c>
      <c r="Y13">
        <f t="shared" si="1"/>
        <v>13</v>
      </c>
      <c r="Z13" t="s">
        <v>159</v>
      </c>
      <c r="AA13" t="s">
        <v>155</v>
      </c>
      <c r="AB13" t="s">
        <v>161</v>
      </c>
      <c r="AC13" t="s">
        <v>155</v>
      </c>
      <c r="AD13" t="s">
        <v>158</v>
      </c>
      <c r="AE13">
        <f t="shared" si="2"/>
        <v>19</v>
      </c>
      <c r="AF13" t="s">
        <v>159</v>
      </c>
      <c r="AG13" t="s">
        <v>155</v>
      </c>
      <c r="AH13" t="s">
        <v>147</v>
      </c>
      <c r="AI13" t="s">
        <v>155</v>
      </c>
      <c r="AJ13" t="s">
        <v>158</v>
      </c>
      <c r="AK13" t="s">
        <v>155</v>
      </c>
      <c r="AL13" s="86" t="s">
        <v>178</v>
      </c>
      <c r="AM13" t="s">
        <v>155</v>
      </c>
      <c r="AN13" t="s">
        <v>159</v>
      </c>
      <c r="AO13" t="s">
        <v>155</v>
      </c>
      <c r="AP13" t="s">
        <v>162</v>
      </c>
      <c r="AQ13" t="s">
        <v>155</v>
      </c>
      <c r="AR13" t="s">
        <v>158</v>
      </c>
      <c r="AS13">
        <f t="shared" si="3"/>
        <v>1.58205128205128</v>
      </c>
      <c r="AT13" t="s">
        <v>159</v>
      </c>
      <c r="AU13" t="s">
        <v>155</v>
      </c>
      <c r="AV13" t="s">
        <v>163</v>
      </c>
      <c r="AW13" t="s">
        <v>155</v>
      </c>
      <c r="AX13" t="s">
        <v>158</v>
      </c>
      <c r="AY13">
        <f t="shared" si="4"/>
        <v>1.38290598290598</v>
      </c>
      <c r="AZ13" t="s">
        <v>159</v>
      </c>
      <c r="BA13" t="s">
        <v>155</v>
      </c>
      <c r="BB13" t="s">
        <v>164</v>
      </c>
      <c r="BC13" t="s">
        <v>155</v>
      </c>
      <c r="BD13" t="s">
        <v>158</v>
      </c>
      <c r="BE13">
        <f t="shared" si="5"/>
        <v>1.7931623931623899</v>
      </c>
      <c r="BF13" t="s">
        <v>159</v>
      </c>
      <c r="BG13" t="s">
        <v>155</v>
      </c>
      <c r="BH13" t="s">
        <v>152</v>
      </c>
      <c r="BI13" t="s">
        <v>155</v>
      </c>
      <c r="BJ13" t="s">
        <v>158</v>
      </c>
      <c r="BK13">
        <f t="shared" si="6"/>
        <v>1.58</v>
      </c>
      <c r="BL13" t="s">
        <v>159</v>
      </c>
      <c r="BM13" t="s">
        <v>155</v>
      </c>
      <c r="BN13" t="s">
        <v>151</v>
      </c>
      <c r="BO13" t="s">
        <v>155</v>
      </c>
      <c r="BP13" t="s">
        <v>158</v>
      </c>
      <c r="BQ13">
        <f t="shared" si="7"/>
        <v>1.38</v>
      </c>
      <c r="BR13" t="s">
        <v>159</v>
      </c>
      <c r="BS13" t="s">
        <v>155</v>
      </c>
      <c r="BT13" t="s">
        <v>246</v>
      </c>
      <c r="BU13" t="s">
        <v>155</v>
      </c>
      <c r="BV13" t="s">
        <v>158</v>
      </c>
      <c r="BW13">
        <f t="shared" si="8"/>
        <v>1.79</v>
      </c>
      <c r="BX13" t="s">
        <v>159</v>
      </c>
      <c r="BY13" t="s">
        <v>155</v>
      </c>
      <c r="BZ13" t="s">
        <v>247</v>
      </c>
      <c r="CA13" t="s">
        <v>155</v>
      </c>
      <c r="CB13" t="s">
        <v>158</v>
      </c>
      <c r="CC13">
        <f t="shared" si="9"/>
        <v>1.38</v>
      </c>
      <c r="CD13" t="s">
        <v>159</v>
      </c>
      <c r="CE13" t="s">
        <v>155</v>
      </c>
      <c r="CF13" t="s">
        <v>165</v>
      </c>
      <c r="CG13" t="s">
        <v>155</v>
      </c>
      <c r="CH13" t="s">
        <v>158</v>
      </c>
      <c r="CI13">
        <f t="shared" si="10"/>
        <v>1.79</v>
      </c>
      <c r="CJ13" t="s">
        <v>166</v>
      </c>
      <c r="CK13" t="s">
        <v>159</v>
      </c>
      <c r="CL13" t="str">
        <f t="shared" si="11"/>
        <v>{"window_index":12,"window_t_start":13,"window_t_end":19,"Data":"2020-03-05","R_e_median":1.58205128205128,"R_e_q0025":1.38290598290598,"R_e_q0975":1.79316239316239,"fit":1.58,"lwr":1.38,"upr":1.79,"low":1.38,"high":1.79},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  <c r="N14" t="s">
        <v>154</v>
      </c>
      <c r="O14" t="s">
        <v>155</v>
      </c>
      <c r="P14" t="s">
        <v>156</v>
      </c>
      <c r="Q14" t="s">
        <v>155</v>
      </c>
      <c r="R14" t="s">
        <v>158</v>
      </c>
      <c r="S14">
        <v>13</v>
      </c>
      <c r="T14" t="s">
        <v>159</v>
      </c>
      <c r="U14" t="s">
        <v>155</v>
      </c>
      <c r="V14" t="s">
        <v>160</v>
      </c>
      <c r="W14" t="s">
        <v>155</v>
      </c>
      <c r="X14" t="s">
        <v>158</v>
      </c>
      <c r="Y14">
        <f t="shared" si="1"/>
        <v>14</v>
      </c>
      <c r="Z14" t="s">
        <v>159</v>
      </c>
      <c r="AA14" t="s">
        <v>155</v>
      </c>
      <c r="AB14" t="s">
        <v>161</v>
      </c>
      <c r="AC14" t="s">
        <v>155</v>
      </c>
      <c r="AD14" t="s">
        <v>158</v>
      </c>
      <c r="AE14">
        <f t="shared" si="2"/>
        <v>20</v>
      </c>
      <c r="AF14" t="s">
        <v>159</v>
      </c>
      <c r="AG14" t="s">
        <v>155</v>
      </c>
      <c r="AH14" t="s">
        <v>147</v>
      </c>
      <c r="AI14" t="s">
        <v>155</v>
      </c>
      <c r="AJ14" t="s">
        <v>158</v>
      </c>
      <c r="AK14" t="s">
        <v>155</v>
      </c>
      <c r="AL14" s="86" t="s">
        <v>179</v>
      </c>
      <c r="AM14" t="s">
        <v>155</v>
      </c>
      <c r="AN14" t="s">
        <v>159</v>
      </c>
      <c r="AO14" t="s">
        <v>155</v>
      </c>
      <c r="AP14" t="s">
        <v>162</v>
      </c>
      <c r="AQ14" t="s">
        <v>155</v>
      </c>
      <c r="AR14" t="s">
        <v>158</v>
      </c>
      <c r="AS14">
        <f t="shared" si="3"/>
        <v>1.5128205128205101</v>
      </c>
      <c r="AT14" t="s">
        <v>159</v>
      </c>
      <c r="AU14" t="s">
        <v>155</v>
      </c>
      <c r="AV14" t="s">
        <v>163</v>
      </c>
      <c r="AW14" t="s">
        <v>155</v>
      </c>
      <c r="AX14" t="s">
        <v>158</v>
      </c>
      <c r="AY14">
        <f t="shared" si="4"/>
        <v>1.3282051282051199</v>
      </c>
      <c r="AZ14" t="s">
        <v>159</v>
      </c>
      <c r="BA14" t="s">
        <v>155</v>
      </c>
      <c r="BB14" t="s">
        <v>164</v>
      </c>
      <c r="BC14" t="s">
        <v>155</v>
      </c>
      <c r="BD14" t="s">
        <v>158</v>
      </c>
      <c r="BE14">
        <f t="shared" si="5"/>
        <v>1.7076923076923001</v>
      </c>
      <c r="BF14" t="s">
        <v>159</v>
      </c>
      <c r="BG14" t="s">
        <v>155</v>
      </c>
      <c r="BH14" t="s">
        <v>152</v>
      </c>
      <c r="BI14" t="s">
        <v>155</v>
      </c>
      <c r="BJ14" t="s">
        <v>158</v>
      </c>
      <c r="BK14">
        <f t="shared" si="6"/>
        <v>1.51</v>
      </c>
      <c r="BL14" t="s">
        <v>159</v>
      </c>
      <c r="BM14" t="s">
        <v>155</v>
      </c>
      <c r="BN14" t="s">
        <v>151</v>
      </c>
      <c r="BO14" t="s">
        <v>155</v>
      </c>
      <c r="BP14" t="s">
        <v>158</v>
      </c>
      <c r="BQ14">
        <f t="shared" si="7"/>
        <v>1.33</v>
      </c>
      <c r="BR14" t="s">
        <v>159</v>
      </c>
      <c r="BS14" t="s">
        <v>155</v>
      </c>
      <c r="BT14" t="s">
        <v>246</v>
      </c>
      <c r="BU14" t="s">
        <v>155</v>
      </c>
      <c r="BV14" t="s">
        <v>158</v>
      </c>
      <c r="BW14">
        <f t="shared" si="8"/>
        <v>1.71</v>
      </c>
      <c r="BX14" t="s">
        <v>159</v>
      </c>
      <c r="BY14" t="s">
        <v>155</v>
      </c>
      <c r="BZ14" t="s">
        <v>247</v>
      </c>
      <c r="CA14" t="s">
        <v>155</v>
      </c>
      <c r="CB14" t="s">
        <v>158</v>
      </c>
      <c r="CC14">
        <f t="shared" si="9"/>
        <v>1.33</v>
      </c>
      <c r="CD14" t="s">
        <v>159</v>
      </c>
      <c r="CE14" t="s">
        <v>155</v>
      </c>
      <c r="CF14" t="s">
        <v>165</v>
      </c>
      <c r="CG14" t="s">
        <v>155</v>
      </c>
      <c r="CH14" t="s">
        <v>158</v>
      </c>
      <c r="CI14">
        <f t="shared" si="10"/>
        <v>1.71</v>
      </c>
      <c r="CJ14" t="s">
        <v>166</v>
      </c>
      <c r="CK14" t="s">
        <v>159</v>
      </c>
      <c r="CL14" t="str">
        <f t="shared" si="11"/>
        <v>{"window_index":13,"window_t_start":14,"window_t_end":20,"Data":"2020-03-06","R_e_median":1.51282051282051,"R_e_q0025":1.32820512820512,"R_e_q0975":1.7076923076923,"fit":1.51,"lwr":1.33,"upr":1.71,"low":1.33,"high":1.71},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  <c r="N15" t="s">
        <v>154</v>
      </c>
      <c r="O15" t="s">
        <v>155</v>
      </c>
      <c r="P15" t="s">
        <v>156</v>
      </c>
      <c r="Q15" t="s">
        <v>155</v>
      </c>
      <c r="R15" t="s">
        <v>158</v>
      </c>
      <c r="S15">
        <v>14</v>
      </c>
      <c r="T15" t="s">
        <v>159</v>
      </c>
      <c r="U15" t="s">
        <v>155</v>
      </c>
      <c r="V15" t="s">
        <v>160</v>
      </c>
      <c r="W15" t="s">
        <v>155</v>
      </c>
      <c r="X15" t="s">
        <v>158</v>
      </c>
      <c r="Y15">
        <f t="shared" si="1"/>
        <v>15</v>
      </c>
      <c r="Z15" t="s">
        <v>159</v>
      </c>
      <c r="AA15" t="s">
        <v>155</v>
      </c>
      <c r="AB15" t="s">
        <v>161</v>
      </c>
      <c r="AC15" t="s">
        <v>155</v>
      </c>
      <c r="AD15" t="s">
        <v>158</v>
      </c>
      <c r="AE15">
        <f t="shared" si="2"/>
        <v>21</v>
      </c>
      <c r="AF15" t="s">
        <v>159</v>
      </c>
      <c r="AG15" t="s">
        <v>155</v>
      </c>
      <c r="AH15" t="s">
        <v>147</v>
      </c>
      <c r="AI15" t="s">
        <v>155</v>
      </c>
      <c r="AJ15" t="s">
        <v>158</v>
      </c>
      <c r="AK15" t="s">
        <v>155</v>
      </c>
      <c r="AL15" s="86" t="s">
        <v>180</v>
      </c>
      <c r="AM15" t="s">
        <v>155</v>
      </c>
      <c r="AN15" t="s">
        <v>159</v>
      </c>
      <c r="AO15" t="s">
        <v>155</v>
      </c>
      <c r="AP15" t="s">
        <v>162</v>
      </c>
      <c r="AQ15" t="s">
        <v>155</v>
      </c>
      <c r="AR15" t="s">
        <v>158</v>
      </c>
      <c r="AS15">
        <f t="shared" si="3"/>
        <v>1.6615384615384601</v>
      </c>
      <c r="AT15" t="s">
        <v>159</v>
      </c>
      <c r="AU15" t="s">
        <v>155</v>
      </c>
      <c r="AV15" t="s">
        <v>163</v>
      </c>
      <c r="AW15" t="s">
        <v>155</v>
      </c>
      <c r="AX15" t="s">
        <v>158</v>
      </c>
      <c r="AY15">
        <f t="shared" si="4"/>
        <v>1.5042735042735</v>
      </c>
      <c r="AZ15" t="s">
        <v>159</v>
      </c>
      <c r="BA15" t="s">
        <v>155</v>
      </c>
      <c r="BB15" t="s">
        <v>164</v>
      </c>
      <c r="BC15" t="s">
        <v>155</v>
      </c>
      <c r="BD15" t="s">
        <v>158</v>
      </c>
      <c r="BE15">
        <f t="shared" si="5"/>
        <v>1.8606837606837601</v>
      </c>
      <c r="BF15" t="s">
        <v>159</v>
      </c>
      <c r="BG15" t="s">
        <v>155</v>
      </c>
      <c r="BH15" t="s">
        <v>152</v>
      </c>
      <c r="BI15" t="s">
        <v>155</v>
      </c>
      <c r="BJ15" t="s">
        <v>158</v>
      </c>
      <c r="BK15">
        <f t="shared" si="6"/>
        <v>1.66</v>
      </c>
      <c r="BL15" t="s">
        <v>159</v>
      </c>
      <c r="BM15" t="s">
        <v>155</v>
      </c>
      <c r="BN15" t="s">
        <v>151</v>
      </c>
      <c r="BO15" t="s">
        <v>155</v>
      </c>
      <c r="BP15" t="s">
        <v>158</v>
      </c>
      <c r="BQ15">
        <f t="shared" si="7"/>
        <v>1.5</v>
      </c>
      <c r="BR15" t="s">
        <v>159</v>
      </c>
      <c r="BS15" t="s">
        <v>155</v>
      </c>
      <c r="BT15" t="s">
        <v>246</v>
      </c>
      <c r="BU15" t="s">
        <v>155</v>
      </c>
      <c r="BV15" t="s">
        <v>158</v>
      </c>
      <c r="BW15">
        <f t="shared" si="8"/>
        <v>1.86</v>
      </c>
      <c r="BX15" t="s">
        <v>159</v>
      </c>
      <c r="BY15" t="s">
        <v>155</v>
      </c>
      <c r="BZ15" t="s">
        <v>247</v>
      </c>
      <c r="CA15" t="s">
        <v>155</v>
      </c>
      <c r="CB15" t="s">
        <v>158</v>
      </c>
      <c r="CC15">
        <f t="shared" si="9"/>
        <v>1.5</v>
      </c>
      <c r="CD15" t="s">
        <v>159</v>
      </c>
      <c r="CE15" t="s">
        <v>155</v>
      </c>
      <c r="CF15" t="s">
        <v>165</v>
      </c>
      <c r="CG15" t="s">
        <v>155</v>
      </c>
      <c r="CH15" t="s">
        <v>158</v>
      </c>
      <c r="CI15">
        <f t="shared" si="10"/>
        <v>1.86</v>
      </c>
      <c r="CJ15" t="s">
        <v>166</v>
      </c>
      <c r="CK15" t="s">
        <v>159</v>
      </c>
      <c r="CL15" t="str">
        <f t="shared" si="11"/>
        <v>{"window_index":14,"window_t_start":15,"window_t_end":21,"Data":"2020-03-07","R_e_median":1.66153846153846,"R_e_q0025":1.5042735042735,"R_e_q0975":1.86068376068376,"fit":1.66,"lwr":1.5,"upr":1.86,"low":1.5,"high":1.86},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  <c r="N16" t="s">
        <v>154</v>
      </c>
      <c r="O16" t="s">
        <v>155</v>
      </c>
      <c r="P16" t="s">
        <v>156</v>
      </c>
      <c r="Q16" t="s">
        <v>155</v>
      </c>
      <c r="R16" t="s">
        <v>158</v>
      </c>
      <c r="S16">
        <v>15</v>
      </c>
      <c r="T16" t="s">
        <v>159</v>
      </c>
      <c r="U16" t="s">
        <v>155</v>
      </c>
      <c r="V16" t="s">
        <v>160</v>
      </c>
      <c r="W16" t="s">
        <v>155</v>
      </c>
      <c r="X16" t="s">
        <v>158</v>
      </c>
      <c r="Y16">
        <f t="shared" si="1"/>
        <v>16</v>
      </c>
      <c r="Z16" t="s">
        <v>159</v>
      </c>
      <c r="AA16" t="s">
        <v>155</v>
      </c>
      <c r="AB16" t="s">
        <v>161</v>
      </c>
      <c r="AC16" t="s">
        <v>155</v>
      </c>
      <c r="AD16" t="s">
        <v>158</v>
      </c>
      <c r="AE16">
        <f t="shared" si="2"/>
        <v>22</v>
      </c>
      <c r="AF16" t="s">
        <v>159</v>
      </c>
      <c r="AG16" t="s">
        <v>155</v>
      </c>
      <c r="AH16" t="s">
        <v>147</v>
      </c>
      <c r="AI16" t="s">
        <v>155</v>
      </c>
      <c r="AJ16" t="s">
        <v>158</v>
      </c>
      <c r="AK16" t="s">
        <v>155</v>
      </c>
      <c r="AL16" s="86" t="s">
        <v>181</v>
      </c>
      <c r="AM16" t="s">
        <v>155</v>
      </c>
      <c r="AN16" t="s">
        <v>159</v>
      </c>
      <c r="AO16" t="s">
        <v>155</v>
      </c>
      <c r="AP16" t="s">
        <v>162</v>
      </c>
      <c r="AQ16" t="s">
        <v>155</v>
      </c>
      <c r="AR16" t="s">
        <v>158</v>
      </c>
      <c r="AS16">
        <f t="shared" si="3"/>
        <v>1.6008547008547001</v>
      </c>
      <c r="AT16" t="s">
        <v>159</v>
      </c>
      <c r="AU16" t="s">
        <v>155</v>
      </c>
      <c r="AV16" t="s">
        <v>163</v>
      </c>
      <c r="AW16" t="s">
        <v>155</v>
      </c>
      <c r="AX16" t="s">
        <v>158</v>
      </c>
      <c r="AY16">
        <f t="shared" si="4"/>
        <v>1.4470085470085401</v>
      </c>
      <c r="AZ16" t="s">
        <v>159</v>
      </c>
      <c r="BA16" t="s">
        <v>155</v>
      </c>
      <c r="BB16" t="s">
        <v>164</v>
      </c>
      <c r="BC16" t="s">
        <v>155</v>
      </c>
      <c r="BD16" t="s">
        <v>158</v>
      </c>
      <c r="BE16">
        <f t="shared" si="5"/>
        <v>1.7675213675213599</v>
      </c>
      <c r="BF16" t="s">
        <v>159</v>
      </c>
      <c r="BG16" t="s">
        <v>155</v>
      </c>
      <c r="BH16" t="s">
        <v>152</v>
      </c>
      <c r="BI16" t="s">
        <v>155</v>
      </c>
      <c r="BJ16" t="s">
        <v>158</v>
      </c>
      <c r="BK16">
        <f t="shared" si="6"/>
        <v>1.6</v>
      </c>
      <c r="BL16" t="s">
        <v>159</v>
      </c>
      <c r="BM16" t="s">
        <v>155</v>
      </c>
      <c r="BN16" t="s">
        <v>151</v>
      </c>
      <c r="BO16" t="s">
        <v>155</v>
      </c>
      <c r="BP16" t="s">
        <v>158</v>
      </c>
      <c r="BQ16">
        <f t="shared" si="7"/>
        <v>1.45</v>
      </c>
      <c r="BR16" t="s">
        <v>159</v>
      </c>
      <c r="BS16" t="s">
        <v>155</v>
      </c>
      <c r="BT16" t="s">
        <v>246</v>
      </c>
      <c r="BU16" t="s">
        <v>155</v>
      </c>
      <c r="BV16" t="s">
        <v>158</v>
      </c>
      <c r="BW16">
        <f t="shared" si="8"/>
        <v>1.77</v>
      </c>
      <c r="BX16" t="s">
        <v>159</v>
      </c>
      <c r="BY16" t="s">
        <v>155</v>
      </c>
      <c r="BZ16" t="s">
        <v>247</v>
      </c>
      <c r="CA16" t="s">
        <v>155</v>
      </c>
      <c r="CB16" t="s">
        <v>158</v>
      </c>
      <c r="CC16">
        <f t="shared" si="9"/>
        <v>1.45</v>
      </c>
      <c r="CD16" t="s">
        <v>159</v>
      </c>
      <c r="CE16" t="s">
        <v>155</v>
      </c>
      <c r="CF16" t="s">
        <v>165</v>
      </c>
      <c r="CG16" t="s">
        <v>155</v>
      </c>
      <c r="CH16" t="s">
        <v>158</v>
      </c>
      <c r="CI16">
        <f t="shared" si="10"/>
        <v>1.77</v>
      </c>
      <c r="CJ16" t="s">
        <v>166</v>
      </c>
      <c r="CK16" t="s">
        <v>159</v>
      </c>
      <c r="CL16" t="str">
        <f t="shared" si="11"/>
        <v>{"window_index":15,"window_t_start":16,"window_t_end":22,"Data":"2020-03-08","R_e_median":1.6008547008547,"R_e_q0025":1.44700854700854,"R_e_q0975":1.76752136752136,"fit":1.6,"lwr":1.45,"upr":1.77,"low":1.45,"high":1.77},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  <c r="N17" t="s">
        <v>154</v>
      </c>
      <c r="O17" t="s">
        <v>155</v>
      </c>
      <c r="P17" t="s">
        <v>156</v>
      </c>
      <c r="Q17" t="s">
        <v>155</v>
      </c>
      <c r="R17" t="s">
        <v>158</v>
      </c>
      <c r="S17">
        <v>16</v>
      </c>
      <c r="T17" t="s">
        <v>159</v>
      </c>
      <c r="U17" t="s">
        <v>155</v>
      </c>
      <c r="V17" t="s">
        <v>160</v>
      </c>
      <c r="W17" t="s">
        <v>155</v>
      </c>
      <c r="X17" t="s">
        <v>158</v>
      </c>
      <c r="Y17">
        <f t="shared" si="1"/>
        <v>17</v>
      </c>
      <c r="Z17" t="s">
        <v>159</v>
      </c>
      <c r="AA17" t="s">
        <v>155</v>
      </c>
      <c r="AB17" t="s">
        <v>161</v>
      </c>
      <c r="AC17" t="s">
        <v>155</v>
      </c>
      <c r="AD17" t="s">
        <v>158</v>
      </c>
      <c r="AE17">
        <f t="shared" si="2"/>
        <v>23</v>
      </c>
      <c r="AF17" t="s">
        <v>159</v>
      </c>
      <c r="AG17" t="s">
        <v>155</v>
      </c>
      <c r="AH17" t="s">
        <v>147</v>
      </c>
      <c r="AI17" t="s">
        <v>155</v>
      </c>
      <c r="AJ17" t="s">
        <v>158</v>
      </c>
      <c r="AK17" t="s">
        <v>155</v>
      </c>
      <c r="AL17" s="86" t="s">
        <v>182</v>
      </c>
      <c r="AM17" t="s">
        <v>155</v>
      </c>
      <c r="AN17" t="s">
        <v>159</v>
      </c>
      <c r="AO17" t="s">
        <v>155</v>
      </c>
      <c r="AP17" t="s">
        <v>162</v>
      </c>
      <c r="AQ17" t="s">
        <v>155</v>
      </c>
      <c r="AR17" t="s">
        <v>158</v>
      </c>
      <c r="AS17">
        <f t="shared" si="3"/>
        <v>1.708547008547</v>
      </c>
      <c r="AT17" t="s">
        <v>159</v>
      </c>
      <c r="AU17" t="s">
        <v>155</v>
      </c>
      <c r="AV17" t="s">
        <v>163</v>
      </c>
      <c r="AW17" t="s">
        <v>155</v>
      </c>
      <c r="AX17" t="s">
        <v>158</v>
      </c>
      <c r="AY17">
        <f t="shared" si="4"/>
        <v>1.5589743589743501</v>
      </c>
      <c r="AZ17" t="s">
        <v>159</v>
      </c>
      <c r="BA17" t="s">
        <v>155</v>
      </c>
      <c r="BB17" t="s">
        <v>164</v>
      </c>
      <c r="BC17" t="s">
        <v>155</v>
      </c>
      <c r="BD17" t="s">
        <v>158</v>
      </c>
      <c r="BE17">
        <f t="shared" si="5"/>
        <v>1.8709401709401701</v>
      </c>
      <c r="BF17" t="s">
        <v>159</v>
      </c>
      <c r="BG17" t="s">
        <v>155</v>
      </c>
      <c r="BH17" t="s">
        <v>152</v>
      </c>
      <c r="BI17" t="s">
        <v>155</v>
      </c>
      <c r="BJ17" t="s">
        <v>158</v>
      </c>
      <c r="BK17">
        <f t="shared" si="6"/>
        <v>1.71</v>
      </c>
      <c r="BL17" t="s">
        <v>159</v>
      </c>
      <c r="BM17" t="s">
        <v>155</v>
      </c>
      <c r="BN17" t="s">
        <v>151</v>
      </c>
      <c r="BO17" t="s">
        <v>155</v>
      </c>
      <c r="BP17" t="s">
        <v>158</v>
      </c>
      <c r="BQ17">
        <f t="shared" si="7"/>
        <v>1.56</v>
      </c>
      <c r="BR17" t="s">
        <v>159</v>
      </c>
      <c r="BS17" t="s">
        <v>155</v>
      </c>
      <c r="BT17" t="s">
        <v>246</v>
      </c>
      <c r="BU17" t="s">
        <v>155</v>
      </c>
      <c r="BV17" t="s">
        <v>158</v>
      </c>
      <c r="BW17">
        <f t="shared" si="8"/>
        <v>1.87</v>
      </c>
      <c r="BX17" t="s">
        <v>159</v>
      </c>
      <c r="BY17" t="s">
        <v>155</v>
      </c>
      <c r="BZ17" t="s">
        <v>247</v>
      </c>
      <c r="CA17" t="s">
        <v>155</v>
      </c>
      <c r="CB17" t="s">
        <v>158</v>
      </c>
      <c r="CC17">
        <f t="shared" si="9"/>
        <v>1.56</v>
      </c>
      <c r="CD17" t="s">
        <v>159</v>
      </c>
      <c r="CE17" t="s">
        <v>155</v>
      </c>
      <c r="CF17" t="s">
        <v>165</v>
      </c>
      <c r="CG17" t="s">
        <v>155</v>
      </c>
      <c r="CH17" t="s">
        <v>158</v>
      </c>
      <c r="CI17">
        <f t="shared" si="10"/>
        <v>1.87</v>
      </c>
      <c r="CJ17" t="s">
        <v>166</v>
      </c>
      <c r="CK17" t="s">
        <v>159</v>
      </c>
      <c r="CL17" t="str">
        <f t="shared" si="11"/>
        <v>{"window_index":16,"window_t_start":17,"window_t_end":23,"Data":"2020-03-09","R_e_median":1.708547008547,"R_e_q0025":1.55897435897435,"R_e_q0975":1.87094017094017,"fit":1.71,"lwr":1.56,"upr":1.87,"low":1.56,"high":1.87},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  <c r="N18" t="s">
        <v>154</v>
      </c>
      <c r="O18" t="s">
        <v>155</v>
      </c>
      <c r="P18" t="s">
        <v>156</v>
      </c>
      <c r="Q18" t="s">
        <v>155</v>
      </c>
      <c r="R18" t="s">
        <v>158</v>
      </c>
      <c r="S18">
        <v>17</v>
      </c>
      <c r="T18" t="s">
        <v>159</v>
      </c>
      <c r="U18" t="s">
        <v>155</v>
      </c>
      <c r="V18" t="s">
        <v>160</v>
      </c>
      <c r="W18" t="s">
        <v>155</v>
      </c>
      <c r="X18" t="s">
        <v>158</v>
      </c>
      <c r="Y18">
        <f t="shared" si="1"/>
        <v>18</v>
      </c>
      <c r="Z18" t="s">
        <v>159</v>
      </c>
      <c r="AA18" t="s">
        <v>155</v>
      </c>
      <c r="AB18" t="s">
        <v>161</v>
      </c>
      <c r="AC18" t="s">
        <v>155</v>
      </c>
      <c r="AD18" t="s">
        <v>158</v>
      </c>
      <c r="AE18">
        <f t="shared" si="2"/>
        <v>24</v>
      </c>
      <c r="AF18" t="s">
        <v>159</v>
      </c>
      <c r="AG18" t="s">
        <v>155</v>
      </c>
      <c r="AH18" t="s">
        <v>147</v>
      </c>
      <c r="AI18" t="s">
        <v>155</v>
      </c>
      <c r="AJ18" t="s">
        <v>158</v>
      </c>
      <c r="AK18" t="s">
        <v>155</v>
      </c>
      <c r="AL18" s="86" t="s">
        <v>183</v>
      </c>
      <c r="AM18" t="s">
        <v>155</v>
      </c>
      <c r="AN18" t="s">
        <v>159</v>
      </c>
      <c r="AO18" t="s">
        <v>155</v>
      </c>
      <c r="AP18" t="s">
        <v>162</v>
      </c>
      <c r="AQ18" t="s">
        <v>155</v>
      </c>
      <c r="AR18" t="s">
        <v>158</v>
      </c>
      <c r="AS18">
        <f t="shared" si="3"/>
        <v>1.84786324786324</v>
      </c>
      <c r="AT18" t="s">
        <v>159</v>
      </c>
      <c r="AU18" t="s">
        <v>155</v>
      </c>
      <c r="AV18" t="s">
        <v>163</v>
      </c>
      <c r="AW18" t="s">
        <v>155</v>
      </c>
      <c r="AX18" t="s">
        <v>158</v>
      </c>
      <c r="AY18">
        <f t="shared" si="4"/>
        <v>1.70940170940171</v>
      </c>
      <c r="AZ18" t="s">
        <v>159</v>
      </c>
      <c r="BA18" t="s">
        <v>155</v>
      </c>
      <c r="BB18" t="s">
        <v>164</v>
      </c>
      <c r="BC18" t="s">
        <v>155</v>
      </c>
      <c r="BD18" t="s">
        <v>158</v>
      </c>
      <c r="BE18">
        <f t="shared" si="5"/>
        <v>2.0008547008547</v>
      </c>
      <c r="BF18" t="s">
        <v>159</v>
      </c>
      <c r="BG18" t="s">
        <v>155</v>
      </c>
      <c r="BH18" t="s">
        <v>152</v>
      </c>
      <c r="BI18" t="s">
        <v>155</v>
      </c>
      <c r="BJ18" t="s">
        <v>158</v>
      </c>
      <c r="BK18">
        <f t="shared" si="6"/>
        <v>1.85</v>
      </c>
      <c r="BL18" t="s">
        <v>159</v>
      </c>
      <c r="BM18" t="s">
        <v>155</v>
      </c>
      <c r="BN18" t="s">
        <v>151</v>
      </c>
      <c r="BO18" t="s">
        <v>155</v>
      </c>
      <c r="BP18" t="s">
        <v>158</v>
      </c>
      <c r="BQ18">
        <f t="shared" si="7"/>
        <v>1.71</v>
      </c>
      <c r="BR18" t="s">
        <v>159</v>
      </c>
      <c r="BS18" t="s">
        <v>155</v>
      </c>
      <c r="BT18" t="s">
        <v>246</v>
      </c>
      <c r="BU18" t="s">
        <v>155</v>
      </c>
      <c r="BV18" t="s">
        <v>158</v>
      </c>
      <c r="BW18">
        <f t="shared" si="8"/>
        <v>2</v>
      </c>
      <c r="BX18" t="s">
        <v>159</v>
      </c>
      <c r="BY18" t="s">
        <v>155</v>
      </c>
      <c r="BZ18" t="s">
        <v>247</v>
      </c>
      <c r="CA18" t="s">
        <v>155</v>
      </c>
      <c r="CB18" t="s">
        <v>158</v>
      </c>
      <c r="CC18">
        <f t="shared" si="9"/>
        <v>1.71</v>
      </c>
      <c r="CD18" t="s">
        <v>159</v>
      </c>
      <c r="CE18" t="s">
        <v>155</v>
      </c>
      <c r="CF18" t="s">
        <v>165</v>
      </c>
      <c r="CG18" t="s">
        <v>155</v>
      </c>
      <c r="CH18" t="s">
        <v>158</v>
      </c>
      <c r="CI18">
        <f t="shared" si="10"/>
        <v>2</v>
      </c>
      <c r="CJ18" t="s">
        <v>166</v>
      </c>
      <c r="CK18" t="s">
        <v>159</v>
      </c>
      <c r="CL18" t="str">
        <f t="shared" si="11"/>
        <v>{"window_index":17,"window_t_start":18,"window_t_end":24,"Data":"2020-03-10","R_e_median":1.84786324786324,"R_e_q0025":1.70940170940171,"R_e_q0975":2.0008547008547,"fit":1.85,"lwr":1.71,"upr":2,"low":1.71,"high":2},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  <c r="N19" t="s">
        <v>154</v>
      </c>
      <c r="O19" t="s">
        <v>155</v>
      </c>
      <c r="P19" t="s">
        <v>156</v>
      </c>
      <c r="Q19" t="s">
        <v>155</v>
      </c>
      <c r="R19" t="s">
        <v>158</v>
      </c>
      <c r="S19">
        <v>18</v>
      </c>
      <c r="T19" t="s">
        <v>159</v>
      </c>
      <c r="U19" t="s">
        <v>155</v>
      </c>
      <c r="V19" t="s">
        <v>160</v>
      </c>
      <c r="W19" t="s">
        <v>155</v>
      </c>
      <c r="X19" t="s">
        <v>158</v>
      </c>
      <c r="Y19">
        <f t="shared" si="1"/>
        <v>19</v>
      </c>
      <c r="Z19" t="s">
        <v>159</v>
      </c>
      <c r="AA19" t="s">
        <v>155</v>
      </c>
      <c r="AB19" t="s">
        <v>161</v>
      </c>
      <c r="AC19" t="s">
        <v>155</v>
      </c>
      <c r="AD19" t="s">
        <v>158</v>
      </c>
      <c r="AE19">
        <f t="shared" si="2"/>
        <v>25</v>
      </c>
      <c r="AF19" t="s">
        <v>159</v>
      </c>
      <c r="AG19" t="s">
        <v>155</v>
      </c>
      <c r="AH19" t="s">
        <v>147</v>
      </c>
      <c r="AI19" t="s">
        <v>155</v>
      </c>
      <c r="AJ19" t="s">
        <v>158</v>
      </c>
      <c r="AK19" t="s">
        <v>155</v>
      </c>
      <c r="AL19" s="86" t="s">
        <v>184</v>
      </c>
      <c r="AM19" t="s">
        <v>155</v>
      </c>
      <c r="AN19" t="s">
        <v>159</v>
      </c>
      <c r="AO19" t="s">
        <v>155</v>
      </c>
      <c r="AP19" t="s">
        <v>162</v>
      </c>
      <c r="AQ19" t="s">
        <v>155</v>
      </c>
      <c r="AR19" t="s">
        <v>158</v>
      </c>
      <c r="AS19">
        <f t="shared" si="3"/>
        <v>1.8034188034187999</v>
      </c>
      <c r="AT19" t="s">
        <v>159</v>
      </c>
      <c r="AU19" t="s">
        <v>155</v>
      </c>
      <c r="AV19" t="s">
        <v>163</v>
      </c>
      <c r="AW19" t="s">
        <v>155</v>
      </c>
      <c r="AX19" t="s">
        <v>158</v>
      </c>
      <c r="AY19">
        <f t="shared" si="4"/>
        <v>1.6717948717948701</v>
      </c>
      <c r="AZ19" t="s">
        <v>159</v>
      </c>
      <c r="BA19" t="s">
        <v>155</v>
      </c>
      <c r="BB19" t="s">
        <v>164</v>
      </c>
      <c r="BC19" t="s">
        <v>155</v>
      </c>
      <c r="BD19" t="s">
        <v>158</v>
      </c>
      <c r="BE19">
        <f t="shared" si="5"/>
        <v>1.93846153846153</v>
      </c>
      <c r="BF19" t="s">
        <v>159</v>
      </c>
      <c r="BG19" t="s">
        <v>155</v>
      </c>
      <c r="BH19" t="s">
        <v>152</v>
      </c>
      <c r="BI19" t="s">
        <v>155</v>
      </c>
      <c r="BJ19" t="s">
        <v>158</v>
      </c>
      <c r="BK19">
        <f t="shared" si="6"/>
        <v>1.8</v>
      </c>
      <c r="BL19" t="s">
        <v>159</v>
      </c>
      <c r="BM19" t="s">
        <v>155</v>
      </c>
      <c r="BN19" t="s">
        <v>151</v>
      </c>
      <c r="BO19" t="s">
        <v>155</v>
      </c>
      <c r="BP19" t="s">
        <v>158</v>
      </c>
      <c r="BQ19">
        <f t="shared" si="7"/>
        <v>1.67</v>
      </c>
      <c r="BR19" t="s">
        <v>159</v>
      </c>
      <c r="BS19" t="s">
        <v>155</v>
      </c>
      <c r="BT19" t="s">
        <v>246</v>
      </c>
      <c r="BU19" t="s">
        <v>155</v>
      </c>
      <c r="BV19" t="s">
        <v>158</v>
      </c>
      <c r="BW19">
        <f t="shared" si="8"/>
        <v>1.94</v>
      </c>
      <c r="BX19" t="s">
        <v>159</v>
      </c>
      <c r="BY19" t="s">
        <v>155</v>
      </c>
      <c r="BZ19" t="s">
        <v>247</v>
      </c>
      <c r="CA19" t="s">
        <v>155</v>
      </c>
      <c r="CB19" t="s">
        <v>158</v>
      </c>
      <c r="CC19">
        <f t="shared" si="9"/>
        <v>1.67</v>
      </c>
      <c r="CD19" t="s">
        <v>159</v>
      </c>
      <c r="CE19" t="s">
        <v>155</v>
      </c>
      <c r="CF19" t="s">
        <v>165</v>
      </c>
      <c r="CG19" t="s">
        <v>155</v>
      </c>
      <c r="CH19" t="s">
        <v>158</v>
      </c>
      <c r="CI19">
        <f t="shared" si="10"/>
        <v>1.94</v>
      </c>
      <c r="CJ19" t="s">
        <v>166</v>
      </c>
      <c r="CK19" t="s">
        <v>159</v>
      </c>
      <c r="CL19" t="str">
        <f t="shared" si="11"/>
        <v>{"window_index":18,"window_t_start":19,"window_t_end":25,"Data":"2020-03-11","R_e_median":1.8034188034188,"R_e_q0025":1.67179487179487,"R_e_q0975":1.93846153846153,"fit":1.8,"lwr":1.67,"upr":1.94,"low":1.67,"high":1.94},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  <c r="N20" t="s">
        <v>154</v>
      </c>
      <c r="O20" t="s">
        <v>155</v>
      </c>
      <c r="P20" t="s">
        <v>156</v>
      </c>
      <c r="Q20" t="s">
        <v>155</v>
      </c>
      <c r="R20" t="s">
        <v>158</v>
      </c>
      <c r="S20">
        <v>19</v>
      </c>
      <c r="T20" t="s">
        <v>159</v>
      </c>
      <c r="U20" t="s">
        <v>155</v>
      </c>
      <c r="V20" t="s">
        <v>160</v>
      </c>
      <c r="W20" t="s">
        <v>155</v>
      </c>
      <c r="X20" t="s">
        <v>158</v>
      </c>
      <c r="Y20">
        <f t="shared" si="1"/>
        <v>20</v>
      </c>
      <c r="Z20" t="s">
        <v>159</v>
      </c>
      <c r="AA20" t="s">
        <v>155</v>
      </c>
      <c r="AB20" t="s">
        <v>161</v>
      </c>
      <c r="AC20" t="s">
        <v>155</v>
      </c>
      <c r="AD20" t="s">
        <v>158</v>
      </c>
      <c r="AE20">
        <f t="shared" si="2"/>
        <v>26</v>
      </c>
      <c r="AF20" t="s">
        <v>159</v>
      </c>
      <c r="AG20" t="s">
        <v>155</v>
      </c>
      <c r="AH20" t="s">
        <v>147</v>
      </c>
      <c r="AI20" t="s">
        <v>155</v>
      </c>
      <c r="AJ20" t="s">
        <v>158</v>
      </c>
      <c r="AK20" t="s">
        <v>155</v>
      </c>
      <c r="AL20" s="86" t="s">
        <v>185</v>
      </c>
      <c r="AM20" t="s">
        <v>155</v>
      </c>
      <c r="AN20" t="s">
        <v>159</v>
      </c>
      <c r="AO20" t="s">
        <v>155</v>
      </c>
      <c r="AP20" t="s">
        <v>162</v>
      </c>
      <c r="AQ20" t="s">
        <v>155</v>
      </c>
      <c r="AR20" t="s">
        <v>158</v>
      </c>
      <c r="AS20">
        <f t="shared" si="3"/>
        <v>1.82222222222222</v>
      </c>
      <c r="AT20" t="s">
        <v>159</v>
      </c>
      <c r="AU20" t="s">
        <v>155</v>
      </c>
      <c r="AV20" t="s">
        <v>163</v>
      </c>
      <c r="AW20" t="s">
        <v>155</v>
      </c>
      <c r="AX20" t="s">
        <v>158</v>
      </c>
      <c r="AY20">
        <f t="shared" si="4"/>
        <v>1.71965811965812</v>
      </c>
      <c r="AZ20" t="s">
        <v>159</v>
      </c>
      <c r="BA20" t="s">
        <v>155</v>
      </c>
      <c r="BB20" t="s">
        <v>164</v>
      </c>
      <c r="BC20" t="s">
        <v>155</v>
      </c>
      <c r="BD20" t="s">
        <v>158</v>
      </c>
      <c r="BE20">
        <f t="shared" si="5"/>
        <v>1.9350427350427299</v>
      </c>
      <c r="BF20" t="s">
        <v>159</v>
      </c>
      <c r="BG20" t="s">
        <v>155</v>
      </c>
      <c r="BH20" t="s">
        <v>152</v>
      </c>
      <c r="BI20" t="s">
        <v>155</v>
      </c>
      <c r="BJ20" t="s">
        <v>158</v>
      </c>
      <c r="BK20">
        <f t="shared" si="6"/>
        <v>1.82</v>
      </c>
      <c r="BL20" t="s">
        <v>159</v>
      </c>
      <c r="BM20" t="s">
        <v>155</v>
      </c>
      <c r="BN20" t="s">
        <v>151</v>
      </c>
      <c r="BO20" t="s">
        <v>155</v>
      </c>
      <c r="BP20" t="s">
        <v>158</v>
      </c>
      <c r="BQ20">
        <f t="shared" si="7"/>
        <v>1.72</v>
      </c>
      <c r="BR20" t="s">
        <v>159</v>
      </c>
      <c r="BS20" t="s">
        <v>155</v>
      </c>
      <c r="BT20" t="s">
        <v>246</v>
      </c>
      <c r="BU20" t="s">
        <v>155</v>
      </c>
      <c r="BV20" t="s">
        <v>158</v>
      </c>
      <c r="BW20">
        <f t="shared" si="8"/>
        <v>1.94</v>
      </c>
      <c r="BX20" t="s">
        <v>159</v>
      </c>
      <c r="BY20" t="s">
        <v>155</v>
      </c>
      <c r="BZ20" t="s">
        <v>247</v>
      </c>
      <c r="CA20" t="s">
        <v>155</v>
      </c>
      <c r="CB20" t="s">
        <v>158</v>
      </c>
      <c r="CC20">
        <f t="shared" si="9"/>
        <v>1.72</v>
      </c>
      <c r="CD20" t="s">
        <v>159</v>
      </c>
      <c r="CE20" t="s">
        <v>155</v>
      </c>
      <c r="CF20" t="s">
        <v>165</v>
      </c>
      <c r="CG20" t="s">
        <v>155</v>
      </c>
      <c r="CH20" t="s">
        <v>158</v>
      </c>
      <c r="CI20">
        <f t="shared" si="10"/>
        <v>1.94</v>
      </c>
      <c r="CJ20" t="s">
        <v>166</v>
      </c>
      <c r="CK20" t="s">
        <v>159</v>
      </c>
      <c r="CL20" t="str">
        <f t="shared" si="11"/>
        <v>{"window_index":19,"window_t_start":20,"window_t_end":26,"Data":"2020-03-12","R_e_median":1.82222222222222,"R_e_q0025":1.71965811965812,"R_e_q0975":1.93504273504273,"fit":1.82,"lwr":1.72,"upr":1.94,"low":1.72,"high":1.94},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  <c r="N21" t="s">
        <v>154</v>
      </c>
      <c r="O21" t="s">
        <v>155</v>
      </c>
      <c r="P21" t="s">
        <v>156</v>
      </c>
      <c r="Q21" t="s">
        <v>155</v>
      </c>
      <c r="R21" t="s">
        <v>158</v>
      </c>
      <c r="S21">
        <v>20</v>
      </c>
      <c r="T21" t="s">
        <v>159</v>
      </c>
      <c r="U21" t="s">
        <v>155</v>
      </c>
      <c r="V21" t="s">
        <v>160</v>
      </c>
      <c r="W21" t="s">
        <v>155</v>
      </c>
      <c r="X21" t="s">
        <v>158</v>
      </c>
      <c r="Y21">
        <f t="shared" si="1"/>
        <v>21</v>
      </c>
      <c r="Z21" t="s">
        <v>159</v>
      </c>
      <c r="AA21" t="s">
        <v>155</v>
      </c>
      <c r="AB21" t="s">
        <v>161</v>
      </c>
      <c r="AC21" t="s">
        <v>155</v>
      </c>
      <c r="AD21" t="s">
        <v>158</v>
      </c>
      <c r="AE21">
        <f t="shared" si="2"/>
        <v>27</v>
      </c>
      <c r="AF21" t="s">
        <v>159</v>
      </c>
      <c r="AG21" t="s">
        <v>155</v>
      </c>
      <c r="AH21" t="s">
        <v>147</v>
      </c>
      <c r="AI21" t="s">
        <v>155</v>
      </c>
      <c r="AJ21" t="s">
        <v>158</v>
      </c>
      <c r="AK21" t="s">
        <v>155</v>
      </c>
      <c r="AL21" s="86" t="s">
        <v>186</v>
      </c>
      <c r="AM21" t="s">
        <v>155</v>
      </c>
      <c r="AN21" t="s">
        <v>159</v>
      </c>
      <c r="AO21" t="s">
        <v>155</v>
      </c>
      <c r="AP21" t="s">
        <v>162</v>
      </c>
      <c r="AQ21" t="s">
        <v>155</v>
      </c>
      <c r="AR21" t="s">
        <v>158</v>
      </c>
      <c r="AS21">
        <f t="shared" si="3"/>
        <v>1.8752136752136701</v>
      </c>
      <c r="AT21" t="s">
        <v>159</v>
      </c>
      <c r="AU21" t="s">
        <v>155</v>
      </c>
      <c r="AV21" t="s">
        <v>163</v>
      </c>
      <c r="AW21" t="s">
        <v>155</v>
      </c>
      <c r="AX21" t="s">
        <v>158</v>
      </c>
      <c r="AY21">
        <f t="shared" si="4"/>
        <v>1.7880341880341799</v>
      </c>
      <c r="AZ21" t="s">
        <v>159</v>
      </c>
      <c r="BA21" t="s">
        <v>155</v>
      </c>
      <c r="BB21" t="s">
        <v>164</v>
      </c>
      <c r="BC21" t="s">
        <v>155</v>
      </c>
      <c r="BD21" t="s">
        <v>158</v>
      </c>
      <c r="BE21">
        <f t="shared" si="5"/>
        <v>1.9863247863247799</v>
      </c>
      <c r="BF21" t="s">
        <v>159</v>
      </c>
      <c r="BG21" t="s">
        <v>155</v>
      </c>
      <c r="BH21" t="s">
        <v>152</v>
      </c>
      <c r="BI21" t="s">
        <v>155</v>
      </c>
      <c r="BJ21" t="s">
        <v>158</v>
      </c>
      <c r="BK21">
        <f t="shared" si="6"/>
        <v>1.88</v>
      </c>
      <c r="BL21" t="s">
        <v>159</v>
      </c>
      <c r="BM21" t="s">
        <v>155</v>
      </c>
      <c r="BN21" t="s">
        <v>151</v>
      </c>
      <c r="BO21" t="s">
        <v>155</v>
      </c>
      <c r="BP21" t="s">
        <v>158</v>
      </c>
      <c r="BQ21">
        <f t="shared" si="7"/>
        <v>1.79</v>
      </c>
      <c r="BR21" t="s">
        <v>159</v>
      </c>
      <c r="BS21" t="s">
        <v>155</v>
      </c>
      <c r="BT21" t="s">
        <v>246</v>
      </c>
      <c r="BU21" t="s">
        <v>155</v>
      </c>
      <c r="BV21" t="s">
        <v>158</v>
      </c>
      <c r="BW21">
        <f t="shared" si="8"/>
        <v>1.99</v>
      </c>
      <c r="BX21" t="s">
        <v>159</v>
      </c>
      <c r="BY21" t="s">
        <v>155</v>
      </c>
      <c r="BZ21" t="s">
        <v>247</v>
      </c>
      <c r="CA21" t="s">
        <v>155</v>
      </c>
      <c r="CB21" t="s">
        <v>158</v>
      </c>
      <c r="CC21">
        <f t="shared" si="9"/>
        <v>1.79</v>
      </c>
      <c r="CD21" t="s">
        <v>159</v>
      </c>
      <c r="CE21" t="s">
        <v>155</v>
      </c>
      <c r="CF21" t="s">
        <v>165</v>
      </c>
      <c r="CG21" t="s">
        <v>155</v>
      </c>
      <c r="CH21" t="s">
        <v>158</v>
      </c>
      <c r="CI21">
        <f t="shared" si="10"/>
        <v>1.99</v>
      </c>
      <c r="CJ21" t="s">
        <v>166</v>
      </c>
      <c r="CK21" t="s">
        <v>159</v>
      </c>
      <c r="CL21" t="str">
        <f t="shared" si="11"/>
        <v>{"window_index":20,"window_t_start":21,"window_t_end":27,"Data":"2020-03-13","R_e_median":1.87521367521367,"R_e_q0025":1.78803418803418,"R_e_q0975":1.98632478632478,"fit":1.88,"lwr":1.79,"upr":1.99,"low":1.79,"high":1.99},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  <c r="N22" t="s">
        <v>154</v>
      </c>
      <c r="O22" t="s">
        <v>155</v>
      </c>
      <c r="P22" t="s">
        <v>156</v>
      </c>
      <c r="Q22" t="s">
        <v>155</v>
      </c>
      <c r="R22" t="s">
        <v>158</v>
      </c>
      <c r="S22">
        <v>21</v>
      </c>
      <c r="T22" t="s">
        <v>159</v>
      </c>
      <c r="U22" t="s">
        <v>155</v>
      </c>
      <c r="V22" t="s">
        <v>160</v>
      </c>
      <c r="W22" t="s">
        <v>155</v>
      </c>
      <c r="X22" t="s">
        <v>158</v>
      </c>
      <c r="Y22">
        <f t="shared" si="1"/>
        <v>22</v>
      </c>
      <c r="Z22" t="s">
        <v>159</v>
      </c>
      <c r="AA22" t="s">
        <v>155</v>
      </c>
      <c r="AB22" t="s">
        <v>161</v>
      </c>
      <c r="AC22" t="s">
        <v>155</v>
      </c>
      <c r="AD22" t="s">
        <v>158</v>
      </c>
      <c r="AE22">
        <f t="shared" si="2"/>
        <v>28</v>
      </c>
      <c r="AF22" t="s">
        <v>159</v>
      </c>
      <c r="AG22" t="s">
        <v>155</v>
      </c>
      <c r="AH22" t="s">
        <v>147</v>
      </c>
      <c r="AI22" t="s">
        <v>155</v>
      </c>
      <c r="AJ22" t="s">
        <v>158</v>
      </c>
      <c r="AK22" t="s">
        <v>155</v>
      </c>
      <c r="AL22" s="86" t="s">
        <v>187</v>
      </c>
      <c r="AM22" t="s">
        <v>155</v>
      </c>
      <c r="AN22" t="s">
        <v>159</v>
      </c>
      <c r="AO22" t="s">
        <v>155</v>
      </c>
      <c r="AP22" t="s">
        <v>162</v>
      </c>
      <c r="AQ22" t="s">
        <v>155</v>
      </c>
      <c r="AR22" t="s">
        <v>158</v>
      </c>
      <c r="AS22">
        <f t="shared" si="3"/>
        <v>1.83247863247863</v>
      </c>
      <c r="AT22" t="s">
        <v>159</v>
      </c>
      <c r="AU22" t="s">
        <v>155</v>
      </c>
      <c r="AV22" t="s">
        <v>163</v>
      </c>
      <c r="AW22" t="s">
        <v>155</v>
      </c>
      <c r="AX22" t="s">
        <v>158</v>
      </c>
      <c r="AY22">
        <f t="shared" si="4"/>
        <v>1.74529914529914</v>
      </c>
      <c r="AZ22" t="s">
        <v>159</v>
      </c>
      <c r="BA22" t="s">
        <v>155</v>
      </c>
      <c r="BB22" t="s">
        <v>164</v>
      </c>
      <c r="BC22" t="s">
        <v>155</v>
      </c>
      <c r="BD22" t="s">
        <v>158</v>
      </c>
      <c r="BE22">
        <f t="shared" si="5"/>
        <v>1.9264957264957201</v>
      </c>
      <c r="BF22" t="s">
        <v>159</v>
      </c>
      <c r="BG22" t="s">
        <v>155</v>
      </c>
      <c r="BH22" t="s">
        <v>152</v>
      </c>
      <c r="BI22" t="s">
        <v>155</v>
      </c>
      <c r="BJ22" t="s">
        <v>158</v>
      </c>
      <c r="BK22">
        <f t="shared" si="6"/>
        <v>1.83</v>
      </c>
      <c r="BL22" t="s">
        <v>159</v>
      </c>
      <c r="BM22" t="s">
        <v>155</v>
      </c>
      <c r="BN22" t="s">
        <v>151</v>
      </c>
      <c r="BO22" t="s">
        <v>155</v>
      </c>
      <c r="BP22" t="s">
        <v>158</v>
      </c>
      <c r="BQ22">
        <f t="shared" si="7"/>
        <v>1.75</v>
      </c>
      <c r="BR22" t="s">
        <v>159</v>
      </c>
      <c r="BS22" t="s">
        <v>155</v>
      </c>
      <c r="BT22" t="s">
        <v>246</v>
      </c>
      <c r="BU22" t="s">
        <v>155</v>
      </c>
      <c r="BV22" t="s">
        <v>158</v>
      </c>
      <c r="BW22">
        <f t="shared" si="8"/>
        <v>1.93</v>
      </c>
      <c r="BX22" t="s">
        <v>159</v>
      </c>
      <c r="BY22" t="s">
        <v>155</v>
      </c>
      <c r="BZ22" t="s">
        <v>247</v>
      </c>
      <c r="CA22" t="s">
        <v>155</v>
      </c>
      <c r="CB22" t="s">
        <v>158</v>
      </c>
      <c r="CC22">
        <f t="shared" si="9"/>
        <v>1.75</v>
      </c>
      <c r="CD22" t="s">
        <v>159</v>
      </c>
      <c r="CE22" t="s">
        <v>155</v>
      </c>
      <c r="CF22" t="s">
        <v>165</v>
      </c>
      <c r="CG22" t="s">
        <v>155</v>
      </c>
      <c r="CH22" t="s">
        <v>158</v>
      </c>
      <c r="CI22">
        <f t="shared" si="10"/>
        <v>1.93</v>
      </c>
      <c r="CJ22" t="s">
        <v>166</v>
      </c>
      <c r="CK22" t="s">
        <v>159</v>
      </c>
      <c r="CL22" t="str">
        <f t="shared" si="11"/>
        <v>{"window_index":21,"window_t_start":22,"window_t_end":28,"Data":"2020-03-14","R_e_median":1.83247863247863,"R_e_q0025":1.74529914529914,"R_e_q0975":1.92649572649572,"fit":1.83,"lwr":1.75,"upr":1.93,"low":1.75,"high":1.93},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  <c r="N23" t="s">
        <v>154</v>
      </c>
      <c r="O23" t="s">
        <v>155</v>
      </c>
      <c r="P23" t="s">
        <v>156</v>
      </c>
      <c r="Q23" t="s">
        <v>155</v>
      </c>
      <c r="R23" t="s">
        <v>158</v>
      </c>
      <c r="S23">
        <v>22</v>
      </c>
      <c r="T23" t="s">
        <v>159</v>
      </c>
      <c r="U23" t="s">
        <v>155</v>
      </c>
      <c r="V23" t="s">
        <v>160</v>
      </c>
      <c r="W23" t="s">
        <v>155</v>
      </c>
      <c r="X23" t="s">
        <v>158</v>
      </c>
      <c r="Y23">
        <f t="shared" si="1"/>
        <v>23</v>
      </c>
      <c r="Z23" t="s">
        <v>159</v>
      </c>
      <c r="AA23" t="s">
        <v>155</v>
      </c>
      <c r="AB23" t="s">
        <v>161</v>
      </c>
      <c r="AC23" t="s">
        <v>155</v>
      </c>
      <c r="AD23" t="s">
        <v>158</v>
      </c>
      <c r="AE23">
        <f t="shared" si="2"/>
        <v>29</v>
      </c>
      <c r="AF23" t="s">
        <v>159</v>
      </c>
      <c r="AG23" t="s">
        <v>155</v>
      </c>
      <c r="AH23" t="s">
        <v>147</v>
      </c>
      <c r="AI23" t="s">
        <v>155</v>
      </c>
      <c r="AJ23" t="s">
        <v>158</v>
      </c>
      <c r="AK23" t="s">
        <v>155</v>
      </c>
      <c r="AL23" s="86" t="s">
        <v>188</v>
      </c>
      <c r="AM23" t="s">
        <v>155</v>
      </c>
      <c r="AN23" t="s">
        <v>159</v>
      </c>
      <c r="AO23" t="s">
        <v>155</v>
      </c>
      <c r="AP23" t="s">
        <v>162</v>
      </c>
      <c r="AQ23" t="s">
        <v>155</v>
      </c>
      <c r="AR23" t="s">
        <v>158</v>
      </c>
      <c r="AS23">
        <f t="shared" si="3"/>
        <v>1.82735042735042</v>
      </c>
      <c r="AT23" t="s">
        <v>159</v>
      </c>
      <c r="AU23" t="s">
        <v>155</v>
      </c>
      <c r="AV23" t="s">
        <v>163</v>
      </c>
      <c r="AW23" t="s">
        <v>155</v>
      </c>
      <c r="AX23" t="s">
        <v>158</v>
      </c>
      <c r="AY23">
        <f t="shared" si="4"/>
        <v>1.7470085470085399</v>
      </c>
      <c r="AZ23" t="s">
        <v>159</v>
      </c>
      <c r="BA23" t="s">
        <v>155</v>
      </c>
      <c r="BB23" t="s">
        <v>164</v>
      </c>
      <c r="BC23" t="s">
        <v>155</v>
      </c>
      <c r="BD23" t="s">
        <v>158</v>
      </c>
      <c r="BE23">
        <f t="shared" si="5"/>
        <v>1.9111111111111101</v>
      </c>
      <c r="BF23" t="s">
        <v>159</v>
      </c>
      <c r="BG23" t="s">
        <v>155</v>
      </c>
      <c r="BH23" t="s">
        <v>152</v>
      </c>
      <c r="BI23" t="s">
        <v>155</v>
      </c>
      <c r="BJ23" t="s">
        <v>158</v>
      </c>
      <c r="BK23">
        <f t="shared" si="6"/>
        <v>1.83</v>
      </c>
      <c r="BL23" t="s">
        <v>159</v>
      </c>
      <c r="BM23" t="s">
        <v>155</v>
      </c>
      <c r="BN23" t="s">
        <v>151</v>
      </c>
      <c r="BO23" t="s">
        <v>155</v>
      </c>
      <c r="BP23" t="s">
        <v>158</v>
      </c>
      <c r="BQ23">
        <f t="shared" si="7"/>
        <v>1.75</v>
      </c>
      <c r="BR23" t="s">
        <v>159</v>
      </c>
      <c r="BS23" t="s">
        <v>155</v>
      </c>
      <c r="BT23" t="s">
        <v>246</v>
      </c>
      <c r="BU23" t="s">
        <v>155</v>
      </c>
      <c r="BV23" t="s">
        <v>158</v>
      </c>
      <c r="BW23">
        <f t="shared" si="8"/>
        <v>1.91</v>
      </c>
      <c r="BX23" t="s">
        <v>159</v>
      </c>
      <c r="BY23" t="s">
        <v>155</v>
      </c>
      <c r="BZ23" t="s">
        <v>247</v>
      </c>
      <c r="CA23" t="s">
        <v>155</v>
      </c>
      <c r="CB23" t="s">
        <v>158</v>
      </c>
      <c r="CC23">
        <f t="shared" si="9"/>
        <v>1.75</v>
      </c>
      <c r="CD23" t="s">
        <v>159</v>
      </c>
      <c r="CE23" t="s">
        <v>155</v>
      </c>
      <c r="CF23" t="s">
        <v>165</v>
      </c>
      <c r="CG23" t="s">
        <v>155</v>
      </c>
      <c r="CH23" t="s">
        <v>158</v>
      </c>
      <c r="CI23">
        <f t="shared" si="10"/>
        <v>1.91</v>
      </c>
      <c r="CJ23" t="s">
        <v>166</v>
      </c>
      <c r="CK23" t="s">
        <v>159</v>
      </c>
      <c r="CL23" t="str">
        <f t="shared" si="11"/>
        <v>{"window_index":22,"window_t_start":23,"window_t_end":29,"Data":"2020-03-15","R_e_median":1.82735042735042,"R_e_q0025":1.74700854700854,"R_e_q0975":1.91111111111111,"fit":1.83,"lwr":1.75,"upr":1.91,"low":1.75,"high":1.91},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  <c r="N24" t="s">
        <v>154</v>
      </c>
      <c r="O24" t="s">
        <v>155</v>
      </c>
      <c r="P24" t="s">
        <v>156</v>
      </c>
      <c r="Q24" t="s">
        <v>155</v>
      </c>
      <c r="R24" t="s">
        <v>158</v>
      </c>
      <c r="S24">
        <v>23</v>
      </c>
      <c r="T24" t="s">
        <v>159</v>
      </c>
      <c r="U24" t="s">
        <v>155</v>
      </c>
      <c r="V24" t="s">
        <v>160</v>
      </c>
      <c r="W24" t="s">
        <v>155</v>
      </c>
      <c r="X24" t="s">
        <v>158</v>
      </c>
      <c r="Y24">
        <f t="shared" si="1"/>
        <v>24</v>
      </c>
      <c r="Z24" t="s">
        <v>159</v>
      </c>
      <c r="AA24" t="s">
        <v>155</v>
      </c>
      <c r="AB24" t="s">
        <v>161</v>
      </c>
      <c r="AC24" t="s">
        <v>155</v>
      </c>
      <c r="AD24" t="s">
        <v>158</v>
      </c>
      <c r="AE24">
        <f t="shared" si="2"/>
        <v>30</v>
      </c>
      <c r="AF24" t="s">
        <v>159</v>
      </c>
      <c r="AG24" t="s">
        <v>155</v>
      </c>
      <c r="AH24" t="s">
        <v>147</v>
      </c>
      <c r="AI24" t="s">
        <v>155</v>
      </c>
      <c r="AJ24" t="s">
        <v>158</v>
      </c>
      <c r="AK24" t="s">
        <v>155</v>
      </c>
      <c r="AL24" s="86" t="s">
        <v>189</v>
      </c>
      <c r="AM24" t="s">
        <v>155</v>
      </c>
      <c r="AN24" t="s">
        <v>159</v>
      </c>
      <c r="AO24" t="s">
        <v>155</v>
      </c>
      <c r="AP24" t="s">
        <v>162</v>
      </c>
      <c r="AQ24" t="s">
        <v>155</v>
      </c>
      <c r="AR24" t="s">
        <v>158</v>
      </c>
      <c r="AS24">
        <f t="shared" si="3"/>
        <v>1.7777777777777699</v>
      </c>
      <c r="AT24" t="s">
        <v>159</v>
      </c>
      <c r="AU24" t="s">
        <v>155</v>
      </c>
      <c r="AV24" t="s">
        <v>163</v>
      </c>
      <c r="AW24" t="s">
        <v>155</v>
      </c>
      <c r="AX24" t="s">
        <v>158</v>
      </c>
      <c r="AY24">
        <f t="shared" si="4"/>
        <v>1.7008547008546999</v>
      </c>
      <c r="AZ24" t="s">
        <v>159</v>
      </c>
      <c r="BA24" t="s">
        <v>155</v>
      </c>
      <c r="BB24" t="s">
        <v>164</v>
      </c>
      <c r="BC24" t="s">
        <v>155</v>
      </c>
      <c r="BD24" t="s">
        <v>158</v>
      </c>
      <c r="BE24">
        <f t="shared" si="5"/>
        <v>1.84102564102564</v>
      </c>
      <c r="BF24" t="s">
        <v>159</v>
      </c>
      <c r="BG24" t="s">
        <v>155</v>
      </c>
      <c r="BH24" t="s">
        <v>152</v>
      </c>
      <c r="BI24" t="s">
        <v>155</v>
      </c>
      <c r="BJ24" t="s">
        <v>158</v>
      </c>
      <c r="BK24">
        <f t="shared" si="6"/>
        <v>1.78</v>
      </c>
      <c r="BL24" t="s">
        <v>159</v>
      </c>
      <c r="BM24" t="s">
        <v>155</v>
      </c>
      <c r="BN24" t="s">
        <v>151</v>
      </c>
      <c r="BO24" t="s">
        <v>155</v>
      </c>
      <c r="BP24" t="s">
        <v>158</v>
      </c>
      <c r="BQ24">
        <f t="shared" si="7"/>
        <v>1.7</v>
      </c>
      <c r="BR24" t="s">
        <v>159</v>
      </c>
      <c r="BS24" t="s">
        <v>155</v>
      </c>
      <c r="BT24" t="s">
        <v>246</v>
      </c>
      <c r="BU24" t="s">
        <v>155</v>
      </c>
      <c r="BV24" t="s">
        <v>158</v>
      </c>
      <c r="BW24">
        <f t="shared" si="8"/>
        <v>1.84</v>
      </c>
      <c r="BX24" t="s">
        <v>159</v>
      </c>
      <c r="BY24" t="s">
        <v>155</v>
      </c>
      <c r="BZ24" t="s">
        <v>247</v>
      </c>
      <c r="CA24" t="s">
        <v>155</v>
      </c>
      <c r="CB24" t="s">
        <v>158</v>
      </c>
      <c r="CC24">
        <f t="shared" si="9"/>
        <v>1.7</v>
      </c>
      <c r="CD24" t="s">
        <v>159</v>
      </c>
      <c r="CE24" t="s">
        <v>155</v>
      </c>
      <c r="CF24" t="s">
        <v>165</v>
      </c>
      <c r="CG24" t="s">
        <v>155</v>
      </c>
      <c r="CH24" t="s">
        <v>158</v>
      </c>
      <c r="CI24">
        <f t="shared" si="10"/>
        <v>1.84</v>
      </c>
      <c r="CJ24" t="s">
        <v>166</v>
      </c>
      <c r="CK24" t="s">
        <v>159</v>
      </c>
      <c r="CL24" t="str">
        <f t="shared" si="11"/>
        <v>{"window_index":23,"window_t_start":24,"window_t_end":30,"Data":"2020-03-16","R_e_median":1.77777777777777,"R_e_q0025":1.7008547008547,"R_e_q0975":1.84102564102564,"fit":1.78,"lwr":1.7,"upr":1.84,"low":1.7,"high":1.84},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  <c r="N25" t="s">
        <v>154</v>
      </c>
      <c r="O25" t="s">
        <v>155</v>
      </c>
      <c r="P25" t="s">
        <v>156</v>
      </c>
      <c r="Q25" t="s">
        <v>155</v>
      </c>
      <c r="R25" t="s">
        <v>158</v>
      </c>
      <c r="S25">
        <v>24</v>
      </c>
      <c r="T25" t="s">
        <v>159</v>
      </c>
      <c r="U25" t="s">
        <v>155</v>
      </c>
      <c r="V25" t="s">
        <v>160</v>
      </c>
      <c r="W25" t="s">
        <v>155</v>
      </c>
      <c r="X25" t="s">
        <v>158</v>
      </c>
      <c r="Y25">
        <f t="shared" si="1"/>
        <v>25</v>
      </c>
      <c r="Z25" t="s">
        <v>159</v>
      </c>
      <c r="AA25" t="s">
        <v>155</v>
      </c>
      <c r="AB25" t="s">
        <v>161</v>
      </c>
      <c r="AC25" t="s">
        <v>155</v>
      </c>
      <c r="AD25" t="s">
        <v>158</v>
      </c>
      <c r="AE25">
        <f t="shared" si="2"/>
        <v>31</v>
      </c>
      <c r="AF25" t="s">
        <v>159</v>
      </c>
      <c r="AG25" t="s">
        <v>155</v>
      </c>
      <c r="AH25" t="s">
        <v>147</v>
      </c>
      <c r="AI25" t="s">
        <v>155</v>
      </c>
      <c r="AJ25" t="s">
        <v>158</v>
      </c>
      <c r="AK25" t="s">
        <v>155</v>
      </c>
      <c r="AL25" s="86" t="s">
        <v>190</v>
      </c>
      <c r="AM25" t="s">
        <v>155</v>
      </c>
      <c r="AN25" t="s">
        <v>159</v>
      </c>
      <c r="AO25" t="s">
        <v>155</v>
      </c>
      <c r="AP25" t="s">
        <v>162</v>
      </c>
      <c r="AQ25" t="s">
        <v>155</v>
      </c>
      <c r="AR25" t="s">
        <v>158</v>
      </c>
      <c r="AS25">
        <f t="shared" si="3"/>
        <v>1.6854700854700799</v>
      </c>
      <c r="AT25" t="s">
        <v>159</v>
      </c>
      <c r="AU25" t="s">
        <v>155</v>
      </c>
      <c r="AV25" t="s">
        <v>163</v>
      </c>
      <c r="AW25" t="s">
        <v>155</v>
      </c>
      <c r="AX25" t="s">
        <v>158</v>
      </c>
      <c r="AY25">
        <f t="shared" si="4"/>
        <v>1.61709401709401</v>
      </c>
      <c r="AZ25" t="s">
        <v>159</v>
      </c>
      <c r="BA25" t="s">
        <v>155</v>
      </c>
      <c r="BB25" t="s">
        <v>164</v>
      </c>
      <c r="BC25" t="s">
        <v>155</v>
      </c>
      <c r="BD25" t="s">
        <v>158</v>
      </c>
      <c r="BE25">
        <f t="shared" si="5"/>
        <v>1.75555555555555</v>
      </c>
      <c r="BF25" t="s">
        <v>159</v>
      </c>
      <c r="BG25" t="s">
        <v>155</v>
      </c>
      <c r="BH25" t="s">
        <v>152</v>
      </c>
      <c r="BI25" t="s">
        <v>155</v>
      </c>
      <c r="BJ25" t="s">
        <v>158</v>
      </c>
      <c r="BK25">
        <f t="shared" si="6"/>
        <v>1.69</v>
      </c>
      <c r="BL25" t="s">
        <v>159</v>
      </c>
      <c r="BM25" t="s">
        <v>155</v>
      </c>
      <c r="BN25" t="s">
        <v>151</v>
      </c>
      <c r="BO25" t="s">
        <v>155</v>
      </c>
      <c r="BP25" t="s">
        <v>158</v>
      </c>
      <c r="BQ25">
        <f t="shared" si="7"/>
        <v>1.62</v>
      </c>
      <c r="BR25" t="s">
        <v>159</v>
      </c>
      <c r="BS25" t="s">
        <v>155</v>
      </c>
      <c r="BT25" t="s">
        <v>246</v>
      </c>
      <c r="BU25" t="s">
        <v>155</v>
      </c>
      <c r="BV25" t="s">
        <v>158</v>
      </c>
      <c r="BW25">
        <f t="shared" si="8"/>
        <v>1.76</v>
      </c>
      <c r="BX25" t="s">
        <v>159</v>
      </c>
      <c r="BY25" t="s">
        <v>155</v>
      </c>
      <c r="BZ25" t="s">
        <v>247</v>
      </c>
      <c r="CA25" t="s">
        <v>155</v>
      </c>
      <c r="CB25" t="s">
        <v>158</v>
      </c>
      <c r="CC25">
        <f t="shared" si="9"/>
        <v>1.62</v>
      </c>
      <c r="CD25" t="s">
        <v>159</v>
      </c>
      <c r="CE25" t="s">
        <v>155</v>
      </c>
      <c r="CF25" t="s">
        <v>165</v>
      </c>
      <c r="CG25" t="s">
        <v>155</v>
      </c>
      <c r="CH25" t="s">
        <v>158</v>
      </c>
      <c r="CI25">
        <f t="shared" si="10"/>
        <v>1.76</v>
      </c>
      <c r="CJ25" t="s">
        <v>166</v>
      </c>
      <c r="CK25" t="s">
        <v>159</v>
      </c>
      <c r="CL25" t="str">
        <f t="shared" si="11"/>
        <v>{"window_index":24,"window_t_start":25,"window_t_end":31,"Data":"2020-03-17","R_e_median":1.68547008547008,"R_e_q0025":1.61709401709401,"R_e_q0975":1.75555555555555,"fit":1.69,"lwr":1.62,"upr":1.76,"low":1.62,"high":1.76},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  <c r="N26" t="s">
        <v>154</v>
      </c>
      <c r="O26" t="s">
        <v>155</v>
      </c>
      <c r="P26" t="s">
        <v>156</v>
      </c>
      <c r="Q26" t="s">
        <v>155</v>
      </c>
      <c r="R26" t="s">
        <v>158</v>
      </c>
      <c r="S26">
        <v>25</v>
      </c>
      <c r="T26" t="s">
        <v>159</v>
      </c>
      <c r="U26" t="s">
        <v>155</v>
      </c>
      <c r="V26" t="s">
        <v>160</v>
      </c>
      <c r="W26" t="s">
        <v>155</v>
      </c>
      <c r="X26" t="s">
        <v>158</v>
      </c>
      <c r="Y26">
        <f t="shared" si="1"/>
        <v>26</v>
      </c>
      <c r="Z26" t="s">
        <v>159</v>
      </c>
      <c r="AA26" t="s">
        <v>155</v>
      </c>
      <c r="AB26" t="s">
        <v>161</v>
      </c>
      <c r="AC26" t="s">
        <v>155</v>
      </c>
      <c r="AD26" t="s">
        <v>158</v>
      </c>
      <c r="AE26">
        <f t="shared" si="2"/>
        <v>32</v>
      </c>
      <c r="AF26" t="s">
        <v>159</v>
      </c>
      <c r="AG26" t="s">
        <v>155</v>
      </c>
      <c r="AH26" t="s">
        <v>147</v>
      </c>
      <c r="AI26" t="s">
        <v>155</v>
      </c>
      <c r="AJ26" t="s">
        <v>158</v>
      </c>
      <c r="AK26" t="s">
        <v>155</v>
      </c>
      <c r="AL26" s="86" t="s">
        <v>191</v>
      </c>
      <c r="AM26" t="s">
        <v>155</v>
      </c>
      <c r="AN26" t="s">
        <v>159</v>
      </c>
      <c r="AO26" t="s">
        <v>155</v>
      </c>
      <c r="AP26" t="s">
        <v>162</v>
      </c>
      <c r="AQ26" t="s">
        <v>155</v>
      </c>
      <c r="AR26" t="s">
        <v>158</v>
      </c>
      <c r="AS26">
        <f t="shared" si="3"/>
        <v>1.6555555555555499</v>
      </c>
      <c r="AT26" t="s">
        <v>159</v>
      </c>
      <c r="AU26" t="s">
        <v>155</v>
      </c>
      <c r="AV26" t="s">
        <v>163</v>
      </c>
      <c r="AW26" t="s">
        <v>155</v>
      </c>
      <c r="AX26" t="s">
        <v>158</v>
      </c>
      <c r="AY26">
        <f t="shared" si="4"/>
        <v>1.5846153846153801</v>
      </c>
      <c r="AZ26" t="s">
        <v>159</v>
      </c>
      <c r="BA26" t="s">
        <v>155</v>
      </c>
      <c r="BB26" t="s">
        <v>164</v>
      </c>
      <c r="BC26" t="s">
        <v>155</v>
      </c>
      <c r="BD26" t="s">
        <v>158</v>
      </c>
      <c r="BE26">
        <f t="shared" si="5"/>
        <v>1.71452991452991</v>
      </c>
      <c r="BF26" t="s">
        <v>159</v>
      </c>
      <c r="BG26" t="s">
        <v>155</v>
      </c>
      <c r="BH26" t="s">
        <v>152</v>
      </c>
      <c r="BI26" t="s">
        <v>155</v>
      </c>
      <c r="BJ26" t="s">
        <v>158</v>
      </c>
      <c r="BK26">
        <f t="shared" si="6"/>
        <v>1.66</v>
      </c>
      <c r="BL26" t="s">
        <v>159</v>
      </c>
      <c r="BM26" t="s">
        <v>155</v>
      </c>
      <c r="BN26" t="s">
        <v>151</v>
      </c>
      <c r="BO26" t="s">
        <v>155</v>
      </c>
      <c r="BP26" t="s">
        <v>158</v>
      </c>
      <c r="BQ26">
        <f t="shared" si="7"/>
        <v>1.58</v>
      </c>
      <c r="BR26" t="s">
        <v>159</v>
      </c>
      <c r="BS26" t="s">
        <v>155</v>
      </c>
      <c r="BT26" t="s">
        <v>246</v>
      </c>
      <c r="BU26" t="s">
        <v>155</v>
      </c>
      <c r="BV26" t="s">
        <v>158</v>
      </c>
      <c r="BW26">
        <f t="shared" si="8"/>
        <v>1.71</v>
      </c>
      <c r="BX26" t="s">
        <v>159</v>
      </c>
      <c r="BY26" t="s">
        <v>155</v>
      </c>
      <c r="BZ26" t="s">
        <v>247</v>
      </c>
      <c r="CA26" t="s">
        <v>155</v>
      </c>
      <c r="CB26" t="s">
        <v>158</v>
      </c>
      <c r="CC26">
        <f t="shared" si="9"/>
        <v>1.58</v>
      </c>
      <c r="CD26" t="s">
        <v>159</v>
      </c>
      <c r="CE26" t="s">
        <v>155</v>
      </c>
      <c r="CF26" t="s">
        <v>165</v>
      </c>
      <c r="CG26" t="s">
        <v>155</v>
      </c>
      <c r="CH26" t="s">
        <v>158</v>
      </c>
      <c r="CI26">
        <f t="shared" si="10"/>
        <v>1.71</v>
      </c>
      <c r="CJ26" t="s">
        <v>166</v>
      </c>
      <c r="CK26" t="s">
        <v>159</v>
      </c>
      <c r="CL26" t="str">
        <f t="shared" si="11"/>
        <v>{"window_index":25,"window_t_start":26,"window_t_end":32,"Data":"2020-03-18","R_e_median":1.65555555555555,"R_e_q0025":1.58461538461538,"R_e_q0975":1.71452991452991,"fit":1.66,"lwr":1.58,"upr":1.71,"low":1.58,"high":1.71},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  <c r="N27" t="s">
        <v>154</v>
      </c>
      <c r="O27" t="s">
        <v>155</v>
      </c>
      <c r="P27" t="s">
        <v>156</v>
      </c>
      <c r="Q27" t="s">
        <v>155</v>
      </c>
      <c r="R27" t="s">
        <v>158</v>
      </c>
      <c r="S27">
        <v>26</v>
      </c>
      <c r="T27" t="s">
        <v>159</v>
      </c>
      <c r="U27" t="s">
        <v>155</v>
      </c>
      <c r="V27" t="s">
        <v>160</v>
      </c>
      <c r="W27" t="s">
        <v>155</v>
      </c>
      <c r="X27" t="s">
        <v>158</v>
      </c>
      <c r="Y27">
        <f t="shared" si="1"/>
        <v>27</v>
      </c>
      <c r="Z27" t="s">
        <v>159</v>
      </c>
      <c r="AA27" t="s">
        <v>155</v>
      </c>
      <c r="AB27" t="s">
        <v>161</v>
      </c>
      <c r="AC27" t="s">
        <v>155</v>
      </c>
      <c r="AD27" t="s">
        <v>158</v>
      </c>
      <c r="AE27">
        <f t="shared" si="2"/>
        <v>33</v>
      </c>
      <c r="AF27" t="s">
        <v>159</v>
      </c>
      <c r="AG27" t="s">
        <v>155</v>
      </c>
      <c r="AH27" t="s">
        <v>147</v>
      </c>
      <c r="AI27" t="s">
        <v>155</v>
      </c>
      <c r="AJ27" t="s">
        <v>158</v>
      </c>
      <c r="AK27" t="s">
        <v>155</v>
      </c>
      <c r="AL27" s="86" t="s">
        <v>192</v>
      </c>
      <c r="AM27" t="s">
        <v>155</v>
      </c>
      <c r="AN27" t="s">
        <v>159</v>
      </c>
      <c r="AO27" t="s">
        <v>155</v>
      </c>
      <c r="AP27" t="s">
        <v>162</v>
      </c>
      <c r="AQ27" t="s">
        <v>155</v>
      </c>
      <c r="AR27" t="s">
        <v>158</v>
      </c>
      <c r="AS27">
        <f t="shared" si="3"/>
        <v>1.5757359924026499</v>
      </c>
      <c r="AT27" t="s">
        <v>159</v>
      </c>
      <c r="AU27" t="s">
        <v>155</v>
      </c>
      <c r="AV27" t="s">
        <v>163</v>
      </c>
      <c r="AW27" t="s">
        <v>155</v>
      </c>
      <c r="AX27" t="s">
        <v>158</v>
      </c>
      <c r="AY27">
        <f t="shared" si="4"/>
        <v>1.5042735042735</v>
      </c>
      <c r="AZ27" t="s">
        <v>159</v>
      </c>
      <c r="BA27" t="s">
        <v>155</v>
      </c>
      <c r="BB27" t="s">
        <v>164</v>
      </c>
      <c r="BC27" t="s">
        <v>155</v>
      </c>
      <c r="BD27" t="s">
        <v>158</v>
      </c>
      <c r="BE27">
        <f t="shared" si="5"/>
        <v>1.6358974358974301</v>
      </c>
      <c r="BF27" t="s">
        <v>159</v>
      </c>
      <c r="BG27" t="s">
        <v>155</v>
      </c>
      <c r="BH27" t="s">
        <v>152</v>
      </c>
      <c r="BI27" t="s">
        <v>155</v>
      </c>
      <c r="BJ27" t="s">
        <v>158</v>
      </c>
      <c r="BK27">
        <f t="shared" si="6"/>
        <v>1.58</v>
      </c>
      <c r="BL27" t="s">
        <v>159</v>
      </c>
      <c r="BM27" t="s">
        <v>155</v>
      </c>
      <c r="BN27" t="s">
        <v>151</v>
      </c>
      <c r="BO27" t="s">
        <v>155</v>
      </c>
      <c r="BP27" t="s">
        <v>158</v>
      </c>
      <c r="BQ27">
        <f t="shared" si="7"/>
        <v>1.5</v>
      </c>
      <c r="BR27" t="s">
        <v>159</v>
      </c>
      <c r="BS27" t="s">
        <v>155</v>
      </c>
      <c r="BT27" t="s">
        <v>246</v>
      </c>
      <c r="BU27" t="s">
        <v>155</v>
      </c>
      <c r="BV27" t="s">
        <v>158</v>
      </c>
      <c r="BW27">
        <f t="shared" si="8"/>
        <v>1.64</v>
      </c>
      <c r="BX27" t="s">
        <v>159</v>
      </c>
      <c r="BY27" t="s">
        <v>155</v>
      </c>
      <c r="BZ27" t="s">
        <v>247</v>
      </c>
      <c r="CA27" t="s">
        <v>155</v>
      </c>
      <c r="CB27" t="s">
        <v>158</v>
      </c>
      <c r="CC27">
        <f t="shared" si="9"/>
        <v>1.5</v>
      </c>
      <c r="CD27" t="s">
        <v>159</v>
      </c>
      <c r="CE27" t="s">
        <v>155</v>
      </c>
      <c r="CF27" t="s">
        <v>165</v>
      </c>
      <c r="CG27" t="s">
        <v>155</v>
      </c>
      <c r="CH27" t="s">
        <v>158</v>
      </c>
      <c r="CI27">
        <f t="shared" si="10"/>
        <v>1.64</v>
      </c>
      <c r="CJ27" t="s">
        <v>166</v>
      </c>
      <c r="CK27" t="s">
        <v>159</v>
      </c>
      <c r="CL27" t="str">
        <f t="shared" si="11"/>
        <v>{"window_index":26,"window_t_start":27,"window_t_end":33,"Data":"2020-03-19","R_e_median":1.57573599240265,"R_e_q0025":1.5042735042735,"R_e_q0975":1.63589743589743,"fit":1.58,"lwr":1.5,"upr":1.64,"low":1.5,"high":1.64},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  <c r="N28" t="s">
        <v>154</v>
      </c>
      <c r="O28" t="s">
        <v>155</v>
      </c>
      <c r="P28" t="s">
        <v>156</v>
      </c>
      <c r="Q28" t="s">
        <v>155</v>
      </c>
      <c r="R28" t="s">
        <v>158</v>
      </c>
      <c r="S28">
        <v>27</v>
      </c>
      <c r="T28" t="s">
        <v>159</v>
      </c>
      <c r="U28" t="s">
        <v>155</v>
      </c>
      <c r="V28" t="s">
        <v>160</v>
      </c>
      <c r="W28" t="s">
        <v>155</v>
      </c>
      <c r="X28" t="s">
        <v>158</v>
      </c>
      <c r="Y28">
        <f t="shared" si="1"/>
        <v>28</v>
      </c>
      <c r="Z28" t="s">
        <v>159</v>
      </c>
      <c r="AA28" t="s">
        <v>155</v>
      </c>
      <c r="AB28" t="s">
        <v>161</v>
      </c>
      <c r="AC28" t="s">
        <v>155</v>
      </c>
      <c r="AD28" t="s">
        <v>158</v>
      </c>
      <c r="AE28">
        <f t="shared" si="2"/>
        <v>34</v>
      </c>
      <c r="AF28" t="s">
        <v>159</v>
      </c>
      <c r="AG28" t="s">
        <v>155</v>
      </c>
      <c r="AH28" t="s">
        <v>147</v>
      </c>
      <c r="AI28" t="s">
        <v>155</v>
      </c>
      <c r="AJ28" t="s">
        <v>158</v>
      </c>
      <c r="AK28" t="s">
        <v>155</v>
      </c>
      <c r="AL28" s="86" t="s">
        <v>193</v>
      </c>
      <c r="AM28" t="s">
        <v>155</v>
      </c>
      <c r="AN28" t="s">
        <v>159</v>
      </c>
      <c r="AO28" t="s">
        <v>155</v>
      </c>
      <c r="AP28" t="s">
        <v>162</v>
      </c>
      <c r="AQ28" t="s">
        <v>155</v>
      </c>
      <c r="AR28" t="s">
        <v>158</v>
      </c>
      <c r="AS28">
        <f t="shared" si="3"/>
        <v>1.52136752136752</v>
      </c>
      <c r="AT28" t="s">
        <v>159</v>
      </c>
      <c r="AU28" t="s">
        <v>155</v>
      </c>
      <c r="AV28" t="s">
        <v>163</v>
      </c>
      <c r="AW28" t="s">
        <v>155</v>
      </c>
      <c r="AX28" t="s">
        <v>158</v>
      </c>
      <c r="AY28">
        <f t="shared" si="4"/>
        <v>1.46723646723646</v>
      </c>
      <c r="AZ28" t="s">
        <v>159</v>
      </c>
      <c r="BA28" t="s">
        <v>155</v>
      </c>
      <c r="BB28" t="s">
        <v>164</v>
      </c>
      <c r="BC28" t="s">
        <v>155</v>
      </c>
      <c r="BD28" t="s">
        <v>158</v>
      </c>
      <c r="BE28">
        <f t="shared" si="5"/>
        <v>1.5726495726495699</v>
      </c>
      <c r="BF28" t="s">
        <v>159</v>
      </c>
      <c r="BG28" t="s">
        <v>155</v>
      </c>
      <c r="BH28" t="s">
        <v>152</v>
      </c>
      <c r="BI28" t="s">
        <v>155</v>
      </c>
      <c r="BJ28" t="s">
        <v>158</v>
      </c>
      <c r="BK28">
        <f t="shared" si="6"/>
        <v>1.52</v>
      </c>
      <c r="BL28" t="s">
        <v>159</v>
      </c>
      <c r="BM28" t="s">
        <v>155</v>
      </c>
      <c r="BN28" t="s">
        <v>151</v>
      </c>
      <c r="BO28" t="s">
        <v>155</v>
      </c>
      <c r="BP28" t="s">
        <v>158</v>
      </c>
      <c r="BQ28">
        <f t="shared" si="7"/>
        <v>1.47</v>
      </c>
      <c r="BR28" t="s">
        <v>159</v>
      </c>
      <c r="BS28" t="s">
        <v>155</v>
      </c>
      <c r="BT28" t="s">
        <v>246</v>
      </c>
      <c r="BU28" t="s">
        <v>155</v>
      </c>
      <c r="BV28" t="s">
        <v>158</v>
      </c>
      <c r="BW28">
        <f t="shared" si="8"/>
        <v>1.57</v>
      </c>
      <c r="BX28" t="s">
        <v>159</v>
      </c>
      <c r="BY28" t="s">
        <v>155</v>
      </c>
      <c r="BZ28" t="s">
        <v>247</v>
      </c>
      <c r="CA28" t="s">
        <v>155</v>
      </c>
      <c r="CB28" t="s">
        <v>158</v>
      </c>
      <c r="CC28">
        <f t="shared" si="9"/>
        <v>1.47</v>
      </c>
      <c r="CD28" t="s">
        <v>159</v>
      </c>
      <c r="CE28" t="s">
        <v>155</v>
      </c>
      <c r="CF28" t="s">
        <v>165</v>
      </c>
      <c r="CG28" t="s">
        <v>155</v>
      </c>
      <c r="CH28" t="s">
        <v>158</v>
      </c>
      <c r="CI28">
        <f t="shared" si="10"/>
        <v>1.57</v>
      </c>
      <c r="CJ28" t="s">
        <v>166</v>
      </c>
      <c r="CK28" t="s">
        <v>159</v>
      </c>
      <c r="CL28" t="str">
        <f t="shared" si="11"/>
        <v>{"window_index":27,"window_t_start":28,"window_t_end":34,"Data":"2020-03-20","R_e_median":1.52136752136752,"R_e_q0025":1.46723646723646,"R_e_q0975":1.57264957264957,"fit":1.52,"lwr":1.47,"upr":1.57,"low":1.47,"high":1.57},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  <c r="N29" t="s">
        <v>154</v>
      </c>
      <c r="O29" t="s">
        <v>155</v>
      </c>
      <c r="P29" t="s">
        <v>156</v>
      </c>
      <c r="Q29" t="s">
        <v>155</v>
      </c>
      <c r="R29" t="s">
        <v>158</v>
      </c>
      <c r="S29">
        <v>28</v>
      </c>
      <c r="T29" t="s">
        <v>159</v>
      </c>
      <c r="U29" t="s">
        <v>155</v>
      </c>
      <c r="V29" t="s">
        <v>160</v>
      </c>
      <c r="W29" t="s">
        <v>155</v>
      </c>
      <c r="X29" t="s">
        <v>158</v>
      </c>
      <c r="Y29">
        <f t="shared" si="1"/>
        <v>29</v>
      </c>
      <c r="Z29" t="s">
        <v>159</v>
      </c>
      <c r="AA29" t="s">
        <v>155</v>
      </c>
      <c r="AB29" t="s">
        <v>161</v>
      </c>
      <c r="AC29" t="s">
        <v>155</v>
      </c>
      <c r="AD29" t="s">
        <v>158</v>
      </c>
      <c r="AE29">
        <f t="shared" si="2"/>
        <v>35</v>
      </c>
      <c r="AF29" t="s">
        <v>159</v>
      </c>
      <c r="AG29" t="s">
        <v>155</v>
      </c>
      <c r="AH29" t="s">
        <v>147</v>
      </c>
      <c r="AI29" t="s">
        <v>155</v>
      </c>
      <c r="AJ29" t="s">
        <v>158</v>
      </c>
      <c r="AK29" t="s">
        <v>155</v>
      </c>
      <c r="AL29" s="86" t="s">
        <v>194</v>
      </c>
      <c r="AM29" t="s">
        <v>155</v>
      </c>
      <c r="AN29" t="s">
        <v>159</v>
      </c>
      <c r="AO29" t="s">
        <v>155</v>
      </c>
      <c r="AP29" t="s">
        <v>162</v>
      </c>
      <c r="AQ29" t="s">
        <v>155</v>
      </c>
      <c r="AR29" t="s">
        <v>158</v>
      </c>
      <c r="AS29">
        <f t="shared" si="3"/>
        <v>1.42022792022792</v>
      </c>
      <c r="AT29" t="s">
        <v>159</v>
      </c>
      <c r="AU29" t="s">
        <v>155</v>
      </c>
      <c r="AV29" t="s">
        <v>163</v>
      </c>
      <c r="AW29" t="s">
        <v>155</v>
      </c>
      <c r="AX29" t="s">
        <v>158</v>
      </c>
      <c r="AY29">
        <f t="shared" si="4"/>
        <v>1.37321937321937</v>
      </c>
      <c r="AZ29" t="s">
        <v>159</v>
      </c>
      <c r="BA29" t="s">
        <v>155</v>
      </c>
      <c r="BB29" t="s">
        <v>164</v>
      </c>
      <c r="BC29" t="s">
        <v>155</v>
      </c>
      <c r="BD29" t="s">
        <v>158</v>
      </c>
      <c r="BE29">
        <f t="shared" si="5"/>
        <v>1.47008547008547</v>
      </c>
      <c r="BF29" t="s">
        <v>159</v>
      </c>
      <c r="BG29" t="s">
        <v>155</v>
      </c>
      <c r="BH29" t="s">
        <v>152</v>
      </c>
      <c r="BI29" t="s">
        <v>155</v>
      </c>
      <c r="BJ29" t="s">
        <v>158</v>
      </c>
      <c r="BK29">
        <f t="shared" si="6"/>
        <v>1.42</v>
      </c>
      <c r="BL29" t="s">
        <v>159</v>
      </c>
      <c r="BM29" t="s">
        <v>155</v>
      </c>
      <c r="BN29" t="s">
        <v>151</v>
      </c>
      <c r="BO29" t="s">
        <v>155</v>
      </c>
      <c r="BP29" t="s">
        <v>158</v>
      </c>
      <c r="BQ29">
        <f t="shared" si="7"/>
        <v>1.37</v>
      </c>
      <c r="BR29" t="s">
        <v>159</v>
      </c>
      <c r="BS29" t="s">
        <v>155</v>
      </c>
      <c r="BT29" t="s">
        <v>246</v>
      </c>
      <c r="BU29" t="s">
        <v>155</v>
      </c>
      <c r="BV29" t="s">
        <v>158</v>
      </c>
      <c r="BW29">
        <f t="shared" si="8"/>
        <v>1.47</v>
      </c>
      <c r="BX29" t="s">
        <v>159</v>
      </c>
      <c r="BY29" t="s">
        <v>155</v>
      </c>
      <c r="BZ29" t="s">
        <v>247</v>
      </c>
      <c r="CA29" t="s">
        <v>155</v>
      </c>
      <c r="CB29" t="s">
        <v>158</v>
      </c>
      <c r="CC29">
        <f t="shared" si="9"/>
        <v>1.37</v>
      </c>
      <c r="CD29" t="s">
        <v>159</v>
      </c>
      <c r="CE29" t="s">
        <v>155</v>
      </c>
      <c r="CF29" t="s">
        <v>165</v>
      </c>
      <c r="CG29" t="s">
        <v>155</v>
      </c>
      <c r="CH29" t="s">
        <v>158</v>
      </c>
      <c r="CI29">
        <f t="shared" si="10"/>
        <v>1.47</v>
      </c>
      <c r="CJ29" t="s">
        <v>166</v>
      </c>
      <c r="CK29" t="s">
        <v>159</v>
      </c>
      <c r="CL29" t="str">
        <f t="shared" si="11"/>
        <v>{"window_index":28,"window_t_start":29,"window_t_end":35,"Data":"2020-03-21","R_e_median":1.42022792022792,"R_e_q0025":1.37321937321937,"R_e_q0975":1.47008547008547,"fit":1.42,"lwr":1.37,"upr":1.47,"low":1.37,"high":1.47},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  <c r="N30" t="s">
        <v>154</v>
      </c>
      <c r="O30" t="s">
        <v>155</v>
      </c>
      <c r="P30" t="s">
        <v>156</v>
      </c>
      <c r="Q30" t="s">
        <v>155</v>
      </c>
      <c r="R30" t="s">
        <v>158</v>
      </c>
      <c r="S30">
        <v>29</v>
      </c>
      <c r="T30" t="s">
        <v>159</v>
      </c>
      <c r="U30" t="s">
        <v>155</v>
      </c>
      <c r="V30" t="s">
        <v>160</v>
      </c>
      <c r="W30" t="s">
        <v>155</v>
      </c>
      <c r="X30" t="s">
        <v>158</v>
      </c>
      <c r="Y30">
        <f t="shared" si="1"/>
        <v>30</v>
      </c>
      <c r="Z30" t="s">
        <v>159</v>
      </c>
      <c r="AA30" t="s">
        <v>155</v>
      </c>
      <c r="AB30" t="s">
        <v>161</v>
      </c>
      <c r="AC30" t="s">
        <v>155</v>
      </c>
      <c r="AD30" t="s">
        <v>158</v>
      </c>
      <c r="AE30">
        <f t="shared" si="2"/>
        <v>36</v>
      </c>
      <c r="AF30" t="s">
        <v>159</v>
      </c>
      <c r="AG30" t="s">
        <v>155</v>
      </c>
      <c r="AH30" t="s">
        <v>147</v>
      </c>
      <c r="AI30" t="s">
        <v>155</v>
      </c>
      <c r="AJ30" t="s">
        <v>158</v>
      </c>
      <c r="AK30" t="s">
        <v>155</v>
      </c>
      <c r="AL30" s="86" t="s">
        <v>195</v>
      </c>
      <c r="AM30" t="s">
        <v>155</v>
      </c>
      <c r="AN30" t="s">
        <v>159</v>
      </c>
      <c r="AO30" t="s">
        <v>155</v>
      </c>
      <c r="AP30" t="s">
        <v>162</v>
      </c>
      <c r="AQ30" t="s">
        <v>155</v>
      </c>
      <c r="AR30" t="s">
        <v>158</v>
      </c>
      <c r="AS30">
        <f t="shared" si="3"/>
        <v>1.37986704653371</v>
      </c>
      <c r="AT30" t="s">
        <v>159</v>
      </c>
      <c r="AU30" t="s">
        <v>155</v>
      </c>
      <c r="AV30" t="s">
        <v>163</v>
      </c>
      <c r="AW30" t="s">
        <v>155</v>
      </c>
      <c r="AX30" t="s">
        <v>158</v>
      </c>
      <c r="AY30">
        <f t="shared" si="4"/>
        <v>1.3395061728394999</v>
      </c>
      <c r="AZ30" t="s">
        <v>159</v>
      </c>
      <c r="BA30" t="s">
        <v>155</v>
      </c>
      <c r="BB30" t="s">
        <v>164</v>
      </c>
      <c r="BC30" t="s">
        <v>155</v>
      </c>
      <c r="BD30" t="s">
        <v>158</v>
      </c>
      <c r="BE30">
        <f t="shared" si="5"/>
        <v>1.4190408357074999</v>
      </c>
      <c r="BF30" t="s">
        <v>159</v>
      </c>
      <c r="BG30" t="s">
        <v>155</v>
      </c>
      <c r="BH30" t="s">
        <v>152</v>
      </c>
      <c r="BI30" t="s">
        <v>155</v>
      </c>
      <c r="BJ30" t="s">
        <v>158</v>
      </c>
      <c r="BK30">
        <f t="shared" si="6"/>
        <v>1.38</v>
      </c>
      <c r="BL30" t="s">
        <v>159</v>
      </c>
      <c r="BM30" t="s">
        <v>155</v>
      </c>
      <c r="BN30" t="s">
        <v>151</v>
      </c>
      <c r="BO30" t="s">
        <v>155</v>
      </c>
      <c r="BP30" t="s">
        <v>158</v>
      </c>
      <c r="BQ30">
        <f t="shared" si="7"/>
        <v>1.34</v>
      </c>
      <c r="BR30" t="s">
        <v>159</v>
      </c>
      <c r="BS30" t="s">
        <v>155</v>
      </c>
      <c r="BT30" t="s">
        <v>246</v>
      </c>
      <c r="BU30" t="s">
        <v>155</v>
      </c>
      <c r="BV30" t="s">
        <v>158</v>
      </c>
      <c r="BW30">
        <f t="shared" si="8"/>
        <v>1.42</v>
      </c>
      <c r="BX30" t="s">
        <v>159</v>
      </c>
      <c r="BY30" t="s">
        <v>155</v>
      </c>
      <c r="BZ30" t="s">
        <v>247</v>
      </c>
      <c r="CA30" t="s">
        <v>155</v>
      </c>
      <c r="CB30" t="s">
        <v>158</v>
      </c>
      <c r="CC30">
        <f t="shared" si="9"/>
        <v>1.34</v>
      </c>
      <c r="CD30" t="s">
        <v>159</v>
      </c>
      <c r="CE30" t="s">
        <v>155</v>
      </c>
      <c r="CF30" t="s">
        <v>165</v>
      </c>
      <c r="CG30" t="s">
        <v>155</v>
      </c>
      <c r="CH30" t="s">
        <v>158</v>
      </c>
      <c r="CI30">
        <f t="shared" si="10"/>
        <v>1.42</v>
      </c>
      <c r="CJ30" t="s">
        <v>166</v>
      </c>
      <c r="CK30" t="s">
        <v>159</v>
      </c>
      <c r="CL30" t="str">
        <f t="shared" si="11"/>
        <v>{"window_index":29,"window_t_start":30,"window_t_end":36,"Data":"2020-03-22","R_e_median":1.37986704653371,"R_e_q0025":1.3395061728395,"R_e_q0975":1.4190408357075,"fit":1.38,"lwr":1.34,"upr":1.42,"low":1.34,"high":1.42},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  <c r="N31" t="s">
        <v>154</v>
      </c>
      <c r="O31" t="s">
        <v>155</v>
      </c>
      <c r="P31" t="s">
        <v>156</v>
      </c>
      <c r="Q31" t="s">
        <v>155</v>
      </c>
      <c r="R31" t="s">
        <v>158</v>
      </c>
      <c r="S31">
        <v>30</v>
      </c>
      <c r="T31" t="s">
        <v>159</v>
      </c>
      <c r="U31" t="s">
        <v>155</v>
      </c>
      <c r="V31" t="s">
        <v>160</v>
      </c>
      <c r="W31" t="s">
        <v>155</v>
      </c>
      <c r="X31" t="s">
        <v>158</v>
      </c>
      <c r="Y31">
        <f t="shared" si="1"/>
        <v>31</v>
      </c>
      <c r="Z31" t="s">
        <v>159</v>
      </c>
      <c r="AA31" t="s">
        <v>155</v>
      </c>
      <c r="AB31" t="s">
        <v>161</v>
      </c>
      <c r="AC31" t="s">
        <v>155</v>
      </c>
      <c r="AD31" t="s">
        <v>158</v>
      </c>
      <c r="AE31">
        <f t="shared" si="2"/>
        <v>37</v>
      </c>
      <c r="AF31" t="s">
        <v>159</v>
      </c>
      <c r="AG31" t="s">
        <v>155</v>
      </c>
      <c r="AH31" t="s">
        <v>147</v>
      </c>
      <c r="AI31" t="s">
        <v>155</v>
      </c>
      <c r="AJ31" t="s">
        <v>158</v>
      </c>
      <c r="AK31" t="s">
        <v>155</v>
      </c>
      <c r="AL31" s="86" t="s">
        <v>196</v>
      </c>
      <c r="AM31" t="s">
        <v>155</v>
      </c>
      <c r="AN31" t="s">
        <v>159</v>
      </c>
      <c r="AO31" t="s">
        <v>155</v>
      </c>
      <c r="AP31" t="s">
        <v>162</v>
      </c>
      <c r="AQ31" t="s">
        <v>155</v>
      </c>
      <c r="AR31" t="s">
        <v>158</v>
      </c>
      <c r="AS31">
        <f t="shared" si="3"/>
        <v>1.36324786324786</v>
      </c>
      <c r="AT31" t="s">
        <v>159</v>
      </c>
      <c r="AU31" t="s">
        <v>155</v>
      </c>
      <c r="AV31" t="s">
        <v>163</v>
      </c>
      <c r="AW31" t="s">
        <v>155</v>
      </c>
      <c r="AX31" t="s">
        <v>158</v>
      </c>
      <c r="AY31">
        <f t="shared" si="4"/>
        <v>1.3276353276353201</v>
      </c>
      <c r="AZ31" t="s">
        <v>159</v>
      </c>
      <c r="BA31" t="s">
        <v>155</v>
      </c>
      <c r="BB31" t="s">
        <v>164</v>
      </c>
      <c r="BC31" t="s">
        <v>155</v>
      </c>
      <c r="BD31" t="s">
        <v>158</v>
      </c>
      <c r="BE31">
        <f t="shared" si="5"/>
        <v>1.4107312440645701</v>
      </c>
      <c r="BF31" t="s">
        <v>159</v>
      </c>
      <c r="BG31" t="s">
        <v>155</v>
      </c>
      <c r="BH31" t="s">
        <v>152</v>
      </c>
      <c r="BI31" t="s">
        <v>155</v>
      </c>
      <c r="BJ31" t="s">
        <v>158</v>
      </c>
      <c r="BK31">
        <f t="shared" si="6"/>
        <v>1.36</v>
      </c>
      <c r="BL31" t="s">
        <v>159</v>
      </c>
      <c r="BM31" t="s">
        <v>155</v>
      </c>
      <c r="BN31" t="s">
        <v>151</v>
      </c>
      <c r="BO31" t="s">
        <v>155</v>
      </c>
      <c r="BP31" t="s">
        <v>158</v>
      </c>
      <c r="BQ31">
        <f t="shared" si="7"/>
        <v>1.33</v>
      </c>
      <c r="BR31" t="s">
        <v>159</v>
      </c>
      <c r="BS31" t="s">
        <v>155</v>
      </c>
      <c r="BT31" t="s">
        <v>246</v>
      </c>
      <c r="BU31" t="s">
        <v>155</v>
      </c>
      <c r="BV31" t="s">
        <v>158</v>
      </c>
      <c r="BW31">
        <f t="shared" si="8"/>
        <v>1.41</v>
      </c>
      <c r="BX31" t="s">
        <v>159</v>
      </c>
      <c r="BY31" t="s">
        <v>155</v>
      </c>
      <c r="BZ31" t="s">
        <v>247</v>
      </c>
      <c r="CA31" t="s">
        <v>155</v>
      </c>
      <c r="CB31" t="s">
        <v>158</v>
      </c>
      <c r="CC31">
        <f t="shared" si="9"/>
        <v>1.33</v>
      </c>
      <c r="CD31" t="s">
        <v>159</v>
      </c>
      <c r="CE31" t="s">
        <v>155</v>
      </c>
      <c r="CF31" t="s">
        <v>165</v>
      </c>
      <c r="CG31" t="s">
        <v>155</v>
      </c>
      <c r="CH31" t="s">
        <v>158</v>
      </c>
      <c r="CI31">
        <f t="shared" si="10"/>
        <v>1.41</v>
      </c>
      <c r="CJ31" t="s">
        <v>166</v>
      </c>
      <c r="CK31" t="s">
        <v>159</v>
      </c>
      <c r="CL31" t="str">
        <f t="shared" si="11"/>
        <v>{"window_index":30,"window_t_start":31,"window_t_end":37,"Data":"2020-03-23","R_e_median":1.36324786324786,"R_e_q0025":1.32763532763532,"R_e_q0975":1.41073124406457,"fit":1.36,"lwr":1.33,"upr":1.41,"low":1.33,"high":1.41},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  <c r="N32" t="s">
        <v>154</v>
      </c>
      <c r="O32" t="s">
        <v>155</v>
      </c>
      <c r="P32" t="s">
        <v>156</v>
      </c>
      <c r="Q32" t="s">
        <v>155</v>
      </c>
      <c r="R32" t="s">
        <v>158</v>
      </c>
      <c r="S32">
        <v>31</v>
      </c>
      <c r="T32" t="s">
        <v>159</v>
      </c>
      <c r="U32" t="s">
        <v>155</v>
      </c>
      <c r="V32" t="s">
        <v>160</v>
      </c>
      <c r="W32" t="s">
        <v>155</v>
      </c>
      <c r="X32" t="s">
        <v>158</v>
      </c>
      <c r="Y32">
        <f t="shared" si="1"/>
        <v>32</v>
      </c>
      <c r="Z32" t="s">
        <v>159</v>
      </c>
      <c r="AA32" t="s">
        <v>155</v>
      </c>
      <c r="AB32" t="s">
        <v>161</v>
      </c>
      <c r="AC32" t="s">
        <v>155</v>
      </c>
      <c r="AD32" t="s">
        <v>158</v>
      </c>
      <c r="AE32">
        <f t="shared" si="2"/>
        <v>38</v>
      </c>
      <c r="AF32" t="s">
        <v>159</v>
      </c>
      <c r="AG32" t="s">
        <v>155</v>
      </c>
      <c r="AH32" t="s">
        <v>147</v>
      </c>
      <c r="AI32" t="s">
        <v>155</v>
      </c>
      <c r="AJ32" t="s">
        <v>158</v>
      </c>
      <c r="AK32" t="s">
        <v>155</v>
      </c>
      <c r="AL32" s="86" t="s">
        <v>197</v>
      </c>
      <c r="AM32" t="s">
        <v>155</v>
      </c>
      <c r="AN32" t="s">
        <v>159</v>
      </c>
      <c r="AO32" t="s">
        <v>155</v>
      </c>
      <c r="AP32" t="s">
        <v>162</v>
      </c>
      <c r="AQ32" t="s">
        <v>155</v>
      </c>
      <c r="AR32" t="s">
        <v>158</v>
      </c>
      <c r="AS32">
        <f t="shared" si="3"/>
        <v>1.30864197530864</v>
      </c>
      <c r="AT32" t="s">
        <v>159</v>
      </c>
      <c r="AU32" t="s">
        <v>155</v>
      </c>
      <c r="AV32" t="s">
        <v>163</v>
      </c>
      <c r="AW32" t="s">
        <v>155</v>
      </c>
      <c r="AX32" t="s">
        <v>158</v>
      </c>
      <c r="AY32">
        <f t="shared" si="4"/>
        <v>1.27540360873694</v>
      </c>
      <c r="AZ32" t="s">
        <v>159</v>
      </c>
      <c r="BA32" t="s">
        <v>155</v>
      </c>
      <c r="BB32" t="s">
        <v>164</v>
      </c>
      <c r="BC32" t="s">
        <v>155</v>
      </c>
      <c r="BD32" t="s">
        <v>158</v>
      </c>
      <c r="BE32">
        <f t="shared" si="5"/>
        <v>1.34188034188034</v>
      </c>
      <c r="BF32" t="s">
        <v>159</v>
      </c>
      <c r="BG32" t="s">
        <v>155</v>
      </c>
      <c r="BH32" t="s">
        <v>152</v>
      </c>
      <c r="BI32" t="s">
        <v>155</v>
      </c>
      <c r="BJ32" t="s">
        <v>158</v>
      </c>
      <c r="BK32">
        <f t="shared" si="6"/>
        <v>1.31</v>
      </c>
      <c r="BL32" t="s">
        <v>159</v>
      </c>
      <c r="BM32" t="s">
        <v>155</v>
      </c>
      <c r="BN32" t="s">
        <v>151</v>
      </c>
      <c r="BO32" t="s">
        <v>155</v>
      </c>
      <c r="BP32" t="s">
        <v>158</v>
      </c>
      <c r="BQ32">
        <f t="shared" si="7"/>
        <v>1.28</v>
      </c>
      <c r="BR32" t="s">
        <v>159</v>
      </c>
      <c r="BS32" t="s">
        <v>155</v>
      </c>
      <c r="BT32" t="s">
        <v>246</v>
      </c>
      <c r="BU32" t="s">
        <v>155</v>
      </c>
      <c r="BV32" t="s">
        <v>158</v>
      </c>
      <c r="BW32">
        <f t="shared" si="8"/>
        <v>1.34</v>
      </c>
      <c r="BX32" t="s">
        <v>159</v>
      </c>
      <c r="BY32" t="s">
        <v>155</v>
      </c>
      <c r="BZ32" t="s">
        <v>247</v>
      </c>
      <c r="CA32" t="s">
        <v>155</v>
      </c>
      <c r="CB32" t="s">
        <v>158</v>
      </c>
      <c r="CC32">
        <f t="shared" si="9"/>
        <v>1.28</v>
      </c>
      <c r="CD32" t="s">
        <v>159</v>
      </c>
      <c r="CE32" t="s">
        <v>155</v>
      </c>
      <c r="CF32" t="s">
        <v>165</v>
      </c>
      <c r="CG32" t="s">
        <v>155</v>
      </c>
      <c r="CH32" t="s">
        <v>158</v>
      </c>
      <c r="CI32">
        <f t="shared" si="10"/>
        <v>1.34</v>
      </c>
      <c r="CJ32" t="s">
        <v>166</v>
      </c>
      <c r="CK32" t="s">
        <v>159</v>
      </c>
      <c r="CL32" t="str">
        <f t="shared" si="11"/>
        <v>{"window_index":31,"window_t_start":32,"window_t_end":38,"Data":"2020-03-24","R_e_median":1.30864197530864,"R_e_q0025":1.27540360873694,"R_e_q0975":1.34188034188034,"fit":1.31,"lwr":1.28,"upr":1.34,"low":1.28,"high":1.34},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  <c r="N33" t="s">
        <v>154</v>
      </c>
      <c r="O33" t="s">
        <v>155</v>
      </c>
      <c r="P33" t="s">
        <v>156</v>
      </c>
      <c r="Q33" t="s">
        <v>155</v>
      </c>
      <c r="R33" t="s">
        <v>158</v>
      </c>
      <c r="S33">
        <v>32</v>
      </c>
      <c r="T33" t="s">
        <v>159</v>
      </c>
      <c r="U33" t="s">
        <v>155</v>
      </c>
      <c r="V33" t="s">
        <v>160</v>
      </c>
      <c r="W33" t="s">
        <v>155</v>
      </c>
      <c r="X33" t="s">
        <v>158</v>
      </c>
      <c r="Y33">
        <f t="shared" si="1"/>
        <v>33</v>
      </c>
      <c r="Z33" t="s">
        <v>159</v>
      </c>
      <c r="AA33" t="s">
        <v>155</v>
      </c>
      <c r="AB33" t="s">
        <v>161</v>
      </c>
      <c r="AC33" t="s">
        <v>155</v>
      </c>
      <c r="AD33" t="s">
        <v>158</v>
      </c>
      <c r="AE33">
        <f t="shared" si="2"/>
        <v>39</v>
      </c>
      <c r="AF33" t="s">
        <v>159</v>
      </c>
      <c r="AG33" t="s">
        <v>155</v>
      </c>
      <c r="AH33" t="s">
        <v>147</v>
      </c>
      <c r="AI33" t="s">
        <v>155</v>
      </c>
      <c r="AJ33" t="s">
        <v>158</v>
      </c>
      <c r="AK33" t="s">
        <v>155</v>
      </c>
      <c r="AL33" s="86" t="s">
        <v>198</v>
      </c>
      <c r="AM33" t="s">
        <v>155</v>
      </c>
      <c r="AN33" t="s">
        <v>159</v>
      </c>
      <c r="AO33" t="s">
        <v>155</v>
      </c>
      <c r="AP33" t="s">
        <v>162</v>
      </c>
      <c r="AQ33" t="s">
        <v>155</v>
      </c>
      <c r="AR33" t="s">
        <v>158</v>
      </c>
      <c r="AS33">
        <f t="shared" si="3"/>
        <v>1.2765906932573601</v>
      </c>
      <c r="AT33" t="s">
        <v>159</v>
      </c>
      <c r="AU33" t="s">
        <v>155</v>
      </c>
      <c r="AV33" t="s">
        <v>163</v>
      </c>
      <c r="AW33" t="s">
        <v>155</v>
      </c>
      <c r="AX33" t="s">
        <v>158</v>
      </c>
      <c r="AY33">
        <f t="shared" si="4"/>
        <v>1.2386039886039799</v>
      </c>
      <c r="AZ33" t="s">
        <v>159</v>
      </c>
      <c r="BA33" t="s">
        <v>155</v>
      </c>
      <c r="BB33" t="s">
        <v>164</v>
      </c>
      <c r="BC33" t="s">
        <v>155</v>
      </c>
      <c r="BD33" t="s">
        <v>158</v>
      </c>
      <c r="BE33">
        <f t="shared" si="5"/>
        <v>1.3181386514719799</v>
      </c>
      <c r="BF33" t="s">
        <v>159</v>
      </c>
      <c r="BG33" t="s">
        <v>155</v>
      </c>
      <c r="BH33" t="s">
        <v>152</v>
      </c>
      <c r="BI33" t="s">
        <v>155</v>
      </c>
      <c r="BJ33" t="s">
        <v>158</v>
      </c>
      <c r="BK33">
        <f t="shared" si="6"/>
        <v>1.28</v>
      </c>
      <c r="BL33" t="s">
        <v>159</v>
      </c>
      <c r="BM33" t="s">
        <v>155</v>
      </c>
      <c r="BN33" t="s">
        <v>151</v>
      </c>
      <c r="BO33" t="s">
        <v>155</v>
      </c>
      <c r="BP33" t="s">
        <v>158</v>
      </c>
      <c r="BQ33">
        <f t="shared" si="7"/>
        <v>1.24</v>
      </c>
      <c r="BR33" t="s">
        <v>159</v>
      </c>
      <c r="BS33" t="s">
        <v>155</v>
      </c>
      <c r="BT33" t="s">
        <v>246</v>
      </c>
      <c r="BU33" t="s">
        <v>155</v>
      </c>
      <c r="BV33" t="s">
        <v>158</v>
      </c>
      <c r="BW33">
        <f t="shared" si="8"/>
        <v>1.32</v>
      </c>
      <c r="BX33" t="s">
        <v>159</v>
      </c>
      <c r="BY33" t="s">
        <v>155</v>
      </c>
      <c r="BZ33" t="s">
        <v>247</v>
      </c>
      <c r="CA33" t="s">
        <v>155</v>
      </c>
      <c r="CB33" t="s">
        <v>158</v>
      </c>
      <c r="CC33">
        <f t="shared" si="9"/>
        <v>1.24</v>
      </c>
      <c r="CD33" t="s">
        <v>159</v>
      </c>
      <c r="CE33" t="s">
        <v>155</v>
      </c>
      <c r="CF33" t="s">
        <v>165</v>
      </c>
      <c r="CG33" t="s">
        <v>155</v>
      </c>
      <c r="CH33" t="s">
        <v>158</v>
      </c>
      <c r="CI33">
        <f t="shared" si="10"/>
        <v>1.32</v>
      </c>
      <c r="CJ33" t="s">
        <v>166</v>
      </c>
      <c r="CK33" t="s">
        <v>159</v>
      </c>
      <c r="CL33" t="str">
        <f t="shared" si="11"/>
        <v>{"window_index":32,"window_t_start":33,"window_t_end":39,"Data":"2020-03-25","R_e_median":1.27659069325736,"R_e_q0025":1.23860398860398,"R_e_q0975":1.31813865147198,"fit":1.28,"lwr":1.24,"upr":1.32,"low":1.24,"high":1.32},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  <c r="N34" t="s">
        <v>154</v>
      </c>
      <c r="O34" t="s">
        <v>155</v>
      </c>
      <c r="P34" t="s">
        <v>156</v>
      </c>
      <c r="Q34" t="s">
        <v>155</v>
      </c>
      <c r="R34" t="s">
        <v>158</v>
      </c>
      <c r="S34">
        <v>33</v>
      </c>
      <c r="T34" t="s">
        <v>159</v>
      </c>
      <c r="U34" t="s">
        <v>155</v>
      </c>
      <c r="V34" t="s">
        <v>160</v>
      </c>
      <c r="W34" t="s">
        <v>155</v>
      </c>
      <c r="X34" t="s">
        <v>158</v>
      </c>
      <c r="Y34">
        <f t="shared" si="1"/>
        <v>34</v>
      </c>
      <c r="Z34" t="s">
        <v>159</v>
      </c>
      <c r="AA34" t="s">
        <v>155</v>
      </c>
      <c r="AB34" t="s">
        <v>161</v>
      </c>
      <c r="AC34" t="s">
        <v>155</v>
      </c>
      <c r="AD34" t="s">
        <v>158</v>
      </c>
      <c r="AE34">
        <f t="shared" si="2"/>
        <v>40</v>
      </c>
      <c r="AF34" t="s">
        <v>159</v>
      </c>
      <c r="AG34" t="s">
        <v>155</v>
      </c>
      <c r="AH34" t="s">
        <v>147</v>
      </c>
      <c r="AI34" t="s">
        <v>155</v>
      </c>
      <c r="AJ34" t="s">
        <v>158</v>
      </c>
      <c r="AK34" t="s">
        <v>155</v>
      </c>
      <c r="AL34" s="86" t="s">
        <v>199</v>
      </c>
      <c r="AM34" t="s">
        <v>155</v>
      </c>
      <c r="AN34" t="s">
        <v>159</v>
      </c>
      <c r="AO34" t="s">
        <v>155</v>
      </c>
      <c r="AP34" t="s">
        <v>162</v>
      </c>
      <c r="AQ34" t="s">
        <v>155</v>
      </c>
      <c r="AR34" t="s">
        <v>158</v>
      </c>
      <c r="AS34">
        <f t="shared" si="3"/>
        <v>1.2196106362773</v>
      </c>
      <c r="AT34" t="s">
        <v>159</v>
      </c>
      <c r="AU34" t="s">
        <v>155</v>
      </c>
      <c r="AV34" t="s">
        <v>163</v>
      </c>
      <c r="AW34" t="s">
        <v>155</v>
      </c>
      <c r="AX34" t="s">
        <v>158</v>
      </c>
      <c r="AY34">
        <f t="shared" si="4"/>
        <v>1.1887464387464399</v>
      </c>
      <c r="AZ34" t="s">
        <v>159</v>
      </c>
      <c r="BA34" t="s">
        <v>155</v>
      </c>
      <c r="BB34" t="s">
        <v>164</v>
      </c>
      <c r="BC34" t="s">
        <v>155</v>
      </c>
      <c r="BD34" t="s">
        <v>158</v>
      </c>
      <c r="BE34">
        <f t="shared" si="5"/>
        <v>1.252849002849</v>
      </c>
      <c r="BF34" t="s">
        <v>159</v>
      </c>
      <c r="BG34" t="s">
        <v>155</v>
      </c>
      <c r="BH34" t="s">
        <v>152</v>
      </c>
      <c r="BI34" t="s">
        <v>155</v>
      </c>
      <c r="BJ34" t="s">
        <v>158</v>
      </c>
      <c r="BK34">
        <f t="shared" si="6"/>
        <v>1.22</v>
      </c>
      <c r="BL34" t="s">
        <v>159</v>
      </c>
      <c r="BM34" t="s">
        <v>155</v>
      </c>
      <c r="BN34" t="s">
        <v>151</v>
      </c>
      <c r="BO34" t="s">
        <v>155</v>
      </c>
      <c r="BP34" t="s">
        <v>158</v>
      </c>
      <c r="BQ34">
        <f t="shared" si="7"/>
        <v>1.19</v>
      </c>
      <c r="BR34" t="s">
        <v>159</v>
      </c>
      <c r="BS34" t="s">
        <v>155</v>
      </c>
      <c r="BT34" t="s">
        <v>246</v>
      </c>
      <c r="BU34" t="s">
        <v>155</v>
      </c>
      <c r="BV34" t="s">
        <v>158</v>
      </c>
      <c r="BW34">
        <f t="shared" si="8"/>
        <v>1.25</v>
      </c>
      <c r="BX34" t="s">
        <v>159</v>
      </c>
      <c r="BY34" t="s">
        <v>155</v>
      </c>
      <c r="BZ34" t="s">
        <v>247</v>
      </c>
      <c r="CA34" t="s">
        <v>155</v>
      </c>
      <c r="CB34" t="s">
        <v>158</v>
      </c>
      <c r="CC34">
        <f t="shared" si="9"/>
        <v>1.19</v>
      </c>
      <c r="CD34" t="s">
        <v>159</v>
      </c>
      <c r="CE34" t="s">
        <v>155</v>
      </c>
      <c r="CF34" t="s">
        <v>165</v>
      </c>
      <c r="CG34" t="s">
        <v>155</v>
      </c>
      <c r="CH34" t="s">
        <v>158</v>
      </c>
      <c r="CI34">
        <f t="shared" si="10"/>
        <v>1.25</v>
      </c>
      <c r="CJ34" t="s">
        <v>166</v>
      </c>
      <c r="CK34" t="s">
        <v>159</v>
      </c>
      <c r="CL34" t="str">
        <f t="shared" si="11"/>
        <v>{"window_index":33,"window_t_start":34,"window_t_end":40,"Data":"2020-03-26","R_e_median":1.2196106362773,"R_e_q0025":1.18874643874644,"R_e_q0975":1.252849002849,"fit":1.22,"lwr":1.19,"upr":1.25,"low":1.19,"high":1.25},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  <c r="N35" t="s">
        <v>154</v>
      </c>
      <c r="O35" t="s">
        <v>155</v>
      </c>
      <c r="P35" t="s">
        <v>156</v>
      </c>
      <c r="Q35" t="s">
        <v>155</v>
      </c>
      <c r="R35" t="s">
        <v>158</v>
      </c>
      <c r="S35">
        <v>34</v>
      </c>
      <c r="T35" t="s">
        <v>159</v>
      </c>
      <c r="U35" t="s">
        <v>155</v>
      </c>
      <c r="V35" t="s">
        <v>160</v>
      </c>
      <c r="W35" t="s">
        <v>155</v>
      </c>
      <c r="X35" t="s">
        <v>158</v>
      </c>
      <c r="Y35">
        <f t="shared" si="1"/>
        <v>35</v>
      </c>
      <c r="Z35" t="s">
        <v>159</v>
      </c>
      <c r="AA35" t="s">
        <v>155</v>
      </c>
      <c r="AB35" t="s">
        <v>161</v>
      </c>
      <c r="AC35" t="s">
        <v>155</v>
      </c>
      <c r="AD35" t="s">
        <v>158</v>
      </c>
      <c r="AE35">
        <f t="shared" si="2"/>
        <v>41</v>
      </c>
      <c r="AF35" t="s">
        <v>159</v>
      </c>
      <c r="AG35" t="s">
        <v>155</v>
      </c>
      <c r="AH35" t="s">
        <v>147</v>
      </c>
      <c r="AI35" t="s">
        <v>155</v>
      </c>
      <c r="AJ35" t="s">
        <v>158</v>
      </c>
      <c r="AK35" t="s">
        <v>155</v>
      </c>
      <c r="AL35" s="86" t="s">
        <v>200</v>
      </c>
      <c r="AM35" t="s">
        <v>155</v>
      </c>
      <c r="AN35" t="s">
        <v>159</v>
      </c>
      <c r="AO35" t="s">
        <v>155</v>
      </c>
      <c r="AP35" t="s">
        <v>162</v>
      </c>
      <c r="AQ35" t="s">
        <v>155</v>
      </c>
      <c r="AR35" t="s">
        <v>158</v>
      </c>
      <c r="AS35">
        <f t="shared" si="3"/>
        <v>1.1721272554605799</v>
      </c>
      <c r="AT35" t="s">
        <v>159</v>
      </c>
      <c r="AU35" t="s">
        <v>155</v>
      </c>
      <c r="AV35" t="s">
        <v>163</v>
      </c>
      <c r="AW35" t="s">
        <v>155</v>
      </c>
      <c r="AX35" t="s">
        <v>158</v>
      </c>
      <c r="AY35">
        <f t="shared" si="4"/>
        <v>1.13888888888888</v>
      </c>
      <c r="AZ35" t="s">
        <v>159</v>
      </c>
      <c r="BA35" t="s">
        <v>155</v>
      </c>
      <c r="BB35" t="s">
        <v>164</v>
      </c>
      <c r="BC35" t="s">
        <v>155</v>
      </c>
      <c r="BD35" t="s">
        <v>158</v>
      </c>
      <c r="BE35">
        <f t="shared" si="5"/>
        <v>1.21248812915479</v>
      </c>
      <c r="BF35" t="s">
        <v>159</v>
      </c>
      <c r="BG35" t="s">
        <v>155</v>
      </c>
      <c r="BH35" t="s">
        <v>152</v>
      </c>
      <c r="BI35" t="s">
        <v>155</v>
      </c>
      <c r="BJ35" t="s">
        <v>158</v>
      </c>
      <c r="BK35">
        <f t="shared" si="6"/>
        <v>1.17</v>
      </c>
      <c r="BL35" t="s">
        <v>159</v>
      </c>
      <c r="BM35" t="s">
        <v>155</v>
      </c>
      <c r="BN35" t="s">
        <v>151</v>
      </c>
      <c r="BO35" t="s">
        <v>155</v>
      </c>
      <c r="BP35" t="s">
        <v>158</v>
      </c>
      <c r="BQ35">
        <f t="shared" si="7"/>
        <v>1.1399999999999999</v>
      </c>
      <c r="BR35" t="s">
        <v>159</v>
      </c>
      <c r="BS35" t="s">
        <v>155</v>
      </c>
      <c r="BT35" t="s">
        <v>246</v>
      </c>
      <c r="BU35" t="s">
        <v>155</v>
      </c>
      <c r="BV35" t="s">
        <v>158</v>
      </c>
      <c r="BW35">
        <f t="shared" si="8"/>
        <v>1.21</v>
      </c>
      <c r="BX35" t="s">
        <v>159</v>
      </c>
      <c r="BY35" t="s">
        <v>155</v>
      </c>
      <c r="BZ35" t="s">
        <v>247</v>
      </c>
      <c r="CA35" t="s">
        <v>155</v>
      </c>
      <c r="CB35" t="s">
        <v>158</v>
      </c>
      <c r="CC35">
        <f t="shared" si="9"/>
        <v>1.1399999999999999</v>
      </c>
      <c r="CD35" t="s">
        <v>159</v>
      </c>
      <c r="CE35" t="s">
        <v>155</v>
      </c>
      <c r="CF35" t="s">
        <v>165</v>
      </c>
      <c r="CG35" t="s">
        <v>155</v>
      </c>
      <c r="CH35" t="s">
        <v>158</v>
      </c>
      <c r="CI35">
        <f t="shared" si="10"/>
        <v>1.21</v>
      </c>
      <c r="CJ35" t="s">
        <v>166</v>
      </c>
      <c r="CK35" t="s">
        <v>159</v>
      </c>
      <c r="CL35" t="str">
        <f t="shared" si="11"/>
        <v>{"window_index":34,"window_t_start":35,"window_t_end":41,"Data":"2020-03-27","R_e_median":1.17212725546058,"R_e_q0025":1.13888888888888,"R_e_q0975":1.21248812915479,"fit":1.17,"lwr":1.14,"upr":1.21,"low":1.14,"high":1.21},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  <c r="N36" t="s">
        <v>154</v>
      </c>
      <c r="O36" t="s">
        <v>155</v>
      </c>
      <c r="P36" t="s">
        <v>156</v>
      </c>
      <c r="Q36" t="s">
        <v>155</v>
      </c>
      <c r="R36" t="s">
        <v>158</v>
      </c>
      <c r="S36">
        <v>35</v>
      </c>
      <c r="T36" t="s">
        <v>159</v>
      </c>
      <c r="U36" t="s">
        <v>155</v>
      </c>
      <c r="V36" t="s">
        <v>160</v>
      </c>
      <c r="W36" t="s">
        <v>155</v>
      </c>
      <c r="X36" t="s">
        <v>158</v>
      </c>
      <c r="Y36">
        <f t="shared" si="1"/>
        <v>36</v>
      </c>
      <c r="Z36" t="s">
        <v>159</v>
      </c>
      <c r="AA36" t="s">
        <v>155</v>
      </c>
      <c r="AB36" t="s">
        <v>161</v>
      </c>
      <c r="AC36" t="s">
        <v>155</v>
      </c>
      <c r="AD36" t="s">
        <v>158</v>
      </c>
      <c r="AE36">
        <f t="shared" si="2"/>
        <v>42</v>
      </c>
      <c r="AF36" t="s">
        <v>159</v>
      </c>
      <c r="AG36" t="s">
        <v>155</v>
      </c>
      <c r="AH36" t="s">
        <v>147</v>
      </c>
      <c r="AI36" t="s">
        <v>155</v>
      </c>
      <c r="AJ36" t="s">
        <v>158</v>
      </c>
      <c r="AK36" t="s">
        <v>155</v>
      </c>
      <c r="AL36" s="86" t="s">
        <v>201</v>
      </c>
      <c r="AM36" t="s">
        <v>155</v>
      </c>
      <c r="AN36" t="s">
        <v>159</v>
      </c>
      <c r="AO36" t="s">
        <v>155</v>
      </c>
      <c r="AP36" t="s">
        <v>162</v>
      </c>
      <c r="AQ36" t="s">
        <v>155</v>
      </c>
      <c r="AR36" t="s">
        <v>158</v>
      </c>
      <c r="AS36">
        <f t="shared" si="3"/>
        <v>1.1240503323836599</v>
      </c>
      <c r="AT36" t="s">
        <v>159</v>
      </c>
      <c r="AU36" t="s">
        <v>155</v>
      </c>
      <c r="AV36" t="s">
        <v>163</v>
      </c>
      <c r="AW36" t="s">
        <v>155</v>
      </c>
      <c r="AX36" t="s">
        <v>158</v>
      </c>
      <c r="AY36">
        <f t="shared" si="4"/>
        <v>1.0985280151946799</v>
      </c>
      <c r="AZ36" t="s">
        <v>159</v>
      </c>
      <c r="BA36" t="s">
        <v>155</v>
      </c>
      <c r="BB36" t="s">
        <v>164</v>
      </c>
      <c r="BC36" t="s">
        <v>155</v>
      </c>
      <c r="BD36" t="s">
        <v>158</v>
      </c>
      <c r="BE36">
        <f t="shared" si="5"/>
        <v>1.1531339031339001</v>
      </c>
      <c r="BF36" t="s">
        <v>159</v>
      </c>
      <c r="BG36" t="s">
        <v>155</v>
      </c>
      <c r="BH36" t="s">
        <v>152</v>
      </c>
      <c r="BI36" t="s">
        <v>155</v>
      </c>
      <c r="BJ36" t="s">
        <v>158</v>
      </c>
      <c r="BK36">
        <f t="shared" si="6"/>
        <v>1.1200000000000001</v>
      </c>
      <c r="BL36" t="s">
        <v>159</v>
      </c>
      <c r="BM36" t="s">
        <v>155</v>
      </c>
      <c r="BN36" t="s">
        <v>151</v>
      </c>
      <c r="BO36" t="s">
        <v>155</v>
      </c>
      <c r="BP36" t="s">
        <v>158</v>
      </c>
      <c r="BQ36">
        <f t="shared" si="7"/>
        <v>1.1000000000000001</v>
      </c>
      <c r="BR36" t="s">
        <v>159</v>
      </c>
      <c r="BS36" t="s">
        <v>155</v>
      </c>
      <c r="BT36" t="s">
        <v>246</v>
      </c>
      <c r="BU36" t="s">
        <v>155</v>
      </c>
      <c r="BV36" t="s">
        <v>158</v>
      </c>
      <c r="BW36">
        <f t="shared" si="8"/>
        <v>1.1499999999999999</v>
      </c>
      <c r="BX36" t="s">
        <v>159</v>
      </c>
      <c r="BY36" t="s">
        <v>155</v>
      </c>
      <c r="BZ36" t="s">
        <v>247</v>
      </c>
      <c r="CA36" t="s">
        <v>155</v>
      </c>
      <c r="CB36" t="s">
        <v>158</v>
      </c>
      <c r="CC36">
        <f t="shared" si="9"/>
        <v>1.1000000000000001</v>
      </c>
      <c r="CD36" t="s">
        <v>159</v>
      </c>
      <c r="CE36" t="s">
        <v>155</v>
      </c>
      <c r="CF36" t="s">
        <v>165</v>
      </c>
      <c r="CG36" t="s">
        <v>155</v>
      </c>
      <c r="CH36" t="s">
        <v>158</v>
      </c>
      <c r="CI36">
        <f t="shared" si="10"/>
        <v>1.1499999999999999</v>
      </c>
      <c r="CJ36" t="s">
        <v>166</v>
      </c>
      <c r="CK36" t="s">
        <v>159</v>
      </c>
      <c r="CL36" t="str">
        <f t="shared" si="11"/>
        <v>{"window_index":35,"window_t_start":36,"window_t_end":42,"Data":"2020-03-28","R_e_median":1.12405033238366,"R_e_q0025":1.09852801519468,"R_e_q0975":1.1531339031339,"fit":1.12,"lwr":1.1,"upr":1.15,"low":1.1,"high":1.15},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  <c r="N37" t="s">
        <v>154</v>
      </c>
      <c r="O37" t="s">
        <v>155</v>
      </c>
      <c r="P37" t="s">
        <v>156</v>
      </c>
      <c r="Q37" t="s">
        <v>155</v>
      </c>
      <c r="R37" t="s">
        <v>158</v>
      </c>
      <c r="S37">
        <v>36</v>
      </c>
      <c r="T37" t="s">
        <v>159</v>
      </c>
      <c r="U37" t="s">
        <v>155</v>
      </c>
      <c r="V37" t="s">
        <v>160</v>
      </c>
      <c r="W37" t="s">
        <v>155</v>
      </c>
      <c r="X37" t="s">
        <v>158</v>
      </c>
      <c r="Y37">
        <f t="shared" si="1"/>
        <v>37</v>
      </c>
      <c r="Z37" t="s">
        <v>159</v>
      </c>
      <c r="AA37" t="s">
        <v>155</v>
      </c>
      <c r="AB37" t="s">
        <v>161</v>
      </c>
      <c r="AC37" t="s">
        <v>155</v>
      </c>
      <c r="AD37" t="s">
        <v>158</v>
      </c>
      <c r="AE37">
        <f t="shared" si="2"/>
        <v>43</v>
      </c>
      <c r="AF37" t="s">
        <v>159</v>
      </c>
      <c r="AG37" t="s">
        <v>155</v>
      </c>
      <c r="AH37" t="s">
        <v>147</v>
      </c>
      <c r="AI37" t="s">
        <v>155</v>
      </c>
      <c r="AJ37" t="s">
        <v>158</v>
      </c>
      <c r="AK37" t="s">
        <v>155</v>
      </c>
      <c r="AL37" s="86" t="s">
        <v>202</v>
      </c>
      <c r="AM37" t="s">
        <v>155</v>
      </c>
      <c r="AN37" t="s">
        <v>159</v>
      </c>
      <c r="AO37" t="s">
        <v>155</v>
      </c>
      <c r="AP37" t="s">
        <v>162</v>
      </c>
      <c r="AQ37" t="s">
        <v>155</v>
      </c>
      <c r="AR37" t="s">
        <v>158</v>
      </c>
      <c r="AS37">
        <f t="shared" si="3"/>
        <v>1.07953466286799</v>
      </c>
      <c r="AT37" t="s">
        <v>159</v>
      </c>
      <c r="AU37" t="s">
        <v>155</v>
      </c>
      <c r="AV37" t="s">
        <v>163</v>
      </c>
      <c r="AW37" t="s">
        <v>155</v>
      </c>
      <c r="AX37" t="s">
        <v>158</v>
      </c>
      <c r="AY37">
        <f t="shared" si="4"/>
        <v>1.0486704653371299</v>
      </c>
      <c r="AZ37" t="s">
        <v>159</v>
      </c>
      <c r="BA37" t="s">
        <v>155</v>
      </c>
      <c r="BB37" t="s">
        <v>164</v>
      </c>
      <c r="BC37" t="s">
        <v>155</v>
      </c>
      <c r="BD37" t="s">
        <v>158</v>
      </c>
      <c r="BE37">
        <f t="shared" si="5"/>
        <v>1.1151471984805299</v>
      </c>
      <c r="BF37" t="s">
        <v>159</v>
      </c>
      <c r="BG37" t="s">
        <v>155</v>
      </c>
      <c r="BH37" t="s">
        <v>152</v>
      </c>
      <c r="BI37" t="s">
        <v>155</v>
      </c>
      <c r="BJ37" t="s">
        <v>158</v>
      </c>
      <c r="BK37">
        <f t="shared" si="6"/>
        <v>1.08</v>
      </c>
      <c r="BL37" t="s">
        <v>159</v>
      </c>
      <c r="BM37" t="s">
        <v>155</v>
      </c>
      <c r="BN37" t="s">
        <v>151</v>
      </c>
      <c r="BO37" t="s">
        <v>155</v>
      </c>
      <c r="BP37" t="s">
        <v>158</v>
      </c>
      <c r="BQ37">
        <f t="shared" si="7"/>
        <v>1.05</v>
      </c>
      <c r="BR37" t="s">
        <v>159</v>
      </c>
      <c r="BS37" t="s">
        <v>155</v>
      </c>
      <c r="BT37" t="s">
        <v>246</v>
      </c>
      <c r="BU37" t="s">
        <v>155</v>
      </c>
      <c r="BV37" t="s">
        <v>158</v>
      </c>
      <c r="BW37">
        <f t="shared" si="8"/>
        <v>1.1200000000000001</v>
      </c>
      <c r="BX37" t="s">
        <v>159</v>
      </c>
      <c r="BY37" t="s">
        <v>155</v>
      </c>
      <c r="BZ37" t="s">
        <v>247</v>
      </c>
      <c r="CA37" t="s">
        <v>155</v>
      </c>
      <c r="CB37" t="s">
        <v>158</v>
      </c>
      <c r="CC37">
        <f t="shared" si="9"/>
        <v>1.05</v>
      </c>
      <c r="CD37" t="s">
        <v>159</v>
      </c>
      <c r="CE37" t="s">
        <v>155</v>
      </c>
      <c r="CF37" t="s">
        <v>165</v>
      </c>
      <c r="CG37" t="s">
        <v>155</v>
      </c>
      <c r="CH37" t="s">
        <v>158</v>
      </c>
      <c r="CI37">
        <f t="shared" si="10"/>
        <v>1.1200000000000001</v>
      </c>
      <c r="CJ37" t="s">
        <v>166</v>
      </c>
      <c r="CK37" t="s">
        <v>159</v>
      </c>
      <c r="CL37" t="str">
        <f t="shared" si="11"/>
        <v>{"window_index":36,"window_t_start":37,"window_t_end":43,"Data":"2020-03-29","R_e_median":1.07953466286799,"R_e_q0025":1.04867046533713,"R_e_q0975":1.11514719848053,"fit":1.08,"lwr":1.05,"upr":1.12,"low":1.05,"high":1.12},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  <c r="N38" t="s">
        <v>154</v>
      </c>
      <c r="O38" t="s">
        <v>155</v>
      </c>
      <c r="P38" t="s">
        <v>156</v>
      </c>
      <c r="Q38" t="s">
        <v>155</v>
      </c>
      <c r="R38" t="s">
        <v>158</v>
      </c>
      <c r="S38">
        <v>37</v>
      </c>
      <c r="T38" t="s">
        <v>159</v>
      </c>
      <c r="U38" t="s">
        <v>155</v>
      </c>
      <c r="V38" t="s">
        <v>160</v>
      </c>
      <c r="W38" t="s">
        <v>155</v>
      </c>
      <c r="X38" t="s">
        <v>158</v>
      </c>
      <c r="Y38">
        <f t="shared" si="1"/>
        <v>38</v>
      </c>
      <c r="Z38" t="s">
        <v>159</v>
      </c>
      <c r="AA38" t="s">
        <v>155</v>
      </c>
      <c r="AB38" t="s">
        <v>161</v>
      </c>
      <c r="AC38" t="s">
        <v>155</v>
      </c>
      <c r="AD38" t="s">
        <v>158</v>
      </c>
      <c r="AE38">
        <f t="shared" si="2"/>
        <v>44</v>
      </c>
      <c r="AF38" t="s">
        <v>159</v>
      </c>
      <c r="AG38" t="s">
        <v>155</v>
      </c>
      <c r="AH38" t="s">
        <v>147</v>
      </c>
      <c r="AI38" t="s">
        <v>155</v>
      </c>
      <c r="AJ38" t="s">
        <v>158</v>
      </c>
      <c r="AK38" t="s">
        <v>155</v>
      </c>
      <c r="AL38" s="86" t="s">
        <v>203</v>
      </c>
      <c r="AM38" t="s">
        <v>155</v>
      </c>
      <c r="AN38" t="s">
        <v>159</v>
      </c>
      <c r="AO38" t="s">
        <v>155</v>
      </c>
      <c r="AP38" t="s">
        <v>162</v>
      </c>
      <c r="AQ38" t="s">
        <v>155</v>
      </c>
      <c r="AR38" t="s">
        <v>158</v>
      </c>
      <c r="AS38">
        <f t="shared" si="3"/>
        <v>1.04510921177587</v>
      </c>
      <c r="AT38" t="s">
        <v>159</v>
      </c>
      <c r="AU38" t="s">
        <v>155</v>
      </c>
      <c r="AV38" t="s">
        <v>163</v>
      </c>
      <c r="AW38" t="s">
        <v>155</v>
      </c>
      <c r="AX38" t="s">
        <v>158</v>
      </c>
      <c r="AY38">
        <f t="shared" si="4"/>
        <v>1.0201804368470999</v>
      </c>
      <c r="AZ38" t="s">
        <v>159</v>
      </c>
      <c r="BA38" t="s">
        <v>155</v>
      </c>
      <c r="BB38" t="s">
        <v>164</v>
      </c>
      <c r="BC38" t="s">
        <v>155</v>
      </c>
      <c r="BD38" t="s">
        <v>158</v>
      </c>
      <c r="BE38">
        <f t="shared" si="5"/>
        <v>1.0664767331434</v>
      </c>
      <c r="BF38" t="s">
        <v>159</v>
      </c>
      <c r="BG38" t="s">
        <v>155</v>
      </c>
      <c r="BH38" t="s">
        <v>152</v>
      </c>
      <c r="BI38" t="s">
        <v>155</v>
      </c>
      <c r="BJ38" t="s">
        <v>158</v>
      </c>
      <c r="BK38">
        <f t="shared" si="6"/>
        <v>1.05</v>
      </c>
      <c r="BL38" t="s">
        <v>159</v>
      </c>
      <c r="BM38" t="s">
        <v>155</v>
      </c>
      <c r="BN38" t="s">
        <v>151</v>
      </c>
      <c r="BO38" t="s">
        <v>155</v>
      </c>
      <c r="BP38" t="s">
        <v>158</v>
      </c>
      <c r="BQ38">
        <f t="shared" si="7"/>
        <v>1.02</v>
      </c>
      <c r="BR38" t="s">
        <v>159</v>
      </c>
      <c r="BS38" t="s">
        <v>155</v>
      </c>
      <c r="BT38" t="s">
        <v>246</v>
      </c>
      <c r="BU38" t="s">
        <v>155</v>
      </c>
      <c r="BV38" t="s">
        <v>158</v>
      </c>
      <c r="BW38">
        <f t="shared" si="8"/>
        <v>1.07</v>
      </c>
      <c r="BX38" t="s">
        <v>159</v>
      </c>
      <c r="BY38" t="s">
        <v>155</v>
      </c>
      <c r="BZ38" t="s">
        <v>247</v>
      </c>
      <c r="CA38" t="s">
        <v>155</v>
      </c>
      <c r="CB38" t="s">
        <v>158</v>
      </c>
      <c r="CC38">
        <f t="shared" si="9"/>
        <v>1.02</v>
      </c>
      <c r="CD38" t="s">
        <v>159</v>
      </c>
      <c r="CE38" t="s">
        <v>155</v>
      </c>
      <c r="CF38" t="s">
        <v>165</v>
      </c>
      <c r="CG38" t="s">
        <v>155</v>
      </c>
      <c r="CH38" t="s">
        <v>158</v>
      </c>
      <c r="CI38">
        <f t="shared" si="10"/>
        <v>1.07</v>
      </c>
      <c r="CJ38" t="s">
        <v>166</v>
      </c>
      <c r="CK38" t="s">
        <v>159</v>
      </c>
      <c r="CL38" t="str">
        <f t="shared" si="11"/>
        <v>{"window_index":37,"window_t_start":38,"window_t_end":44,"Data":"2020-03-30","R_e_median":1.04510921177587,"R_e_q0025":1.0201804368471,"R_e_q0975":1.0664767331434,"fit":1.05,"lwr":1.02,"upr":1.07,"low":1.02,"high":1.07},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  <c r="N39" t="s">
        <v>154</v>
      </c>
      <c r="O39" t="s">
        <v>155</v>
      </c>
      <c r="P39" t="s">
        <v>156</v>
      </c>
      <c r="Q39" t="s">
        <v>155</v>
      </c>
      <c r="R39" t="s">
        <v>158</v>
      </c>
      <c r="S39">
        <v>38</v>
      </c>
      <c r="T39" t="s">
        <v>159</v>
      </c>
      <c r="U39" t="s">
        <v>155</v>
      </c>
      <c r="V39" t="s">
        <v>160</v>
      </c>
      <c r="W39" t="s">
        <v>155</v>
      </c>
      <c r="X39" t="s">
        <v>158</v>
      </c>
      <c r="Y39">
        <f t="shared" si="1"/>
        <v>39</v>
      </c>
      <c r="Z39" t="s">
        <v>159</v>
      </c>
      <c r="AA39" t="s">
        <v>155</v>
      </c>
      <c r="AB39" t="s">
        <v>161</v>
      </c>
      <c r="AC39" t="s">
        <v>155</v>
      </c>
      <c r="AD39" t="s">
        <v>158</v>
      </c>
      <c r="AE39">
        <f t="shared" si="2"/>
        <v>45</v>
      </c>
      <c r="AF39" t="s">
        <v>159</v>
      </c>
      <c r="AG39" t="s">
        <v>155</v>
      </c>
      <c r="AH39" t="s">
        <v>147</v>
      </c>
      <c r="AI39" t="s">
        <v>155</v>
      </c>
      <c r="AJ39" t="s">
        <v>158</v>
      </c>
      <c r="AK39" t="s">
        <v>155</v>
      </c>
      <c r="AL39" s="86" t="s">
        <v>204</v>
      </c>
      <c r="AM39" t="s">
        <v>155</v>
      </c>
      <c r="AN39" t="s">
        <v>159</v>
      </c>
      <c r="AO39" t="s">
        <v>155</v>
      </c>
      <c r="AP39" t="s">
        <v>162</v>
      </c>
      <c r="AQ39" t="s">
        <v>155</v>
      </c>
      <c r="AR39" t="s">
        <v>158</v>
      </c>
      <c r="AS39">
        <f t="shared" si="3"/>
        <v>1.0035612535612499</v>
      </c>
      <c r="AT39" t="s">
        <v>159</v>
      </c>
      <c r="AU39" t="s">
        <v>155</v>
      </c>
      <c r="AV39" t="s">
        <v>163</v>
      </c>
      <c r="AW39" t="s">
        <v>155</v>
      </c>
      <c r="AX39" t="s">
        <v>158</v>
      </c>
      <c r="AY39">
        <f t="shared" si="4"/>
        <v>0.97625830959164295</v>
      </c>
      <c r="AZ39" t="s">
        <v>159</v>
      </c>
      <c r="BA39" t="s">
        <v>155</v>
      </c>
      <c r="BB39" t="s">
        <v>164</v>
      </c>
      <c r="BC39" t="s">
        <v>155</v>
      </c>
      <c r="BD39" t="s">
        <v>158</v>
      </c>
      <c r="BE39">
        <f t="shared" si="5"/>
        <v>1.03442545109211</v>
      </c>
      <c r="BF39" t="s">
        <v>159</v>
      </c>
      <c r="BG39" t="s">
        <v>155</v>
      </c>
      <c r="BH39" t="s">
        <v>152</v>
      </c>
      <c r="BI39" t="s">
        <v>155</v>
      </c>
      <c r="BJ39" t="s">
        <v>158</v>
      </c>
      <c r="BK39">
        <f t="shared" si="6"/>
        <v>1</v>
      </c>
      <c r="BL39" t="s">
        <v>159</v>
      </c>
      <c r="BM39" t="s">
        <v>155</v>
      </c>
      <c r="BN39" t="s">
        <v>151</v>
      </c>
      <c r="BO39" t="s">
        <v>155</v>
      </c>
      <c r="BP39" t="s">
        <v>158</v>
      </c>
      <c r="BQ39">
        <f t="shared" si="7"/>
        <v>0.98</v>
      </c>
      <c r="BR39" t="s">
        <v>159</v>
      </c>
      <c r="BS39" t="s">
        <v>155</v>
      </c>
      <c r="BT39" t="s">
        <v>246</v>
      </c>
      <c r="BU39" t="s">
        <v>155</v>
      </c>
      <c r="BV39" t="s">
        <v>158</v>
      </c>
      <c r="BW39">
        <f t="shared" si="8"/>
        <v>1.03</v>
      </c>
      <c r="BX39" t="s">
        <v>159</v>
      </c>
      <c r="BY39" t="s">
        <v>155</v>
      </c>
      <c r="BZ39" t="s">
        <v>247</v>
      </c>
      <c r="CA39" t="s">
        <v>155</v>
      </c>
      <c r="CB39" t="s">
        <v>158</v>
      </c>
      <c r="CC39">
        <f t="shared" si="9"/>
        <v>0.98</v>
      </c>
      <c r="CD39" t="s">
        <v>159</v>
      </c>
      <c r="CE39" t="s">
        <v>155</v>
      </c>
      <c r="CF39" t="s">
        <v>165</v>
      </c>
      <c r="CG39" t="s">
        <v>155</v>
      </c>
      <c r="CH39" t="s">
        <v>158</v>
      </c>
      <c r="CI39">
        <f t="shared" si="10"/>
        <v>1.03</v>
      </c>
      <c r="CJ39" t="s">
        <v>166</v>
      </c>
      <c r="CK39" t="s">
        <v>159</v>
      </c>
      <c r="CL39" t="str">
        <f t="shared" si="11"/>
        <v>{"window_index":38,"window_t_start":39,"window_t_end":45,"Data":"2020-03-31","R_e_median":1.00356125356125,"R_e_q0025":0.976258309591643,"R_e_q0975":1.03442545109211,"fit":1,"lwr":0.98,"upr":1.03,"low":0.98,"high":1.03},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  <c r="N40" t="s">
        <v>154</v>
      </c>
      <c r="O40" t="s">
        <v>155</v>
      </c>
      <c r="P40" t="s">
        <v>156</v>
      </c>
      <c r="Q40" t="s">
        <v>155</v>
      </c>
      <c r="R40" t="s">
        <v>158</v>
      </c>
      <c r="S40">
        <v>39</v>
      </c>
      <c r="T40" t="s">
        <v>159</v>
      </c>
      <c r="U40" t="s">
        <v>155</v>
      </c>
      <c r="V40" t="s">
        <v>160</v>
      </c>
      <c r="W40" t="s">
        <v>155</v>
      </c>
      <c r="X40" t="s">
        <v>158</v>
      </c>
      <c r="Y40">
        <f t="shared" si="1"/>
        <v>40</v>
      </c>
      <c r="Z40" t="s">
        <v>159</v>
      </c>
      <c r="AA40" t="s">
        <v>155</v>
      </c>
      <c r="AB40" t="s">
        <v>161</v>
      </c>
      <c r="AC40" t="s">
        <v>155</v>
      </c>
      <c r="AD40" t="s">
        <v>158</v>
      </c>
      <c r="AE40">
        <f t="shared" si="2"/>
        <v>46</v>
      </c>
      <c r="AF40" t="s">
        <v>159</v>
      </c>
      <c r="AG40" t="s">
        <v>155</v>
      </c>
      <c r="AH40" t="s">
        <v>147</v>
      </c>
      <c r="AI40" t="s">
        <v>155</v>
      </c>
      <c r="AJ40" t="s">
        <v>158</v>
      </c>
      <c r="AK40" t="s">
        <v>155</v>
      </c>
      <c r="AL40" s="86" t="s">
        <v>205</v>
      </c>
      <c r="AM40" t="s">
        <v>155</v>
      </c>
      <c r="AN40" t="s">
        <v>159</v>
      </c>
      <c r="AO40" t="s">
        <v>155</v>
      </c>
      <c r="AP40" t="s">
        <v>162</v>
      </c>
      <c r="AQ40" t="s">
        <v>155</v>
      </c>
      <c r="AR40" t="s">
        <v>158</v>
      </c>
      <c r="AS40">
        <f t="shared" si="3"/>
        <v>0.98812915479582197</v>
      </c>
      <c r="AT40" t="s">
        <v>159</v>
      </c>
      <c r="AU40" t="s">
        <v>155</v>
      </c>
      <c r="AV40" t="s">
        <v>163</v>
      </c>
      <c r="AW40" t="s">
        <v>155</v>
      </c>
      <c r="AX40" t="s">
        <v>158</v>
      </c>
      <c r="AY40">
        <f t="shared" si="4"/>
        <v>0.95845204178537602</v>
      </c>
      <c r="AZ40" t="s">
        <v>159</v>
      </c>
      <c r="BA40" t="s">
        <v>155</v>
      </c>
      <c r="BB40" t="s">
        <v>164</v>
      </c>
      <c r="BC40" t="s">
        <v>155</v>
      </c>
      <c r="BD40" t="s">
        <v>158</v>
      </c>
      <c r="BE40">
        <f t="shared" si="5"/>
        <v>1.0130579297245901</v>
      </c>
      <c r="BF40" t="s">
        <v>159</v>
      </c>
      <c r="BG40" t="s">
        <v>155</v>
      </c>
      <c r="BH40" t="s">
        <v>152</v>
      </c>
      <c r="BI40" t="s">
        <v>155</v>
      </c>
      <c r="BJ40" t="s">
        <v>158</v>
      </c>
      <c r="BK40">
        <f t="shared" si="6"/>
        <v>0.99</v>
      </c>
      <c r="BL40" t="s">
        <v>159</v>
      </c>
      <c r="BM40" t="s">
        <v>155</v>
      </c>
      <c r="BN40" t="s">
        <v>151</v>
      </c>
      <c r="BO40" t="s">
        <v>155</v>
      </c>
      <c r="BP40" t="s">
        <v>158</v>
      </c>
      <c r="BQ40">
        <f t="shared" si="7"/>
        <v>0.96</v>
      </c>
      <c r="BR40" t="s">
        <v>159</v>
      </c>
      <c r="BS40" t="s">
        <v>155</v>
      </c>
      <c r="BT40" t="s">
        <v>246</v>
      </c>
      <c r="BU40" t="s">
        <v>155</v>
      </c>
      <c r="BV40" t="s">
        <v>158</v>
      </c>
      <c r="BW40">
        <f t="shared" si="8"/>
        <v>1.01</v>
      </c>
      <c r="BX40" t="s">
        <v>159</v>
      </c>
      <c r="BY40" t="s">
        <v>155</v>
      </c>
      <c r="BZ40" t="s">
        <v>247</v>
      </c>
      <c r="CA40" t="s">
        <v>155</v>
      </c>
      <c r="CB40" t="s">
        <v>158</v>
      </c>
      <c r="CC40">
        <f t="shared" si="9"/>
        <v>0.96</v>
      </c>
      <c r="CD40" t="s">
        <v>159</v>
      </c>
      <c r="CE40" t="s">
        <v>155</v>
      </c>
      <c r="CF40" t="s">
        <v>165</v>
      </c>
      <c r="CG40" t="s">
        <v>155</v>
      </c>
      <c r="CH40" t="s">
        <v>158</v>
      </c>
      <c r="CI40">
        <f t="shared" si="10"/>
        <v>1.01</v>
      </c>
      <c r="CJ40" t="s">
        <v>166</v>
      </c>
      <c r="CK40" t="s">
        <v>159</v>
      </c>
      <c r="CL40" t="str">
        <f t="shared" si="11"/>
        <v>{"window_index":39,"window_t_start":40,"window_t_end":46,"Data":"2020-04-01","R_e_median":0.988129154795822,"R_e_q0025":0.958452041785376,"R_e_q0975":1.01305792972459,"fit":0.99,"lwr":0.96,"upr":1.01,"low":0.96,"high":1.01},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  <c r="N41" t="s">
        <v>154</v>
      </c>
      <c r="O41" t="s">
        <v>155</v>
      </c>
      <c r="P41" t="s">
        <v>156</v>
      </c>
      <c r="Q41" t="s">
        <v>155</v>
      </c>
      <c r="R41" t="s">
        <v>158</v>
      </c>
      <c r="S41">
        <v>40</v>
      </c>
      <c r="T41" t="s">
        <v>159</v>
      </c>
      <c r="U41" t="s">
        <v>155</v>
      </c>
      <c r="V41" t="s">
        <v>160</v>
      </c>
      <c r="W41" t="s">
        <v>155</v>
      </c>
      <c r="X41" t="s">
        <v>158</v>
      </c>
      <c r="Y41">
        <f t="shared" si="1"/>
        <v>41</v>
      </c>
      <c r="Z41" t="s">
        <v>159</v>
      </c>
      <c r="AA41" t="s">
        <v>155</v>
      </c>
      <c r="AB41" t="s">
        <v>161</v>
      </c>
      <c r="AC41" t="s">
        <v>155</v>
      </c>
      <c r="AD41" t="s">
        <v>158</v>
      </c>
      <c r="AE41">
        <f t="shared" si="2"/>
        <v>47</v>
      </c>
      <c r="AF41" t="s">
        <v>159</v>
      </c>
      <c r="AG41" t="s">
        <v>155</v>
      </c>
      <c r="AH41" t="s">
        <v>147</v>
      </c>
      <c r="AI41" t="s">
        <v>155</v>
      </c>
      <c r="AJ41" t="s">
        <v>158</v>
      </c>
      <c r="AK41" t="s">
        <v>155</v>
      </c>
      <c r="AL41" s="86" t="s">
        <v>206</v>
      </c>
      <c r="AM41" t="s">
        <v>155</v>
      </c>
      <c r="AN41" t="s">
        <v>159</v>
      </c>
      <c r="AO41" t="s">
        <v>155</v>
      </c>
      <c r="AP41" t="s">
        <v>162</v>
      </c>
      <c r="AQ41" t="s">
        <v>155</v>
      </c>
      <c r="AR41" t="s">
        <v>158</v>
      </c>
      <c r="AS41">
        <f t="shared" si="3"/>
        <v>0.95726495726495797</v>
      </c>
      <c r="AT41" t="s">
        <v>159</v>
      </c>
      <c r="AU41" t="s">
        <v>155</v>
      </c>
      <c r="AV41" t="s">
        <v>163</v>
      </c>
      <c r="AW41" t="s">
        <v>155</v>
      </c>
      <c r="AX41" t="s">
        <v>158</v>
      </c>
      <c r="AY41">
        <f t="shared" si="4"/>
        <v>0.93114909781576405</v>
      </c>
      <c r="AZ41" t="s">
        <v>159</v>
      </c>
      <c r="BA41" t="s">
        <v>155</v>
      </c>
      <c r="BB41" t="s">
        <v>164</v>
      </c>
      <c r="BC41" t="s">
        <v>155</v>
      </c>
      <c r="BD41" t="s">
        <v>158</v>
      </c>
      <c r="BE41">
        <f t="shared" si="5"/>
        <v>0.98338081671415001</v>
      </c>
      <c r="BF41" t="s">
        <v>159</v>
      </c>
      <c r="BG41" t="s">
        <v>155</v>
      </c>
      <c r="BH41" t="s">
        <v>152</v>
      </c>
      <c r="BI41" t="s">
        <v>155</v>
      </c>
      <c r="BJ41" t="s">
        <v>158</v>
      </c>
      <c r="BK41">
        <f t="shared" si="6"/>
        <v>0.96</v>
      </c>
      <c r="BL41" t="s">
        <v>159</v>
      </c>
      <c r="BM41" t="s">
        <v>155</v>
      </c>
      <c r="BN41" t="s">
        <v>151</v>
      </c>
      <c r="BO41" t="s">
        <v>155</v>
      </c>
      <c r="BP41" t="s">
        <v>158</v>
      </c>
      <c r="BQ41">
        <f t="shared" si="7"/>
        <v>0.93</v>
      </c>
      <c r="BR41" t="s">
        <v>159</v>
      </c>
      <c r="BS41" t="s">
        <v>155</v>
      </c>
      <c r="BT41" t="s">
        <v>246</v>
      </c>
      <c r="BU41" t="s">
        <v>155</v>
      </c>
      <c r="BV41" t="s">
        <v>158</v>
      </c>
      <c r="BW41">
        <f t="shared" si="8"/>
        <v>0.98</v>
      </c>
      <c r="BX41" t="s">
        <v>159</v>
      </c>
      <c r="BY41" t="s">
        <v>155</v>
      </c>
      <c r="BZ41" t="s">
        <v>247</v>
      </c>
      <c r="CA41" t="s">
        <v>155</v>
      </c>
      <c r="CB41" t="s">
        <v>158</v>
      </c>
      <c r="CC41">
        <f t="shared" si="9"/>
        <v>0.93</v>
      </c>
      <c r="CD41" t="s">
        <v>159</v>
      </c>
      <c r="CE41" t="s">
        <v>155</v>
      </c>
      <c r="CF41" t="s">
        <v>165</v>
      </c>
      <c r="CG41" t="s">
        <v>155</v>
      </c>
      <c r="CH41" t="s">
        <v>158</v>
      </c>
      <c r="CI41">
        <f t="shared" si="10"/>
        <v>0.98</v>
      </c>
      <c r="CJ41" t="s">
        <v>166</v>
      </c>
      <c r="CK41" t="s">
        <v>159</v>
      </c>
      <c r="CL41" t="str">
        <f t="shared" si="11"/>
        <v>{"window_index":40,"window_t_start":41,"window_t_end":47,"Data":"2020-04-02","R_e_median":0.957264957264958,"R_e_q0025":0.931149097815764,"R_e_q0975":0.98338081671415,"fit":0.96,"lwr":0.93,"upr":0.98,"low":0.93,"high":0.98},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  <c r="N42" t="s">
        <v>154</v>
      </c>
      <c r="O42" t="s">
        <v>155</v>
      </c>
      <c r="P42" t="s">
        <v>156</v>
      </c>
      <c r="Q42" t="s">
        <v>155</v>
      </c>
      <c r="R42" t="s">
        <v>158</v>
      </c>
      <c r="S42">
        <v>41</v>
      </c>
      <c r="T42" t="s">
        <v>159</v>
      </c>
      <c r="U42" t="s">
        <v>155</v>
      </c>
      <c r="V42" t="s">
        <v>160</v>
      </c>
      <c r="W42" t="s">
        <v>155</v>
      </c>
      <c r="X42" t="s">
        <v>158</v>
      </c>
      <c r="Y42">
        <f t="shared" si="1"/>
        <v>42</v>
      </c>
      <c r="Z42" t="s">
        <v>159</v>
      </c>
      <c r="AA42" t="s">
        <v>155</v>
      </c>
      <c r="AB42" t="s">
        <v>161</v>
      </c>
      <c r="AC42" t="s">
        <v>155</v>
      </c>
      <c r="AD42" t="s">
        <v>158</v>
      </c>
      <c r="AE42">
        <f t="shared" si="2"/>
        <v>48</v>
      </c>
      <c r="AF42" t="s">
        <v>159</v>
      </c>
      <c r="AG42" t="s">
        <v>155</v>
      </c>
      <c r="AH42" t="s">
        <v>147</v>
      </c>
      <c r="AI42" t="s">
        <v>155</v>
      </c>
      <c r="AJ42" t="s">
        <v>158</v>
      </c>
      <c r="AK42" t="s">
        <v>155</v>
      </c>
      <c r="AL42" s="86" t="s">
        <v>207</v>
      </c>
      <c r="AM42" t="s">
        <v>155</v>
      </c>
      <c r="AN42" t="s">
        <v>159</v>
      </c>
      <c r="AO42" t="s">
        <v>155</v>
      </c>
      <c r="AP42" t="s">
        <v>162</v>
      </c>
      <c r="AQ42" t="s">
        <v>155</v>
      </c>
      <c r="AR42" t="s">
        <v>158</v>
      </c>
      <c r="AS42">
        <f t="shared" si="3"/>
        <v>0.94183285849952603</v>
      </c>
      <c r="AT42" t="s">
        <v>159</v>
      </c>
      <c r="AU42" t="s">
        <v>155</v>
      </c>
      <c r="AV42" t="s">
        <v>163</v>
      </c>
      <c r="AW42" t="s">
        <v>155</v>
      </c>
      <c r="AX42" t="s">
        <v>158</v>
      </c>
      <c r="AY42">
        <f t="shared" si="4"/>
        <v>0.91571699905033199</v>
      </c>
      <c r="AZ42" t="s">
        <v>159</v>
      </c>
      <c r="BA42" t="s">
        <v>155</v>
      </c>
      <c r="BB42" t="s">
        <v>164</v>
      </c>
      <c r="BC42" t="s">
        <v>155</v>
      </c>
      <c r="BD42" t="s">
        <v>158</v>
      </c>
      <c r="BE42">
        <f t="shared" si="5"/>
        <v>0.97032288698955405</v>
      </c>
      <c r="BF42" t="s">
        <v>159</v>
      </c>
      <c r="BG42" t="s">
        <v>155</v>
      </c>
      <c r="BH42" t="s">
        <v>152</v>
      </c>
      <c r="BI42" t="s">
        <v>155</v>
      </c>
      <c r="BJ42" t="s">
        <v>158</v>
      </c>
      <c r="BK42">
        <f t="shared" si="6"/>
        <v>0.94</v>
      </c>
      <c r="BL42" t="s">
        <v>159</v>
      </c>
      <c r="BM42" t="s">
        <v>155</v>
      </c>
      <c r="BN42" t="s">
        <v>151</v>
      </c>
      <c r="BO42" t="s">
        <v>155</v>
      </c>
      <c r="BP42" t="s">
        <v>158</v>
      </c>
      <c r="BQ42">
        <f t="shared" si="7"/>
        <v>0.92</v>
      </c>
      <c r="BR42" t="s">
        <v>159</v>
      </c>
      <c r="BS42" t="s">
        <v>155</v>
      </c>
      <c r="BT42" t="s">
        <v>246</v>
      </c>
      <c r="BU42" t="s">
        <v>155</v>
      </c>
      <c r="BV42" t="s">
        <v>158</v>
      </c>
      <c r="BW42">
        <f t="shared" si="8"/>
        <v>0.97</v>
      </c>
      <c r="BX42" t="s">
        <v>159</v>
      </c>
      <c r="BY42" t="s">
        <v>155</v>
      </c>
      <c r="BZ42" t="s">
        <v>247</v>
      </c>
      <c r="CA42" t="s">
        <v>155</v>
      </c>
      <c r="CB42" t="s">
        <v>158</v>
      </c>
      <c r="CC42">
        <f t="shared" si="9"/>
        <v>0.92</v>
      </c>
      <c r="CD42" t="s">
        <v>159</v>
      </c>
      <c r="CE42" t="s">
        <v>155</v>
      </c>
      <c r="CF42" t="s">
        <v>165</v>
      </c>
      <c r="CG42" t="s">
        <v>155</v>
      </c>
      <c r="CH42" t="s">
        <v>158</v>
      </c>
      <c r="CI42">
        <f t="shared" si="10"/>
        <v>0.97</v>
      </c>
      <c r="CJ42" t="s">
        <v>166</v>
      </c>
      <c r="CK42" t="s">
        <v>159</v>
      </c>
      <c r="CL42" t="str">
        <f t="shared" si="11"/>
        <v>{"window_index":41,"window_t_start":42,"window_t_end":48,"Data":"2020-04-03","R_e_median":0.941832858499526,"R_e_q0025":0.915716999050332,"R_e_q0975":0.970322886989554,"fit":0.94,"lwr":0.92,"upr":0.97,"low":0.92,"high":0.97},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  <c r="N43" t="s">
        <v>154</v>
      </c>
      <c r="O43" t="s">
        <v>155</v>
      </c>
      <c r="P43" t="s">
        <v>156</v>
      </c>
      <c r="Q43" t="s">
        <v>155</v>
      </c>
      <c r="R43" t="s">
        <v>158</v>
      </c>
      <c r="S43">
        <v>42</v>
      </c>
      <c r="T43" t="s">
        <v>159</v>
      </c>
      <c r="U43" t="s">
        <v>155</v>
      </c>
      <c r="V43" t="s">
        <v>160</v>
      </c>
      <c r="W43" t="s">
        <v>155</v>
      </c>
      <c r="X43" t="s">
        <v>158</v>
      </c>
      <c r="Y43">
        <f t="shared" si="1"/>
        <v>43</v>
      </c>
      <c r="Z43" t="s">
        <v>159</v>
      </c>
      <c r="AA43" t="s">
        <v>155</v>
      </c>
      <c r="AB43" t="s">
        <v>161</v>
      </c>
      <c r="AC43" t="s">
        <v>155</v>
      </c>
      <c r="AD43" t="s">
        <v>158</v>
      </c>
      <c r="AE43">
        <f t="shared" si="2"/>
        <v>49</v>
      </c>
      <c r="AF43" t="s">
        <v>159</v>
      </c>
      <c r="AG43" t="s">
        <v>155</v>
      </c>
      <c r="AH43" t="s">
        <v>147</v>
      </c>
      <c r="AI43" t="s">
        <v>155</v>
      </c>
      <c r="AJ43" t="s">
        <v>158</v>
      </c>
      <c r="AK43" t="s">
        <v>155</v>
      </c>
      <c r="AL43" s="86" t="s">
        <v>208</v>
      </c>
      <c r="AM43" t="s">
        <v>155</v>
      </c>
      <c r="AN43" t="s">
        <v>159</v>
      </c>
      <c r="AO43" t="s">
        <v>155</v>
      </c>
      <c r="AP43" t="s">
        <v>162</v>
      </c>
      <c r="AQ43" t="s">
        <v>155</v>
      </c>
      <c r="AR43" t="s">
        <v>158</v>
      </c>
      <c r="AS43">
        <f t="shared" si="3"/>
        <v>0.95489078822412199</v>
      </c>
      <c r="AT43" t="s">
        <v>159</v>
      </c>
      <c r="AU43" t="s">
        <v>155</v>
      </c>
      <c r="AV43" t="s">
        <v>163</v>
      </c>
      <c r="AW43" t="s">
        <v>155</v>
      </c>
      <c r="AX43" t="s">
        <v>158</v>
      </c>
      <c r="AY43">
        <f t="shared" si="4"/>
        <v>0.929962013295346</v>
      </c>
      <c r="AZ43" t="s">
        <v>159</v>
      </c>
      <c r="BA43" t="s">
        <v>155</v>
      </c>
      <c r="BB43" t="s">
        <v>164</v>
      </c>
      <c r="BC43" t="s">
        <v>155</v>
      </c>
      <c r="BD43" t="s">
        <v>158</v>
      </c>
      <c r="BE43">
        <f t="shared" si="5"/>
        <v>0.98100664767331502</v>
      </c>
      <c r="BF43" t="s">
        <v>159</v>
      </c>
      <c r="BG43" t="s">
        <v>155</v>
      </c>
      <c r="BH43" t="s">
        <v>152</v>
      </c>
      <c r="BI43" t="s">
        <v>155</v>
      </c>
      <c r="BJ43" t="s">
        <v>158</v>
      </c>
      <c r="BK43">
        <f t="shared" si="6"/>
        <v>0.95</v>
      </c>
      <c r="BL43" t="s">
        <v>159</v>
      </c>
      <c r="BM43" t="s">
        <v>155</v>
      </c>
      <c r="BN43" t="s">
        <v>151</v>
      </c>
      <c r="BO43" t="s">
        <v>155</v>
      </c>
      <c r="BP43" t="s">
        <v>158</v>
      </c>
      <c r="BQ43">
        <f t="shared" si="7"/>
        <v>0.93</v>
      </c>
      <c r="BR43" t="s">
        <v>159</v>
      </c>
      <c r="BS43" t="s">
        <v>155</v>
      </c>
      <c r="BT43" t="s">
        <v>246</v>
      </c>
      <c r="BU43" t="s">
        <v>155</v>
      </c>
      <c r="BV43" t="s">
        <v>158</v>
      </c>
      <c r="BW43">
        <f t="shared" si="8"/>
        <v>0.98</v>
      </c>
      <c r="BX43" t="s">
        <v>159</v>
      </c>
      <c r="BY43" t="s">
        <v>155</v>
      </c>
      <c r="BZ43" t="s">
        <v>247</v>
      </c>
      <c r="CA43" t="s">
        <v>155</v>
      </c>
      <c r="CB43" t="s">
        <v>158</v>
      </c>
      <c r="CC43">
        <f t="shared" si="9"/>
        <v>0.93</v>
      </c>
      <c r="CD43" t="s">
        <v>159</v>
      </c>
      <c r="CE43" t="s">
        <v>155</v>
      </c>
      <c r="CF43" t="s">
        <v>165</v>
      </c>
      <c r="CG43" t="s">
        <v>155</v>
      </c>
      <c r="CH43" t="s">
        <v>158</v>
      </c>
      <c r="CI43">
        <f t="shared" si="10"/>
        <v>0.98</v>
      </c>
      <c r="CJ43" t="s">
        <v>166</v>
      </c>
      <c r="CK43" t="s">
        <v>159</v>
      </c>
      <c r="CL43" t="str">
        <f t="shared" si="11"/>
        <v>{"window_index":42,"window_t_start":43,"window_t_end":49,"Data":"2020-04-04","R_e_median":0.954890788224122,"R_e_q0025":0.929962013295346,"R_e_q0975":0.981006647673315,"fit":0.95,"lwr":0.93,"upr":0.98,"low":0.93,"high":0.98},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  <c r="N44" t="s">
        <v>154</v>
      </c>
      <c r="O44" t="s">
        <v>155</v>
      </c>
      <c r="P44" t="s">
        <v>156</v>
      </c>
      <c r="Q44" t="s">
        <v>155</v>
      </c>
      <c r="R44" t="s">
        <v>158</v>
      </c>
      <c r="S44">
        <v>43</v>
      </c>
      <c r="T44" t="s">
        <v>159</v>
      </c>
      <c r="U44" t="s">
        <v>155</v>
      </c>
      <c r="V44" t="s">
        <v>160</v>
      </c>
      <c r="W44" t="s">
        <v>155</v>
      </c>
      <c r="X44" t="s">
        <v>158</v>
      </c>
      <c r="Y44">
        <f t="shared" si="1"/>
        <v>44</v>
      </c>
      <c r="Z44" t="s">
        <v>159</v>
      </c>
      <c r="AA44" t="s">
        <v>155</v>
      </c>
      <c r="AB44" t="s">
        <v>161</v>
      </c>
      <c r="AC44" t="s">
        <v>155</v>
      </c>
      <c r="AD44" t="s">
        <v>158</v>
      </c>
      <c r="AE44">
        <f t="shared" si="2"/>
        <v>50</v>
      </c>
      <c r="AF44" t="s">
        <v>159</v>
      </c>
      <c r="AG44" t="s">
        <v>155</v>
      </c>
      <c r="AH44" t="s">
        <v>147</v>
      </c>
      <c r="AI44" t="s">
        <v>155</v>
      </c>
      <c r="AJ44" t="s">
        <v>158</v>
      </c>
      <c r="AK44" t="s">
        <v>155</v>
      </c>
      <c r="AL44" s="86" t="s">
        <v>209</v>
      </c>
      <c r="AM44" t="s">
        <v>155</v>
      </c>
      <c r="AN44" t="s">
        <v>159</v>
      </c>
      <c r="AO44" t="s">
        <v>155</v>
      </c>
      <c r="AP44" t="s">
        <v>162</v>
      </c>
      <c r="AQ44" t="s">
        <v>155</v>
      </c>
      <c r="AR44" t="s">
        <v>158</v>
      </c>
      <c r="AS44">
        <f t="shared" si="3"/>
        <v>0.97032288698955405</v>
      </c>
      <c r="AT44" t="s">
        <v>159</v>
      </c>
      <c r="AU44" t="s">
        <v>155</v>
      </c>
      <c r="AV44" t="s">
        <v>163</v>
      </c>
      <c r="AW44" t="s">
        <v>155</v>
      </c>
      <c r="AX44" t="s">
        <v>158</v>
      </c>
      <c r="AY44">
        <f t="shared" si="4"/>
        <v>0.94658119658119599</v>
      </c>
      <c r="AZ44" t="s">
        <v>159</v>
      </c>
      <c r="BA44" t="s">
        <v>155</v>
      </c>
      <c r="BB44" t="s">
        <v>164</v>
      </c>
      <c r="BC44" t="s">
        <v>155</v>
      </c>
      <c r="BD44" t="s">
        <v>158</v>
      </c>
      <c r="BE44">
        <f t="shared" si="5"/>
        <v>0.99525166191832903</v>
      </c>
      <c r="BF44" t="s">
        <v>159</v>
      </c>
      <c r="BG44" t="s">
        <v>155</v>
      </c>
      <c r="BH44" t="s">
        <v>152</v>
      </c>
      <c r="BI44" t="s">
        <v>155</v>
      </c>
      <c r="BJ44" t="s">
        <v>158</v>
      </c>
      <c r="BK44">
        <f t="shared" si="6"/>
        <v>0.97</v>
      </c>
      <c r="BL44" t="s">
        <v>159</v>
      </c>
      <c r="BM44" t="s">
        <v>155</v>
      </c>
      <c r="BN44" t="s">
        <v>151</v>
      </c>
      <c r="BO44" t="s">
        <v>155</v>
      </c>
      <c r="BP44" t="s">
        <v>158</v>
      </c>
      <c r="BQ44">
        <f t="shared" si="7"/>
        <v>0.95</v>
      </c>
      <c r="BR44" t="s">
        <v>159</v>
      </c>
      <c r="BS44" t="s">
        <v>155</v>
      </c>
      <c r="BT44" t="s">
        <v>246</v>
      </c>
      <c r="BU44" t="s">
        <v>155</v>
      </c>
      <c r="BV44" t="s">
        <v>158</v>
      </c>
      <c r="BW44">
        <f t="shared" si="8"/>
        <v>1</v>
      </c>
      <c r="BX44" t="s">
        <v>159</v>
      </c>
      <c r="BY44" t="s">
        <v>155</v>
      </c>
      <c r="BZ44" t="s">
        <v>247</v>
      </c>
      <c r="CA44" t="s">
        <v>155</v>
      </c>
      <c r="CB44" t="s">
        <v>158</v>
      </c>
      <c r="CC44">
        <f t="shared" si="9"/>
        <v>0.95</v>
      </c>
      <c r="CD44" t="s">
        <v>159</v>
      </c>
      <c r="CE44" t="s">
        <v>155</v>
      </c>
      <c r="CF44" t="s">
        <v>165</v>
      </c>
      <c r="CG44" t="s">
        <v>155</v>
      </c>
      <c r="CH44" t="s">
        <v>158</v>
      </c>
      <c r="CI44">
        <f t="shared" si="10"/>
        <v>1</v>
      </c>
      <c r="CJ44" t="s">
        <v>166</v>
      </c>
      <c r="CK44" t="s">
        <v>159</v>
      </c>
      <c r="CL44" t="str">
        <f t="shared" si="11"/>
        <v>{"window_index":43,"window_t_start":44,"window_t_end":50,"Data":"2020-04-05","R_e_median":0.970322886989554,"R_e_q0025":0.946581196581196,"R_e_q0975":0.995251661918329,"fit":0.97,"lwr":0.95,"upr":1,"low":0.95,"high":1},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  <c r="N45" t="s">
        <v>154</v>
      </c>
      <c r="O45" t="s">
        <v>155</v>
      </c>
      <c r="P45" t="s">
        <v>156</v>
      </c>
      <c r="Q45" t="s">
        <v>155</v>
      </c>
      <c r="R45" t="s">
        <v>158</v>
      </c>
      <c r="S45">
        <v>44</v>
      </c>
      <c r="T45" t="s">
        <v>159</v>
      </c>
      <c r="U45" t="s">
        <v>155</v>
      </c>
      <c r="V45" t="s">
        <v>160</v>
      </c>
      <c r="W45" t="s">
        <v>155</v>
      </c>
      <c r="X45" t="s">
        <v>158</v>
      </c>
      <c r="Y45">
        <f t="shared" si="1"/>
        <v>45</v>
      </c>
      <c r="Z45" t="s">
        <v>159</v>
      </c>
      <c r="AA45" t="s">
        <v>155</v>
      </c>
      <c r="AB45" t="s">
        <v>161</v>
      </c>
      <c r="AC45" t="s">
        <v>155</v>
      </c>
      <c r="AD45" t="s">
        <v>158</v>
      </c>
      <c r="AE45">
        <f t="shared" si="2"/>
        <v>51</v>
      </c>
      <c r="AF45" t="s">
        <v>159</v>
      </c>
      <c r="AG45" t="s">
        <v>155</v>
      </c>
      <c r="AH45" t="s">
        <v>147</v>
      </c>
      <c r="AI45" t="s">
        <v>155</v>
      </c>
      <c r="AJ45" t="s">
        <v>158</v>
      </c>
      <c r="AK45" t="s">
        <v>155</v>
      </c>
      <c r="AL45" s="86" t="s">
        <v>210</v>
      </c>
      <c r="AM45" t="s">
        <v>155</v>
      </c>
      <c r="AN45" t="s">
        <v>159</v>
      </c>
      <c r="AO45" t="s">
        <v>155</v>
      </c>
      <c r="AP45" t="s">
        <v>162</v>
      </c>
      <c r="AQ45" t="s">
        <v>155</v>
      </c>
      <c r="AR45" t="s">
        <v>158</v>
      </c>
      <c r="AS45">
        <f t="shared" si="3"/>
        <v>0.97507122507122501</v>
      </c>
      <c r="AT45" t="s">
        <v>159</v>
      </c>
      <c r="AU45" t="s">
        <v>155</v>
      </c>
      <c r="AV45" t="s">
        <v>163</v>
      </c>
      <c r="AW45" t="s">
        <v>155</v>
      </c>
      <c r="AX45" t="s">
        <v>158</v>
      </c>
      <c r="AY45">
        <f t="shared" si="4"/>
        <v>0.94301994301994396</v>
      </c>
      <c r="AZ45" t="s">
        <v>159</v>
      </c>
      <c r="BA45" t="s">
        <v>155</v>
      </c>
      <c r="BB45" t="s">
        <v>164</v>
      </c>
      <c r="BC45" t="s">
        <v>155</v>
      </c>
      <c r="BD45" t="s">
        <v>158</v>
      </c>
      <c r="BE45">
        <f t="shared" si="5"/>
        <v>0.99881291547958195</v>
      </c>
      <c r="BF45" t="s">
        <v>159</v>
      </c>
      <c r="BG45" t="s">
        <v>155</v>
      </c>
      <c r="BH45" t="s">
        <v>152</v>
      </c>
      <c r="BI45" t="s">
        <v>155</v>
      </c>
      <c r="BJ45" t="s">
        <v>158</v>
      </c>
      <c r="BK45">
        <f t="shared" si="6"/>
        <v>0.98</v>
      </c>
      <c r="BL45" t="s">
        <v>159</v>
      </c>
      <c r="BM45" t="s">
        <v>155</v>
      </c>
      <c r="BN45" t="s">
        <v>151</v>
      </c>
      <c r="BO45" t="s">
        <v>155</v>
      </c>
      <c r="BP45" t="s">
        <v>158</v>
      </c>
      <c r="BQ45">
        <f t="shared" si="7"/>
        <v>0.94</v>
      </c>
      <c r="BR45" t="s">
        <v>159</v>
      </c>
      <c r="BS45" t="s">
        <v>155</v>
      </c>
      <c r="BT45" t="s">
        <v>246</v>
      </c>
      <c r="BU45" t="s">
        <v>155</v>
      </c>
      <c r="BV45" t="s">
        <v>158</v>
      </c>
      <c r="BW45">
        <f t="shared" si="8"/>
        <v>1</v>
      </c>
      <c r="BX45" t="s">
        <v>159</v>
      </c>
      <c r="BY45" t="s">
        <v>155</v>
      </c>
      <c r="BZ45" t="s">
        <v>247</v>
      </c>
      <c r="CA45" t="s">
        <v>155</v>
      </c>
      <c r="CB45" t="s">
        <v>158</v>
      </c>
      <c r="CC45">
        <f t="shared" si="9"/>
        <v>0.94</v>
      </c>
      <c r="CD45" t="s">
        <v>159</v>
      </c>
      <c r="CE45" t="s">
        <v>155</v>
      </c>
      <c r="CF45" t="s">
        <v>165</v>
      </c>
      <c r="CG45" t="s">
        <v>155</v>
      </c>
      <c r="CH45" t="s">
        <v>158</v>
      </c>
      <c r="CI45">
        <f t="shared" si="10"/>
        <v>1</v>
      </c>
      <c r="CJ45" t="s">
        <v>166</v>
      </c>
      <c r="CK45" t="s">
        <v>159</v>
      </c>
      <c r="CL45" t="str">
        <f t="shared" si="11"/>
        <v>{"window_index":44,"window_t_start":45,"window_t_end":51,"Data":"2020-04-06","R_e_median":0.975071225071225,"R_e_q0025":0.943019943019944,"R_e_q0975":0.998812915479582,"fit":0.98,"lwr":0.94,"upr":1,"low":0.94,"high":1},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  <c r="N46" t="s">
        <v>154</v>
      </c>
      <c r="O46" t="s">
        <v>155</v>
      </c>
      <c r="P46" t="s">
        <v>156</v>
      </c>
      <c r="Q46" t="s">
        <v>155</v>
      </c>
      <c r="R46" t="s">
        <v>158</v>
      </c>
      <c r="S46">
        <v>45</v>
      </c>
      <c r="T46" t="s">
        <v>159</v>
      </c>
      <c r="U46" t="s">
        <v>155</v>
      </c>
      <c r="V46" t="s">
        <v>160</v>
      </c>
      <c r="W46" t="s">
        <v>155</v>
      </c>
      <c r="X46" t="s">
        <v>158</v>
      </c>
      <c r="Y46">
        <f t="shared" si="1"/>
        <v>46</v>
      </c>
      <c r="Z46" t="s">
        <v>159</v>
      </c>
      <c r="AA46" t="s">
        <v>155</v>
      </c>
      <c r="AB46" t="s">
        <v>161</v>
      </c>
      <c r="AC46" t="s">
        <v>155</v>
      </c>
      <c r="AD46" t="s">
        <v>158</v>
      </c>
      <c r="AE46">
        <f t="shared" si="2"/>
        <v>52</v>
      </c>
      <c r="AF46" t="s">
        <v>159</v>
      </c>
      <c r="AG46" t="s">
        <v>155</v>
      </c>
      <c r="AH46" t="s">
        <v>147</v>
      </c>
      <c r="AI46" t="s">
        <v>155</v>
      </c>
      <c r="AJ46" t="s">
        <v>158</v>
      </c>
      <c r="AK46" t="s">
        <v>155</v>
      </c>
      <c r="AL46" s="86" t="s">
        <v>211</v>
      </c>
      <c r="AM46" t="s">
        <v>155</v>
      </c>
      <c r="AN46" t="s">
        <v>159</v>
      </c>
      <c r="AO46" t="s">
        <v>155</v>
      </c>
      <c r="AP46" t="s">
        <v>162</v>
      </c>
      <c r="AQ46" t="s">
        <v>155</v>
      </c>
      <c r="AR46" t="s">
        <v>158</v>
      </c>
      <c r="AS46">
        <f t="shared" si="3"/>
        <v>0.97032288698955405</v>
      </c>
      <c r="AT46" t="s">
        <v>159</v>
      </c>
      <c r="AU46" t="s">
        <v>155</v>
      </c>
      <c r="AV46" t="s">
        <v>163</v>
      </c>
      <c r="AW46" t="s">
        <v>155</v>
      </c>
      <c r="AX46" t="s">
        <v>158</v>
      </c>
      <c r="AY46">
        <f t="shared" si="4"/>
        <v>0.94776828110161404</v>
      </c>
      <c r="AZ46" t="s">
        <v>159</v>
      </c>
      <c r="BA46" t="s">
        <v>155</v>
      </c>
      <c r="BB46" t="s">
        <v>164</v>
      </c>
      <c r="BC46" t="s">
        <v>155</v>
      </c>
      <c r="BD46" t="s">
        <v>158</v>
      </c>
      <c r="BE46">
        <f t="shared" si="5"/>
        <v>0.99347103513770396</v>
      </c>
      <c r="BF46" t="s">
        <v>159</v>
      </c>
      <c r="BG46" t="s">
        <v>155</v>
      </c>
      <c r="BH46" t="s">
        <v>152</v>
      </c>
      <c r="BI46" t="s">
        <v>155</v>
      </c>
      <c r="BJ46" t="s">
        <v>158</v>
      </c>
      <c r="BK46">
        <f t="shared" si="6"/>
        <v>0.97</v>
      </c>
      <c r="BL46" t="s">
        <v>159</v>
      </c>
      <c r="BM46" t="s">
        <v>155</v>
      </c>
      <c r="BN46" t="s">
        <v>151</v>
      </c>
      <c r="BO46" t="s">
        <v>155</v>
      </c>
      <c r="BP46" t="s">
        <v>158</v>
      </c>
      <c r="BQ46">
        <f t="shared" si="7"/>
        <v>0.95</v>
      </c>
      <c r="BR46" t="s">
        <v>159</v>
      </c>
      <c r="BS46" t="s">
        <v>155</v>
      </c>
      <c r="BT46" t="s">
        <v>246</v>
      </c>
      <c r="BU46" t="s">
        <v>155</v>
      </c>
      <c r="BV46" t="s">
        <v>158</v>
      </c>
      <c r="BW46">
        <f t="shared" si="8"/>
        <v>0.99</v>
      </c>
      <c r="BX46" t="s">
        <v>159</v>
      </c>
      <c r="BY46" t="s">
        <v>155</v>
      </c>
      <c r="BZ46" t="s">
        <v>247</v>
      </c>
      <c r="CA46" t="s">
        <v>155</v>
      </c>
      <c r="CB46" t="s">
        <v>158</v>
      </c>
      <c r="CC46">
        <f t="shared" si="9"/>
        <v>0.95</v>
      </c>
      <c r="CD46" t="s">
        <v>159</v>
      </c>
      <c r="CE46" t="s">
        <v>155</v>
      </c>
      <c r="CF46" t="s">
        <v>165</v>
      </c>
      <c r="CG46" t="s">
        <v>155</v>
      </c>
      <c r="CH46" t="s">
        <v>158</v>
      </c>
      <c r="CI46">
        <f t="shared" si="10"/>
        <v>0.99</v>
      </c>
      <c r="CJ46" t="s">
        <v>166</v>
      </c>
      <c r="CK46" t="s">
        <v>159</v>
      </c>
      <c r="CL46" t="str">
        <f t="shared" si="11"/>
        <v>{"window_index":45,"window_t_start":46,"window_t_end":52,"Data":"2020-04-07","R_e_median":0.970322886989554,"R_e_q0025":0.947768281101614,"R_e_q0975":0.993471035137704,"fit":0.97,"lwr":0.95,"upr":0.99,"low":0.95,"high":0.99},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  <c r="N47" t="s">
        <v>154</v>
      </c>
      <c r="O47" t="s">
        <v>155</v>
      </c>
      <c r="P47" t="s">
        <v>156</v>
      </c>
      <c r="Q47" t="s">
        <v>155</v>
      </c>
      <c r="R47" t="s">
        <v>158</v>
      </c>
      <c r="S47">
        <v>46</v>
      </c>
      <c r="T47" t="s">
        <v>159</v>
      </c>
      <c r="U47" t="s">
        <v>155</v>
      </c>
      <c r="V47" t="s">
        <v>160</v>
      </c>
      <c r="W47" t="s">
        <v>155</v>
      </c>
      <c r="X47" t="s">
        <v>158</v>
      </c>
      <c r="Y47">
        <f t="shared" si="1"/>
        <v>47</v>
      </c>
      <c r="Z47" t="s">
        <v>159</v>
      </c>
      <c r="AA47" t="s">
        <v>155</v>
      </c>
      <c r="AB47" t="s">
        <v>161</v>
      </c>
      <c r="AC47" t="s">
        <v>155</v>
      </c>
      <c r="AD47" t="s">
        <v>158</v>
      </c>
      <c r="AE47">
        <f t="shared" si="2"/>
        <v>53</v>
      </c>
      <c r="AF47" t="s">
        <v>159</v>
      </c>
      <c r="AG47" t="s">
        <v>155</v>
      </c>
      <c r="AH47" t="s">
        <v>147</v>
      </c>
      <c r="AI47" t="s">
        <v>155</v>
      </c>
      <c r="AJ47" t="s">
        <v>158</v>
      </c>
      <c r="AK47" t="s">
        <v>155</v>
      </c>
      <c r="AL47" s="86" t="s">
        <v>212</v>
      </c>
      <c r="AM47" t="s">
        <v>155</v>
      </c>
      <c r="AN47" t="s">
        <v>159</v>
      </c>
      <c r="AO47" t="s">
        <v>155</v>
      </c>
      <c r="AP47" t="s">
        <v>162</v>
      </c>
      <c r="AQ47" t="s">
        <v>155</v>
      </c>
      <c r="AR47" t="s">
        <v>158</v>
      </c>
      <c r="AS47">
        <f t="shared" si="3"/>
        <v>0.94420702754036001</v>
      </c>
      <c r="AT47" t="s">
        <v>159</v>
      </c>
      <c r="AU47" t="s">
        <v>155</v>
      </c>
      <c r="AV47" t="s">
        <v>163</v>
      </c>
      <c r="AW47" t="s">
        <v>155</v>
      </c>
      <c r="AX47" t="s">
        <v>158</v>
      </c>
      <c r="AY47">
        <f t="shared" si="4"/>
        <v>0.91690408357075004</v>
      </c>
      <c r="AZ47" t="s">
        <v>159</v>
      </c>
      <c r="BA47" t="s">
        <v>155</v>
      </c>
      <c r="BB47" t="s">
        <v>164</v>
      </c>
      <c r="BC47" t="s">
        <v>155</v>
      </c>
      <c r="BD47" t="s">
        <v>158</v>
      </c>
      <c r="BE47">
        <f t="shared" si="5"/>
        <v>0.97150997150997198</v>
      </c>
      <c r="BF47" t="s">
        <v>159</v>
      </c>
      <c r="BG47" t="s">
        <v>155</v>
      </c>
      <c r="BH47" t="s">
        <v>152</v>
      </c>
      <c r="BI47" t="s">
        <v>155</v>
      </c>
      <c r="BJ47" t="s">
        <v>158</v>
      </c>
      <c r="BK47">
        <f t="shared" si="6"/>
        <v>0.94</v>
      </c>
      <c r="BL47" t="s">
        <v>159</v>
      </c>
      <c r="BM47" t="s">
        <v>155</v>
      </c>
      <c r="BN47" t="s">
        <v>151</v>
      </c>
      <c r="BO47" t="s">
        <v>155</v>
      </c>
      <c r="BP47" t="s">
        <v>158</v>
      </c>
      <c r="BQ47">
        <f t="shared" si="7"/>
        <v>0.92</v>
      </c>
      <c r="BR47" t="s">
        <v>159</v>
      </c>
      <c r="BS47" t="s">
        <v>155</v>
      </c>
      <c r="BT47" t="s">
        <v>246</v>
      </c>
      <c r="BU47" t="s">
        <v>155</v>
      </c>
      <c r="BV47" t="s">
        <v>158</v>
      </c>
      <c r="BW47">
        <f t="shared" si="8"/>
        <v>0.97</v>
      </c>
      <c r="BX47" t="s">
        <v>159</v>
      </c>
      <c r="BY47" t="s">
        <v>155</v>
      </c>
      <c r="BZ47" t="s">
        <v>247</v>
      </c>
      <c r="CA47" t="s">
        <v>155</v>
      </c>
      <c r="CB47" t="s">
        <v>158</v>
      </c>
      <c r="CC47">
        <f t="shared" si="9"/>
        <v>0.92</v>
      </c>
      <c r="CD47" t="s">
        <v>159</v>
      </c>
      <c r="CE47" t="s">
        <v>155</v>
      </c>
      <c r="CF47" t="s">
        <v>165</v>
      </c>
      <c r="CG47" t="s">
        <v>155</v>
      </c>
      <c r="CH47" t="s">
        <v>158</v>
      </c>
      <c r="CI47">
        <f t="shared" si="10"/>
        <v>0.97</v>
      </c>
      <c r="CJ47" t="s">
        <v>166</v>
      </c>
      <c r="CK47" t="s">
        <v>159</v>
      </c>
      <c r="CL47" t="str">
        <f t="shared" si="11"/>
        <v>{"window_index":46,"window_t_start":47,"window_t_end":53,"Data":"2020-04-08","R_e_median":0.94420702754036,"R_e_q0025":0.91690408357075,"R_e_q0975":0.971509971509972,"fit":0.94,"lwr":0.92,"upr":0.97,"low":0.92,"high":0.97},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  <c r="N48" t="s">
        <v>154</v>
      </c>
      <c r="O48" t="s">
        <v>155</v>
      </c>
      <c r="P48" t="s">
        <v>156</v>
      </c>
      <c r="Q48" t="s">
        <v>155</v>
      </c>
      <c r="R48" t="s">
        <v>158</v>
      </c>
      <c r="S48">
        <v>47</v>
      </c>
      <c r="T48" t="s">
        <v>159</v>
      </c>
      <c r="U48" t="s">
        <v>155</v>
      </c>
      <c r="V48" t="s">
        <v>160</v>
      </c>
      <c r="W48" t="s">
        <v>155</v>
      </c>
      <c r="X48" t="s">
        <v>158</v>
      </c>
      <c r="Y48">
        <f t="shared" si="1"/>
        <v>48</v>
      </c>
      <c r="Z48" t="s">
        <v>159</v>
      </c>
      <c r="AA48" t="s">
        <v>155</v>
      </c>
      <c r="AB48" t="s">
        <v>161</v>
      </c>
      <c r="AC48" t="s">
        <v>155</v>
      </c>
      <c r="AD48" t="s">
        <v>158</v>
      </c>
      <c r="AE48">
        <f t="shared" si="2"/>
        <v>54</v>
      </c>
      <c r="AF48" t="s">
        <v>159</v>
      </c>
      <c r="AG48" t="s">
        <v>155</v>
      </c>
      <c r="AH48" t="s">
        <v>147</v>
      </c>
      <c r="AI48" t="s">
        <v>155</v>
      </c>
      <c r="AJ48" t="s">
        <v>158</v>
      </c>
      <c r="AK48" t="s">
        <v>155</v>
      </c>
      <c r="AL48" s="86" t="s">
        <v>213</v>
      </c>
      <c r="AM48" t="s">
        <v>155</v>
      </c>
      <c r="AN48" t="s">
        <v>159</v>
      </c>
      <c r="AO48" t="s">
        <v>155</v>
      </c>
      <c r="AP48" t="s">
        <v>162</v>
      </c>
      <c r="AQ48" t="s">
        <v>155</v>
      </c>
      <c r="AR48" t="s">
        <v>158</v>
      </c>
      <c r="AS48">
        <f t="shared" si="3"/>
        <v>0.95311016144349503</v>
      </c>
      <c r="AT48" t="s">
        <v>159</v>
      </c>
      <c r="AU48" t="s">
        <v>155</v>
      </c>
      <c r="AV48" t="s">
        <v>163</v>
      </c>
      <c r="AW48" t="s">
        <v>155</v>
      </c>
      <c r="AX48" t="s">
        <v>158</v>
      </c>
      <c r="AY48">
        <f t="shared" si="4"/>
        <v>0.93114909781576405</v>
      </c>
      <c r="AZ48" t="s">
        <v>159</v>
      </c>
      <c r="BA48" t="s">
        <v>155</v>
      </c>
      <c r="BB48" t="s">
        <v>164</v>
      </c>
      <c r="BC48" t="s">
        <v>155</v>
      </c>
      <c r="BD48" t="s">
        <v>158</v>
      </c>
      <c r="BE48">
        <f t="shared" si="5"/>
        <v>0.97507122507122501</v>
      </c>
      <c r="BF48" t="s">
        <v>159</v>
      </c>
      <c r="BG48" t="s">
        <v>155</v>
      </c>
      <c r="BH48" t="s">
        <v>152</v>
      </c>
      <c r="BI48" t="s">
        <v>155</v>
      </c>
      <c r="BJ48" t="s">
        <v>158</v>
      </c>
      <c r="BK48">
        <f t="shared" si="6"/>
        <v>0.95</v>
      </c>
      <c r="BL48" t="s">
        <v>159</v>
      </c>
      <c r="BM48" t="s">
        <v>155</v>
      </c>
      <c r="BN48" t="s">
        <v>151</v>
      </c>
      <c r="BO48" t="s">
        <v>155</v>
      </c>
      <c r="BP48" t="s">
        <v>158</v>
      </c>
      <c r="BQ48">
        <f t="shared" si="7"/>
        <v>0.93</v>
      </c>
      <c r="BR48" t="s">
        <v>159</v>
      </c>
      <c r="BS48" t="s">
        <v>155</v>
      </c>
      <c r="BT48" t="s">
        <v>246</v>
      </c>
      <c r="BU48" t="s">
        <v>155</v>
      </c>
      <c r="BV48" t="s">
        <v>158</v>
      </c>
      <c r="BW48">
        <f t="shared" si="8"/>
        <v>0.98</v>
      </c>
      <c r="BX48" t="s">
        <v>159</v>
      </c>
      <c r="BY48" t="s">
        <v>155</v>
      </c>
      <c r="BZ48" t="s">
        <v>247</v>
      </c>
      <c r="CA48" t="s">
        <v>155</v>
      </c>
      <c r="CB48" t="s">
        <v>158</v>
      </c>
      <c r="CC48">
        <f t="shared" si="9"/>
        <v>0.93</v>
      </c>
      <c r="CD48" t="s">
        <v>159</v>
      </c>
      <c r="CE48" t="s">
        <v>155</v>
      </c>
      <c r="CF48" t="s">
        <v>165</v>
      </c>
      <c r="CG48" t="s">
        <v>155</v>
      </c>
      <c r="CH48" t="s">
        <v>158</v>
      </c>
      <c r="CI48">
        <f t="shared" si="10"/>
        <v>0.98</v>
      </c>
      <c r="CJ48" t="s">
        <v>166</v>
      </c>
      <c r="CK48" t="s">
        <v>159</v>
      </c>
      <c r="CL48" t="str">
        <f t="shared" si="11"/>
        <v>{"window_index":47,"window_t_start":48,"window_t_end":54,"Data":"2020-04-09","R_e_median":0.953110161443495,"R_e_q0025":0.931149097815764,"R_e_q0975":0.975071225071225,"fit":0.95,"lwr":0.93,"upr":0.98,"low":0.93,"high":0.98},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  <c r="N49" t="s">
        <v>154</v>
      </c>
      <c r="O49" t="s">
        <v>155</v>
      </c>
      <c r="P49" t="s">
        <v>156</v>
      </c>
      <c r="Q49" t="s">
        <v>155</v>
      </c>
      <c r="R49" t="s">
        <v>158</v>
      </c>
      <c r="S49">
        <v>48</v>
      </c>
      <c r="T49" t="s">
        <v>159</v>
      </c>
      <c r="U49" t="s">
        <v>155</v>
      </c>
      <c r="V49" t="s">
        <v>160</v>
      </c>
      <c r="W49" t="s">
        <v>155</v>
      </c>
      <c r="X49" t="s">
        <v>158</v>
      </c>
      <c r="Y49">
        <f t="shared" si="1"/>
        <v>49</v>
      </c>
      <c r="Z49" t="s">
        <v>159</v>
      </c>
      <c r="AA49" t="s">
        <v>155</v>
      </c>
      <c r="AB49" t="s">
        <v>161</v>
      </c>
      <c r="AC49" t="s">
        <v>155</v>
      </c>
      <c r="AD49" t="s">
        <v>158</v>
      </c>
      <c r="AE49">
        <f t="shared" si="2"/>
        <v>55</v>
      </c>
      <c r="AF49" t="s">
        <v>159</v>
      </c>
      <c r="AG49" t="s">
        <v>155</v>
      </c>
      <c r="AH49" t="s">
        <v>147</v>
      </c>
      <c r="AI49" t="s">
        <v>155</v>
      </c>
      <c r="AJ49" t="s">
        <v>158</v>
      </c>
      <c r="AK49" t="s">
        <v>155</v>
      </c>
      <c r="AL49" s="86" t="s">
        <v>214</v>
      </c>
      <c r="AM49" t="s">
        <v>155</v>
      </c>
      <c r="AN49" t="s">
        <v>159</v>
      </c>
      <c r="AO49" t="s">
        <v>155</v>
      </c>
      <c r="AP49" t="s">
        <v>162</v>
      </c>
      <c r="AQ49" t="s">
        <v>155</v>
      </c>
      <c r="AR49" t="s">
        <v>158</v>
      </c>
      <c r="AS49">
        <f t="shared" si="3"/>
        <v>0.94301994301994096</v>
      </c>
      <c r="AT49" t="s">
        <v>159</v>
      </c>
      <c r="AU49" t="s">
        <v>155</v>
      </c>
      <c r="AV49" t="s">
        <v>163</v>
      </c>
      <c r="AW49" t="s">
        <v>155</v>
      </c>
      <c r="AX49" t="s">
        <v>158</v>
      </c>
      <c r="AY49">
        <f t="shared" si="4"/>
        <v>0.91571699905033199</v>
      </c>
      <c r="AZ49" t="s">
        <v>159</v>
      </c>
      <c r="BA49" t="s">
        <v>155</v>
      </c>
      <c r="BB49" t="s">
        <v>164</v>
      </c>
      <c r="BC49" t="s">
        <v>155</v>
      </c>
      <c r="BD49" t="s">
        <v>158</v>
      </c>
      <c r="BE49">
        <f t="shared" si="5"/>
        <v>0.97447768281101599</v>
      </c>
      <c r="BF49" t="s">
        <v>159</v>
      </c>
      <c r="BG49" t="s">
        <v>155</v>
      </c>
      <c r="BH49" t="s">
        <v>152</v>
      </c>
      <c r="BI49" t="s">
        <v>155</v>
      </c>
      <c r="BJ49" t="s">
        <v>158</v>
      </c>
      <c r="BK49">
        <f t="shared" si="6"/>
        <v>0.94</v>
      </c>
      <c r="BL49" t="s">
        <v>159</v>
      </c>
      <c r="BM49" t="s">
        <v>155</v>
      </c>
      <c r="BN49" t="s">
        <v>151</v>
      </c>
      <c r="BO49" t="s">
        <v>155</v>
      </c>
      <c r="BP49" t="s">
        <v>158</v>
      </c>
      <c r="BQ49">
        <f t="shared" si="7"/>
        <v>0.92</v>
      </c>
      <c r="BR49" t="s">
        <v>159</v>
      </c>
      <c r="BS49" t="s">
        <v>155</v>
      </c>
      <c r="BT49" t="s">
        <v>246</v>
      </c>
      <c r="BU49" t="s">
        <v>155</v>
      </c>
      <c r="BV49" t="s">
        <v>158</v>
      </c>
      <c r="BW49">
        <f t="shared" si="8"/>
        <v>0.97</v>
      </c>
      <c r="BX49" t="s">
        <v>159</v>
      </c>
      <c r="BY49" t="s">
        <v>155</v>
      </c>
      <c r="BZ49" t="s">
        <v>247</v>
      </c>
      <c r="CA49" t="s">
        <v>155</v>
      </c>
      <c r="CB49" t="s">
        <v>158</v>
      </c>
      <c r="CC49">
        <f t="shared" si="9"/>
        <v>0.92</v>
      </c>
      <c r="CD49" t="s">
        <v>159</v>
      </c>
      <c r="CE49" t="s">
        <v>155</v>
      </c>
      <c r="CF49" t="s">
        <v>165</v>
      </c>
      <c r="CG49" t="s">
        <v>155</v>
      </c>
      <c r="CH49" t="s">
        <v>158</v>
      </c>
      <c r="CI49">
        <f t="shared" si="10"/>
        <v>0.97</v>
      </c>
      <c r="CJ49" t="s">
        <v>166</v>
      </c>
      <c r="CK49" t="s">
        <v>159</v>
      </c>
      <c r="CL49" t="str">
        <f t="shared" si="11"/>
        <v>{"window_index":48,"window_t_start":49,"window_t_end":55,"Data":"2020-04-10","R_e_median":0.943019943019941,"R_e_q0025":0.915716999050332,"R_e_q0975":0.974477682811016,"fit":0.94,"lwr":0.92,"upr":0.97,"low":0.92,"high":0.97},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  <c r="N50" t="s">
        <v>154</v>
      </c>
      <c r="O50" t="s">
        <v>155</v>
      </c>
      <c r="P50" t="s">
        <v>156</v>
      </c>
      <c r="Q50" t="s">
        <v>155</v>
      </c>
      <c r="R50" t="s">
        <v>158</v>
      </c>
      <c r="S50">
        <v>49</v>
      </c>
      <c r="T50" t="s">
        <v>159</v>
      </c>
      <c r="U50" t="s">
        <v>155</v>
      </c>
      <c r="V50" t="s">
        <v>160</v>
      </c>
      <c r="W50" t="s">
        <v>155</v>
      </c>
      <c r="X50" t="s">
        <v>158</v>
      </c>
      <c r="Y50">
        <f t="shared" si="1"/>
        <v>50</v>
      </c>
      <c r="Z50" t="s">
        <v>159</v>
      </c>
      <c r="AA50" t="s">
        <v>155</v>
      </c>
      <c r="AB50" t="s">
        <v>161</v>
      </c>
      <c r="AC50" t="s">
        <v>155</v>
      </c>
      <c r="AD50" t="s">
        <v>158</v>
      </c>
      <c r="AE50">
        <f t="shared" si="2"/>
        <v>56</v>
      </c>
      <c r="AF50" t="s">
        <v>159</v>
      </c>
      <c r="AG50" t="s">
        <v>155</v>
      </c>
      <c r="AH50" t="s">
        <v>147</v>
      </c>
      <c r="AI50" t="s">
        <v>155</v>
      </c>
      <c r="AJ50" t="s">
        <v>158</v>
      </c>
      <c r="AK50" t="s">
        <v>155</v>
      </c>
      <c r="AL50" s="86" t="s">
        <v>215</v>
      </c>
      <c r="AM50" t="s">
        <v>155</v>
      </c>
      <c r="AN50" t="s">
        <v>159</v>
      </c>
      <c r="AO50" t="s">
        <v>155</v>
      </c>
      <c r="AP50" t="s">
        <v>162</v>
      </c>
      <c r="AQ50" t="s">
        <v>155</v>
      </c>
      <c r="AR50" t="s">
        <v>158</v>
      </c>
      <c r="AS50">
        <f t="shared" si="3"/>
        <v>0.93708452041785195</v>
      </c>
      <c r="AT50" t="s">
        <v>159</v>
      </c>
      <c r="AU50" t="s">
        <v>155</v>
      </c>
      <c r="AV50" t="s">
        <v>163</v>
      </c>
      <c r="AW50" t="s">
        <v>155</v>
      </c>
      <c r="AX50" t="s">
        <v>158</v>
      </c>
      <c r="AY50">
        <f t="shared" si="4"/>
        <v>0.91334283000949601</v>
      </c>
      <c r="AZ50" t="s">
        <v>159</v>
      </c>
      <c r="BA50" t="s">
        <v>155</v>
      </c>
      <c r="BB50" t="s">
        <v>164</v>
      </c>
      <c r="BC50" t="s">
        <v>155</v>
      </c>
      <c r="BD50" t="s">
        <v>158</v>
      </c>
      <c r="BE50">
        <f t="shared" si="5"/>
        <v>0.96320037986704998</v>
      </c>
      <c r="BF50" t="s">
        <v>159</v>
      </c>
      <c r="BG50" t="s">
        <v>155</v>
      </c>
      <c r="BH50" t="s">
        <v>152</v>
      </c>
      <c r="BI50" t="s">
        <v>155</v>
      </c>
      <c r="BJ50" t="s">
        <v>158</v>
      </c>
      <c r="BK50">
        <f t="shared" si="6"/>
        <v>0.94</v>
      </c>
      <c r="BL50" t="s">
        <v>159</v>
      </c>
      <c r="BM50" t="s">
        <v>155</v>
      </c>
      <c r="BN50" t="s">
        <v>151</v>
      </c>
      <c r="BO50" t="s">
        <v>155</v>
      </c>
      <c r="BP50" t="s">
        <v>158</v>
      </c>
      <c r="BQ50">
        <f t="shared" si="7"/>
        <v>0.91</v>
      </c>
      <c r="BR50" t="s">
        <v>159</v>
      </c>
      <c r="BS50" t="s">
        <v>155</v>
      </c>
      <c r="BT50" t="s">
        <v>246</v>
      </c>
      <c r="BU50" t="s">
        <v>155</v>
      </c>
      <c r="BV50" t="s">
        <v>158</v>
      </c>
      <c r="BW50">
        <f t="shared" si="8"/>
        <v>0.96</v>
      </c>
      <c r="BX50" t="s">
        <v>159</v>
      </c>
      <c r="BY50" t="s">
        <v>155</v>
      </c>
      <c r="BZ50" t="s">
        <v>247</v>
      </c>
      <c r="CA50" t="s">
        <v>155</v>
      </c>
      <c r="CB50" t="s">
        <v>158</v>
      </c>
      <c r="CC50">
        <f t="shared" si="9"/>
        <v>0.91</v>
      </c>
      <c r="CD50" t="s">
        <v>159</v>
      </c>
      <c r="CE50" t="s">
        <v>155</v>
      </c>
      <c r="CF50" t="s">
        <v>165</v>
      </c>
      <c r="CG50" t="s">
        <v>155</v>
      </c>
      <c r="CH50" t="s">
        <v>158</v>
      </c>
      <c r="CI50">
        <f t="shared" si="10"/>
        <v>0.96</v>
      </c>
      <c r="CJ50" t="s">
        <v>166</v>
      </c>
      <c r="CK50" t="s">
        <v>159</v>
      </c>
      <c r="CL50" t="str">
        <f t="shared" si="11"/>
        <v>{"window_index":49,"window_t_start":50,"window_t_end":56,"Data":"2020-04-11","R_e_median":0.937084520417852,"R_e_q0025":0.913342830009496,"R_e_q0975":0.96320037986705,"fit":0.94,"lwr":0.91,"upr":0.96,"low":0.91,"high":0.96},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  <c r="N51" t="s">
        <v>154</v>
      </c>
      <c r="O51" t="s">
        <v>155</v>
      </c>
      <c r="P51" t="s">
        <v>156</v>
      </c>
      <c r="Q51" t="s">
        <v>155</v>
      </c>
      <c r="R51" t="s">
        <v>158</v>
      </c>
      <c r="S51">
        <v>50</v>
      </c>
      <c r="T51" t="s">
        <v>159</v>
      </c>
      <c r="U51" t="s">
        <v>155</v>
      </c>
      <c r="V51" t="s">
        <v>160</v>
      </c>
      <c r="W51" t="s">
        <v>155</v>
      </c>
      <c r="X51" t="s">
        <v>158</v>
      </c>
      <c r="Y51">
        <f t="shared" si="1"/>
        <v>51</v>
      </c>
      <c r="Z51" t="s">
        <v>159</v>
      </c>
      <c r="AA51" t="s">
        <v>155</v>
      </c>
      <c r="AB51" t="s">
        <v>161</v>
      </c>
      <c r="AC51" t="s">
        <v>155</v>
      </c>
      <c r="AD51" t="s">
        <v>158</v>
      </c>
      <c r="AE51">
        <f t="shared" si="2"/>
        <v>57</v>
      </c>
      <c r="AF51" t="s">
        <v>159</v>
      </c>
      <c r="AG51" t="s">
        <v>155</v>
      </c>
      <c r="AH51" t="s">
        <v>147</v>
      </c>
      <c r="AI51" t="s">
        <v>155</v>
      </c>
      <c r="AJ51" t="s">
        <v>158</v>
      </c>
      <c r="AK51" t="s">
        <v>155</v>
      </c>
      <c r="AL51" s="86" t="s">
        <v>216</v>
      </c>
      <c r="AM51" t="s">
        <v>155</v>
      </c>
      <c r="AN51" t="s">
        <v>159</v>
      </c>
      <c r="AO51" t="s">
        <v>155</v>
      </c>
      <c r="AP51" t="s">
        <v>162</v>
      </c>
      <c r="AQ51" t="s">
        <v>155</v>
      </c>
      <c r="AR51" t="s">
        <v>158</v>
      </c>
      <c r="AS51">
        <f t="shared" si="3"/>
        <v>0.91334283000949601</v>
      </c>
      <c r="AT51" t="s">
        <v>159</v>
      </c>
      <c r="AU51" t="s">
        <v>155</v>
      </c>
      <c r="AV51" t="s">
        <v>163</v>
      </c>
      <c r="AW51" t="s">
        <v>155</v>
      </c>
      <c r="AX51" t="s">
        <v>158</v>
      </c>
      <c r="AY51">
        <f t="shared" si="4"/>
        <v>0.88366571699905005</v>
      </c>
      <c r="AZ51" t="s">
        <v>159</v>
      </c>
      <c r="BA51" t="s">
        <v>155</v>
      </c>
      <c r="BB51" t="s">
        <v>164</v>
      </c>
      <c r="BC51" t="s">
        <v>155</v>
      </c>
      <c r="BD51" t="s">
        <v>158</v>
      </c>
      <c r="BE51">
        <f t="shared" si="5"/>
        <v>0.95132953466286796</v>
      </c>
      <c r="BF51" t="s">
        <v>159</v>
      </c>
      <c r="BG51" t="s">
        <v>155</v>
      </c>
      <c r="BH51" t="s">
        <v>152</v>
      </c>
      <c r="BI51" t="s">
        <v>155</v>
      </c>
      <c r="BJ51" t="s">
        <v>158</v>
      </c>
      <c r="BK51">
        <f t="shared" si="6"/>
        <v>0.91</v>
      </c>
      <c r="BL51" t="s">
        <v>159</v>
      </c>
      <c r="BM51" t="s">
        <v>155</v>
      </c>
      <c r="BN51" t="s">
        <v>151</v>
      </c>
      <c r="BO51" t="s">
        <v>155</v>
      </c>
      <c r="BP51" t="s">
        <v>158</v>
      </c>
      <c r="BQ51">
        <f t="shared" si="7"/>
        <v>0.88</v>
      </c>
      <c r="BR51" t="s">
        <v>159</v>
      </c>
      <c r="BS51" t="s">
        <v>155</v>
      </c>
      <c r="BT51" t="s">
        <v>246</v>
      </c>
      <c r="BU51" t="s">
        <v>155</v>
      </c>
      <c r="BV51" t="s">
        <v>158</v>
      </c>
      <c r="BW51">
        <f t="shared" si="8"/>
        <v>0.95</v>
      </c>
      <c r="BX51" t="s">
        <v>159</v>
      </c>
      <c r="BY51" t="s">
        <v>155</v>
      </c>
      <c r="BZ51" t="s">
        <v>247</v>
      </c>
      <c r="CA51" t="s">
        <v>155</v>
      </c>
      <c r="CB51" t="s">
        <v>158</v>
      </c>
      <c r="CC51">
        <f t="shared" si="9"/>
        <v>0.88</v>
      </c>
      <c r="CD51" t="s">
        <v>159</v>
      </c>
      <c r="CE51" t="s">
        <v>155</v>
      </c>
      <c r="CF51" t="s">
        <v>165</v>
      </c>
      <c r="CG51" t="s">
        <v>155</v>
      </c>
      <c r="CH51" t="s">
        <v>158</v>
      </c>
      <c r="CI51">
        <f t="shared" si="10"/>
        <v>0.95</v>
      </c>
      <c r="CJ51" t="s">
        <v>166</v>
      </c>
      <c r="CK51" t="s">
        <v>159</v>
      </c>
      <c r="CL51" t="str">
        <f t="shared" si="11"/>
        <v>{"window_index":50,"window_t_start":51,"window_t_end":57,"Data":"2020-04-12","R_e_median":0.913342830009496,"R_e_q0025":0.88366571699905,"R_e_q0975":0.951329534662868,"fit":0.91,"lwr":0.88,"upr":0.95,"low":0.88,"high":0.95},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  <c r="N52" t="s">
        <v>154</v>
      </c>
      <c r="O52" t="s">
        <v>155</v>
      </c>
      <c r="P52" t="s">
        <v>156</v>
      </c>
      <c r="Q52" t="s">
        <v>155</v>
      </c>
      <c r="R52" t="s">
        <v>158</v>
      </c>
      <c r="S52">
        <v>51</v>
      </c>
      <c r="T52" t="s">
        <v>159</v>
      </c>
      <c r="U52" t="s">
        <v>155</v>
      </c>
      <c r="V52" t="s">
        <v>160</v>
      </c>
      <c r="W52" t="s">
        <v>155</v>
      </c>
      <c r="X52" t="s">
        <v>158</v>
      </c>
      <c r="Y52">
        <f t="shared" si="1"/>
        <v>52</v>
      </c>
      <c r="Z52" t="s">
        <v>159</v>
      </c>
      <c r="AA52" t="s">
        <v>155</v>
      </c>
      <c r="AB52" t="s">
        <v>161</v>
      </c>
      <c r="AC52" t="s">
        <v>155</v>
      </c>
      <c r="AD52" t="s">
        <v>158</v>
      </c>
      <c r="AE52">
        <f t="shared" si="2"/>
        <v>58</v>
      </c>
      <c r="AF52" t="s">
        <v>159</v>
      </c>
      <c r="AG52" t="s">
        <v>155</v>
      </c>
      <c r="AH52" t="s">
        <v>147</v>
      </c>
      <c r="AI52" t="s">
        <v>155</v>
      </c>
      <c r="AJ52" t="s">
        <v>158</v>
      </c>
      <c r="AK52" t="s">
        <v>155</v>
      </c>
      <c r="AL52" s="86" t="s">
        <v>217</v>
      </c>
      <c r="AM52" t="s">
        <v>155</v>
      </c>
      <c r="AN52" t="s">
        <v>159</v>
      </c>
      <c r="AO52" t="s">
        <v>155</v>
      </c>
      <c r="AP52" t="s">
        <v>162</v>
      </c>
      <c r="AQ52" t="s">
        <v>155</v>
      </c>
      <c r="AR52" t="s">
        <v>158</v>
      </c>
      <c r="AS52">
        <f t="shared" si="3"/>
        <v>0.89197530864197505</v>
      </c>
      <c r="AT52" t="s">
        <v>159</v>
      </c>
      <c r="AU52" t="s">
        <v>155</v>
      </c>
      <c r="AV52" t="s">
        <v>163</v>
      </c>
      <c r="AW52" t="s">
        <v>155</v>
      </c>
      <c r="AX52" t="s">
        <v>158</v>
      </c>
      <c r="AY52">
        <f t="shared" si="4"/>
        <v>0.86585944919278302</v>
      </c>
      <c r="AZ52" t="s">
        <v>159</v>
      </c>
      <c r="BA52" t="s">
        <v>155</v>
      </c>
      <c r="BB52" t="s">
        <v>164</v>
      </c>
      <c r="BC52" t="s">
        <v>155</v>
      </c>
      <c r="BD52" t="s">
        <v>158</v>
      </c>
      <c r="BE52">
        <f t="shared" si="5"/>
        <v>0.92046533713200296</v>
      </c>
      <c r="BF52" t="s">
        <v>159</v>
      </c>
      <c r="BG52" t="s">
        <v>155</v>
      </c>
      <c r="BH52" t="s">
        <v>152</v>
      </c>
      <c r="BI52" t="s">
        <v>155</v>
      </c>
      <c r="BJ52" t="s">
        <v>158</v>
      </c>
      <c r="BK52">
        <f t="shared" si="6"/>
        <v>0.89</v>
      </c>
      <c r="BL52" t="s">
        <v>159</v>
      </c>
      <c r="BM52" t="s">
        <v>155</v>
      </c>
      <c r="BN52" t="s">
        <v>151</v>
      </c>
      <c r="BO52" t="s">
        <v>155</v>
      </c>
      <c r="BP52" t="s">
        <v>158</v>
      </c>
      <c r="BQ52">
        <f t="shared" si="7"/>
        <v>0.87</v>
      </c>
      <c r="BR52" t="s">
        <v>159</v>
      </c>
      <c r="BS52" t="s">
        <v>155</v>
      </c>
      <c r="BT52" t="s">
        <v>246</v>
      </c>
      <c r="BU52" t="s">
        <v>155</v>
      </c>
      <c r="BV52" t="s">
        <v>158</v>
      </c>
      <c r="BW52">
        <f t="shared" si="8"/>
        <v>0.92</v>
      </c>
      <c r="BX52" t="s">
        <v>159</v>
      </c>
      <c r="BY52" t="s">
        <v>155</v>
      </c>
      <c r="BZ52" t="s">
        <v>247</v>
      </c>
      <c r="CA52" t="s">
        <v>155</v>
      </c>
      <c r="CB52" t="s">
        <v>158</v>
      </c>
      <c r="CC52">
        <f t="shared" si="9"/>
        <v>0.87</v>
      </c>
      <c r="CD52" t="s">
        <v>159</v>
      </c>
      <c r="CE52" t="s">
        <v>155</v>
      </c>
      <c r="CF52" t="s">
        <v>165</v>
      </c>
      <c r="CG52" t="s">
        <v>155</v>
      </c>
      <c r="CH52" t="s">
        <v>158</v>
      </c>
      <c r="CI52">
        <f t="shared" si="10"/>
        <v>0.92</v>
      </c>
      <c r="CJ52" t="s">
        <v>166</v>
      </c>
      <c r="CK52" t="s">
        <v>159</v>
      </c>
      <c r="CL52" t="str">
        <f t="shared" si="11"/>
        <v>{"window_index":51,"window_t_start":52,"window_t_end":58,"Data":"2020-04-13","R_e_median":0.891975308641975,"R_e_q0025":0.865859449192783,"R_e_q0975":0.920465337132003,"fit":0.89,"lwr":0.87,"upr":0.92,"low":0.87,"high":0.92},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  <c r="N53" t="s">
        <v>154</v>
      </c>
      <c r="O53" t="s">
        <v>155</v>
      </c>
      <c r="P53" t="s">
        <v>156</v>
      </c>
      <c r="Q53" t="s">
        <v>155</v>
      </c>
      <c r="R53" t="s">
        <v>158</v>
      </c>
      <c r="S53">
        <v>52</v>
      </c>
      <c r="T53" t="s">
        <v>159</v>
      </c>
      <c r="U53" t="s">
        <v>155</v>
      </c>
      <c r="V53" t="s">
        <v>160</v>
      </c>
      <c r="W53" t="s">
        <v>155</v>
      </c>
      <c r="X53" t="s">
        <v>158</v>
      </c>
      <c r="Y53">
        <f t="shared" si="1"/>
        <v>53</v>
      </c>
      <c r="Z53" t="s">
        <v>159</v>
      </c>
      <c r="AA53" t="s">
        <v>155</v>
      </c>
      <c r="AB53" t="s">
        <v>161</v>
      </c>
      <c r="AC53" t="s">
        <v>155</v>
      </c>
      <c r="AD53" t="s">
        <v>158</v>
      </c>
      <c r="AE53">
        <f t="shared" si="2"/>
        <v>59</v>
      </c>
      <c r="AF53" t="s">
        <v>159</v>
      </c>
      <c r="AG53" t="s">
        <v>155</v>
      </c>
      <c r="AH53" t="s">
        <v>147</v>
      </c>
      <c r="AI53" t="s">
        <v>155</v>
      </c>
      <c r="AJ53" t="s">
        <v>158</v>
      </c>
      <c r="AK53" t="s">
        <v>155</v>
      </c>
      <c r="AL53" s="86" t="s">
        <v>218</v>
      </c>
      <c r="AM53" t="s">
        <v>155</v>
      </c>
      <c r="AN53" t="s">
        <v>159</v>
      </c>
      <c r="AO53" t="s">
        <v>155</v>
      </c>
      <c r="AP53" t="s">
        <v>162</v>
      </c>
      <c r="AQ53" t="s">
        <v>155</v>
      </c>
      <c r="AR53" t="s">
        <v>158</v>
      </c>
      <c r="AS53">
        <f t="shared" si="3"/>
        <v>0.90384615384615496</v>
      </c>
      <c r="AT53" t="s">
        <v>159</v>
      </c>
      <c r="AU53" t="s">
        <v>155</v>
      </c>
      <c r="AV53" t="s">
        <v>163</v>
      </c>
      <c r="AW53" t="s">
        <v>155</v>
      </c>
      <c r="AX53" t="s">
        <v>158</v>
      </c>
      <c r="AY53">
        <f t="shared" si="4"/>
        <v>0.87179487179487203</v>
      </c>
      <c r="AZ53" t="s">
        <v>159</v>
      </c>
      <c r="BA53" t="s">
        <v>155</v>
      </c>
      <c r="BB53" t="s">
        <v>164</v>
      </c>
      <c r="BC53" t="s">
        <v>155</v>
      </c>
      <c r="BD53" t="s">
        <v>158</v>
      </c>
      <c r="BE53">
        <f t="shared" si="5"/>
        <v>0.93589743589743601</v>
      </c>
      <c r="BF53" t="s">
        <v>159</v>
      </c>
      <c r="BG53" t="s">
        <v>155</v>
      </c>
      <c r="BH53" t="s">
        <v>152</v>
      </c>
      <c r="BI53" t="s">
        <v>155</v>
      </c>
      <c r="BJ53" t="s">
        <v>158</v>
      </c>
      <c r="BK53">
        <f t="shared" si="6"/>
        <v>0.9</v>
      </c>
      <c r="BL53" t="s">
        <v>159</v>
      </c>
      <c r="BM53" t="s">
        <v>155</v>
      </c>
      <c r="BN53" t="s">
        <v>151</v>
      </c>
      <c r="BO53" t="s">
        <v>155</v>
      </c>
      <c r="BP53" t="s">
        <v>158</v>
      </c>
      <c r="BQ53">
        <f t="shared" si="7"/>
        <v>0.87</v>
      </c>
      <c r="BR53" t="s">
        <v>159</v>
      </c>
      <c r="BS53" t="s">
        <v>155</v>
      </c>
      <c r="BT53" t="s">
        <v>246</v>
      </c>
      <c r="BU53" t="s">
        <v>155</v>
      </c>
      <c r="BV53" t="s">
        <v>158</v>
      </c>
      <c r="BW53">
        <f t="shared" si="8"/>
        <v>0.94</v>
      </c>
      <c r="BX53" t="s">
        <v>159</v>
      </c>
      <c r="BY53" t="s">
        <v>155</v>
      </c>
      <c r="BZ53" t="s">
        <v>247</v>
      </c>
      <c r="CA53" t="s">
        <v>155</v>
      </c>
      <c r="CB53" t="s">
        <v>158</v>
      </c>
      <c r="CC53">
        <f t="shared" si="9"/>
        <v>0.87</v>
      </c>
      <c r="CD53" t="s">
        <v>159</v>
      </c>
      <c r="CE53" t="s">
        <v>155</v>
      </c>
      <c r="CF53" t="s">
        <v>165</v>
      </c>
      <c r="CG53" t="s">
        <v>155</v>
      </c>
      <c r="CH53" t="s">
        <v>158</v>
      </c>
      <c r="CI53">
        <f t="shared" si="10"/>
        <v>0.94</v>
      </c>
      <c r="CJ53" t="s">
        <v>166</v>
      </c>
      <c r="CK53" t="s">
        <v>159</v>
      </c>
      <c r="CL53" t="str">
        <f t="shared" si="11"/>
        <v>{"window_index":52,"window_t_start":53,"window_t_end":59,"Data":"2020-04-14","R_e_median":0.903846153846155,"R_e_q0025":0.871794871794872,"R_e_q0975":0.935897435897436,"fit":0.9,"lwr":0.87,"upr":0.94,"low":0.87,"high":0.94},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  <c r="N54" t="s">
        <v>154</v>
      </c>
      <c r="O54" t="s">
        <v>155</v>
      </c>
      <c r="P54" t="s">
        <v>156</v>
      </c>
      <c r="Q54" t="s">
        <v>155</v>
      </c>
      <c r="R54" t="s">
        <v>158</v>
      </c>
      <c r="S54">
        <v>53</v>
      </c>
      <c r="T54" t="s">
        <v>159</v>
      </c>
      <c r="U54" t="s">
        <v>155</v>
      </c>
      <c r="V54" t="s">
        <v>160</v>
      </c>
      <c r="W54" t="s">
        <v>155</v>
      </c>
      <c r="X54" t="s">
        <v>158</v>
      </c>
      <c r="Y54">
        <f t="shared" si="1"/>
        <v>54</v>
      </c>
      <c r="Z54" t="s">
        <v>159</v>
      </c>
      <c r="AA54" t="s">
        <v>155</v>
      </c>
      <c r="AB54" t="s">
        <v>161</v>
      </c>
      <c r="AC54" t="s">
        <v>155</v>
      </c>
      <c r="AD54" t="s">
        <v>158</v>
      </c>
      <c r="AE54">
        <f t="shared" si="2"/>
        <v>60</v>
      </c>
      <c r="AF54" t="s">
        <v>159</v>
      </c>
      <c r="AG54" t="s">
        <v>155</v>
      </c>
      <c r="AH54" t="s">
        <v>147</v>
      </c>
      <c r="AI54" t="s">
        <v>155</v>
      </c>
      <c r="AJ54" t="s">
        <v>158</v>
      </c>
      <c r="AK54" t="s">
        <v>155</v>
      </c>
      <c r="AL54" s="86" t="s">
        <v>219</v>
      </c>
      <c r="AM54" t="s">
        <v>155</v>
      </c>
      <c r="AN54" t="s">
        <v>159</v>
      </c>
      <c r="AO54" t="s">
        <v>155</v>
      </c>
      <c r="AP54" t="s">
        <v>162</v>
      </c>
      <c r="AQ54" t="s">
        <v>155</v>
      </c>
      <c r="AR54" t="s">
        <v>158</v>
      </c>
      <c r="AS54">
        <f t="shared" si="3"/>
        <v>0.89672364672364702</v>
      </c>
      <c r="AT54" t="s">
        <v>159</v>
      </c>
      <c r="AU54" t="s">
        <v>155</v>
      </c>
      <c r="AV54" t="s">
        <v>163</v>
      </c>
      <c r="AW54" t="s">
        <v>155</v>
      </c>
      <c r="AX54" t="s">
        <v>158</v>
      </c>
      <c r="AY54">
        <f t="shared" si="4"/>
        <v>0.87298195631528996</v>
      </c>
      <c r="AZ54" t="s">
        <v>159</v>
      </c>
      <c r="BA54" t="s">
        <v>155</v>
      </c>
      <c r="BB54" t="s">
        <v>164</v>
      </c>
      <c r="BC54" t="s">
        <v>155</v>
      </c>
      <c r="BD54" t="s">
        <v>158</v>
      </c>
      <c r="BE54">
        <f t="shared" si="5"/>
        <v>0.92283950617283905</v>
      </c>
      <c r="BF54" t="s">
        <v>159</v>
      </c>
      <c r="BG54" t="s">
        <v>155</v>
      </c>
      <c r="BH54" t="s">
        <v>152</v>
      </c>
      <c r="BI54" t="s">
        <v>155</v>
      </c>
      <c r="BJ54" t="s">
        <v>158</v>
      </c>
      <c r="BK54">
        <f t="shared" si="6"/>
        <v>0.9</v>
      </c>
      <c r="BL54" t="s">
        <v>159</v>
      </c>
      <c r="BM54" t="s">
        <v>155</v>
      </c>
      <c r="BN54" t="s">
        <v>151</v>
      </c>
      <c r="BO54" t="s">
        <v>155</v>
      </c>
      <c r="BP54" t="s">
        <v>158</v>
      </c>
      <c r="BQ54">
        <f t="shared" si="7"/>
        <v>0.87</v>
      </c>
      <c r="BR54" t="s">
        <v>159</v>
      </c>
      <c r="BS54" t="s">
        <v>155</v>
      </c>
      <c r="BT54" t="s">
        <v>246</v>
      </c>
      <c r="BU54" t="s">
        <v>155</v>
      </c>
      <c r="BV54" t="s">
        <v>158</v>
      </c>
      <c r="BW54">
        <f t="shared" si="8"/>
        <v>0.92</v>
      </c>
      <c r="BX54" t="s">
        <v>159</v>
      </c>
      <c r="BY54" t="s">
        <v>155</v>
      </c>
      <c r="BZ54" t="s">
        <v>247</v>
      </c>
      <c r="CA54" t="s">
        <v>155</v>
      </c>
      <c r="CB54" t="s">
        <v>158</v>
      </c>
      <c r="CC54">
        <f t="shared" si="9"/>
        <v>0.87</v>
      </c>
      <c r="CD54" t="s">
        <v>159</v>
      </c>
      <c r="CE54" t="s">
        <v>155</v>
      </c>
      <c r="CF54" t="s">
        <v>165</v>
      </c>
      <c r="CG54" t="s">
        <v>155</v>
      </c>
      <c r="CH54" t="s">
        <v>158</v>
      </c>
      <c r="CI54">
        <f t="shared" si="10"/>
        <v>0.92</v>
      </c>
      <c r="CJ54" t="s">
        <v>166</v>
      </c>
      <c r="CK54" t="s">
        <v>159</v>
      </c>
      <c r="CL54" t="str">
        <f t="shared" si="11"/>
        <v>{"window_index":53,"window_t_start":54,"window_t_end":60,"Data":"2020-04-15","R_e_median":0.896723646723647,"R_e_q0025":0.87298195631529,"R_e_q0975":0.922839506172839,"fit":0.9,"lwr":0.87,"upr":0.92,"low":0.87,"high":0.92},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  <c r="N55" t="s">
        <v>154</v>
      </c>
      <c r="O55" t="s">
        <v>155</v>
      </c>
      <c r="P55" t="s">
        <v>156</v>
      </c>
      <c r="Q55" t="s">
        <v>155</v>
      </c>
      <c r="R55" t="s">
        <v>158</v>
      </c>
      <c r="S55">
        <v>54</v>
      </c>
      <c r="T55" t="s">
        <v>159</v>
      </c>
      <c r="U55" t="s">
        <v>155</v>
      </c>
      <c r="V55" t="s">
        <v>160</v>
      </c>
      <c r="W55" t="s">
        <v>155</v>
      </c>
      <c r="X55" t="s">
        <v>158</v>
      </c>
      <c r="Y55">
        <f t="shared" si="1"/>
        <v>55</v>
      </c>
      <c r="Z55" t="s">
        <v>159</v>
      </c>
      <c r="AA55" t="s">
        <v>155</v>
      </c>
      <c r="AB55" t="s">
        <v>161</v>
      </c>
      <c r="AC55" t="s">
        <v>155</v>
      </c>
      <c r="AD55" t="s">
        <v>158</v>
      </c>
      <c r="AE55">
        <f t="shared" si="2"/>
        <v>61</v>
      </c>
      <c r="AF55" t="s">
        <v>159</v>
      </c>
      <c r="AG55" t="s">
        <v>155</v>
      </c>
      <c r="AH55" t="s">
        <v>147</v>
      </c>
      <c r="AI55" t="s">
        <v>155</v>
      </c>
      <c r="AJ55" t="s">
        <v>158</v>
      </c>
      <c r="AK55" t="s">
        <v>155</v>
      </c>
      <c r="AL55" s="86" t="s">
        <v>220</v>
      </c>
      <c r="AM55" t="s">
        <v>155</v>
      </c>
      <c r="AN55" t="s">
        <v>159</v>
      </c>
      <c r="AO55" t="s">
        <v>155</v>
      </c>
      <c r="AP55" t="s">
        <v>162</v>
      </c>
      <c r="AQ55" t="s">
        <v>155</v>
      </c>
      <c r="AR55" t="s">
        <v>158</v>
      </c>
      <c r="AS55">
        <f t="shared" si="3"/>
        <v>0.890788224121557</v>
      </c>
      <c r="AT55" t="s">
        <v>159</v>
      </c>
      <c r="AU55" t="s">
        <v>155</v>
      </c>
      <c r="AV55" t="s">
        <v>163</v>
      </c>
      <c r="AW55" t="s">
        <v>155</v>
      </c>
      <c r="AX55" t="s">
        <v>158</v>
      </c>
      <c r="AY55">
        <f t="shared" si="4"/>
        <v>0.85636277302943997</v>
      </c>
      <c r="AZ55" t="s">
        <v>159</v>
      </c>
      <c r="BA55" t="s">
        <v>155</v>
      </c>
      <c r="BB55" t="s">
        <v>164</v>
      </c>
      <c r="BC55" t="s">
        <v>155</v>
      </c>
      <c r="BD55" t="s">
        <v>158</v>
      </c>
      <c r="BE55">
        <f t="shared" si="5"/>
        <v>0.92165242165242101</v>
      </c>
      <c r="BF55" t="s">
        <v>159</v>
      </c>
      <c r="BG55" t="s">
        <v>155</v>
      </c>
      <c r="BH55" t="s">
        <v>152</v>
      </c>
      <c r="BI55" t="s">
        <v>155</v>
      </c>
      <c r="BJ55" t="s">
        <v>158</v>
      </c>
      <c r="BK55">
        <f t="shared" si="6"/>
        <v>0.89</v>
      </c>
      <c r="BL55" t="s">
        <v>159</v>
      </c>
      <c r="BM55" t="s">
        <v>155</v>
      </c>
      <c r="BN55" t="s">
        <v>151</v>
      </c>
      <c r="BO55" t="s">
        <v>155</v>
      </c>
      <c r="BP55" t="s">
        <v>158</v>
      </c>
      <c r="BQ55">
        <f t="shared" si="7"/>
        <v>0.86</v>
      </c>
      <c r="BR55" t="s">
        <v>159</v>
      </c>
      <c r="BS55" t="s">
        <v>155</v>
      </c>
      <c r="BT55" t="s">
        <v>246</v>
      </c>
      <c r="BU55" t="s">
        <v>155</v>
      </c>
      <c r="BV55" t="s">
        <v>158</v>
      </c>
      <c r="BW55">
        <f t="shared" si="8"/>
        <v>0.92</v>
      </c>
      <c r="BX55" t="s">
        <v>159</v>
      </c>
      <c r="BY55" t="s">
        <v>155</v>
      </c>
      <c r="BZ55" t="s">
        <v>247</v>
      </c>
      <c r="CA55" t="s">
        <v>155</v>
      </c>
      <c r="CB55" t="s">
        <v>158</v>
      </c>
      <c r="CC55">
        <f t="shared" si="9"/>
        <v>0.86</v>
      </c>
      <c r="CD55" t="s">
        <v>159</v>
      </c>
      <c r="CE55" t="s">
        <v>155</v>
      </c>
      <c r="CF55" t="s">
        <v>165</v>
      </c>
      <c r="CG55" t="s">
        <v>155</v>
      </c>
      <c r="CH55" t="s">
        <v>158</v>
      </c>
      <c r="CI55">
        <f t="shared" si="10"/>
        <v>0.92</v>
      </c>
      <c r="CJ55" t="s">
        <v>166</v>
      </c>
      <c r="CK55" t="s">
        <v>159</v>
      </c>
      <c r="CL55" t="str">
        <f t="shared" si="11"/>
        <v>{"window_index":54,"window_t_start":55,"window_t_end":61,"Data":"2020-04-16","R_e_median":0.890788224121557,"R_e_q0025":0.85636277302944,"R_e_q0975":0.921652421652421,"fit":0.89,"lwr":0.86,"upr":0.92,"low":0.86,"high":0.92},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  <c r="N56" t="s">
        <v>154</v>
      </c>
      <c r="O56" t="s">
        <v>155</v>
      </c>
      <c r="P56" t="s">
        <v>156</v>
      </c>
      <c r="Q56" t="s">
        <v>155</v>
      </c>
      <c r="R56" t="s">
        <v>158</v>
      </c>
      <c r="S56">
        <v>55</v>
      </c>
      <c r="T56" t="s">
        <v>159</v>
      </c>
      <c r="U56" t="s">
        <v>155</v>
      </c>
      <c r="V56" t="s">
        <v>160</v>
      </c>
      <c r="W56" t="s">
        <v>155</v>
      </c>
      <c r="X56" t="s">
        <v>158</v>
      </c>
      <c r="Y56">
        <f t="shared" si="1"/>
        <v>56</v>
      </c>
      <c r="Z56" t="s">
        <v>159</v>
      </c>
      <c r="AA56" t="s">
        <v>155</v>
      </c>
      <c r="AB56" t="s">
        <v>161</v>
      </c>
      <c r="AC56" t="s">
        <v>155</v>
      </c>
      <c r="AD56" t="s">
        <v>158</v>
      </c>
      <c r="AE56">
        <f t="shared" si="2"/>
        <v>62</v>
      </c>
      <c r="AF56" t="s">
        <v>159</v>
      </c>
      <c r="AG56" t="s">
        <v>155</v>
      </c>
      <c r="AH56" t="s">
        <v>147</v>
      </c>
      <c r="AI56" t="s">
        <v>155</v>
      </c>
      <c r="AJ56" t="s">
        <v>158</v>
      </c>
      <c r="AK56" t="s">
        <v>155</v>
      </c>
      <c r="AL56" s="86" t="s">
        <v>221</v>
      </c>
      <c r="AM56" t="s">
        <v>155</v>
      </c>
      <c r="AN56" t="s">
        <v>159</v>
      </c>
      <c r="AO56" t="s">
        <v>155</v>
      </c>
      <c r="AP56" t="s">
        <v>162</v>
      </c>
      <c r="AQ56" t="s">
        <v>155</v>
      </c>
      <c r="AR56" t="s">
        <v>158</v>
      </c>
      <c r="AS56">
        <f t="shared" si="3"/>
        <v>0.88603988603988704</v>
      </c>
      <c r="AT56" t="s">
        <v>159</v>
      </c>
      <c r="AU56" t="s">
        <v>155</v>
      </c>
      <c r="AV56" t="s">
        <v>163</v>
      </c>
      <c r="AW56" t="s">
        <v>155</v>
      </c>
      <c r="AX56" t="s">
        <v>158</v>
      </c>
      <c r="AY56">
        <f t="shared" si="4"/>
        <v>0.859924026590693</v>
      </c>
      <c r="AZ56" t="s">
        <v>159</v>
      </c>
      <c r="BA56" t="s">
        <v>155</v>
      </c>
      <c r="BB56" t="s">
        <v>164</v>
      </c>
      <c r="BC56" t="s">
        <v>155</v>
      </c>
      <c r="BD56" t="s">
        <v>158</v>
      </c>
      <c r="BE56">
        <f t="shared" si="5"/>
        <v>0.91096866096866103</v>
      </c>
      <c r="BF56" t="s">
        <v>159</v>
      </c>
      <c r="BG56" t="s">
        <v>155</v>
      </c>
      <c r="BH56" t="s">
        <v>152</v>
      </c>
      <c r="BI56" t="s">
        <v>155</v>
      </c>
      <c r="BJ56" t="s">
        <v>158</v>
      </c>
      <c r="BK56">
        <f t="shared" si="6"/>
        <v>0.89</v>
      </c>
      <c r="BL56" t="s">
        <v>159</v>
      </c>
      <c r="BM56" t="s">
        <v>155</v>
      </c>
      <c r="BN56" t="s">
        <v>151</v>
      </c>
      <c r="BO56" t="s">
        <v>155</v>
      </c>
      <c r="BP56" t="s">
        <v>158</v>
      </c>
      <c r="BQ56">
        <f t="shared" si="7"/>
        <v>0.86</v>
      </c>
      <c r="BR56" t="s">
        <v>159</v>
      </c>
      <c r="BS56" t="s">
        <v>155</v>
      </c>
      <c r="BT56" t="s">
        <v>246</v>
      </c>
      <c r="BU56" t="s">
        <v>155</v>
      </c>
      <c r="BV56" t="s">
        <v>158</v>
      </c>
      <c r="BW56">
        <f t="shared" si="8"/>
        <v>0.91</v>
      </c>
      <c r="BX56" t="s">
        <v>159</v>
      </c>
      <c r="BY56" t="s">
        <v>155</v>
      </c>
      <c r="BZ56" t="s">
        <v>247</v>
      </c>
      <c r="CA56" t="s">
        <v>155</v>
      </c>
      <c r="CB56" t="s">
        <v>158</v>
      </c>
      <c r="CC56">
        <f t="shared" si="9"/>
        <v>0.86</v>
      </c>
      <c r="CD56" t="s">
        <v>159</v>
      </c>
      <c r="CE56" t="s">
        <v>155</v>
      </c>
      <c r="CF56" t="s">
        <v>165</v>
      </c>
      <c r="CG56" t="s">
        <v>155</v>
      </c>
      <c r="CH56" t="s">
        <v>158</v>
      </c>
      <c r="CI56">
        <f t="shared" si="10"/>
        <v>0.91</v>
      </c>
      <c r="CJ56" t="s">
        <v>166</v>
      </c>
      <c r="CK56" t="s">
        <v>159</v>
      </c>
      <c r="CL56" t="str">
        <f t="shared" si="11"/>
        <v>{"window_index":55,"window_t_start":56,"window_t_end":62,"Data":"2020-04-17","R_e_median":0.886039886039887,"R_e_q0025":0.859924026590693,"R_e_q0975":0.910968660968661,"fit":0.89,"lwr":0.86,"upr":0.91,"low":0.86,"high":0.91},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  <c r="N57" t="s">
        <v>154</v>
      </c>
      <c r="O57" t="s">
        <v>155</v>
      </c>
      <c r="P57" t="s">
        <v>156</v>
      </c>
      <c r="Q57" t="s">
        <v>155</v>
      </c>
      <c r="R57" t="s">
        <v>158</v>
      </c>
      <c r="S57">
        <v>56</v>
      </c>
      <c r="T57" t="s">
        <v>159</v>
      </c>
      <c r="U57" t="s">
        <v>155</v>
      </c>
      <c r="V57" t="s">
        <v>160</v>
      </c>
      <c r="W57" t="s">
        <v>155</v>
      </c>
      <c r="X57" t="s">
        <v>158</v>
      </c>
      <c r="Y57">
        <f t="shared" si="1"/>
        <v>57</v>
      </c>
      <c r="Z57" t="s">
        <v>159</v>
      </c>
      <c r="AA57" t="s">
        <v>155</v>
      </c>
      <c r="AB57" t="s">
        <v>161</v>
      </c>
      <c r="AC57" t="s">
        <v>155</v>
      </c>
      <c r="AD57" t="s">
        <v>158</v>
      </c>
      <c r="AE57">
        <f t="shared" si="2"/>
        <v>63</v>
      </c>
      <c r="AF57" t="s">
        <v>159</v>
      </c>
      <c r="AG57" t="s">
        <v>155</v>
      </c>
      <c r="AH57" t="s">
        <v>147</v>
      </c>
      <c r="AI57" t="s">
        <v>155</v>
      </c>
      <c r="AJ57" t="s">
        <v>158</v>
      </c>
      <c r="AK57" t="s">
        <v>155</v>
      </c>
      <c r="AL57" s="86" t="s">
        <v>222</v>
      </c>
      <c r="AM57" t="s">
        <v>155</v>
      </c>
      <c r="AN57" t="s">
        <v>159</v>
      </c>
      <c r="AO57" t="s">
        <v>155</v>
      </c>
      <c r="AP57" t="s">
        <v>162</v>
      </c>
      <c r="AQ57" t="s">
        <v>155</v>
      </c>
      <c r="AR57" t="s">
        <v>158</v>
      </c>
      <c r="AS57">
        <f t="shared" si="3"/>
        <v>0.88247863247863201</v>
      </c>
      <c r="AT57" t="s">
        <v>159</v>
      </c>
      <c r="AU57" t="s">
        <v>155</v>
      </c>
      <c r="AV57" t="s">
        <v>163</v>
      </c>
      <c r="AW57" t="s">
        <v>155</v>
      </c>
      <c r="AX57" t="s">
        <v>158</v>
      </c>
      <c r="AY57">
        <f t="shared" si="4"/>
        <v>0.85398860398860399</v>
      </c>
      <c r="AZ57" t="s">
        <v>159</v>
      </c>
      <c r="BA57" t="s">
        <v>155</v>
      </c>
      <c r="BB57" t="s">
        <v>164</v>
      </c>
      <c r="BC57" t="s">
        <v>155</v>
      </c>
      <c r="BD57" t="s">
        <v>158</v>
      </c>
      <c r="BE57">
        <f t="shared" si="5"/>
        <v>0.90978157644824298</v>
      </c>
      <c r="BF57" t="s">
        <v>159</v>
      </c>
      <c r="BG57" t="s">
        <v>155</v>
      </c>
      <c r="BH57" t="s">
        <v>152</v>
      </c>
      <c r="BI57" t="s">
        <v>155</v>
      </c>
      <c r="BJ57" t="s">
        <v>158</v>
      </c>
      <c r="BK57">
        <f t="shared" si="6"/>
        <v>0.88</v>
      </c>
      <c r="BL57" t="s">
        <v>159</v>
      </c>
      <c r="BM57" t="s">
        <v>155</v>
      </c>
      <c r="BN57" t="s">
        <v>151</v>
      </c>
      <c r="BO57" t="s">
        <v>155</v>
      </c>
      <c r="BP57" t="s">
        <v>158</v>
      </c>
      <c r="BQ57">
        <f t="shared" si="7"/>
        <v>0.85</v>
      </c>
      <c r="BR57" t="s">
        <v>159</v>
      </c>
      <c r="BS57" t="s">
        <v>155</v>
      </c>
      <c r="BT57" t="s">
        <v>246</v>
      </c>
      <c r="BU57" t="s">
        <v>155</v>
      </c>
      <c r="BV57" t="s">
        <v>158</v>
      </c>
      <c r="BW57">
        <f t="shared" si="8"/>
        <v>0.91</v>
      </c>
      <c r="BX57" t="s">
        <v>159</v>
      </c>
      <c r="BY57" t="s">
        <v>155</v>
      </c>
      <c r="BZ57" t="s">
        <v>247</v>
      </c>
      <c r="CA57" t="s">
        <v>155</v>
      </c>
      <c r="CB57" t="s">
        <v>158</v>
      </c>
      <c r="CC57">
        <f t="shared" si="9"/>
        <v>0.85</v>
      </c>
      <c r="CD57" t="s">
        <v>159</v>
      </c>
      <c r="CE57" t="s">
        <v>155</v>
      </c>
      <c r="CF57" t="s">
        <v>165</v>
      </c>
      <c r="CG57" t="s">
        <v>155</v>
      </c>
      <c r="CH57" t="s">
        <v>158</v>
      </c>
      <c r="CI57">
        <f t="shared" si="10"/>
        <v>0.91</v>
      </c>
      <c r="CJ57" t="s">
        <v>166</v>
      </c>
      <c r="CK57" t="s">
        <v>159</v>
      </c>
      <c r="CL57" t="str">
        <f t="shared" si="11"/>
        <v>{"window_index":56,"window_t_start":57,"window_t_end":63,"Data":"2020-04-18","R_e_median":0.882478632478632,"R_e_q0025":0.853988603988604,"R_e_q0975":0.909781576448243,"fit":0.88,"lwr":0.85,"upr":0.91,"low":0.85,"high":0.91},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  <c r="N58" t="s">
        <v>154</v>
      </c>
      <c r="O58" t="s">
        <v>155</v>
      </c>
      <c r="P58" t="s">
        <v>156</v>
      </c>
      <c r="Q58" t="s">
        <v>155</v>
      </c>
      <c r="R58" t="s">
        <v>158</v>
      </c>
      <c r="S58">
        <v>57</v>
      </c>
      <c r="T58" t="s">
        <v>159</v>
      </c>
      <c r="U58" t="s">
        <v>155</v>
      </c>
      <c r="V58" t="s">
        <v>160</v>
      </c>
      <c r="W58" t="s">
        <v>155</v>
      </c>
      <c r="X58" t="s">
        <v>158</v>
      </c>
      <c r="Y58">
        <f t="shared" si="1"/>
        <v>58</v>
      </c>
      <c r="Z58" t="s">
        <v>159</v>
      </c>
      <c r="AA58" t="s">
        <v>155</v>
      </c>
      <c r="AB58" t="s">
        <v>161</v>
      </c>
      <c r="AC58" t="s">
        <v>155</v>
      </c>
      <c r="AD58" t="s">
        <v>158</v>
      </c>
      <c r="AE58">
        <f t="shared" si="2"/>
        <v>64</v>
      </c>
      <c r="AF58" t="s">
        <v>159</v>
      </c>
      <c r="AG58" t="s">
        <v>155</v>
      </c>
      <c r="AH58" t="s">
        <v>147</v>
      </c>
      <c r="AI58" t="s">
        <v>155</v>
      </c>
      <c r="AJ58" t="s">
        <v>158</v>
      </c>
      <c r="AK58" t="s">
        <v>155</v>
      </c>
      <c r="AL58" s="86" t="s">
        <v>223</v>
      </c>
      <c r="AM58" t="s">
        <v>155</v>
      </c>
      <c r="AN58" t="s">
        <v>159</v>
      </c>
      <c r="AO58" t="s">
        <v>155</v>
      </c>
      <c r="AP58" t="s">
        <v>162</v>
      </c>
      <c r="AQ58" t="s">
        <v>155</v>
      </c>
      <c r="AR58" t="s">
        <v>158</v>
      </c>
      <c r="AS58">
        <f t="shared" si="3"/>
        <v>0.88603988603988504</v>
      </c>
      <c r="AT58" t="s">
        <v>159</v>
      </c>
      <c r="AU58" t="s">
        <v>155</v>
      </c>
      <c r="AV58" t="s">
        <v>163</v>
      </c>
      <c r="AW58" t="s">
        <v>155</v>
      </c>
      <c r="AX58" t="s">
        <v>158</v>
      </c>
      <c r="AY58">
        <f t="shared" si="4"/>
        <v>0.86229819563152899</v>
      </c>
      <c r="AZ58" t="s">
        <v>159</v>
      </c>
      <c r="BA58" t="s">
        <v>155</v>
      </c>
      <c r="BB58" t="s">
        <v>164</v>
      </c>
      <c r="BC58" t="s">
        <v>155</v>
      </c>
      <c r="BD58" t="s">
        <v>158</v>
      </c>
      <c r="BE58">
        <f t="shared" si="5"/>
        <v>0.91571699905033199</v>
      </c>
      <c r="BF58" t="s">
        <v>159</v>
      </c>
      <c r="BG58" t="s">
        <v>155</v>
      </c>
      <c r="BH58" t="s">
        <v>152</v>
      </c>
      <c r="BI58" t="s">
        <v>155</v>
      </c>
      <c r="BJ58" t="s">
        <v>158</v>
      </c>
      <c r="BK58">
        <f t="shared" si="6"/>
        <v>0.89</v>
      </c>
      <c r="BL58" t="s">
        <v>159</v>
      </c>
      <c r="BM58" t="s">
        <v>155</v>
      </c>
      <c r="BN58" t="s">
        <v>151</v>
      </c>
      <c r="BO58" t="s">
        <v>155</v>
      </c>
      <c r="BP58" t="s">
        <v>158</v>
      </c>
      <c r="BQ58">
        <f t="shared" si="7"/>
        <v>0.86</v>
      </c>
      <c r="BR58" t="s">
        <v>159</v>
      </c>
      <c r="BS58" t="s">
        <v>155</v>
      </c>
      <c r="BT58" t="s">
        <v>246</v>
      </c>
      <c r="BU58" t="s">
        <v>155</v>
      </c>
      <c r="BV58" t="s">
        <v>158</v>
      </c>
      <c r="BW58">
        <f t="shared" si="8"/>
        <v>0.92</v>
      </c>
      <c r="BX58" t="s">
        <v>159</v>
      </c>
      <c r="BY58" t="s">
        <v>155</v>
      </c>
      <c r="BZ58" t="s">
        <v>247</v>
      </c>
      <c r="CA58" t="s">
        <v>155</v>
      </c>
      <c r="CB58" t="s">
        <v>158</v>
      </c>
      <c r="CC58">
        <f t="shared" si="9"/>
        <v>0.86</v>
      </c>
      <c r="CD58" t="s">
        <v>159</v>
      </c>
      <c r="CE58" t="s">
        <v>155</v>
      </c>
      <c r="CF58" t="s">
        <v>165</v>
      </c>
      <c r="CG58" t="s">
        <v>155</v>
      </c>
      <c r="CH58" t="s">
        <v>158</v>
      </c>
      <c r="CI58">
        <f t="shared" si="10"/>
        <v>0.92</v>
      </c>
      <c r="CJ58" t="s">
        <v>166</v>
      </c>
      <c r="CK58" t="s">
        <v>159</v>
      </c>
      <c r="CL58" t="str">
        <f t="shared" si="11"/>
        <v>{"window_index":57,"window_t_start":58,"window_t_end":64,"Data":"2020-04-19","R_e_median":0.886039886039885,"R_e_q0025":0.862298195631529,"R_e_q0975":0.915716999050332,"fit":0.89,"lwr":0.86,"upr":0.92,"low":0.86,"high":0.92},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  <c r="N59" t="s">
        <v>154</v>
      </c>
      <c r="O59" t="s">
        <v>155</v>
      </c>
      <c r="P59" t="s">
        <v>156</v>
      </c>
      <c r="Q59" t="s">
        <v>155</v>
      </c>
      <c r="R59" t="s">
        <v>158</v>
      </c>
      <c r="S59">
        <v>58</v>
      </c>
      <c r="T59" t="s">
        <v>159</v>
      </c>
      <c r="U59" t="s">
        <v>155</v>
      </c>
      <c r="V59" t="s">
        <v>160</v>
      </c>
      <c r="W59" t="s">
        <v>155</v>
      </c>
      <c r="X59" t="s">
        <v>158</v>
      </c>
      <c r="Y59">
        <f t="shared" si="1"/>
        <v>59</v>
      </c>
      <c r="Z59" t="s">
        <v>159</v>
      </c>
      <c r="AA59" t="s">
        <v>155</v>
      </c>
      <c r="AB59" t="s">
        <v>161</v>
      </c>
      <c r="AC59" t="s">
        <v>155</v>
      </c>
      <c r="AD59" t="s">
        <v>158</v>
      </c>
      <c r="AE59">
        <f t="shared" si="2"/>
        <v>65</v>
      </c>
      <c r="AF59" t="s">
        <v>159</v>
      </c>
      <c r="AG59" t="s">
        <v>155</v>
      </c>
      <c r="AH59" t="s">
        <v>147</v>
      </c>
      <c r="AI59" t="s">
        <v>155</v>
      </c>
      <c r="AJ59" t="s">
        <v>158</v>
      </c>
      <c r="AK59" t="s">
        <v>155</v>
      </c>
      <c r="AL59" s="86" t="s">
        <v>224</v>
      </c>
      <c r="AM59" t="s">
        <v>155</v>
      </c>
      <c r="AN59" t="s">
        <v>159</v>
      </c>
      <c r="AO59" t="s">
        <v>155</v>
      </c>
      <c r="AP59" t="s">
        <v>162</v>
      </c>
      <c r="AQ59" t="s">
        <v>155</v>
      </c>
      <c r="AR59" t="s">
        <v>158</v>
      </c>
      <c r="AS59">
        <f t="shared" si="3"/>
        <v>0.87891737891737898</v>
      </c>
      <c r="AT59" t="s">
        <v>159</v>
      </c>
      <c r="AU59" t="s">
        <v>155</v>
      </c>
      <c r="AV59" t="s">
        <v>163</v>
      </c>
      <c r="AW59" t="s">
        <v>155</v>
      </c>
      <c r="AX59" t="s">
        <v>158</v>
      </c>
      <c r="AY59">
        <f t="shared" si="4"/>
        <v>0.85398860398860399</v>
      </c>
      <c r="AZ59" t="s">
        <v>159</v>
      </c>
      <c r="BA59" t="s">
        <v>155</v>
      </c>
      <c r="BB59" t="s">
        <v>164</v>
      </c>
      <c r="BC59" t="s">
        <v>155</v>
      </c>
      <c r="BD59" t="s">
        <v>158</v>
      </c>
      <c r="BE59">
        <f t="shared" si="5"/>
        <v>0.91215574548907896</v>
      </c>
      <c r="BF59" t="s">
        <v>159</v>
      </c>
      <c r="BG59" t="s">
        <v>155</v>
      </c>
      <c r="BH59" t="s">
        <v>152</v>
      </c>
      <c r="BI59" t="s">
        <v>155</v>
      </c>
      <c r="BJ59" t="s">
        <v>158</v>
      </c>
      <c r="BK59">
        <f t="shared" si="6"/>
        <v>0.88</v>
      </c>
      <c r="BL59" t="s">
        <v>159</v>
      </c>
      <c r="BM59" t="s">
        <v>155</v>
      </c>
      <c r="BN59" t="s">
        <v>151</v>
      </c>
      <c r="BO59" t="s">
        <v>155</v>
      </c>
      <c r="BP59" t="s">
        <v>158</v>
      </c>
      <c r="BQ59">
        <f t="shared" si="7"/>
        <v>0.85</v>
      </c>
      <c r="BR59" t="s">
        <v>159</v>
      </c>
      <c r="BS59" t="s">
        <v>155</v>
      </c>
      <c r="BT59" t="s">
        <v>246</v>
      </c>
      <c r="BU59" t="s">
        <v>155</v>
      </c>
      <c r="BV59" t="s">
        <v>158</v>
      </c>
      <c r="BW59">
        <f t="shared" si="8"/>
        <v>0.91</v>
      </c>
      <c r="BX59" t="s">
        <v>159</v>
      </c>
      <c r="BY59" t="s">
        <v>155</v>
      </c>
      <c r="BZ59" t="s">
        <v>247</v>
      </c>
      <c r="CA59" t="s">
        <v>155</v>
      </c>
      <c r="CB59" t="s">
        <v>158</v>
      </c>
      <c r="CC59">
        <f t="shared" si="9"/>
        <v>0.85</v>
      </c>
      <c r="CD59" t="s">
        <v>159</v>
      </c>
      <c r="CE59" t="s">
        <v>155</v>
      </c>
      <c r="CF59" t="s">
        <v>165</v>
      </c>
      <c r="CG59" t="s">
        <v>155</v>
      </c>
      <c r="CH59" t="s">
        <v>158</v>
      </c>
      <c r="CI59">
        <f t="shared" si="10"/>
        <v>0.91</v>
      </c>
      <c r="CJ59" t="s">
        <v>166</v>
      </c>
      <c r="CK59" t="s">
        <v>159</v>
      </c>
      <c r="CL59" t="str">
        <f t="shared" si="11"/>
        <v>{"window_index":58,"window_t_start":59,"window_t_end":65,"Data":"2020-04-20","R_e_median":0.878917378917379,"R_e_q0025":0.853988603988604,"R_e_q0975":0.912155745489079,"fit":0.88,"lwr":0.85,"upr":0.91,"low":0.85,"high":0.91},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  <c r="N60" t="s">
        <v>154</v>
      </c>
      <c r="O60" t="s">
        <v>155</v>
      </c>
      <c r="P60" t="s">
        <v>156</v>
      </c>
      <c r="Q60" t="s">
        <v>155</v>
      </c>
      <c r="R60" t="s">
        <v>158</v>
      </c>
      <c r="S60">
        <v>59</v>
      </c>
      <c r="T60" t="s">
        <v>159</v>
      </c>
      <c r="U60" t="s">
        <v>155</v>
      </c>
      <c r="V60" t="s">
        <v>160</v>
      </c>
      <c r="W60" t="s">
        <v>155</v>
      </c>
      <c r="X60" t="s">
        <v>158</v>
      </c>
      <c r="Y60">
        <f t="shared" si="1"/>
        <v>60</v>
      </c>
      <c r="Z60" t="s">
        <v>159</v>
      </c>
      <c r="AA60" t="s">
        <v>155</v>
      </c>
      <c r="AB60" t="s">
        <v>161</v>
      </c>
      <c r="AC60" t="s">
        <v>155</v>
      </c>
      <c r="AD60" t="s">
        <v>158</v>
      </c>
      <c r="AE60">
        <f t="shared" si="2"/>
        <v>66</v>
      </c>
      <c r="AF60" t="s">
        <v>159</v>
      </c>
      <c r="AG60" t="s">
        <v>155</v>
      </c>
      <c r="AH60" t="s">
        <v>147</v>
      </c>
      <c r="AI60" t="s">
        <v>155</v>
      </c>
      <c r="AJ60" t="s">
        <v>158</v>
      </c>
      <c r="AK60" t="s">
        <v>155</v>
      </c>
      <c r="AL60" s="86" t="s">
        <v>225</v>
      </c>
      <c r="AM60" t="s">
        <v>155</v>
      </c>
      <c r="AN60" t="s">
        <v>159</v>
      </c>
      <c r="AO60" t="s">
        <v>155</v>
      </c>
      <c r="AP60" t="s">
        <v>162</v>
      </c>
      <c r="AQ60" t="s">
        <v>155</v>
      </c>
      <c r="AR60" t="s">
        <v>158</v>
      </c>
      <c r="AS60">
        <f t="shared" si="3"/>
        <v>0.85517568850902204</v>
      </c>
      <c r="AT60" t="s">
        <v>159</v>
      </c>
      <c r="AU60" t="s">
        <v>155</v>
      </c>
      <c r="AV60" t="s">
        <v>163</v>
      </c>
      <c r="AW60" t="s">
        <v>155</v>
      </c>
      <c r="AX60" t="s">
        <v>158</v>
      </c>
      <c r="AY60">
        <f t="shared" si="4"/>
        <v>0.82431149097815803</v>
      </c>
      <c r="AZ60" t="s">
        <v>159</v>
      </c>
      <c r="BA60" t="s">
        <v>155</v>
      </c>
      <c r="BB60" t="s">
        <v>164</v>
      </c>
      <c r="BC60" t="s">
        <v>155</v>
      </c>
      <c r="BD60" t="s">
        <v>158</v>
      </c>
      <c r="BE60">
        <f t="shared" si="5"/>
        <v>0.88722697056030497</v>
      </c>
      <c r="BF60" t="s">
        <v>159</v>
      </c>
      <c r="BG60" t="s">
        <v>155</v>
      </c>
      <c r="BH60" t="s">
        <v>152</v>
      </c>
      <c r="BI60" t="s">
        <v>155</v>
      </c>
      <c r="BJ60" t="s">
        <v>158</v>
      </c>
      <c r="BK60">
        <f t="shared" si="6"/>
        <v>0.86</v>
      </c>
      <c r="BL60" t="s">
        <v>159</v>
      </c>
      <c r="BM60" t="s">
        <v>155</v>
      </c>
      <c r="BN60" t="s">
        <v>151</v>
      </c>
      <c r="BO60" t="s">
        <v>155</v>
      </c>
      <c r="BP60" t="s">
        <v>158</v>
      </c>
      <c r="BQ60">
        <f t="shared" si="7"/>
        <v>0.82</v>
      </c>
      <c r="BR60" t="s">
        <v>159</v>
      </c>
      <c r="BS60" t="s">
        <v>155</v>
      </c>
      <c r="BT60" t="s">
        <v>246</v>
      </c>
      <c r="BU60" t="s">
        <v>155</v>
      </c>
      <c r="BV60" t="s">
        <v>158</v>
      </c>
      <c r="BW60">
        <f t="shared" si="8"/>
        <v>0.89</v>
      </c>
      <c r="BX60" t="s">
        <v>159</v>
      </c>
      <c r="BY60" t="s">
        <v>155</v>
      </c>
      <c r="BZ60" t="s">
        <v>247</v>
      </c>
      <c r="CA60" t="s">
        <v>155</v>
      </c>
      <c r="CB60" t="s">
        <v>158</v>
      </c>
      <c r="CC60">
        <f t="shared" si="9"/>
        <v>0.82</v>
      </c>
      <c r="CD60" t="s">
        <v>159</v>
      </c>
      <c r="CE60" t="s">
        <v>155</v>
      </c>
      <c r="CF60" t="s">
        <v>165</v>
      </c>
      <c r="CG60" t="s">
        <v>155</v>
      </c>
      <c r="CH60" t="s">
        <v>158</v>
      </c>
      <c r="CI60">
        <f t="shared" si="10"/>
        <v>0.89</v>
      </c>
      <c r="CJ60" t="s">
        <v>166</v>
      </c>
      <c r="CK60" t="s">
        <v>159</v>
      </c>
      <c r="CL60" t="str">
        <f t="shared" si="11"/>
        <v>{"window_index":59,"window_t_start":60,"window_t_end":66,"Data":"2020-04-21","R_e_median":0.855175688509022,"R_e_q0025":0.824311490978158,"R_e_q0975":0.887226970560305,"fit":0.86,"lwr":0.82,"upr":0.89,"low":0.82,"high":0.89},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  <c r="N61" t="s">
        <v>154</v>
      </c>
      <c r="O61" t="s">
        <v>155</v>
      </c>
      <c r="P61" t="s">
        <v>156</v>
      </c>
      <c r="Q61" t="s">
        <v>155</v>
      </c>
      <c r="R61" t="s">
        <v>158</v>
      </c>
      <c r="S61">
        <v>60</v>
      </c>
      <c r="T61" t="s">
        <v>159</v>
      </c>
      <c r="U61" t="s">
        <v>155</v>
      </c>
      <c r="V61" t="s">
        <v>160</v>
      </c>
      <c r="W61" t="s">
        <v>155</v>
      </c>
      <c r="X61" t="s">
        <v>158</v>
      </c>
      <c r="Y61">
        <f t="shared" si="1"/>
        <v>61</v>
      </c>
      <c r="Z61" t="s">
        <v>159</v>
      </c>
      <c r="AA61" t="s">
        <v>155</v>
      </c>
      <c r="AB61" t="s">
        <v>161</v>
      </c>
      <c r="AC61" t="s">
        <v>155</v>
      </c>
      <c r="AD61" t="s">
        <v>158</v>
      </c>
      <c r="AE61">
        <f t="shared" si="2"/>
        <v>67</v>
      </c>
      <c r="AF61" t="s">
        <v>159</v>
      </c>
      <c r="AG61" t="s">
        <v>155</v>
      </c>
      <c r="AH61" t="s">
        <v>147</v>
      </c>
      <c r="AI61" t="s">
        <v>155</v>
      </c>
      <c r="AJ61" t="s">
        <v>158</v>
      </c>
      <c r="AK61" t="s">
        <v>155</v>
      </c>
      <c r="AL61" s="86" t="s">
        <v>226</v>
      </c>
      <c r="AM61" t="s">
        <v>155</v>
      </c>
      <c r="AN61" t="s">
        <v>159</v>
      </c>
      <c r="AO61" t="s">
        <v>155</v>
      </c>
      <c r="AP61" t="s">
        <v>162</v>
      </c>
      <c r="AQ61" t="s">
        <v>155</v>
      </c>
      <c r="AR61" t="s">
        <v>158</v>
      </c>
      <c r="AS61">
        <f t="shared" si="3"/>
        <v>0.87179487179487203</v>
      </c>
      <c r="AT61" t="s">
        <v>159</v>
      </c>
      <c r="AU61" t="s">
        <v>155</v>
      </c>
      <c r="AV61" t="s">
        <v>163</v>
      </c>
      <c r="AW61" t="s">
        <v>155</v>
      </c>
      <c r="AX61" t="s">
        <v>158</v>
      </c>
      <c r="AY61">
        <f t="shared" si="4"/>
        <v>0.84449192782526095</v>
      </c>
      <c r="AZ61" t="s">
        <v>159</v>
      </c>
      <c r="BA61" t="s">
        <v>155</v>
      </c>
      <c r="BB61" t="s">
        <v>164</v>
      </c>
      <c r="BC61" t="s">
        <v>155</v>
      </c>
      <c r="BD61" t="s">
        <v>158</v>
      </c>
      <c r="BE61">
        <f t="shared" si="5"/>
        <v>0.90028490028490005</v>
      </c>
      <c r="BF61" t="s">
        <v>159</v>
      </c>
      <c r="BG61" t="s">
        <v>155</v>
      </c>
      <c r="BH61" t="s">
        <v>152</v>
      </c>
      <c r="BI61" t="s">
        <v>155</v>
      </c>
      <c r="BJ61" t="s">
        <v>158</v>
      </c>
      <c r="BK61">
        <f t="shared" si="6"/>
        <v>0.87</v>
      </c>
      <c r="BL61" t="s">
        <v>159</v>
      </c>
      <c r="BM61" t="s">
        <v>155</v>
      </c>
      <c r="BN61" t="s">
        <v>151</v>
      </c>
      <c r="BO61" t="s">
        <v>155</v>
      </c>
      <c r="BP61" t="s">
        <v>158</v>
      </c>
      <c r="BQ61">
        <f t="shared" si="7"/>
        <v>0.84</v>
      </c>
      <c r="BR61" t="s">
        <v>159</v>
      </c>
      <c r="BS61" t="s">
        <v>155</v>
      </c>
      <c r="BT61" t="s">
        <v>246</v>
      </c>
      <c r="BU61" t="s">
        <v>155</v>
      </c>
      <c r="BV61" t="s">
        <v>158</v>
      </c>
      <c r="BW61">
        <f t="shared" si="8"/>
        <v>0.9</v>
      </c>
      <c r="BX61" t="s">
        <v>159</v>
      </c>
      <c r="BY61" t="s">
        <v>155</v>
      </c>
      <c r="BZ61" t="s">
        <v>247</v>
      </c>
      <c r="CA61" t="s">
        <v>155</v>
      </c>
      <c r="CB61" t="s">
        <v>158</v>
      </c>
      <c r="CC61">
        <f t="shared" si="9"/>
        <v>0.84</v>
      </c>
      <c r="CD61" t="s">
        <v>159</v>
      </c>
      <c r="CE61" t="s">
        <v>155</v>
      </c>
      <c r="CF61" t="s">
        <v>165</v>
      </c>
      <c r="CG61" t="s">
        <v>155</v>
      </c>
      <c r="CH61" t="s">
        <v>158</v>
      </c>
      <c r="CI61">
        <f t="shared" si="10"/>
        <v>0.9</v>
      </c>
      <c r="CJ61" t="s">
        <v>166</v>
      </c>
      <c r="CK61" t="s">
        <v>159</v>
      </c>
      <c r="CL61" t="str">
        <f t="shared" si="11"/>
        <v>{"window_index":60,"window_t_start":61,"window_t_end":67,"Data":"2020-04-22","R_e_median":0.871794871794872,"R_e_q0025":0.844491927825261,"R_e_q0975":0.9002849002849,"fit":0.87,"lwr":0.84,"upr":0.9,"low":0.84,"high":0.9},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  <c r="N62" t="s">
        <v>154</v>
      </c>
      <c r="O62" t="s">
        <v>155</v>
      </c>
      <c r="P62" t="s">
        <v>156</v>
      </c>
      <c r="Q62" t="s">
        <v>155</v>
      </c>
      <c r="R62" t="s">
        <v>158</v>
      </c>
      <c r="S62">
        <v>61</v>
      </c>
      <c r="T62" t="s">
        <v>159</v>
      </c>
      <c r="U62" t="s">
        <v>155</v>
      </c>
      <c r="V62" t="s">
        <v>160</v>
      </c>
      <c r="W62" t="s">
        <v>155</v>
      </c>
      <c r="X62" t="s">
        <v>158</v>
      </c>
      <c r="Y62">
        <f t="shared" si="1"/>
        <v>62</v>
      </c>
      <c r="Z62" t="s">
        <v>159</v>
      </c>
      <c r="AA62" t="s">
        <v>155</v>
      </c>
      <c r="AB62" t="s">
        <v>161</v>
      </c>
      <c r="AC62" t="s">
        <v>155</v>
      </c>
      <c r="AD62" t="s">
        <v>158</v>
      </c>
      <c r="AE62">
        <f t="shared" si="2"/>
        <v>68</v>
      </c>
      <c r="AF62" t="s">
        <v>159</v>
      </c>
      <c r="AG62" t="s">
        <v>155</v>
      </c>
      <c r="AH62" t="s">
        <v>147</v>
      </c>
      <c r="AI62" t="s">
        <v>155</v>
      </c>
      <c r="AJ62" t="s">
        <v>158</v>
      </c>
      <c r="AK62" t="s">
        <v>155</v>
      </c>
      <c r="AL62" s="86" t="s">
        <v>227</v>
      </c>
      <c r="AM62" t="s">
        <v>155</v>
      </c>
      <c r="AN62" t="s">
        <v>159</v>
      </c>
      <c r="AO62" t="s">
        <v>155</v>
      </c>
      <c r="AP62" t="s">
        <v>162</v>
      </c>
      <c r="AQ62" t="s">
        <v>155</v>
      </c>
      <c r="AR62" t="s">
        <v>158</v>
      </c>
      <c r="AS62">
        <f t="shared" si="3"/>
        <v>0.88366571699904894</v>
      </c>
      <c r="AT62" t="s">
        <v>159</v>
      </c>
      <c r="AU62" t="s">
        <v>155</v>
      </c>
      <c r="AV62" t="s">
        <v>163</v>
      </c>
      <c r="AW62" t="s">
        <v>155</v>
      </c>
      <c r="AX62" t="s">
        <v>158</v>
      </c>
      <c r="AY62">
        <f t="shared" si="4"/>
        <v>0.86111111111111105</v>
      </c>
      <c r="AZ62" t="s">
        <v>159</v>
      </c>
      <c r="BA62" t="s">
        <v>155</v>
      </c>
      <c r="BB62" t="s">
        <v>164</v>
      </c>
      <c r="BC62" t="s">
        <v>155</v>
      </c>
      <c r="BD62" t="s">
        <v>158</v>
      </c>
      <c r="BE62">
        <f t="shared" si="5"/>
        <v>0.907407407407407</v>
      </c>
      <c r="BF62" t="s">
        <v>159</v>
      </c>
      <c r="BG62" t="s">
        <v>155</v>
      </c>
      <c r="BH62" t="s">
        <v>152</v>
      </c>
      <c r="BI62" t="s">
        <v>155</v>
      </c>
      <c r="BJ62" t="s">
        <v>158</v>
      </c>
      <c r="BK62">
        <f t="shared" si="6"/>
        <v>0.88</v>
      </c>
      <c r="BL62" t="s">
        <v>159</v>
      </c>
      <c r="BM62" t="s">
        <v>155</v>
      </c>
      <c r="BN62" t="s">
        <v>151</v>
      </c>
      <c r="BO62" t="s">
        <v>155</v>
      </c>
      <c r="BP62" t="s">
        <v>158</v>
      </c>
      <c r="BQ62">
        <f t="shared" si="7"/>
        <v>0.86</v>
      </c>
      <c r="BR62" t="s">
        <v>159</v>
      </c>
      <c r="BS62" t="s">
        <v>155</v>
      </c>
      <c r="BT62" t="s">
        <v>246</v>
      </c>
      <c r="BU62" t="s">
        <v>155</v>
      </c>
      <c r="BV62" t="s">
        <v>158</v>
      </c>
      <c r="BW62">
        <f t="shared" si="8"/>
        <v>0.91</v>
      </c>
      <c r="BX62" t="s">
        <v>159</v>
      </c>
      <c r="BY62" t="s">
        <v>155</v>
      </c>
      <c r="BZ62" t="s">
        <v>247</v>
      </c>
      <c r="CA62" t="s">
        <v>155</v>
      </c>
      <c r="CB62" t="s">
        <v>158</v>
      </c>
      <c r="CC62">
        <f t="shared" si="9"/>
        <v>0.86</v>
      </c>
      <c r="CD62" t="s">
        <v>159</v>
      </c>
      <c r="CE62" t="s">
        <v>155</v>
      </c>
      <c r="CF62" t="s">
        <v>165</v>
      </c>
      <c r="CG62" t="s">
        <v>155</v>
      </c>
      <c r="CH62" t="s">
        <v>158</v>
      </c>
      <c r="CI62">
        <f t="shared" si="10"/>
        <v>0.91</v>
      </c>
      <c r="CJ62" t="s">
        <v>166</v>
      </c>
      <c r="CK62" t="s">
        <v>159</v>
      </c>
      <c r="CL62" t="str">
        <f t="shared" si="11"/>
        <v>{"window_index":61,"window_t_start":62,"window_t_end":68,"Data":"2020-04-23","R_e_median":0.883665716999049,"R_e_q0025":0.861111111111111,"R_e_q0975":0.907407407407407,"fit":0.88,"lwr":0.86,"upr":0.91,"low":0.86,"high":0.91},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  <c r="N63" t="s">
        <v>154</v>
      </c>
      <c r="O63" t="s">
        <v>155</v>
      </c>
      <c r="P63" t="s">
        <v>156</v>
      </c>
      <c r="Q63" t="s">
        <v>155</v>
      </c>
      <c r="R63" t="s">
        <v>158</v>
      </c>
      <c r="S63">
        <v>62</v>
      </c>
      <c r="T63" t="s">
        <v>159</v>
      </c>
      <c r="U63" t="s">
        <v>155</v>
      </c>
      <c r="V63" t="s">
        <v>160</v>
      </c>
      <c r="W63" t="s">
        <v>155</v>
      </c>
      <c r="X63" t="s">
        <v>158</v>
      </c>
      <c r="Y63">
        <f t="shared" si="1"/>
        <v>63</v>
      </c>
      <c r="Z63" t="s">
        <v>159</v>
      </c>
      <c r="AA63" t="s">
        <v>155</v>
      </c>
      <c r="AB63" t="s">
        <v>161</v>
      </c>
      <c r="AC63" t="s">
        <v>155</v>
      </c>
      <c r="AD63" t="s">
        <v>158</v>
      </c>
      <c r="AE63">
        <f t="shared" si="2"/>
        <v>69</v>
      </c>
      <c r="AF63" t="s">
        <v>159</v>
      </c>
      <c r="AG63" t="s">
        <v>155</v>
      </c>
      <c r="AH63" t="s">
        <v>147</v>
      </c>
      <c r="AI63" t="s">
        <v>155</v>
      </c>
      <c r="AJ63" t="s">
        <v>158</v>
      </c>
      <c r="AK63" t="s">
        <v>155</v>
      </c>
      <c r="AL63" s="86" t="s">
        <v>228</v>
      </c>
      <c r="AM63" t="s">
        <v>155</v>
      </c>
      <c r="AN63" t="s">
        <v>159</v>
      </c>
      <c r="AO63" t="s">
        <v>155</v>
      </c>
      <c r="AP63" t="s">
        <v>162</v>
      </c>
      <c r="AQ63" t="s">
        <v>155</v>
      </c>
      <c r="AR63" t="s">
        <v>158</v>
      </c>
      <c r="AS63">
        <f t="shared" si="3"/>
        <v>0.88485280151946899</v>
      </c>
      <c r="AT63" t="s">
        <v>159</v>
      </c>
      <c r="AU63" t="s">
        <v>155</v>
      </c>
      <c r="AV63" t="s">
        <v>163</v>
      </c>
      <c r="AW63" t="s">
        <v>155</v>
      </c>
      <c r="AX63" t="s">
        <v>158</v>
      </c>
      <c r="AY63">
        <f t="shared" si="4"/>
        <v>0.85873694207027496</v>
      </c>
      <c r="AZ63" t="s">
        <v>159</v>
      </c>
      <c r="BA63" t="s">
        <v>155</v>
      </c>
      <c r="BB63" t="s">
        <v>164</v>
      </c>
      <c r="BC63" t="s">
        <v>155</v>
      </c>
      <c r="BD63" t="s">
        <v>158</v>
      </c>
      <c r="BE63">
        <f t="shared" si="5"/>
        <v>0.91096866096866103</v>
      </c>
      <c r="BF63" t="s">
        <v>159</v>
      </c>
      <c r="BG63" t="s">
        <v>155</v>
      </c>
      <c r="BH63" t="s">
        <v>152</v>
      </c>
      <c r="BI63" t="s">
        <v>155</v>
      </c>
      <c r="BJ63" t="s">
        <v>158</v>
      </c>
      <c r="BK63">
        <f t="shared" si="6"/>
        <v>0.88</v>
      </c>
      <c r="BL63" t="s">
        <v>159</v>
      </c>
      <c r="BM63" t="s">
        <v>155</v>
      </c>
      <c r="BN63" t="s">
        <v>151</v>
      </c>
      <c r="BO63" t="s">
        <v>155</v>
      </c>
      <c r="BP63" t="s">
        <v>158</v>
      </c>
      <c r="BQ63">
        <f t="shared" si="7"/>
        <v>0.86</v>
      </c>
      <c r="BR63" t="s">
        <v>159</v>
      </c>
      <c r="BS63" t="s">
        <v>155</v>
      </c>
      <c r="BT63" t="s">
        <v>246</v>
      </c>
      <c r="BU63" t="s">
        <v>155</v>
      </c>
      <c r="BV63" t="s">
        <v>158</v>
      </c>
      <c r="BW63">
        <f t="shared" si="8"/>
        <v>0.91</v>
      </c>
      <c r="BX63" t="s">
        <v>159</v>
      </c>
      <c r="BY63" t="s">
        <v>155</v>
      </c>
      <c r="BZ63" t="s">
        <v>247</v>
      </c>
      <c r="CA63" t="s">
        <v>155</v>
      </c>
      <c r="CB63" t="s">
        <v>158</v>
      </c>
      <c r="CC63">
        <f t="shared" si="9"/>
        <v>0.86</v>
      </c>
      <c r="CD63" t="s">
        <v>159</v>
      </c>
      <c r="CE63" t="s">
        <v>155</v>
      </c>
      <c r="CF63" t="s">
        <v>165</v>
      </c>
      <c r="CG63" t="s">
        <v>155</v>
      </c>
      <c r="CH63" t="s">
        <v>158</v>
      </c>
      <c r="CI63">
        <f t="shared" si="10"/>
        <v>0.91</v>
      </c>
      <c r="CJ63" t="s">
        <v>166</v>
      </c>
      <c r="CK63" t="s">
        <v>159</v>
      </c>
      <c r="CL63" t="str">
        <f t="shared" si="11"/>
        <v>{"window_index":62,"window_t_start":63,"window_t_end":69,"Data":"2020-04-24","R_e_median":0.884852801519469,"R_e_q0025":0.858736942070275,"R_e_q0975":0.910968660968661,"fit":0.88,"lwr":0.86,"upr":0.91,"low":0.86,"high":0.91},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  <c r="N64" t="s">
        <v>154</v>
      </c>
      <c r="O64" t="s">
        <v>155</v>
      </c>
      <c r="P64" t="s">
        <v>156</v>
      </c>
      <c r="Q64" t="s">
        <v>155</v>
      </c>
      <c r="R64" t="s">
        <v>158</v>
      </c>
      <c r="S64">
        <v>63</v>
      </c>
      <c r="T64" t="s">
        <v>159</v>
      </c>
      <c r="U64" t="s">
        <v>155</v>
      </c>
      <c r="V64" t="s">
        <v>160</v>
      </c>
      <c r="W64" t="s">
        <v>155</v>
      </c>
      <c r="X64" t="s">
        <v>158</v>
      </c>
      <c r="Y64">
        <f t="shared" si="1"/>
        <v>64</v>
      </c>
      <c r="Z64" t="s">
        <v>159</v>
      </c>
      <c r="AA64" t="s">
        <v>155</v>
      </c>
      <c r="AB64" t="s">
        <v>161</v>
      </c>
      <c r="AC64" t="s">
        <v>155</v>
      </c>
      <c r="AD64" t="s">
        <v>158</v>
      </c>
      <c r="AE64">
        <f t="shared" si="2"/>
        <v>70</v>
      </c>
      <c r="AF64" t="s">
        <v>159</v>
      </c>
      <c r="AG64" t="s">
        <v>155</v>
      </c>
      <c r="AH64" t="s">
        <v>147</v>
      </c>
      <c r="AI64" t="s">
        <v>155</v>
      </c>
      <c r="AJ64" t="s">
        <v>158</v>
      </c>
      <c r="AK64" t="s">
        <v>155</v>
      </c>
      <c r="AL64" s="86" t="s">
        <v>229</v>
      </c>
      <c r="AM64" t="s">
        <v>155</v>
      </c>
      <c r="AN64" t="s">
        <v>159</v>
      </c>
      <c r="AO64" t="s">
        <v>155</v>
      </c>
      <c r="AP64" t="s">
        <v>162</v>
      </c>
      <c r="AQ64" t="s">
        <v>155</v>
      </c>
      <c r="AR64" t="s">
        <v>158</v>
      </c>
      <c r="AS64">
        <f t="shared" si="3"/>
        <v>0.88841405508072302</v>
      </c>
      <c r="AT64" t="s">
        <v>159</v>
      </c>
      <c r="AU64" t="s">
        <v>155</v>
      </c>
      <c r="AV64" t="s">
        <v>163</v>
      </c>
      <c r="AW64" t="s">
        <v>155</v>
      </c>
      <c r="AX64" t="s">
        <v>158</v>
      </c>
      <c r="AY64">
        <f t="shared" si="4"/>
        <v>0.86942070275403605</v>
      </c>
      <c r="AZ64" t="s">
        <v>159</v>
      </c>
      <c r="BA64" t="s">
        <v>155</v>
      </c>
      <c r="BB64" t="s">
        <v>164</v>
      </c>
      <c r="BC64" t="s">
        <v>155</v>
      </c>
      <c r="BD64" t="s">
        <v>158</v>
      </c>
      <c r="BE64">
        <f t="shared" si="5"/>
        <v>0.90978157644824298</v>
      </c>
      <c r="BF64" t="s">
        <v>159</v>
      </c>
      <c r="BG64" t="s">
        <v>155</v>
      </c>
      <c r="BH64" t="s">
        <v>152</v>
      </c>
      <c r="BI64" t="s">
        <v>155</v>
      </c>
      <c r="BJ64" t="s">
        <v>158</v>
      </c>
      <c r="BK64">
        <f t="shared" si="6"/>
        <v>0.89</v>
      </c>
      <c r="BL64" t="s">
        <v>159</v>
      </c>
      <c r="BM64" t="s">
        <v>155</v>
      </c>
      <c r="BN64" t="s">
        <v>151</v>
      </c>
      <c r="BO64" t="s">
        <v>155</v>
      </c>
      <c r="BP64" t="s">
        <v>158</v>
      </c>
      <c r="BQ64">
        <f t="shared" si="7"/>
        <v>0.87</v>
      </c>
      <c r="BR64" t="s">
        <v>159</v>
      </c>
      <c r="BS64" t="s">
        <v>155</v>
      </c>
      <c r="BT64" t="s">
        <v>246</v>
      </c>
      <c r="BU64" t="s">
        <v>155</v>
      </c>
      <c r="BV64" t="s">
        <v>158</v>
      </c>
      <c r="BW64">
        <f t="shared" si="8"/>
        <v>0.91</v>
      </c>
      <c r="BX64" t="s">
        <v>159</v>
      </c>
      <c r="BY64" t="s">
        <v>155</v>
      </c>
      <c r="BZ64" t="s">
        <v>247</v>
      </c>
      <c r="CA64" t="s">
        <v>155</v>
      </c>
      <c r="CB64" t="s">
        <v>158</v>
      </c>
      <c r="CC64">
        <f t="shared" si="9"/>
        <v>0.87</v>
      </c>
      <c r="CD64" t="s">
        <v>159</v>
      </c>
      <c r="CE64" t="s">
        <v>155</v>
      </c>
      <c r="CF64" t="s">
        <v>165</v>
      </c>
      <c r="CG64" t="s">
        <v>155</v>
      </c>
      <c r="CH64" t="s">
        <v>158</v>
      </c>
      <c r="CI64">
        <f t="shared" si="10"/>
        <v>0.91</v>
      </c>
      <c r="CJ64" t="s">
        <v>166</v>
      </c>
      <c r="CK64" t="s">
        <v>159</v>
      </c>
      <c r="CL64" t="str">
        <f t="shared" si="11"/>
        <v>{"window_index":63,"window_t_start":64,"window_t_end":70,"Data":"2020-04-25","R_e_median":0.888414055080723,"R_e_q0025":0.869420702754036,"R_e_q0975":0.909781576448243,"fit":0.89,"lwr":0.87,"upr":0.91,"low":0.87,"high":0.91},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  <c r="N65" t="s">
        <v>154</v>
      </c>
      <c r="O65" t="s">
        <v>155</v>
      </c>
      <c r="P65" t="s">
        <v>156</v>
      </c>
      <c r="Q65" t="s">
        <v>155</v>
      </c>
      <c r="R65" t="s">
        <v>158</v>
      </c>
      <c r="S65">
        <v>64</v>
      </c>
      <c r="T65" t="s">
        <v>159</v>
      </c>
      <c r="U65" t="s">
        <v>155</v>
      </c>
      <c r="V65" t="s">
        <v>160</v>
      </c>
      <c r="W65" t="s">
        <v>155</v>
      </c>
      <c r="X65" t="s">
        <v>158</v>
      </c>
      <c r="Y65">
        <f t="shared" si="1"/>
        <v>65</v>
      </c>
      <c r="Z65" t="s">
        <v>159</v>
      </c>
      <c r="AA65" t="s">
        <v>155</v>
      </c>
      <c r="AB65" t="s">
        <v>161</v>
      </c>
      <c r="AC65" t="s">
        <v>155</v>
      </c>
      <c r="AD65" t="s">
        <v>158</v>
      </c>
      <c r="AE65">
        <f t="shared" si="2"/>
        <v>71</v>
      </c>
      <c r="AF65" t="s">
        <v>159</v>
      </c>
      <c r="AG65" t="s">
        <v>155</v>
      </c>
      <c r="AH65" t="s">
        <v>147</v>
      </c>
      <c r="AI65" t="s">
        <v>155</v>
      </c>
      <c r="AJ65" t="s">
        <v>158</v>
      </c>
      <c r="AK65" t="s">
        <v>155</v>
      </c>
      <c r="AL65" s="86" t="s">
        <v>230</v>
      </c>
      <c r="AM65" t="s">
        <v>155</v>
      </c>
      <c r="AN65" t="s">
        <v>159</v>
      </c>
      <c r="AO65" t="s">
        <v>155</v>
      </c>
      <c r="AP65" t="s">
        <v>162</v>
      </c>
      <c r="AQ65" t="s">
        <v>155</v>
      </c>
      <c r="AR65" t="s">
        <v>158</v>
      </c>
      <c r="AS65">
        <f t="shared" si="3"/>
        <v>0.887820512820511</v>
      </c>
      <c r="AT65" t="s">
        <v>159</v>
      </c>
      <c r="AU65" t="s">
        <v>155</v>
      </c>
      <c r="AV65" t="s">
        <v>163</v>
      </c>
      <c r="AW65" t="s">
        <v>155</v>
      </c>
      <c r="AX65" t="s">
        <v>158</v>
      </c>
      <c r="AY65">
        <f t="shared" si="4"/>
        <v>0.86229819563152899</v>
      </c>
      <c r="AZ65" t="s">
        <v>159</v>
      </c>
      <c r="BA65" t="s">
        <v>155</v>
      </c>
      <c r="BB65" t="s">
        <v>164</v>
      </c>
      <c r="BC65" t="s">
        <v>155</v>
      </c>
      <c r="BD65" t="s">
        <v>158</v>
      </c>
      <c r="BE65">
        <f t="shared" si="5"/>
        <v>0.91809116809116897</v>
      </c>
      <c r="BF65" t="s">
        <v>159</v>
      </c>
      <c r="BG65" t="s">
        <v>155</v>
      </c>
      <c r="BH65" t="s">
        <v>152</v>
      </c>
      <c r="BI65" t="s">
        <v>155</v>
      </c>
      <c r="BJ65" t="s">
        <v>158</v>
      </c>
      <c r="BK65">
        <f t="shared" si="6"/>
        <v>0.89</v>
      </c>
      <c r="BL65" t="s">
        <v>159</v>
      </c>
      <c r="BM65" t="s">
        <v>155</v>
      </c>
      <c r="BN65" t="s">
        <v>151</v>
      </c>
      <c r="BO65" t="s">
        <v>155</v>
      </c>
      <c r="BP65" t="s">
        <v>158</v>
      </c>
      <c r="BQ65">
        <f t="shared" si="7"/>
        <v>0.86</v>
      </c>
      <c r="BR65" t="s">
        <v>159</v>
      </c>
      <c r="BS65" t="s">
        <v>155</v>
      </c>
      <c r="BT65" t="s">
        <v>246</v>
      </c>
      <c r="BU65" t="s">
        <v>155</v>
      </c>
      <c r="BV65" t="s">
        <v>158</v>
      </c>
      <c r="BW65">
        <f t="shared" si="8"/>
        <v>0.92</v>
      </c>
      <c r="BX65" t="s">
        <v>159</v>
      </c>
      <c r="BY65" t="s">
        <v>155</v>
      </c>
      <c r="BZ65" t="s">
        <v>247</v>
      </c>
      <c r="CA65" t="s">
        <v>155</v>
      </c>
      <c r="CB65" t="s">
        <v>158</v>
      </c>
      <c r="CC65">
        <f t="shared" si="9"/>
        <v>0.86</v>
      </c>
      <c r="CD65" t="s">
        <v>159</v>
      </c>
      <c r="CE65" t="s">
        <v>155</v>
      </c>
      <c r="CF65" t="s">
        <v>165</v>
      </c>
      <c r="CG65" t="s">
        <v>155</v>
      </c>
      <c r="CH65" t="s">
        <v>158</v>
      </c>
      <c r="CI65">
        <f t="shared" si="10"/>
        <v>0.92</v>
      </c>
      <c r="CJ65" t="s">
        <v>166</v>
      </c>
      <c r="CK65" t="s">
        <v>159</v>
      </c>
      <c r="CL65" t="str">
        <f t="shared" si="11"/>
        <v>{"window_index":64,"window_t_start":65,"window_t_end":71,"Data":"2020-04-26","R_e_median":0.887820512820511,"R_e_q0025":0.862298195631529,"R_e_q0975":0.918091168091169,"fit":0.89,"lwr":0.86,"upr":0.92,"low":0.86,"high":0.92},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  <c r="N66" t="s">
        <v>154</v>
      </c>
      <c r="O66" t="s">
        <v>155</v>
      </c>
      <c r="P66" t="s">
        <v>156</v>
      </c>
      <c r="Q66" t="s">
        <v>155</v>
      </c>
      <c r="R66" t="s">
        <v>158</v>
      </c>
      <c r="S66">
        <v>65</v>
      </c>
      <c r="T66" t="s">
        <v>159</v>
      </c>
      <c r="U66" t="s">
        <v>155</v>
      </c>
      <c r="V66" t="s">
        <v>160</v>
      </c>
      <c r="W66" t="s">
        <v>155</v>
      </c>
      <c r="X66" t="s">
        <v>158</v>
      </c>
      <c r="Y66">
        <f t="shared" si="1"/>
        <v>66</v>
      </c>
      <c r="Z66" t="s">
        <v>159</v>
      </c>
      <c r="AA66" t="s">
        <v>155</v>
      </c>
      <c r="AB66" t="s">
        <v>161</v>
      </c>
      <c r="AC66" t="s">
        <v>155</v>
      </c>
      <c r="AD66" t="s">
        <v>158</v>
      </c>
      <c r="AE66">
        <f t="shared" si="2"/>
        <v>72</v>
      </c>
      <c r="AF66" t="s">
        <v>159</v>
      </c>
      <c r="AG66" t="s">
        <v>155</v>
      </c>
      <c r="AH66" t="s">
        <v>147</v>
      </c>
      <c r="AI66" t="s">
        <v>155</v>
      </c>
      <c r="AJ66" t="s">
        <v>158</v>
      </c>
      <c r="AK66" t="s">
        <v>155</v>
      </c>
      <c r="AL66" s="86" t="s">
        <v>231</v>
      </c>
      <c r="AM66" t="s">
        <v>155</v>
      </c>
      <c r="AN66" t="s">
        <v>159</v>
      </c>
      <c r="AO66" t="s">
        <v>155</v>
      </c>
      <c r="AP66" t="s">
        <v>162</v>
      </c>
      <c r="AQ66" t="s">
        <v>155</v>
      </c>
      <c r="AR66" t="s">
        <v>158</v>
      </c>
      <c r="AS66">
        <f t="shared" si="3"/>
        <v>0.88010446343779702</v>
      </c>
      <c r="AT66" t="s">
        <v>159</v>
      </c>
      <c r="AU66" t="s">
        <v>155</v>
      </c>
      <c r="AV66" t="s">
        <v>163</v>
      </c>
      <c r="AW66" t="s">
        <v>155</v>
      </c>
      <c r="AX66" t="s">
        <v>158</v>
      </c>
      <c r="AY66">
        <f t="shared" si="4"/>
        <v>0.907407407407407</v>
      </c>
      <c r="AZ66" t="s">
        <v>159</v>
      </c>
      <c r="BA66" t="s">
        <v>155</v>
      </c>
      <c r="BB66" t="s">
        <v>164</v>
      </c>
      <c r="BC66" t="s">
        <v>155</v>
      </c>
      <c r="BD66" t="s">
        <v>158</v>
      </c>
      <c r="BE66">
        <f t="shared" si="5"/>
        <v>0.93945868945869004</v>
      </c>
      <c r="BF66" t="s">
        <v>159</v>
      </c>
      <c r="BG66" t="s">
        <v>155</v>
      </c>
      <c r="BH66" t="s">
        <v>152</v>
      </c>
      <c r="BI66" t="s">
        <v>155</v>
      </c>
      <c r="BJ66" t="s">
        <v>158</v>
      </c>
      <c r="BK66">
        <f t="shared" si="6"/>
        <v>0.88</v>
      </c>
      <c r="BL66" t="s">
        <v>159</v>
      </c>
      <c r="BM66" t="s">
        <v>155</v>
      </c>
      <c r="BN66" t="s">
        <v>151</v>
      </c>
      <c r="BO66" t="s">
        <v>155</v>
      </c>
      <c r="BP66" t="s">
        <v>158</v>
      </c>
      <c r="BQ66">
        <f t="shared" si="7"/>
        <v>0.91</v>
      </c>
      <c r="BR66" t="s">
        <v>159</v>
      </c>
      <c r="BS66" t="s">
        <v>155</v>
      </c>
      <c r="BT66" t="s">
        <v>246</v>
      </c>
      <c r="BU66" t="s">
        <v>155</v>
      </c>
      <c r="BV66" t="s">
        <v>158</v>
      </c>
      <c r="BW66">
        <f t="shared" si="8"/>
        <v>0.94</v>
      </c>
      <c r="BX66" t="s">
        <v>159</v>
      </c>
      <c r="BY66" t="s">
        <v>155</v>
      </c>
      <c r="BZ66" t="s">
        <v>247</v>
      </c>
      <c r="CA66" t="s">
        <v>155</v>
      </c>
      <c r="CB66" t="s">
        <v>158</v>
      </c>
      <c r="CC66">
        <f t="shared" si="9"/>
        <v>0.91</v>
      </c>
      <c r="CD66" t="s">
        <v>159</v>
      </c>
      <c r="CE66" t="s">
        <v>155</v>
      </c>
      <c r="CF66" t="s">
        <v>165</v>
      </c>
      <c r="CG66" t="s">
        <v>155</v>
      </c>
      <c r="CH66" t="s">
        <v>158</v>
      </c>
      <c r="CI66">
        <f t="shared" si="10"/>
        <v>0.94</v>
      </c>
      <c r="CJ66" t="s">
        <v>166</v>
      </c>
      <c r="CK66" t="s">
        <v>159</v>
      </c>
      <c r="CL66" t="str">
        <f t="shared" si="11"/>
        <v>{"window_index":65,"window_t_start":66,"window_t_end":72,"Data":"2020-04-27","R_e_median":0.880104463437797,"R_e_q0025":0.907407407407407,"R_e_q0975":0.93945868945869,"fit":0.88,"lwr":0.91,"upr":0.94,"low":0.91,"high":0.94},</v>
      </c>
      <c r="DE66">
        <v>0.88</v>
      </c>
    </row>
    <row r="67" spans="1:109">
      <c r="A67" s="9">
        <f t="shared" ref="A67:A8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  <c r="N67" t="s">
        <v>154</v>
      </c>
      <c r="O67" t="s">
        <v>155</v>
      </c>
      <c r="P67" t="s">
        <v>156</v>
      </c>
      <c r="Q67" t="s">
        <v>155</v>
      </c>
      <c r="R67" t="s">
        <v>158</v>
      </c>
      <c r="S67">
        <v>66</v>
      </c>
      <c r="T67" t="s">
        <v>159</v>
      </c>
      <c r="U67" t="s">
        <v>155</v>
      </c>
      <c r="V67" t="s">
        <v>160</v>
      </c>
      <c r="W67" t="s">
        <v>155</v>
      </c>
      <c r="X67" t="s">
        <v>158</v>
      </c>
      <c r="Y67">
        <f t="shared" ref="Y67:Y80" si="13">S67+1</f>
        <v>67</v>
      </c>
      <c r="Z67" t="s">
        <v>159</v>
      </c>
      <c r="AA67" t="s">
        <v>155</v>
      </c>
      <c r="AB67" t="s">
        <v>161</v>
      </c>
      <c r="AC67" t="s">
        <v>155</v>
      </c>
      <c r="AD67" t="s">
        <v>158</v>
      </c>
      <c r="AE67">
        <f t="shared" ref="AE67:AE80" si="14">Y67+6</f>
        <v>73</v>
      </c>
      <c r="AF67" t="s">
        <v>159</v>
      </c>
      <c r="AG67" t="s">
        <v>155</v>
      </c>
      <c r="AH67" t="s">
        <v>147</v>
      </c>
      <c r="AI67" t="s">
        <v>155</v>
      </c>
      <c r="AJ67" t="s">
        <v>158</v>
      </c>
      <c r="AK67" t="s">
        <v>155</v>
      </c>
      <c r="AL67" s="86" t="s">
        <v>232</v>
      </c>
      <c r="AM67" t="s">
        <v>155</v>
      </c>
      <c r="AN67" t="s">
        <v>159</v>
      </c>
      <c r="AO67" t="s">
        <v>155</v>
      </c>
      <c r="AP67" t="s">
        <v>162</v>
      </c>
      <c r="AQ67" t="s">
        <v>155</v>
      </c>
      <c r="AR67" t="s">
        <v>158</v>
      </c>
      <c r="AS67">
        <f t="shared" ref="AS67:AS80" si="15">K67</f>
        <v>0.93292972459638901</v>
      </c>
      <c r="AT67" t="s">
        <v>159</v>
      </c>
      <c r="AU67" t="s">
        <v>155</v>
      </c>
      <c r="AV67" t="s">
        <v>163</v>
      </c>
      <c r="AW67" t="s">
        <v>155</v>
      </c>
      <c r="AX67" t="s">
        <v>158</v>
      </c>
      <c r="AY67">
        <f t="shared" ref="AY67:AY80" si="16">I67</f>
        <v>0.90800094966761302</v>
      </c>
      <c r="AZ67" t="s">
        <v>159</v>
      </c>
      <c r="BA67" t="s">
        <v>155</v>
      </c>
      <c r="BB67" t="s">
        <v>164</v>
      </c>
      <c r="BC67" t="s">
        <v>155</v>
      </c>
      <c r="BD67" t="s">
        <v>158</v>
      </c>
      <c r="BE67">
        <f t="shared" ref="BE67:BE80" si="17">J67</f>
        <v>0.95607787274454104</v>
      </c>
      <c r="BF67" t="s">
        <v>159</v>
      </c>
      <c r="BG67" t="s">
        <v>155</v>
      </c>
      <c r="BH67" t="s">
        <v>152</v>
      </c>
      <c r="BI67" t="s">
        <v>155</v>
      </c>
      <c r="BJ67" t="s">
        <v>158</v>
      </c>
      <c r="BK67">
        <f t="shared" ref="BK67:BK80" si="18">ROUND(AS67,2)</f>
        <v>0.93</v>
      </c>
      <c r="BL67" t="s">
        <v>159</v>
      </c>
      <c r="BM67" t="s">
        <v>155</v>
      </c>
      <c r="BN67" t="s">
        <v>151</v>
      </c>
      <c r="BO67" t="s">
        <v>155</v>
      </c>
      <c r="BP67" t="s">
        <v>158</v>
      </c>
      <c r="BQ67">
        <f t="shared" ref="BQ67:BQ80" si="19">ROUND(AY67,2)</f>
        <v>0.91</v>
      </c>
      <c r="BR67" t="s">
        <v>159</v>
      </c>
      <c r="BS67" t="s">
        <v>155</v>
      </c>
      <c r="BT67" t="s">
        <v>246</v>
      </c>
      <c r="BU67" t="s">
        <v>155</v>
      </c>
      <c r="BV67" t="s">
        <v>158</v>
      </c>
      <c r="BW67">
        <f t="shared" ref="BW67:BW80" si="20">ROUND(BE67,2)</f>
        <v>0.96</v>
      </c>
      <c r="BX67" t="s">
        <v>159</v>
      </c>
      <c r="BY67" t="s">
        <v>155</v>
      </c>
      <c r="BZ67" t="s">
        <v>247</v>
      </c>
      <c r="CA67" t="s">
        <v>155</v>
      </c>
      <c r="CB67" t="s">
        <v>158</v>
      </c>
      <c r="CC67">
        <f t="shared" ref="CC67:CC80" si="21">BQ67</f>
        <v>0.91</v>
      </c>
      <c r="CD67" t="s">
        <v>159</v>
      </c>
      <c r="CE67" t="s">
        <v>155</v>
      </c>
      <c r="CF67" t="s">
        <v>165</v>
      </c>
      <c r="CG67" t="s">
        <v>155</v>
      </c>
      <c r="CH67" t="s">
        <v>158</v>
      </c>
      <c r="CI67">
        <f t="shared" ref="CI67:CI80" si="22">BW67</f>
        <v>0.96</v>
      </c>
      <c r="CJ67" t="s">
        <v>166</v>
      </c>
      <c r="CK67" t="s">
        <v>159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{"window_index":66,"window_t_start":67,"window_t_end":73,"Data":"2020-04-28","R_e_median":0.932929724596389,"R_e_q0025":0.908000949667613,"R_e_q0975":0.956077872744541,"fit":0.93,"lwr":0.91,"upr":0.96,"low":0.91,"high":0.96},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  <c r="N68" t="s">
        <v>154</v>
      </c>
      <c r="O68" t="s">
        <v>155</v>
      </c>
      <c r="P68" t="s">
        <v>156</v>
      </c>
      <c r="Q68" t="s">
        <v>155</v>
      </c>
      <c r="R68" t="s">
        <v>158</v>
      </c>
      <c r="S68">
        <v>67</v>
      </c>
      <c r="T68" t="s">
        <v>159</v>
      </c>
      <c r="U68" t="s">
        <v>155</v>
      </c>
      <c r="V68" t="s">
        <v>160</v>
      </c>
      <c r="W68" t="s">
        <v>155</v>
      </c>
      <c r="X68" t="s">
        <v>158</v>
      </c>
      <c r="Y68">
        <f t="shared" si="13"/>
        <v>68</v>
      </c>
      <c r="Z68" t="s">
        <v>159</v>
      </c>
      <c r="AA68" t="s">
        <v>155</v>
      </c>
      <c r="AB68" t="s">
        <v>161</v>
      </c>
      <c r="AC68" t="s">
        <v>155</v>
      </c>
      <c r="AD68" t="s">
        <v>158</v>
      </c>
      <c r="AE68">
        <f t="shared" si="14"/>
        <v>74</v>
      </c>
      <c r="AF68" t="s">
        <v>159</v>
      </c>
      <c r="AG68" t="s">
        <v>155</v>
      </c>
      <c r="AH68" t="s">
        <v>147</v>
      </c>
      <c r="AI68" t="s">
        <v>155</v>
      </c>
      <c r="AJ68" t="s">
        <v>158</v>
      </c>
      <c r="AK68" t="s">
        <v>155</v>
      </c>
      <c r="AL68" s="86" t="s">
        <v>233</v>
      </c>
      <c r="AM68" t="s">
        <v>155</v>
      </c>
      <c r="AN68" t="s">
        <v>159</v>
      </c>
      <c r="AO68" t="s">
        <v>155</v>
      </c>
      <c r="AP68" t="s">
        <v>162</v>
      </c>
      <c r="AQ68" t="s">
        <v>155</v>
      </c>
      <c r="AR68" t="s">
        <v>158</v>
      </c>
      <c r="AS68">
        <f t="shared" si="15"/>
        <v>0.94420702754036001</v>
      </c>
      <c r="AT68" t="s">
        <v>159</v>
      </c>
      <c r="AU68" t="s">
        <v>155</v>
      </c>
      <c r="AV68" t="s">
        <v>163</v>
      </c>
      <c r="AW68" t="s">
        <v>155</v>
      </c>
      <c r="AX68" t="s">
        <v>158</v>
      </c>
      <c r="AY68">
        <f t="shared" si="16"/>
        <v>0.91927825261158702</v>
      </c>
      <c r="AZ68" t="s">
        <v>159</v>
      </c>
      <c r="BA68" t="s">
        <v>155</v>
      </c>
      <c r="BB68" t="s">
        <v>164</v>
      </c>
      <c r="BC68" t="s">
        <v>155</v>
      </c>
      <c r="BD68" t="s">
        <v>158</v>
      </c>
      <c r="BE68">
        <f t="shared" si="17"/>
        <v>0.96972934472934502</v>
      </c>
      <c r="BF68" t="s">
        <v>159</v>
      </c>
      <c r="BG68" t="s">
        <v>155</v>
      </c>
      <c r="BH68" t="s">
        <v>152</v>
      </c>
      <c r="BI68" t="s">
        <v>155</v>
      </c>
      <c r="BJ68" t="s">
        <v>158</v>
      </c>
      <c r="BK68">
        <f t="shared" si="18"/>
        <v>0.94</v>
      </c>
      <c r="BL68" t="s">
        <v>159</v>
      </c>
      <c r="BM68" t="s">
        <v>155</v>
      </c>
      <c r="BN68" t="s">
        <v>151</v>
      </c>
      <c r="BO68" t="s">
        <v>155</v>
      </c>
      <c r="BP68" t="s">
        <v>158</v>
      </c>
      <c r="BQ68">
        <f t="shared" si="19"/>
        <v>0.92</v>
      </c>
      <c r="BR68" t="s">
        <v>159</v>
      </c>
      <c r="BS68" t="s">
        <v>155</v>
      </c>
      <c r="BT68" t="s">
        <v>246</v>
      </c>
      <c r="BU68" t="s">
        <v>155</v>
      </c>
      <c r="BV68" t="s">
        <v>158</v>
      </c>
      <c r="BW68">
        <f t="shared" si="20"/>
        <v>0.97</v>
      </c>
      <c r="BX68" t="s">
        <v>159</v>
      </c>
      <c r="BY68" t="s">
        <v>155</v>
      </c>
      <c r="BZ68" t="s">
        <v>247</v>
      </c>
      <c r="CA68" t="s">
        <v>155</v>
      </c>
      <c r="CB68" t="s">
        <v>158</v>
      </c>
      <c r="CC68">
        <f t="shared" si="21"/>
        <v>0.92</v>
      </c>
      <c r="CD68" t="s">
        <v>159</v>
      </c>
      <c r="CE68" t="s">
        <v>155</v>
      </c>
      <c r="CF68" t="s">
        <v>165</v>
      </c>
      <c r="CG68" t="s">
        <v>155</v>
      </c>
      <c r="CH68" t="s">
        <v>158</v>
      </c>
      <c r="CI68">
        <f t="shared" si="22"/>
        <v>0.97</v>
      </c>
      <c r="CJ68" t="s">
        <v>166</v>
      </c>
      <c r="CK68" t="s">
        <v>159</v>
      </c>
      <c r="CL68" t="str">
        <f t="shared" si="23"/>
        <v>{"window_index":67,"window_t_start":68,"window_t_end":74,"Data":"2020-04-29","R_e_median":0.94420702754036,"R_e_q0025":0.919278252611587,"R_e_q0975":0.969729344729345,"fit":0.94,"lwr":0.92,"upr":0.97,"low":0.92,"high":0.97},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  <c r="N69" t="s">
        <v>154</v>
      </c>
      <c r="O69" t="s">
        <v>155</v>
      </c>
      <c r="P69" t="s">
        <v>156</v>
      </c>
      <c r="Q69" t="s">
        <v>155</v>
      </c>
      <c r="R69" t="s">
        <v>158</v>
      </c>
      <c r="S69">
        <v>68</v>
      </c>
      <c r="T69" t="s">
        <v>159</v>
      </c>
      <c r="U69" t="s">
        <v>155</v>
      </c>
      <c r="V69" t="s">
        <v>160</v>
      </c>
      <c r="W69" t="s">
        <v>155</v>
      </c>
      <c r="X69" t="s">
        <v>158</v>
      </c>
      <c r="Y69">
        <f t="shared" si="13"/>
        <v>69</v>
      </c>
      <c r="Z69" t="s">
        <v>159</v>
      </c>
      <c r="AA69" t="s">
        <v>155</v>
      </c>
      <c r="AB69" t="s">
        <v>161</v>
      </c>
      <c r="AC69" t="s">
        <v>155</v>
      </c>
      <c r="AD69" t="s">
        <v>158</v>
      </c>
      <c r="AE69">
        <f t="shared" si="14"/>
        <v>75</v>
      </c>
      <c r="AF69" t="s">
        <v>159</v>
      </c>
      <c r="AG69" t="s">
        <v>155</v>
      </c>
      <c r="AH69" t="s">
        <v>147</v>
      </c>
      <c r="AI69" t="s">
        <v>155</v>
      </c>
      <c r="AJ69" t="s">
        <v>158</v>
      </c>
      <c r="AK69" t="s">
        <v>155</v>
      </c>
      <c r="AL69" s="86" t="s">
        <v>234</v>
      </c>
      <c r="AM69" t="s">
        <v>155</v>
      </c>
      <c r="AN69" t="s">
        <v>159</v>
      </c>
      <c r="AO69" t="s">
        <v>155</v>
      </c>
      <c r="AP69" t="s">
        <v>162</v>
      </c>
      <c r="AQ69" t="s">
        <v>155</v>
      </c>
      <c r="AR69" t="s">
        <v>158</v>
      </c>
      <c r="AS69">
        <f t="shared" si="15"/>
        <v>0.96438746438746203</v>
      </c>
      <c r="AT69" t="s">
        <v>159</v>
      </c>
      <c r="AU69" t="s">
        <v>155</v>
      </c>
      <c r="AV69" t="s">
        <v>163</v>
      </c>
      <c r="AW69" t="s">
        <v>155</v>
      </c>
      <c r="AX69" t="s">
        <v>158</v>
      </c>
      <c r="AY69">
        <f t="shared" si="16"/>
        <v>0.94183285849952603</v>
      </c>
      <c r="AZ69" t="s">
        <v>159</v>
      </c>
      <c r="BA69" t="s">
        <v>155</v>
      </c>
      <c r="BB69" t="s">
        <v>164</v>
      </c>
      <c r="BC69" t="s">
        <v>155</v>
      </c>
      <c r="BD69" t="s">
        <v>158</v>
      </c>
      <c r="BE69">
        <f t="shared" si="17"/>
        <v>0.98812915479582197</v>
      </c>
      <c r="BF69" t="s">
        <v>159</v>
      </c>
      <c r="BG69" t="s">
        <v>155</v>
      </c>
      <c r="BH69" t="s">
        <v>152</v>
      </c>
      <c r="BI69" t="s">
        <v>155</v>
      </c>
      <c r="BJ69" t="s">
        <v>158</v>
      </c>
      <c r="BK69">
        <f t="shared" si="18"/>
        <v>0.96</v>
      </c>
      <c r="BL69" t="s">
        <v>159</v>
      </c>
      <c r="BM69" t="s">
        <v>155</v>
      </c>
      <c r="BN69" t="s">
        <v>151</v>
      </c>
      <c r="BO69" t="s">
        <v>155</v>
      </c>
      <c r="BP69" t="s">
        <v>158</v>
      </c>
      <c r="BQ69">
        <f t="shared" si="19"/>
        <v>0.94</v>
      </c>
      <c r="BR69" t="s">
        <v>159</v>
      </c>
      <c r="BS69" t="s">
        <v>155</v>
      </c>
      <c r="BT69" t="s">
        <v>246</v>
      </c>
      <c r="BU69" t="s">
        <v>155</v>
      </c>
      <c r="BV69" t="s">
        <v>158</v>
      </c>
      <c r="BW69">
        <f t="shared" si="20"/>
        <v>0.99</v>
      </c>
      <c r="BX69" t="s">
        <v>159</v>
      </c>
      <c r="BY69" t="s">
        <v>155</v>
      </c>
      <c r="BZ69" t="s">
        <v>247</v>
      </c>
      <c r="CA69" t="s">
        <v>155</v>
      </c>
      <c r="CB69" t="s">
        <v>158</v>
      </c>
      <c r="CC69">
        <f t="shared" si="21"/>
        <v>0.94</v>
      </c>
      <c r="CD69" t="s">
        <v>159</v>
      </c>
      <c r="CE69" t="s">
        <v>155</v>
      </c>
      <c r="CF69" t="s">
        <v>165</v>
      </c>
      <c r="CG69" t="s">
        <v>155</v>
      </c>
      <c r="CH69" t="s">
        <v>158</v>
      </c>
      <c r="CI69">
        <f t="shared" si="22"/>
        <v>0.99</v>
      </c>
      <c r="CJ69" t="s">
        <v>166</v>
      </c>
      <c r="CK69" t="s">
        <v>159</v>
      </c>
      <c r="CL69" t="str">
        <f t="shared" si="23"/>
        <v>{"window_index":68,"window_t_start":69,"window_t_end":75,"Data":"2020-04-30","R_e_median":0.964387464387462,"R_e_q0025":0.941832858499526,"R_e_q0975":0.988129154795822,"fit":0.96,"lwr":0.94,"upr":0.99,"low":0.94,"high":0.99},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  <c r="N70" t="s">
        <v>154</v>
      </c>
      <c r="O70" t="s">
        <v>155</v>
      </c>
      <c r="P70" t="s">
        <v>156</v>
      </c>
      <c r="Q70" t="s">
        <v>155</v>
      </c>
      <c r="R70" t="s">
        <v>158</v>
      </c>
      <c r="S70">
        <v>69</v>
      </c>
      <c r="T70" t="s">
        <v>159</v>
      </c>
      <c r="U70" t="s">
        <v>155</v>
      </c>
      <c r="V70" t="s">
        <v>160</v>
      </c>
      <c r="W70" t="s">
        <v>155</v>
      </c>
      <c r="X70" t="s">
        <v>158</v>
      </c>
      <c r="Y70">
        <f t="shared" si="13"/>
        <v>70</v>
      </c>
      <c r="Z70" t="s">
        <v>159</v>
      </c>
      <c r="AA70" t="s">
        <v>155</v>
      </c>
      <c r="AB70" t="s">
        <v>161</v>
      </c>
      <c r="AC70" t="s">
        <v>155</v>
      </c>
      <c r="AD70" t="s">
        <v>158</v>
      </c>
      <c r="AE70">
        <f t="shared" si="14"/>
        <v>76</v>
      </c>
      <c r="AF70" t="s">
        <v>159</v>
      </c>
      <c r="AG70" t="s">
        <v>155</v>
      </c>
      <c r="AH70" t="s">
        <v>147</v>
      </c>
      <c r="AI70" t="s">
        <v>155</v>
      </c>
      <c r="AJ70" t="s">
        <v>158</v>
      </c>
      <c r="AK70" t="s">
        <v>155</v>
      </c>
      <c r="AL70" s="86" t="s">
        <v>235</v>
      </c>
      <c r="AM70" t="s">
        <v>155</v>
      </c>
      <c r="AN70" t="s">
        <v>159</v>
      </c>
      <c r="AO70" t="s">
        <v>155</v>
      </c>
      <c r="AP70" t="s">
        <v>162</v>
      </c>
      <c r="AQ70" t="s">
        <v>155</v>
      </c>
      <c r="AR70" t="s">
        <v>158</v>
      </c>
      <c r="AS70">
        <f t="shared" si="15"/>
        <v>0.97981956315289498</v>
      </c>
      <c r="AT70" t="s">
        <v>159</v>
      </c>
      <c r="AU70" t="s">
        <v>155</v>
      </c>
      <c r="AV70" t="s">
        <v>163</v>
      </c>
      <c r="AW70" t="s">
        <v>155</v>
      </c>
      <c r="AX70" t="s">
        <v>158</v>
      </c>
      <c r="AY70">
        <f t="shared" si="16"/>
        <v>0.95726495726495797</v>
      </c>
      <c r="AZ70" t="s">
        <v>159</v>
      </c>
      <c r="BA70" t="s">
        <v>155</v>
      </c>
      <c r="BB70" t="s">
        <v>164</v>
      </c>
      <c r="BC70" t="s">
        <v>155</v>
      </c>
      <c r="BD70" t="s">
        <v>158</v>
      </c>
      <c r="BE70">
        <f t="shared" si="17"/>
        <v>1.00296771130104</v>
      </c>
      <c r="BF70" t="s">
        <v>159</v>
      </c>
      <c r="BG70" t="s">
        <v>155</v>
      </c>
      <c r="BH70" t="s">
        <v>152</v>
      </c>
      <c r="BI70" t="s">
        <v>155</v>
      </c>
      <c r="BJ70" t="s">
        <v>158</v>
      </c>
      <c r="BK70">
        <f t="shared" si="18"/>
        <v>0.98</v>
      </c>
      <c r="BL70" t="s">
        <v>159</v>
      </c>
      <c r="BM70" t="s">
        <v>155</v>
      </c>
      <c r="BN70" t="s">
        <v>151</v>
      </c>
      <c r="BO70" t="s">
        <v>155</v>
      </c>
      <c r="BP70" t="s">
        <v>158</v>
      </c>
      <c r="BQ70">
        <f t="shared" si="19"/>
        <v>0.96</v>
      </c>
      <c r="BR70" t="s">
        <v>159</v>
      </c>
      <c r="BS70" t="s">
        <v>155</v>
      </c>
      <c r="BT70" t="s">
        <v>246</v>
      </c>
      <c r="BU70" t="s">
        <v>155</v>
      </c>
      <c r="BV70" t="s">
        <v>158</v>
      </c>
      <c r="BW70">
        <f t="shared" si="20"/>
        <v>1</v>
      </c>
      <c r="BX70" t="s">
        <v>159</v>
      </c>
      <c r="BY70" t="s">
        <v>155</v>
      </c>
      <c r="BZ70" t="s">
        <v>247</v>
      </c>
      <c r="CA70" t="s">
        <v>155</v>
      </c>
      <c r="CB70" t="s">
        <v>158</v>
      </c>
      <c r="CC70">
        <f t="shared" si="21"/>
        <v>0.96</v>
      </c>
      <c r="CD70" t="s">
        <v>159</v>
      </c>
      <c r="CE70" t="s">
        <v>155</v>
      </c>
      <c r="CF70" t="s">
        <v>165</v>
      </c>
      <c r="CG70" t="s">
        <v>155</v>
      </c>
      <c r="CH70" t="s">
        <v>158</v>
      </c>
      <c r="CI70">
        <f t="shared" si="22"/>
        <v>1</v>
      </c>
      <c r="CJ70" t="s">
        <v>166</v>
      </c>
      <c r="CK70" t="s">
        <v>159</v>
      </c>
      <c r="CL70" t="str">
        <f t="shared" si="23"/>
        <v>{"window_index":69,"window_t_start":70,"window_t_end":76,"Data":"2020-05-01","R_e_median":0.979819563152895,"R_e_q0025":0.957264957264958,"R_e_q0975":1.00296771130104,"fit":0.98,"lwr":0.96,"upr":1,"low":0.96,"high":1},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  <c r="N71" t="s">
        <v>154</v>
      </c>
      <c r="O71" t="s">
        <v>155</v>
      </c>
      <c r="P71" t="s">
        <v>156</v>
      </c>
      <c r="Q71" t="s">
        <v>155</v>
      </c>
      <c r="R71" t="s">
        <v>158</v>
      </c>
      <c r="S71">
        <v>70</v>
      </c>
      <c r="T71" t="s">
        <v>159</v>
      </c>
      <c r="U71" t="s">
        <v>155</v>
      </c>
      <c r="V71" t="s">
        <v>160</v>
      </c>
      <c r="W71" t="s">
        <v>155</v>
      </c>
      <c r="X71" t="s">
        <v>158</v>
      </c>
      <c r="Y71">
        <f t="shared" si="13"/>
        <v>71</v>
      </c>
      <c r="Z71" t="s">
        <v>159</v>
      </c>
      <c r="AA71" t="s">
        <v>155</v>
      </c>
      <c r="AB71" t="s">
        <v>161</v>
      </c>
      <c r="AC71" t="s">
        <v>155</v>
      </c>
      <c r="AD71" t="s">
        <v>158</v>
      </c>
      <c r="AE71">
        <f t="shared" si="14"/>
        <v>77</v>
      </c>
      <c r="AF71" t="s">
        <v>159</v>
      </c>
      <c r="AG71" t="s">
        <v>155</v>
      </c>
      <c r="AH71" t="s">
        <v>147</v>
      </c>
      <c r="AI71" t="s">
        <v>155</v>
      </c>
      <c r="AJ71" t="s">
        <v>158</v>
      </c>
      <c r="AK71" t="s">
        <v>155</v>
      </c>
      <c r="AL71" s="86" t="s">
        <v>236</v>
      </c>
      <c r="AM71" t="s">
        <v>155</v>
      </c>
      <c r="AN71" t="s">
        <v>159</v>
      </c>
      <c r="AO71" t="s">
        <v>155</v>
      </c>
      <c r="AP71" t="s">
        <v>162</v>
      </c>
      <c r="AQ71" t="s">
        <v>155</v>
      </c>
      <c r="AR71" t="s">
        <v>158</v>
      </c>
      <c r="AS71">
        <f t="shared" si="15"/>
        <v>0.98931623931624002</v>
      </c>
      <c r="AT71" t="s">
        <v>159</v>
      </c>
      <c r="AU71" t="s">
        <v>155</v>
      </c>
      <c r="AV71" t="s">
        <v>163</v>
      </c>
      <c r="AW71" t="s">
        <v>155</v>
      </c>
      <c r="AX71" t="s">
        <v>158</v>
      </c>
      <c r="AY71">
        <f t="shared" si="16"/>
        <v>0.95963912630579196</v>
      </c>
      <c r="AZ71" t="s">
        <v>159</v>
      </c>
      <c r="BA71" t="s">
        <v>155</v>
      </c>
      <c r="BB71" t="s">
        <v>164</v>
      </c>
      <c r="BC71" t="s">
        <v>155</v>
      </c>
      <c r="BD71" t="s">
        <v>158</v>
      </c>
      <c r="BE71">
        <f t="shared" si="17"/>
        <v>1.0201804368470999</v>
      </c>
      <c r="BF71" t="s">
        <v>159</v>
      </c>
      <c r="BG71" t="s">
        <v>155</v>
      </c>
      <c r="BH71" t="s">
        <v>152</v>
      </c>
      <c r="BI71" t="s">
        <v>155</v>
      </c>
      <c r="BJ71" t="s">
        <v>158</v>
      </c>
      <c r="BK71">
        <f t="shared" si="18"/>
        <v>0.99</v>
      </c>
      <c r="BL71" t="s">
        <v>159</v>
      </c>
      <c r="BM71" t="s">
        <v>155</v>
      </c>
      <c r="BN71" t="s">
        <v>151</v>
      </c>
      <c r="BO71" t="s">
        <v>155</v>
      </c>
      <c r="BP71" t="s">
        <v>158</v>
      </c>
      <c r="BQ71">
        <f t="shared" si="19"/>
        <v>0.96</v>
      </c>
      <c r="BR71" t="s">
        <v>159</v>
      </c>
      <c r="BS71" t="s">
        <v>155</v>
      </c>
      <c r="BT71" t="s">
        <v>246</v>
      </c>
      <c r="BU71" t="s">
        <v>155</v>
      </c>
      <c r="BV71" t="s">
        <v>158</v>
      </c>
      <c r="BW71">
        <f t="shared" si="20"/>
        <v>1.02</v>
      </c>
      <c r="BX71" t="s">
        <v>159</v>
      </c>
      <c r="BY71" t="s">
        <v>155</v>
      </c>
      <c r="BZ71" t="s">
        <v>247</v>
      </c>
      <c r="CA71" t="s">
        <v>155</v>
      </c>
      <c r="CB71" t="s">
        <v>158</v>
      </c>
      <c r="CC71">
        <f t="shared" si="21"/>
        <v>0.96</v>
      </c>
      <c r="CD71" t="s">
        <v>159</v>
      </c>
      <c r="CE71" t="s">
        <v>155</v>
      </c>
      <c r="CF71" t="s">
        <v>165</v>
      </c>
      <c r="CG71" t="s">
        <v>155</v>
      </c>
      <c r="CH71" t="s">
        <v>158</v>
      </c>
      <c r="CI71">
        <f t="shared" si="22"/>
        <v>1.02</v>
      </c>
      <c r="CJ71" t="s">
        <v>166</v>
      </c>
      <c r="CK71" t="s">
        <v>159</v>
      </c>
      <c r="CL71" t="str">
        <f t="shared" si="23"/>
        <v>{"window_index":70,"window_t_start":71,"window_t_end":77,"Data":"2020-05-02","R_e_median":0.98931623931624,"R_e_q0025":0.959639126305792,"R_e_q0975":1.0201804368471,"fit":0.99,"lwr":0.96,"upr":1.02,"low":0.96,"high":1.02},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  <c r="N72" t="s">
        <v>154</v>
      </c>
      <c r="O72" t="s">
        <v>155</v>
      </c>
      <c r="P72" t="s">
        <v>156</v>
      </c>
      <c r="Q72" t="s">
        <v>155</v>
      </c>
      <c r="R72" t="s">
        <v>158</v>
      </c>
      <c r="S72">
        <v>71</v>
      </c>
      <c r="T72" t="s">
        <v>159</v>
      </c>
      <c r="U72" t="s">
        <v>155</v>
      </c>
      <c r="V72" t="s">
        <v>160</v>
      </c>
      <c r="W72" t="s">
        <v>155</v>
      </c>
      <c r="X72" t="s">
        <v>158</v>
      </c>
      <c r="Y72">
        <f t="shared" si="13"/>
        <v>72</v>
      </c>
      <c r="Z72" t="s">
        <v>159</v>
      </c>
      <c r="AA72" t="s">
        <v>155</v>
      </c>
      <c r="AB72" t="s">
        <v>161</v>
      </c>
      <c r="AC72" t="s">
        <v>155</v>
      </c>
      <c r="AD72" t="s">
        <v>158</v>
      </c>
      <c r="AE72">
        <f t="shared" si="14"/>
        <v>78</v>
      </c>
      <c r="AF72" t="s">
        <v>159</v>
      </c>
      <c r="AG72" t="s">
        <v>155</v>
      </c>
      <c r="AH72" t="s">
        <v>147</v>
      </c>
      <c r="AI72" t="s">
        <v>155</v>
      </c>
      <c r="AJ72" t="s">
        <v>158</v>
      </c>
      <c r="AK72" t="s">
        <v>155</v>
      </c>
      <c r="AL72" s="86" t="s">
        <v>237</v>
      </c>
      <c r="AM72" t="s">
        <v>155</v>
      </c>
      <c r="AN72" t="s">
        <v>159</v>
      </c>
      <c r="AO72" t="s">
        <v>155</v>
      </c>
      <c r="AP72" t="s">
        <v>162</v>
      </c>
      <c r="AQ72" t="s">
        <v>155</v>
      </c>
      <c r="AR72" t="s">
        <v>158</v>
      </c>
      <c r="AS72">
        <f t="shared" si="15"/>
        <v>1.0041547958214601</v>
      </c>
      <c r="AT72" t="s">
        <v>159</v>
      </c>
      <c r="AU72" t="s">
        <v>155</v>
      </c>
      <c r="AV72" t="s">
        <v>163</v>
      </c>
      <c r="AW72" t="s">
        <v>155</v>
      </c>
      <c r="AX72" t="s">
        <v>158</v>
      </c>
      <c r="AY72">
        <f t="shared" si="16"/>
        <v>0.97150997150997198</v>
      </c>
      <c r="AZ72" t="s">
        <v>159</v>
      </c>
      <c r="BA72" t="s">
        <v>155</v>
      </c>
      <c r="BB72" t="s">
        <v>164</v>
      </c>
      <c r="BC72" t="s">
        <v>155</v>
      </c>
      <c r="BD72" t="s">
        <v>158</v>
      </c>
      <c r="BE72">
        <f t="shared" si="17"/>
        <v>1.0397673314339999</v>
      </c>
      <c r="BF72" t="s">
        <v>159</v>
      </c>
      <c r="BG72" t="s">
        <v>155</v>
      </c>
      <c r="BH72" t="s">
        <v>152</v>
      </c>
      <c r="BI72" t="s">
        <v>155</v>
      </c>
      <c r="BJ72" t="s">
        <v>158</v>
      </c>
      <c r="BK72">
        <f t="shared" si="18"/>
        <v>1</v>
      </c>
      <c r="BL72" t="s">
        <v>159</v>
      </c>
      <c r="BM72" t="s">
        <v>155</v>
      </c>
      <c r="BN72" t="s">
        <v>151</v>
      </c>
      <c r="BO72" t="s">
        <v>155</v>
      </c>
      <c r="BP72" t="s">
        <v>158</v>
      </c>
      <c r="BQ72">
        <f t="shared" si="19"/>
        <v>0.97</v>
      </c>
      <c r="BR72" t="s">
        <v>159</v>
      </c>
      <c r="BS72" t="s">
        <v>155</v>
      </c>
      <c r="BT72" t="s">
        <v>246</v>
      </c>
      <c r="BU72" t="s">
        <v>155</v>
      </c>
      <c r="BV72" t="s">
        <v>158</v>
      </c>
      <c r="BW72">
        <f t="shared" si="20"/>
        <v>1.04</v>
      </c>
      <c r="BX72" t="s">
        <v>159</v>
      </c>
      <c r="BY72" t="s">
        <v>155</v>
      </c>
      <c r="BZ72" t="s">
        <v>247</v>
      </c>
      <c r="CA72" t="s">
        <v>155</v>
      </c>
      <c r="CB72" t="s">
        <v>158</v>
      </c>
      <c r="CC72">
        <f t="shared" si="21"/>
        <v>0.97</v>
      </c>
      <c r="CD72" t="s">
        <v>159</v>
      </c>
      <c r="CE72" t="s">
        <v>155</v>
      </c>
      <c r="CF72" t="s">
        <v>165</v>
      </c>
      <c r="CG72" t="s">
        <v>155</v>
      </c>
      <c r="CH72" t="s">
        <v>158</v>
      </c>
      <c r="CI72">
        <f t="shared" si="22"/>
        <v>1.04</v>
      </c>
      <c r="CJ72" t="s">
        <v>166</v>
      </c>
      <c r="CK72" t="s">
        <v>159</v>
      </c>
      <c r="CL72" t="str">
        <f t="shared" si="23"/>
        <v>{"window_index":71,"window_t_start":72,"window_t_end":78,"Data":"2020-05-03","R_e_median":1.00415479582146,"R_e_q0025":0.971509971509972,"R_e_q0975":1.039767331434,"fit":1,"lwr":0.97,"upr":1.04,"low":0.97,"high":1.04},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  <c r="N73" t="s">
        <v>154</v>
      </c>
      <c r="O73" t="s">
        <v>155</v>
      </c>
      <c r="P73" t="s">
        <v>156</v>
      </c>
      <c r="Q73" t="s">
        <v>155</v>
      </c>
      <c r="R73" t="s">
        <v>158</v>
      </c>
      <c r="S73">
        <v>72</v>
      </c>
      <c r="T73" t="s">
        <v>159</v>
      </c>
      <c r="U73" t="s">
        <v>155</v>
      </c>
      <c r="V73" t="s">
        <v>160</v>
      </c>
      <c r="W73" t="s">
        <v>155</v>
      </c>
      <c r="X73" t="s">
        <v>158</v>
      </c>
      <c r="Y73">
        <f t="shared" si="13"/>
        <v>73</v>
      </c>
      <c r="Z73" t="s">
        <v>159</v>
      </c>
      <c r="AA73" t="s">
        <v>155</v>
      </c>
      <c r="AB73" t="s">
        <v>161</v>
      </c>
      <c r="AC73" t="s">
        <v>155</v>
      </c>
      <c r="AD73" t="s">
        <v>158</v>
      </c>
      <c r="AE73">
        <f t="shared" si="14"/>
        <v>79</v>
      </c>
      <c r="AF73" t="s">
        <v>159</v>
      </c>
      <c r="AG73" t="s">
        <v>155</v>
      </c>
      <c r="AH73" t="s">
        <v>147</v>
      </c>
      <c r="AI73" t="s">
        <v>155</v>
      </c>
      <c r="AJ73" t="s">
        <v>158</v>
      </c>
      <c r="AK73" t="s">
        <v>155</v>
      </c>
      <c r="AL73" s="86" t="s">
        <v>238</v>
      </c>
      <c r="AM73" t="s">
        <v>155</v>
      </c>
      <c r="AN73" t="s">
        <v>159</v>
      </c>
      <c r="AO73" t="s">
        <v>155</v>
      </c>
      <c r="AP73" t="s">
        <v>162</v>
      </c>
      <c r="AQ73" t="s">
        <v>155</v>
      </c>
      <c r="AR73" t="s">
        <v>158</v>
      </c>
      <c r="AS73">
        <f t="shared" si="15"/>
        <v>1.0154320987654299</v>
      </c>
      <c r="AT73" t="s">
        <v>159</v>
      </c>
      <c r="AU73" t="s">
        <v>155</v>
      </c>
      <c r="AV73" t="s">
        <v>163</v>
      </c>
      <c r="AW73" t="s">
        <v>155</v>
      </c>
      <c r="AX73" t="s">
        <v>158</v>
      </c>
      <c r="AY73">
        <f t="shared" si="16"/>
        <v>0.98694207027540404</v>
      </c>
      <c r="AZ73" t="s">
        <v>159</v>
      </c>
      <c r="BA73" t="s">
        <v>155</v>
      </c>
      <c r="BB73" t="s">
        <v>164</v>
      </c>
      <c r="BC73" t="s">
        <v>155</v>
      </c>
      <c r="BD73" t="s">
        <v>158</v>
      </c>
      <c r="BE73">
        <f t="shared" si="17"/>
        <v>1.0462962962962901</v>
      </c>
      <c r="BF73" t="s">
        <v>159</v>
      </c>
      <c r="BG73" t="s">
        <v>155</v>
      </c>
      <c r="BH73" t="s">
        <v>152</v>
      </c>
      <c r="BI73" t="s">
        <v>155</v>
      </c>
      <c r="BJ73" t="s">
        <v>158</v>
      </c>
      <c r="BK73">
        <f t="shared" si="18"/>
        <v>1.02</v>
      </c>
      <c r="BL73" t="s">
        <v>159</v>
      </c>
      <c r="BM73" t="s">
        <v>155</v>
      </c>
      <c r="BN73" t="s">
        <v>151</v>
      </c>
      <c r="BO73" t="s">
        <v>155</v>
      </c>
      <c r="BP73" t="s">
        <v>158</v>
      </c>
      <c r="BQ73">
        <f t="shared" si="19"/>
        <v>0.99</v>
      </c>
      <c r="BR73" t="s">
        <v>159</v>
      </c>
      <c r="BS73" t="s">
        <v>155</v>
      </c>
      <c r="BT73" t="s">
        <v>246</v>
      </c>
      <c r="BU73" t="s">
        <v>155</v>
      </c>
      <c r="BV73" t="s">
        <v>158</v>
      </c>
      <c r="BW73">
        <f t="shared" si="20"/>
        <v>1.05</v>
      </c>
      <c r="BX73" t="s">
        <v>159</v>
      </c>
      <c r="BY73" t="s">
        <v>155</v>
      </c>
      <c r="BZ73" t="s">
        <v>247</v>
      </c>
      <c r="CA73" t="s">
        <v>155</v>
      </c>
      <c r="CB73" t="s">
        <v>158</v>
      </c>
      <c r="CC73">
        <f t="shared" si="21"/>
        <v>0.99</v>
      </c>
      <c r="CD73" t="s">
        <v>159</v>
      </c>
      <c r="CE73" t="s">
        <v>155</v>
      </c>
      <c r="CF73" t="s">
        <v>165</v>
      </c>
      <c r="CG73" t="s">
        <v>155</v>
      </c>
      <c r="CH73" t="s">
        <v>158</v>
      </c>
      <c r="CI73">
        <f t="shared" si="22"/>
        <v>1.05</v>
      </c>
      <c r="CJ73" t="s">
        <v>166</v>
      </c>
      <c r="CK73" t="s">
        <v>159</v>
      </c>
      <c r="CL73" t="str">
        <f t="shared" si="23"/>
        <v>{"window_index":72,"window_t_start":73,"window_t_end":79,"Data":"2020-05-04","R_e_median":1.01543209876543,"R_e_q0025":0.986942070275404,"R_e_q0975":1.04629629629629,"fit":1.02,"lwr":0.99,"upr":1.05,"low":0.99,"high":1.05},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  <c r="N74" t="s">
        <v>154</v>
      </c>
      <c r="O74" t="s">
        <v>155</v>
      </c>
      <c r="P74" t="s">
        <v>156</v>
      </c>
      <c r="Q74" t="s">
        <v>155</v>
      </c>
      <c r="R74" t="s">
        <v>158</v>
      </c>
      <c r="S74">
        <v>73</v>
      </c>
      <c r="T74" t="s">
        <v>159</v>
      </c>
      <c r="U74" t="s">
        <v>155</v>
      </c>
      <c r="V74" t="s">
        <v>160</v>
      </c>
      <c r="W74" t="s">
        <v>155</v>
      </c>
      <c r="X74" t="s">
        <v>158</v>
      </c>
      <c r="Y74">
        <f t="shared" si="13"/>
        <v>74</v>
      </c>
      <c r="Z74" t="s">
        <v>159</v>
      </c>
      <c r="AA74" t="s">
        <v>155</v>
      </c>
      <c r="AB74" t="s">
        <v>161</v>
      </c>
      <c r="AC74" t="s">
        <v>155</v>
      </c>
      <c r="AD74" t="s">
        <v>158</v>
      </c>
      <c r="AE74">
        <f t="shared" si="14"/>
        <v>80</v>
      </c>
      <c r="AF74" t="s">
        <v>159</v>
      </c>
      <c r="AG74" t="s">
        <v>155</v>
      </c>
      <c r="AH74" t="s">
        <v>147</v>
      </c>
      <c r="AI74" t="s">
        <v>155</v>
      </c>
      <c r="AJ74" t="s">
        <v>158</v>
      </c>
      <c r="AK74" t="s">
        <v>155</v>
      </c>
      <c r="AL74" s="86" t="s">
        <v>239</v>
      </c>
      <c r="AM74" t="s">
        <v>155</v>
      </c>
      <c r="AN74" t="s">
        <v>159</v>
      </c>
      <c r="AO74" t="s">
        <v>155</v>
      </c>
      <c r="AP74" t="s">
        <v>162</v>
      </c>
      <c r="AQ74" t="s">
        <v>155</v>
      </c>
      <c r="AR74" t="s">
        <v>158</v>
      </c>
      <c r="AS74">
        <f t="shared" si="15"/>
        <v>1.0237416904083501</v>
      </c>
      <c r="AT74" t="s">
        <v>159</v>
      </c>
      <c r="AU74" t="s">
        <v>155</v>
      </c>
      <c r="AV74" t="s">
        <v>163</v>
      </c>
      <c r="AW74" t="s">
        <v>155</v>
      </c>
      <c r="AX74" t="s">
        <v>158</v>
      </c>
      <c r="AY74">
        <f t="shared" si="16"/>
        <v>0.99406457739791099</v>
      </c>
      <c r="AZ74" t="s">
        <v>159</v>
      </c>
      <c r="BA74" t="s">
        <v>155</v>
      </c>
      <c r="BB74" t="s">
        <v>164</v>
      </c>
      <c r="BC74" t="s">
        <v>155</v>
      </c>
      <c r="BD74" t="s">
        <v>158</v>
      </c>
      <c r="BE74">
        <f t="shared" si="17"/>
        <v>1.0546058879392199</v>
      </c>
      <c r="BF74" t="s">
        <v>159</v>
      </c>
      <c r="BG74" t="s">
        <v>155</v>
      </c>
      <c r="BH74" t="s">
        <v>152</v>
      </c>
      <c r="BI74" t="s">
        <v>155</v>
      </c>
      <c r="BJ74" t="s">
        <v>158</v>
      </c>
      <c r="BK74">
        <f t="shared" si="18"/>
        <v>1.02</v>
      </c>
      <c r="BL74" t="s">
        <v>159</v>
      </c>
      <c r="BM74" t="s">
        <v>155</v>
      </c>
      <c r="BN74" t="s">
        <v>151</v>
      </c>
      <c r="BO74" t="s">
        <v>155</v>
      </c>
      <c r="BP74" t="s">
        <v>158</v>
      </c>
      <c r="BQ74">
        <f t="shared" si="19"/>
        <v>0.99</v>
      </c>
      <c r="BR74" t="s">
        <v>159</v>
      </c>
      <c r="BS74" t="s">
        <v>155</v>
      </c>
      <c r="BT74" t="s">
        <v>246</v>
      </c>
      <c r="BU74" t="s">
        <v>155</v>
      </c>
      <c r="BV74" t="s">
        <v>158</v>
      </c>
      <c r="BW74">
        <f t="shared" si="20"/>
        <v>1.05</v>
      </c>
      <c r="BX74" t="s">
        <v>159</v>
      </c>
      <c r="BY74" t="s">
        <v>155</v>
      </c>
      <c r="BZ74" t="s">
        <v>247</v>
      </c>
      <c r="CA74" t="s">
        <v>155</v>
      </c>
      <c r="CB74" t="s">
        <v>158</v>
      </c>
      <c r="CC74">
        <f t="shared" si="21"/>
        <v>0.99</v>
      </c>
      <c r="CD74" t="s">
        <v>159</v>
      </c>
      <c r="CE74" t="s">
        <v>155</v>
      </c>
      <c r="CF74" t="s">
        <v>165</v>
      </c>
      <c r="CG74" t="s">
        <v>155</v>
      </c>
      <c r="CH74" t="s">
        <v>158</v>
      </c>
      <c r="CI74">
        <f t="shared" si="22"/>
        <v>1.05</v>
      </c>
      <c r="CJ74" t="s">
        <v>166</v>
      </c>
      <c r="CK74" t="s">
        <v>159</v>
      </c>
      <c r="CL74" t="str">
        <f t="shared" si="23"/>
        <v>{"window_index":73,"window_t_start":74,"window_t_end":80,"Data":"2020-05-05","R_e_median":1.02374169040835,"R_e_q0025":0.994064577397911,"R_e_q0975":1.05460588793922,"fit":1.02,"lwr":0.99,"upr":1.05,"low":0.99,"high":1.05},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  <c r="N75" t="s">
        <v>154</v>
      </c>
      <c r="O75" t="s">
        <v>155</v>
      </c>
      <c r="P75" t="s">
        <v>156</v>
      </c>
      <c r="Q75" t="s">
        <v>155</v>
      </c>
      <c r="R75" t="s">
        <v>158</v>
      </c>
      <c r="S75">
        <v>74</v>
      </c>
      <c r="T75" t="s">
        <v>159</v>
      </c>
      <c r="U75" t="s">
        <v>155</v>
      </c>
      <c r="V75" t="s">
        <v>160</v>
      </c>
      <c r="W75" t="s">
        <v>155</v>
      </c>
      <c r="X75" t="s">
        <v>158</v>
      </c>
      <c r="Y75">
        <f t="shared" si="13"/>
        <v>75</v>
      </c>
      <c r="Z75" t="s">
        <v>159</v>
      </c>
      <c r="AA75" t="s">
        <v>155</v>
      </c>
      <c r="AB75" t="s">
        <v>161</v>
      </c>
      <c r="AC75" t="s">
        <v>155</v>
      </c>
      <c r="AD75" t="s">
        <v>158</v>
      </c>
      <c r="AE75">
        <f t="shared" si="14"/>
        <v>81</v>
      </c>
      <c r="AF75" t="s">
        <v>159</v>
      </c>
      <c r="AG75" t="s">
        <v>155</v>
      </c>
      <c r="AH75" t="s">
        <v>147</v>
      </c>
      <c r="AI75" t="s">
        <v>155</v>
      </c>
      <c r="AJ75" t="s">
        <v>158</v>
      </c>
      <c r="AK75" t="s">
        <v>155</v>
      </c>
      <c r="AL75" s="86" t="s">
        <v>240</v>
      </c>
      <c r="AM75" t="s">
        <v>155</v>
      </c>
      <c r="AN75" t="s">
        <v>159</v>
      </c>
      <c r="AO75" t="s">
        <v>155</v>
      </c>
      <c r="AP75" t="s">
        <v>162</v>
      </c>
      <c r="AQ75" t="s">
        <v>155</v>
      </c>
      <c r="AR75" t="s">
        <v>158</v>
      </c>
      <c r="AS75">
        <f t="shared" si="15"/>
        <v>0.99050332383665696</v>
      </c>
      <c r="AT75" t="s">
        <v>159</v>
      </c>
      <c r="AU75" t="s">
        <v>155</v>
      </c>
      <c r="AV75" t="s">
        <v>163</v>
      </c>
      <c r="AW75" t="s">
        <v>155</v>
      </c>
      <c r="AX75" t="s">
        <v>158</v>
      </c>
      <c r="AY75">
        <f t="shared" si="16"/>
        <v>1.02255460588793</v>
      </c>
      <c r="AZ75" t="s">
        <v>159</v>
      </c>
      <c r="BA75" t="s">
        <v>155</v>
      </c>
      <c r="BB75" t="s">
        <v>164</v>
      </c>
      <c r="BC75" t="s">
        <v>155</v>
      </c>
      <c r="BD75" t="s">
        <v>158</v>
      </c>
      <c r="BE75">
        <f t="shared" si="17"/>
        <v>1.0534188034187999</v>
      </c>
      <c r="BF75" t="s">
        <v>159</v>
      </c>
      <c r="BG75" t="s">
        <v>155</v>
      </c>
      <c r="BH75" t="s">
        <v>152</v>
      </c>
      <c r="BI75" t="s">
        <v>155</v>
      </c>
      <c r="BJ75" t="s">
        <v>158</v>
      </c>
      <c r="BK75">
        <f t="shared" si="18"/>
        <v>0.99</v>
      </c>
      <c r="BL75" t="s">
        <v>159</v>
      </c>
      <c r="BM75" t="s">
        <v>155</v>
      </c>
      <c r="BN75" t="s">
        <v>151</v>
      </c>
      <c r="BO75" t="s">
        <v>155</v>
      </c>
      <c r="BP75" t="s">
        <v>158</v>
      </c>
      <c r="BQ75">
        <f t="shared" si="19"/>
        <v>1.02</v>
      </c>
      <c r="BR75" t="s">
        <v>159</v>
      </c>
      <c r="BS75" t="s">
        <v>155</v>
      </c>
      <c r="BT75" t="s">
        <v>246</v>
      </c>
      <c r="BU75" t="s">
        <v>155</v>
      </c>
      <c r="BV75" t="s">
        <v>158</v>
      </c>
      <c r="BW75">
        <f t="shared" si="20"/>
        <v>1.05</v>
      </c>
      <c r="BX75" t="s">
        <v>159</v>
      </c>
      <c r="BY75" t="s">
        <v>155</v>
      </c>
      <c r="BZ75" t="s">
        <v>247</v>
      </c>
      <c r="CA75" t="s">
        <v>155</v>
      </c>
      <c r="CB75" t="s">
        <v>158</v>
      </c>
      <c r="CC75">
        <f t="shared" si="21"/>
        <v>1.02</v>
      </c>
      <c r="CD75" t="s">
        <v>159</v>
      </c>
      <c r="CE75" t="s">
        <v>155</v>
      </c>
      <c r="CF75" t="s">
        <v>165</v>
      </c>
      <c r="CG75" t="s">
        <v>155</v>
      </c>
      <c r="CH75" t="s">
        <v>158</v>
      </c>
      <c r="CI75">
        <f t="shared" si="22"/>
        <v>1.05</v>
      </c>
      <c r="CJ75" t="s">
        <v>166</v>
      </c>
      <c r="CK75" t="s">
        <v>159</v>
      </c>
      <c r="CL75" t="str">
        <f t="shared" si="23"/>
        <v>{"window_index":74,"window_t_start":75,"window_t_end":81,"Data":"2020-05-06","R_e_median":0.990503323836657,"R_e_q0025":1.02255460588793,"R_e_q0975":1.0534188034188,"fit":0.99,"lwr":1.02,"upr":1.05,"low":1.02,"high":1.05},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  <c r="N76" t="s">
        <v>154</v>
      </c>
      <c r="O76" t="s">
        <v>155</v>
      </c>
      <c r="P76" t="s">
        <v>156</v>
      </c>
      <c r="Q76" t="s">
        <v>155</v>
      </c>
      <c r="R76" t="s">
        <v>158</v>
      </c>
      <c r="S76">
        <v>75</v>
      </c>
      <c r="T76" t="s">
        <v>159</v>
      </c>
      <c r="U76" t="s">
        <v>155</v>
      </c>
      <c r="V76" t="s">
        <v>160</v>
      </c>
      <c r="W76" t="s">
        <v>155</v>
      </c>
      <c r="X76" t="s">
        <v>158</v>
      </c>
      <c r="Y76">
        <f t="shared" si="13"/>
        <v>76</v>
      </c>
      <c r="Z76" t="s">
        <v>159</v>
      </c>
      <c r="AA76" t="s">
        <v>155</v>
      </c>
      <c r="AB76" t="s">
        <v>161</v>
      </c>
      <c r="AC76" t="s">
        <v>155</v>
      </c>
      <c r="AD76" t="s">
        <v>158</v>
      </c>
      <c r="AE76">
        <f t="shared" si="14"/>
        <v>82</v>
      </c>
      <c r="AF76" t="s">
        <v>159</v>
      </c>
      <c r="AG76" t="s">
        <v>155</v>
      </c>
      <c r="AH76" t="s">
        <v>147</v>
      </c>
      <c r="AI76" t="s">
        <v>155</v>
      </c>
      <c r="AJ76" t="s">
        <v>158</v>
      </c>
      <c r="AK76" t="s">
        <v>155</v>
      </c>
      <c r="AL76" s="86" t="s">
        <v>241</v>
      </c>
      <c r="AM76" t="s">
        <v>155</v>
      </c>
      <c r="AN76" t="s">
        <v>159</v>
      </c>
      <c r="AO76" t="s">
        <v>155</v>
      </c>
      <c r="AP76" t="s">
        <v>162</v>
      </c>
      <c r="AQ76" t="s">
        <v>155</v>
      </c>
      <c r="AR76" t="s">
        <v>158</v>
      </c>
      <c r="AS76">
        <f t="shared" si="15"/>
        <v>1.0083095916429199</v>
      </c>
      <c r="AT76" t="s">
        <v>159</v>
      </c>
      <c r="AU76" t="s">
        <v>155</v>
      </c>
      <c r="AV76" t="s">
        <v>163</v>
      </c>
      <c r="AW76" t="s">
        <v>155</v>
      </c>
      <c r="AX76" t="s">
        <v>158</v>
      </c>
      <c r="AY76">
        <f t="shared" si="16"/>
        <v>0.98219373219373196</v>
      </c>
      <c r="AZ76" t="s">
        <v>159</v>
      </c>
      <c r="BA76" t="s">
        <v>155</v>
      </c>
      <c r="BB76" t="s">
        <v>164</v>
      </c>
      <c r="BC76" t="s">
        <v>155</v>
      </c>
      <c r="BD76" t="s">
        <v>158</v>
      </c>
      <c r="BE76">
        <f t="shared" si="17"/>
        <v>1.0403608736942001</v>
      </c>
      <c r="BF76" t="s">
        <v>159</v>
      </c>
      <c r="BG76" t="s">
        <v>155</v>
      </c>
      <c r="BH76" t="s">
        <v>152</v>
      </c>
      <c r="BI76" t="s">
        <v>155</v>
      </c>
      <c r="BJ76" t="s">
        <v>158</v>
      </c>
      <c r="BK76">
        <f t="shared" si="18"/>
        <v>1.01</v>
      </c>
      <c r="BL76" t="s">
        <v>159</v>
      </c>
      <c r="BM76" t="s">
        <v>155</v>
      </c>
      <c r="BN76" t="s">
        <v>151</v>
      </c>
      <c r="BO76" t="s">
        <v>155</v>
      </c>
      <c r="BP76" t="s">
        <v>158</v>
      </c>
      <c r="BQ76">
        <f t="shared" si="19"/>
        <v>0.98</v>
      </c>
      <c r="BR76" t="s">
        <v>159</v>
      </c>
      <c r="BS76" t="s">
        <v>155</v>
      </c>
      <c r="BT76" t="s">
        <v>246</v>
      </c>
      <c r="BU76" t="s">
        <v>155</v>
      </c>
      <c r="BV76" t="s">
        <v>158</v>
      </c>
      <c r="BW76">
        <f t="shared" si="20"/>
        <v>1.04</v>
      </c>
      <c r="BX76" t="s">
        <v>159</v>
      </c>
      <c r="BY76" t="s">
        <v>155</v>
      </c>
      <c r="BZ76" t="s">
        <v>247</v>
      </c>
      <c r="CA76" t="s">
        <v>155</v>
      </c>
      <c r="CB76" t="s">
        <v>158</v>
      </c>
      <c r="CC76">
        <f t="shared" si="21"/>
        <v>0.98</v>
      </c>
      <c r="CD76" t="s">
        <v>159</v>
      </c>
      <c r="CE76" t="s">
        <v>155</v>
      </c>
      <c r="CF76" t="s">
        <v>165</v>
      </c>
      <c r="CG76" t="s">
        <v>155</v>
      </c>
      <c r="CH76" t="s">
        <v>158</v>
      </c>
      <c r="CI76">
        <f t="shared" si="22"/>
        <v>1.04</v>
      </c>
      <c r="CJ76" t="s">
        <v>166</v>
      </c>
      <c r="CK76" t="s">
        <v>159</v>
      </c>
      <c r="CL76" t="str">
        <f t="shared" si="23"/>
        <v>{"window_index":75,"window_t_start":76,"window_t_end":82,"Data":"2020-05-07","R_e_median":1.00830959164292,"R_e_q0025":0.982193732193732,"R_e_q0975":1.0403608736942,"fit":1.01,"lwr":0.98,"upr":1.04,"low":0.98,"high":1.04},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  <c r="N77" t="s">
        <v>154</v>
      </c>
      <c r="O77" t="s">
        <v>155</v>
      </c>
      <c r="P77" t="s">
        <v>156</v>
      </c>
      <c r="Q77" t="s">
        <v>155</v>
      </c>
      <c r="R77" t="s">
        <v>158</v>
      </c>
      <c r="S77">
        <v>76</v>
      </c>
      <c r="T77" t="s">
        <v>159</v>
      </c>
      <c r="U77" t="s">
        <v>155</v>
      </c>
      <c r="V77" t="s">
        <v>160</v>
      </c>
      <c r="W77" t="s">
        <v>155</v>
      </c>
      <c r="X77" t="s">
        <v>158</v>
      </c>
      <c r="Y77">
        <f t="shared" si="13"/>
        <v>77</v>
      </c>
      <c r="Z77" t="s">
        <v>159</v>
      </c>
      <c r="AA77" t="s">
        <v>155</v>
      </c>
      <c r="AB77" t="s">
        <v>161</v>
      </c>
      <c r="AC77" t="s">
        <v>155</v>
      </c>
      <c r="AD77" t="s">
        <v>158</v>
      </c>
      <c r="AE77">
        <f t="shared" si="14"/>
        <v>83</v>
      </c>
      <c r="AF77" t="s">
        <v>159</v>
      </c>
      <c r="AG77" t="s">
        <v>155</v>
      </c>
      <c r="AH77" t="s">
        <v>147</v>
      </c>
      <c r="AI77" t="s">
        <v>155</v>
      </c>
      <c r="AJ77" t="s">
        <v>158</v>
      </c>
      <c r="AK77" t="s">
        <v>155</v>
      </c>
      <c r="AL77" s="86" t="s">
        <v>242</v>
      </c>
      <c r="AM77" t="s">
        <v>155</v>
      </c>
      <c r="AN77" t="s">
        <v>159</v>
      </c>
      <c r="AO77" t="s">
        <v>155</v>
      </c>
      <c r="AP77" t="s">
        <v>162</v>
      </c>
      <c r="AQ77" t="s">
        <v>155</v>
      </c>
      <c r="AR77" t="s">
        <v>158</v>
      </c>
      <c r="AS77">
        <f t="shared" si="15"/>
        <v>1.0249287749287701</v>
      </c>
      <c r="AT77" t="s">
        <v>159</v>
      </c>
      <c r="AU77" t="s">
        <v>155</v>
      </c>
      <c r="AV77" t="s">
        <v>163</v>
      </c>
      <c r="AW77" t="s">
        <v>155</v>
      </c>
      <c r="AX77" t="s">
        <v>158</v>
      </c>
      <c r="AY77">
        <f t="shared" si="16"/>
        <v>0.99643874643874697</v>
      </c>
      <c r="AZ77" t="s">
        <v>159</v>
      </c>
      <c r="BA77" t="s">
        <v>155</v>
      </c>
      <c r="BB77" t="s">
        <v>164</v>
      </c>
      <c r="BC77" t="s">
        <v>155</v>
      </c>
      <c r="BD77" t="s">
        <v>158</v>
      </c>
      <c r="BE77">
        <f t="shared" si="17"/>
        <v>1.0546058879392199</v>
      </c>
      <c r="BF77" t="s">
        <v>159</v>
      </c>
      <c r="BG77" t="s">
        <v>155</v>
      </c>
      <c r="BH77" t="s">
        <v>152</v>
      </c>
      <c r="BI77" t="s">
        <v>155</v>
      </c>
      <c r="BJ77" t="s">
        <v>158</v>
      </c>
      <c r="BK77">
        <f t="shared" si="18"/>
        <v>1.02</v>
      </c>
      <c r="BL77" t="s">
        <v>159</v>
      </c>
      <c r="BM77" t="s">
        <v>155</v>
      </c>
      <c r="BN77" t="s">
        <v>151</v>
      </c>
      <c r="BO77" t="s">
        <v>155</v>
      </c>
      <c r="BP77" t="s">
        <v>158</v>
      </c>
      <c r="BQ77">
        <f t="shared" si="19"/>
        <v>1</v>
      </c>
      <c r="BR77" t="s">
        <v>159</v>
      </c>
      <c r="BS77" t="s">
        <v>155</v>
      </c>
      <c r="BT77" t="s">
        <v>246</v>
      </c>
      <c r="BU77" t="s">
        <v>155</v>
      </c>
      <c r="BV77" t="s">
        <v>158</v>
      </c>
      <c r="BW77">
        <f t="shared" si="20"/>
        <v>1.05</v>
      </c>
      <c r="BX77" t="s">
        <v>159</v>
      </c>
      <c r="BY77" t="s">
        <v>155</v>
      </c>
      <c r="BZ77" t="s">
        <v>247</v>
      </c>
      <c r="CA77" t="s">
        <v>155</v>
      </c>
      <c r="CB77" t="s">
        <v>158</v>
      </c>
      <c r="CC77">
        <f t="shared" si="21"/>
        <v>1</v>
      </c>
      <c r="CD77" t="s">
        <v>159</v>
      </c>
      <c r="CE77" t="s">
        <v>155</v>
      </c>
      <c r="CF77" t="s">
        <v>165</v>
      </c>
      <c r="CG77" t="s">
        <v>155</v>
      </c>
      <c r="CH77" t="s">
        <v>158</v>
      </c>
      <c r="CI77">
        <f t="shared" si="22"/>
        <v>1.05</v>
      </c>
      <c r="CJ77" t="s">
        <v>166</v>
      </c>
      <c r="CK77" t="s">
        <v>159</v>
      </c>
      <c r="CL77" t="str">
        <f t="shared" si="23"/>
        <v>{"window_index":76,"window_t_start":77,"window_t_end":83,"Data":"2020-05-08","R_e_median":1.02492877492877,"R_e_q0025":0.996438746438747,"R_e_q0975":1.05460588793922,"fit":1.02,"lwr":1,"upr":1.05,"low":1,"high":1.05},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  <c r="N78" t="s">
        <v>154</v>
      </c>
      <c r="O78" t="s">
        <v>155</v>
      </c>
      <c r="P78" t="s">
        <v>156</v>
      </c>
      <c r="Q78" t="s">
        <v>155</v>
      </c>
      <c r="R78" t="s">
        <v>158</v>
      </c>
      <c r="S78">
        <v>77</v>
      </c>
      <c r="T78" t="s">
        <v>159</v>
      </c>
      <c r="U78" t="s">
        <v>155</v>
      </c>
      <c r="V78" t="s">
        <v>160</v>
      </c>
      <c r="W78" t="s">
        <v>155</v>
      </c>
      <c r="X78" t="s">
        <v>158</v>
      </c>
      <c r="Y78">
        <f t="shared" si="13"/>
        <v>78</v>
      </c>
      <c r="Z78" t="s">
        <v>159</v>
      </c>
      <c r="AA78" t="s">
        <v>155</v>
      </c>
      <c r="AB78" t="s">
        <v>161</v>
      </c>
      <c r="AC78" t="s">
        <v>155</v>
      </c>
      <c r="AD78" t="s">
        <v>158</v>
      </c>
      <c r="AE78">
        <f t="shared" si="14"/>
        <v>84</v>
      </c>
      <c r="AF78" t="s">
        <v>159</v>
      </c>
      <c r="AG78" t="s">
        <v>155</v>
      </c>
      <c r="AH78" t="s">
        <v>147</v>
      </c>
      <c r="AI78" t="s">
        <v>155</v>
      </c>
      <c r="AJ78" t="s">
        <v>158</v>
      </c>
      <c r="AK78" t="s">
        <v>155</v>
      </c>
      <c r="AL78" s="86" t="s">
        <v>243</v>
      </c>
      <c r="AM78" t="s">
        <v>155</v>
      </c>
      <c r="AN78" t="s">
        <v>159</v>
      </c>
      <c r="AO78" t="s">
        <v>155</v>
      </c>
      <c r="AP78" t="s">
        <v>162</v>
      </c>
      <c r="AQ78" t="s">
        <v>155</v>
      </c>
      <c r="AR78" t="s">
        <v>158</v>
      </c>
      <c r="AS78">
        <f t="shared" si="15"/>
        <v>0.99406457739791099</v>
      </c>
      <c r="AT78" t="s">
        <v>159</v>
      </c>
      <c r="AU78" t="s">
        <v>155</v>
      </c>
      <c r="AV78" t="s">
        <v>163</v>
      </c>
      <c r="AW78" t="s">
        <v>155</v>
      </c>
      <c r="AX78" t="s">
        <v>158</v>
      </c>
      <c r="AY78">
        <f t="shared" si="16"/>
        <v>0.96320037986704599</v>
      </c>
      <c r="AZ78" t="s">
        <v>159</v>
      </c>
      <c r="BA78" t="s">
        <v>155</v>
      </c>
      <c r="BB78" t="s">
        <v>164</v>
      </c>
      <c r="BC78" t="s">
        <v>155</v>
      </c>
      <c r="BD78" t="s">
        <v>158</v>
      </c>
      <c r="BE78">
        <f t="shared" si="17"/>
        <v>1.02849002849002</v>
      </c>
      <c r="BF78" t="s">
        <v>159</v>
      </c>
      <c r="BG78" t="s">
        <v>155</v>
      </c>
      <c r="BH78" t="s">
        <v>152</v>
      </c>
      <c r="BI78" t="s">
        <v>155</v>
      </c>
      <c r="BJ78" t="s">
        <v>158</v>
      </c>
      <c r="BK78">
        <f t="shared" si="18"/>
        <v>0.99</v>
      </c>
      <c r="BL78" t="s">
        <v>159</v>
      </c>
      <c r="BM78" t="s">
        <v>155</v>
      </c>
      <c r="BN78" t="s">
        <v>151</v>
      </c>
      <c r="BO78" t="s">
        <v>155</v>
      </c>
      <c r="BP78" t="s">
        <v>158</v>
      </c>
      <c r="BQ78">
        <f t="shared" si="19"/>
        <v>0.96</v>
      </c>
      <c r="BR78" t="s">
        <v>159</v>
      </c>
      <c r="BS78" t="s">
        <v>155</v>
      </c>
      <c r="BT78" t="s">
        <v>246</v>
      </c>
      <c r="BU78" t="s">
        <v>155</v>
      </c>
      <c r="BV78" t="s">
        <v>158</v>
      </c>
      <c r="BW78">
        <f t="shared" si="20"/>
        <v>1.03</v>
      </c>
      <c r="BX78" t="s">
        <v>159</v>
      </c>
      <c r="BY78" t="s">
        <v>155</v>
      </c>
      <c r="BZ78" t="s">
        <v>247</v>
      </c>
      <c r="CA78" t="s">
        <v>155</v>
      </c>
      <c r="CB78" t="s">
        <v>158</v>
      </c>
      <c r="CC78">
        <f t="shared" si="21"/>
        <v>0.96</v>
      </c>
      <c r="CD78" t="s">
        <v>159</v>
      </c>
      <c r="CE78" t="s">
        <v>155</v>
      </c>
      <c r="CF78" t="s">
        <v>165</v>
      </c>
      <c r="CG78" t="s">
        <v>155</v>
      </c>
      <c r="CH78" t="s">
        <v>158</v>
      </c>
      <c r="CI78">
        <f t="shared" si="22"/>
        <v>1.03</v>
      </c>
      <c r="CJ78" t="s">
        <v>166</v>
      </c>
      <c r="CK78" t="s">
        <v>159</v>
      </c>
      <c r="CL78" t="str">
        <f t="shared" si="23"/>
        <v>{"window_index":77,"window_t_start":78,"window_t_end":84,"Data":"2020-05-09","R_e_median":0.994064577397911,"R_e_q0025":0.963200379867046,"R_e_q0975":1.02849002849002,"fit":0.99,"lwr":0.96,"upr":1.03,"low":0.96,"high":1.03},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  <c r="N79" t="s">
        <v>154</v>
      </c>
      <c r="O79" t="s">
        <v>155</v>
      </c>
      <c r="P79" t="s">
        <v>156</v>
      </c>
      <c r="Q79" t="s">
        <v>155</v>
      </c>
      <c r="R79" t="s">
        <v>158</v>
      </c>
      <c r="S79">
        <v>78</v>
      </c>
      <c r="T79" t="s">
        <v>159</v>
      </c>
      <c r="U79" t="s">
        <v>155</v>
      </c>
      <c r="V79" t="s">
        <v>160</v>
      </c>
      <c r="W79" t="s">
        <v>155</v>
      </c>
      <c r="X79" t="s">
        <v>158</v>
      </c>
      <c r="Y79">
        <f t="shared" si="13"/>
        <v>79</v>
      </c>
      <c r="Z79" t="s">
        <v>159</v>
      </c>
      <c r="AA79" t="s">
        <v>155</v>
      </c>
      <c r="AB79" t="s">
        <v>161</v>
      </c>
      <c r="AC79" t="s">
        <v>155</v>
      </c>
      <c r="AD79" t="s">
        <v>158</v>
      </c>
      <c r="AE79">
        <f t="shared" si="14"/>
        <v>85</v>
      </c>
      <c r="AF79" t="s">
        <v>159</v>
      </c>
      <c r="AG79" t="s">
        <v>155</v>
      </c>
      <c r="AH79" t="s">
        <v>147</v>
      </c>
      <c r="AI79" t="s">
        <v>155</v>
      </c>
      <c r="AJ79" t="s">
        <v>158</v>
      </c>
      <c r="AK79" t="s">
        <v>155</v>
      </c>
      <c r="AL79" s="86" t="s">
        <v>244</v>
      </c>
      <c r="AM79" t="s">
        <v>155</v>
      </c>
      <c r="AN79" t="s">
        <v>159</v>
      </c>
      <c r="AO79" t="s">
        <v>155</v>
      </c>
      <c r="AP79" t="s">
        <v>162</v>
      </c>
      <c r="AQ79" t="s">
        <v>155</v>
      </c>
      <c r="AR79" t="s">
        <v>158</v>
      </c>
      <c r="AS79">
        <f t="shared" si="15"/>
        <v>0.94420702754036001</v>
      </c>
      <c r="AT79" t="s">
        <v>159</v>
      </c>
      <c r="AU79" t="s">
        <v>155</v>
      </c>
      <c r="AV79" t="s">
        <v>163</v>
      </c>
      <c r="AW79" t="s">
        <v>155</v>
      </c>
      <c r="AX79" t="s">
        <v>158</v>
      </c>
      <c r="AY79">
        <f t="shared" si="16"/>
        <v>0.91927825261158702</v>
      </c>
      <c r="AZ79" t="s">
        <v>159</v>
      </c>
      <c r="BA79" t="s">
        <v>155</v>
      </c>
      <c r="BB79" t="s">
        <v>164</v>
      </c>
      <c r="BC79" t="s">
        <v>155</v>
      </c>
      <c r="BD79" t="s">
        <v>158</v>
      </c>
      <c r="BE79">
        <f t="shared" si="17"/>
        <v>0.97507122507122501</v>
      </c>
      <c r="BF79" t="s">
        <v>159</v>
      </c>
      <c r="BG79" t="s">
        <v>155</v>
      </c>
      <c r="BH79" t="s">
        <v>152</v>
      </c>
      <c r="BI79" t="s">
        <v>155</v>
      </c>
      <c r="BJ79" t="s">
        <v>158</v>
      </c>
      <c r="BK79">
        <f t="shared" si="18"/>
        <v>0.94</v>
      </c>
      <c r="BL79" t="s">
        <v>159</v>
      </c>
      <c r="BM79" t="s">
        <v>155</v>
      </c>
      <c r="BN79" t="s">
        <v>151</v>
      </c>
      <c r="BO79" t="s">
        <v>155</v>
      </c>
      <c r="BP79" t="s">
        <v>158</v>
      </c>
      <c r="BQ79">
        <f t="shared" si="19"/>
        <v>0.92</v>
      </c>
      <c r="BR79" t="s">
        <v>159</v>
      </c>
      <c r="BS79" t="s">
        <v>155</v>
      </c>
      <c r="BT79" t="s">
        <v>246</v>
      </c>
      <c r="BU79" t="s">
        <v>155</v>
      </c>
      <c r="BV79" t="s">
        <v>158</v>
      </c>
      <c r="BW79">
        <f t="shared" si="20"/>
        <v>0.98</v>
      </c>
      <c r="BX79" t="s">
        <v>159</v>
      </c>
      <c r="BY79" t="s">
        <v>155</v>
      </c>
      <c r="BZ79" t="s">
        <v>247</v>
      </c>
      <c r="CA79" t="s">
        <v>155</v>
      </c>
      <c r="CB79" t="s">
        <v>158</v>
      </c>
      <c r="CC79">
        <f t="shared" si="21"/>
        <v>0.92</v>
      </c>
      <c r="CD79" t="s">
        <v>159</v>
      </c>
      <c r="CE79" t="s">
        <v>155</v>
      </c>
      <c r="CF79" t="s">
        <v>165</v>
      </c>
      <c r="CG79" t="s">
        <v>155</v>
      </c>
      <c r="CH79" t="s">
        <v>158</v>
      </c>
      <c r="CI79">
        <f t="shared" si="22"/>
        <v>0.98</v>
      </c>
      <c r="CJ79" t="s">
        <v>166</v>
      </c>
      <c r="CK79" t="s">
        <v>159</v>
      </c>
      <c r="CL79" t="str">
        <f t="shared" si="23"/>
        <v>{"window_index":78,"window_t_start":79,"window_t_end":85,"Data":"2020-05-10","R_e_median":0.94420702754036,"R_e_q0025":0.919278252611587,"R_e_q0975":0.975071225071225,"fit":0.94,"lwr":0.92,"upr":0.98,"low":0.92,"high":0.98},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  <c r="N80" t="s">
        <v>154</v>
      </c>
      <c r="O80" t="s">
        <v>155</v>
      </c>
      <c r="P80" t="s">
        <v>156</v>
      </c>
      <c r="Q80" t="s">
        <v>155</v>
      </c>
      <c r="R80" t="s">
        <v>158</v>
      </c>
      <c r="S80">
        <v>79</v>
      </c>
      <c r="T80" t="s">
        <v>159</v>
      </c>
      <c r="U80" t="s">
        <v>155</v>
      </c>
      <c r="V80" t="s">
        <v>160</v>
      </c>
      <c r="W80" t="s">
        <v>155</v>
      </c>
      <c r="X80" t="s">
        <v>158</v>
      </c>
      <c r="Y80">
        <f t="shared" si="13"/>
        <v>80</v>
      </c>
      <c r="Z80" t="s">
        <v>159</v>
      </c>
      <c r="AA80" t="s">
        <v>155</v>
      </c>
      <c r="AB80" t="s">
        <v>161</v>
      </c>
      <c r="AC80" t="s">
        <v>155</v>
      </c>
      <c r="AD80" t="s">
        <v>158</v>
      </c>
      <c r="AE80">
        <f t="shared" si="14"/>
        <v>86</v>
      </c>
      <c r="AF80" t="s">
        <v>159</v>
      </c>
      <c r="AG80" t="s">
        <v>155</v>
      </c>
      <c r="AH80" t="s">
        <v>147</v>
      </c>
      <c r="AI80" t="s">
        <v>155</v>
      </c>
      <c r="AJ80" t="s">
        <v>158</v>
      </c>
      <c r="AK80" t="s">
        <v>155</v>
      </c>
      <c r="AL80" s="86" t="s">
        <v>245</v>
      </c>
      <c r="AM80" t="s">
        <v>155</v>
      </c>
      <c r="AN80" t="s">
        <v>159</v>
      </c>
      <c r="AO80" t="s">
        <v>155</v>
      </c>
      <c r="AP80" t="s">
        <v>162</v>
      </c>
      <c r="AQ80" t="s">
        <v>155</v>
      </c>
      <c r="AR80" t="s">
        <v>158</v>
      </c>
      <c r="AS80">
        <f t="shared" si="15"/>
        <v>0.91512345679012597</v>
      </c>
      <c r="AT80" t="s">
        <v>159</v>
      </c>
      <c r="AU80" t="s">
        <v>155</v>
      </c>
      <c r="AV80" t="s">
        <v>163</v>
      </c>
      <c r="AW80" t="s">
        <v>155</v>
      </c>
      <c r="AX80" t="s">
        <v>158</v>
      </c>
      <c r="AY80">
        <f t="shared" si="16"/>
        <v>0.88960113960113896</v>
      </c>
      <c r="AZ80" t="s">
        <v>159</v>
      </c>
      <c r="BA80" t="s">
        <v>155</v>
      </c>
      <c r="BB80" t="s">
        <v>164</v>
      </c>
      <c r="BC80" t="s">
        <v>155</v>
      </c>
      <c r="BD80" t="s">
        <v>158</v>
      </c>
      <c r="BE80">
        <f t="shared" si="17"/>
        <v>0.938271604938269</v>
      </c>
      <c r="BF80" t="s">
        <v>159</v>
      </c>
      <c r="BG80" t="s">
        <v>155</v>
      </c>
      <c r="BH80" t="s">
        <v>152</v>
      </c>
      <c r="BI80" t="s">
        <v>155</v>
      </c>
      <c r="BJ80" t="s">
        <v>158</v>
      </c>
      <c r="BK80">
        <f t="shared" si="18"/>
        <v>0.92</v>
      </c>
      <c r="BL80" t="s">
        <v>159</v>
      </c>
      <c r="BM80" t="s">
        <v>155</v>
      </c>
      <c r="BN80" t="s">
        <v>151</v>
      </c>
      <c r="BO80" t="s">
        <v>155</v>
      </c>
      <c r="BP80" t="s">
        <v>158</v>
      </c>
      <c r="BQ80">
        <f t="shared" si="19"/>
        <v>0.89</v>
      </c>
      <c r="BR80" t="s">
        <v>159</v>
      </c>
      <c r="BS80" t="s">
        <v>155</v>
      </c>
      <c r="BT80" t="s">
        <v>246</v>
      </c>
      <c r="BU80" t="s">
        <v>155</v>
      </c>
      <c r="BV80" t="s">
        <v>158</v>
      </c>
      <c r="BW80">
        <f t="shared" si="20"/>
        <v>0.94</v>
      </c>
      <c r="BX80" t="s">
        <v>159</v>
      </c>
      <c r="BY80" t="s">
        <v>155</v>
      </c>
      <c r="BZ80" t="s">
        <v>247</v>
      </c>
      <c r="CA80" t="s">
        <v>155</v>
      </c>
      <c r="CB80" t="s">
        <v>158</v>
      </c>
      <c r="CC80">
        <f t="shared" si="21"/>
        <v>0.89</v>
      </c>
      <c r="CD80" t="s">
        <v>159</v>
      </c>
      <c r="CE80" t="s">
        <v>155</v>
      </c>
      <c r="CF80" t="s">
        <v>165</v>
      </c>
      <c r="CG80" t="s">
        <v>155</v>
      </c>
      <c r="CH80" t="s">
        <v>158</v>
      </c>
      <c r="CI80">
        <f t="shared" si="22"/>
        <v>0.94</v>
      </c>
      <c r="CJ80" t="s">
        <v>166</v>
      </c>
      <c r="CK80" t="s">
        <v>159</v>
      </c>
      <c r="CL80" t="str">
        <f t="shared" si="23"/>
        <v>{"window_index":79,"window_t_start":80,"window_t_end":86,"Data":"2020-05-11","R_e_median":0.915123456790126,"R_e_q0025":0.889601139601139,"R_e_q0975":0.938271604938269,"fit":0.92,"lwr":0.89,"upr":0.94,"low":0.89,"high":0.94},</v>
      </c>
      <c r="DE80">
        <v>0.92</v>
      </c>
    </row>
    <row r="82" spans="8:11">
      <c r="H82" s="9">
        <v>43964</v>
      </c>
    </row>
    <row r="83" spans="8:11">
      <c r="H83" s="9">
        <v>43965</v>
      </c>
    </row>
    <row r="84" spans="8:11">
      <c r="H84" s="9">
        <v>43966</v>
      </c>
      <c r="J84" t="s">
        <v>116</v>
      </c>
      <c r="K84" t="s">
        <v>126</v>
      </c>
    </row>
    <row r="85" spans="8:11">
      <c r="H85" s="9">
        <v>43967</v>
      </c>
    </row>
    <row r="86" spans="8:11">
      <c r="H86" s="9">
        <v>43968</v>
      </c>
    </row>
    <row r="87" spans="8:11">
      <c r="H87" s="9">
        <v>43969</v>
      </c>
    </row>
    <row r="88" spans="8:11">
      <c r="H88" s="9">
        <v>43970</v>
      </c>
      <c r="J88" t="s">
        <v>128</v>
      </c>
      <c r="K88" t="s">
        <v>127</v>
      </c>
    </row>
    <row r="89" spans="8:11">
      <c r="H89" s="9">
        <v>43971</v>
      </c>
    </row>
    <row r="90" spans="8:11">
      <c r="H90" s="9">
        <v>43972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7"/>
  <sheetViews>
    <sheetView workbookViewId="0">
      <pane xSplit="2" topLeftCell="E1" activePane="topRight" state="frozen"/>
      <selection pane="topRight" activeCell="H18" sqref="H18:J29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3"/>
    </row>
    <row r="2" spans="1:41" ht="27" thickBot="1">
      <c r="B2" s="66" t="s">
        <v>123</v>
      </c>
      <c r="C2" s="66" t="s">
        <v>102</v>
      </c>
      <c r="D2" s="66" t="s">
        <v>106</v>
      </c>
      <c r="E2" s="66" t="s">
        <v>115</v>
      </c>
      <c r="F2" s="66" t="s">
        <v>122</v>
      </c>
      <c r="G2" s="66" t="s">
        <v>133</v>
      </c>
      <c r="H2" s="66" t="s">
        <v>139</v>
      </c>
      <c r="I2" s="66" t="s">
        <v>143</v>
      </c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</row>
    <row r="3" spans="1:41" ht="19">
      <c r="A3" s="99" t="s">
        <v>91</v>
      </c>
      <c r="B3" s="48" t="s">
        <v>92</v>
      </c>
      <c r="C3" s="48" t="s">
        <v>93</v>
      </c>
      <c r="D3" s="48" t="s">
        <v>103</v>
      </c>
      <c r="E3" s="48" t="s">
        <v>111</v>
      </c>
      <c r="F3" s="48" t="s">
        <v>117</v>
      </c>
      <c r="G3" s="48" t="s">
        <v>129</v>
      </c>
      <c r="H3" s="48" t="s">
        <v>134</v>
      </c>
      <c r="I3" s="48" t="s">
        <v>140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</row>
    <row r="4" spans="1:41">
      <c r="A4" s="100"/>
      <c r="B4" s="29" t="s">
        <v>81</v>
      </c>
      <c r="C4" s="61" t="s">
        <v>124</v>
      </c>
      <c r="D4" s="35">
        <f>(242-252)/242</f>
        <v>-4.1322314049586778E-2</v>
      </c>
      <c r="E4" s="35">
        <f>+(247-242)/247</f>
        <v>2.0242914979757085E-2</v>
      </c>
      <c r="F4" s="35">
        <f>(257-247)/257</f>
        <v>3.8910505836575876E-2</v>
      </c>
      <c r="G4" s="35">
        <f>(273-257)/273</f>
        <v>5.8608058608058608E-2</v>
      </c>
      <c r="H4" s="35">
        <f>(282-273)/282</f>
        <v>3.1914893617021274E-2</v>
      </c>
      <c r="I4" s="35">
        <f>(256-282)/252</f>
        <v>-0.10317460317460317</v>
      </c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 ht="17" thickBot="1">
      <c r="A5" s="100"/>
      <c r="B5" s="30" t="s">
        <v>80</v>
      </c>
      <c r="C5" s="62" t="s">
        <v>124</v>
      </c>
      <c r="D5" s="56">
        <v>-10</v>
      </c>
      <c r="E5" s="56">
        <v>5</v>
      </c>
      <c r="F5" s="56">
        <v>10</v>
      </c>
      <c r="G5" s="56">
        <f>273-257</f>
        <v>16</v>
      </c>
      <c r="H5" s="56">
        <f>282-273</f>
        <v>9</v>
      </c>
      <c r="I5" s="56">
        <f>256-282</f>
        <v>-26</v>
      </c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spans="1:41" ht="20" thickBot="1">
      <c r="A6" s="101"/>
      <c r="B6" s="60" t="s">
        <v>94</v>
      </c>
      <c r="C6" s="68" t="s">
        <v>95</v>
      </c>
      <c r="D6" s="68" t="s">
        <v>95</v>
      </c>
      <c r="E6" s="68" t="s">
        <v>95</v>
      </c>
      <c r="F6" s="67" t="s">
        <v>118</v>
      </c>
      <c r="G6" s="67" t="s">
        <v>118</v>
      </c>
      <c r="H6" s="67" t="s">
        <v>135</v>
      </c>
      <c r="I6" s="67" t="s">
        <v>118</v>
      </c>
      <c r="J6" s="67"/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</row>
    <row r="7" spans="1:41" ht="20" thickBot="1">
      <c r="A7" s="100"/>
      <c r="B7" s="45" t="s">
        <v>96</v>
      </c>
      <c r="C7" s="45" t="s">
        <v>97</v>
      </c>
      <c r="D7" s="45" t="s">
        <v>97</v>
      </c>
      <c r="E7" s="45" t="s">
        <v>112</v>
      </c>
      <c r="F7" s="45" t="s">
        <v>119</v>
      </c>
      <c r="G7" s="45" t="s">
        <v>130</v>
      </c>
      <c r="H7" s="45" t="s">
        <v>136</v>
      </c>
      <c r="I7" s="45" t="s">
        <v>130</v>
      </c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</row>
    <row r="8" spans="1:41">
      <c r="A8" s="100"/>
      <c r="B8" s="27" t="s">
        <v>81</v>
      </c>
      <c r="C8" s="63" t="s">
        <v>124</v>
      </c>
      <c r="D8" s="33">
        <v>0</v>
      </c>
      <c r="E8" s="33">
        <v>0</v>
      </c>
      <c r="F8" s="33">
        <f>+(1.1-1)/1.1</f>
        <v>9.0909090909090981E-2</v>
      </c>
      <c r="G8" s="33">
        <v>0</v>
      </c>
      <c r="H8" s="33">
        <v>0</v>
      </c>
      <c r="I8" s="33">
        <v>0</v>
      </c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</row>
    <row r="9" spans="1:41" ht="17" thickBot="1">
      <c r="A9" s="100"/>
      <c r="B9" s="28" t="s">
        <v>80</v>
      </c>
      <c r="C9" s="64" t="s">
        <v>124</v>
      </c>
      <c r="D9" s="28">
        <v>0</v>
      </c>
      <c r="E9" s="28">
        <v>0</v>
      </c>
      <c r="F9" s="28">
        <v>0.1</v>
      </c>
      <c r="G9" s="28">
        <v>0</v>
      </c>
      <c r="H9" s="28">
        <v>0</v>
      </c>
      <c r="I9" s="28">
        <v>0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20" thickBot="1">
      <c r="A10" s="100"/>
      <c r="B10" s="51" t="s">
        <v>98</v>
      </c>
      <c r="C10" s="51" t="s">
        <v>99</v>
      </c>
      <c r="D10" s="51" t="s">
        <v>104</v>
      </c>
      <c r="E10" s="51" t="s">
        <v>113</v>
      </c>
      <c r="F10" s="51" t="s">
        <v>120</v>
      </c>
      <c r="G10" s="51" t="s">
        <v>131</v>
      </c>
      <c r="H10" s="51" t="s">
        <v>137</v>
      </c>
      <c r="I10" s="51" t="s">
        <v>141</v>
      </c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</row>
    <row r="11" spans="1:41" ht="20" thickBot="1">
      <c r="A11" s="102"/>
      <c r="B11" s="65" t="s">
        <v>100</v>
      </c>
      <c r="C11" s="65" t="s">
        <v>101</v>
      </c>
      <c r="D11" s="65" t="s">
        <v>105</v>
      </c>
      <c r="E11" s="65" t="s">
        <v>114</v>
      </c>
      <c r="F11" s="65" t="s">
        <v>121</v>
      </c>
      <c r="G11" s="65" t="s">
        <v>132</v>
      </c>
      <c r="H11" s="65" t="s">
        <v>138</v>
      </c>
      <c r="I11" s="65" t="s">
        <v>142</v>
      </c>
      <c r="J11" s="65"/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</row>
    <row r="15" spans="1:41" ht="19">
      <c r="B15" s="54"/>
      <c r="C15" s="54"/>
    </row>
    <row r="16" spans="1:41" ht="19">
      <c r="B16" s="55"/>
    </row>
    <row r="17" spans="2:11" ht="19">
      <c r="B17" s="55"/>
      <c r="D17" s="54"/>
      <c r="E17" s="54"/>
    </row>
    <row r="18" spans="2:11" ht="19">
      <c r="B18" s="55"/>
      <c r="D18" s="55"/>
      <c r="E18" s="55"/>
    </row>
    <row r="19" spans="2:11" ht="19">
      <c r="B19" s="55"/>
      <c r="D19" s="55"/>
      <c r="E19" s="55"/>
    </row>
    <row r="20" spans="2:11" ht="22">
      <c r="B20" s="55"/>
      <c r="D20" s="55"/>
      <c r="E20" s="55"/>
      <c r="H20" s="54"/>
      <c r="I20" s="54"/>
      <c r="K20" s="53"/>
    </row>
    <row r="21" spans="2:11" ht="19">
      <c r="C21" s="9"/>
      <c r="D21" s="55"/>
      <c r="E21" s="55"/>
      <c r="H21" s="55"/>
      <c r="I21" s="55"/>
    </row>
    <row r="22" spans="2:11" ht="19">
      <c r="C22" s="9"/>
      <c r="D22" s="55"/>
      <c r="E22" s="55"/>
      <c r="H22" s="55"/>
      <c r="I22" s="55"/>
    </row>
    <row r="23" spans="2:11" ht="19">
      <c r="C23" s="9"/>
      <c r="D23" s="55"/>
      <c r="H23" s="55"/>
      <c r="I23" s="55"/>
    </row>
    <row r="24" spans="2:11" ht="19">
      <c r="B24" s="54"/>
      <c r="C24" s="54"/>
      <c r="D24" s="55"/>
      <c r="H24" s="55"/>
      <c r="I24" s="55"/>
    </row>
    <row r="25" spans="2:11" ht="19">
      <c r="B25" s="55"/>
      <c r="D25" s="55"/>
      <c r="H25" s="55"/>
      <c r="I25" s="55"/>
    </row>
    <row r="26" spans="2:11" ht="19">
      <c r="B26" s="55"/>
      <c r="D26" s="55"/>
    </row>
    <row r="27" spans="2:11" ht="19">
      <c r="B27" s="55"/>
    </row>
    <row r="28" spans="2:11" ht="19">
      <c r="B28" s="55"/>
    </row>
    <row r="29" spans="2:11" ht="19">
      <c r="B29" s="55"/>
    </row>
    <row r="30" spans="2:11">
      <c r="C30" s="9"/>
    </row>
    <row r="31" spans="2:11">
      <c r="C31" s="9"/>
    </row>
    <row r="32" spans="2:11" ht="22">
      <c r="B32" s="53"/>
      <c r="C32" s="9"/>
    </row>
    <row r="33" spans="2:3" ht="19">
      <c r="B33" s="54"/>
      <c r="C33" s="54"/>
    </row>
    <row r="34" spans="2:3" ht="19">
      <c r="B34" s="55"/>
      <c r="C34" s="55"/>
    </row>
    <row r="35" spans="2:3" ht="19">
      <c r="B35" s="55"/>
      <c r="C35" s="55"/>
    </row>
    <row r="36" spans="2:3" ht="19">
      <c r="B36" s="55"/>
      <c r="C36" s="55"/>
    </row>
    <row r="37" spans="2:3" ht="19">
      <c r="B37" s="55"/>
      <c r="C37" s="55"/>
    </row>
    <row r="38" spans="2:3" ht="19">
      <c r="B38" s="55"/>
      <c r="C38" s="55"/>
    </row>
    <row r="39" spans="2:3">
      <c r="C39" s="9"/>
    </row>
    <row r="40" spans="2:3">
      <c r="C40" s="9"/>
    </row>
    <row r="41" spans="2:3">
      <c r="C41" s="9"/>
    </row>
    <row r="42" spans="2:3">
      <c r="C42" s="9"/>
    </row>
    <row r="43" spans="2:3" ht="19">
      <c r="B43" s="54"/>
      <c r="C43" s="54"/>
    </row>
    <row r="44" spans="2:3" ht="19">
      <c r="B44" s="55"/>
    </row>
    <row r="45" spans="2:3" ht="19">
      <c r="B45" s="55"/>
    </row>
    <row r="46" spans="2:3" ht="19">
      <c r="B46" s="55"/>
    </row>
    <row r="47" spans="2:3" ht="19">
      <c r="B47" s="55"/>
    </row>
    <row r="48" spans="2:3" ht="19">
      <c r="B48" s="55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3:12">
      <c r="C81" s="9"/>
    </row>
    <row r="82" spans="3:12">
      <c r="C82" s="9"/>
    </row>
    <row r="87" spans="3:12" ht="45">
      <c r="L87" s="59"/>
    </row>
  </sheetData>
  <mergeCells count="1">
    <mergeCell ref="A3:A11"/>
  </mergeCells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A1:I44"/>
  <sheetViews>
    <sheetView tabSelected="1" workbookViewId="0">
      <selection activeCell="O20" sqref="O20"/>
    </sheetView>
  </sheetViews>
  <sheetFormatPr baseColWidth="10" defaultRowHeight="16"/>
  <cols>
    <col min="1" max="9" width="11" customWidth="1"/>
  </cols>
  <sheetData>
    <row r="1" spans="1:4">
      <c r="A1" t="s">
        <v>107</v>
      </c>
      <c r="B1" t="s">
        <v>108</v>
      </c>
      <c r="C1" t="s">
        <v>109</v>
      </c>
      <c r="D1" t="s">
        <v>110</v>
      </c>
    </row>
    <row r="2" spans="1:4">
      <c r="A2" s="9">
        <v>43892</v>
      </c>
      <c r="B2">
        <v>0.11</v>
      </c>
      <c r="C2">
        <v>2.79</v>
      </c>
      <c r="D2">
        <v>6.16</v>
      </c>
    </row>
    <row r="3" spans="1:4">
      <c r="A3" s="9">
        <v>43894</v>
      </c>
      <c r="B3">
        <v>0.15</v>
      </c>
      <c r="C3">
        <v>2.79</v>
      </c>
      <c r="D3">
        <v>4.8099999999999996</v>
      </c>
    </row>
    <row r="4" spans="1:4">
      <c r="A4" s="9">
        <v>43896</v>
      </c>
      <c r="B4">
        <v>0.56999999999999995</v>
      </c>
      <c r="C4">
        <v>2.66</v>
      </c>
      <c r="D4">
        <v>3.97</v>
      </c>
    </row>
    <row r="5" spans="1:4">
      <c r="A5" s="9">
        <v>43898</v>
      </c>
      <c r="B5">
        <v>0.26</v>
      </c>
      <c r="C5">
        <v>1.55</v>
      </c>
      <c r="D5">
        <v>2.85</v>
      </c>
    </row>
    <row r="6" spans="1:4">
      <c r="A6" s="9">
        <v>43900</v>
      </c>
      <c r="B6">
        <v>1.1000000000000001</v>
      </c>
      <c r="C6">
        <v>2.36</v>
      </c>
      <c r="D6">
        <v>2.38</v>
      </c>
    </row>
    <row r="7" spans="1:4">
      <c r="A7" s="9">
        <v>43902</v>
      </c>
      <c r="B7">
        <v>2.08</v>
      </c>
      <c r="C7">
        <v>2.98</v>
      </c>
      <c r="D7">
        <v>1.71</v>
      </c>
    </row>
    <row r="8" spans="1:4">
      <c r="A8" s="9">
        <v>43904</v>
      </c>
      <c r="B8">
        <v>2.0699999999999998</v>
      </c>
      <c r="C8">
        <v>2.68</v>
      </c>
      <c r="D8">
        <v>1.2</v>
      </c>
    </row>
    <row r="9" spans="1:4">
      <c r="A9" s="9">
        <v>43906</v>
      </c>
      <c r="B9">
        <v>2.2799999999999998</v>
      </c>
      <c r="C9">
        <v>2.72</v>
      </c>
      <c r="D9">
        <v>0.87</v>
      </c>
    </row>
    <row r="10" spans="1:4">
      <c r="A10" s="9">
        <v>43908</v>
      </c>
      <c r="B10">
        <v>1.82</v>
      </c>
      <c r="C10">
        <v>2.17</v>
      </c>
      <c r="D10">
        <v>0.69</v>
      </c>
    </row>
    <row r="11" spans="1:4">
      <c r="A11" s="9">
        <v>43910</v>
      </c>
      <c r="B11">
        <v>1.89</v>
      </c>
      <c r="C11">
        <v>2.16</v>
      </c>
      <c r="D11">
        <v>0.54</v>
      </c>
    </row>
    <row r="12" spans="1:4">
      <c r="A12" s="9">
        <v>43912</v>
      </c>
      <c r="B12">
        <v>1.74</v>
      </c>
      <c r="C12">
        <v>1.96</v>
      </c>
      <c r="D12">
        <v>0.43</v>
      </c>
    </row>
    <row r="13" spans="1:4">
      <c r="A13" s="9">
        <v>43914</v>
      </c>
      <c r="B13">
        <v>1.81</v>
      </c>
      <c r="C13">
        <v>1.99</v>
      </c>
      <c r="D13">
        <v>0.35</v>
      </c>
    </row>
    <row r="14" spans="1:4">
      <c r="A14" s="9">
        <v>43916</v>
      </c>
      <c r="B14">
        <v>1.83</v>
      </c>
      <c r="C14">
        <v>1.98</v>
      </c>
      <c r="D14">
        <v>0.3</v>
      </c>
    </row>
    <row r="15" spans="1:4">
      <c r="A15" s="9">
        <v>43918</v>
      </c>
      <c r="B15">
        <v>1.44</v>
      </c>
      <c r="C15">
        <v>1.57</v>
      </c>
      <c r="D15">
        <v>0.26</v>
      </c>
    </row>
    <row r="16" spans="1:4">
      <c r="A16" s="9">
        <v>43920</v>
      </c>
      <c r="B16">
        <v>1.49</v>
      </c>
      <c r="C16">
        <v>1.61</v>
      </c>
      <c r="D16">
        <v>0.23</v>
      </c>
    </row>
    <row r="17" spans="1:4">
      <c r="A17" s="9">
        <v>43922</v>
      </c>
      <c r="B17">
        <v>1.36</v>
      </c>
      <c r="C17">
        <v>1.47</v>
      </c>
      <c r="D17">
        <v>0.22</v>
      </c>
    </row>
    <row r="18" spans="1:4">
      <c r="A18" s="9">
        <v>43924</v>
      </c>
      <c r="B18">
        <v>1.24</v>
      </c>
      <c r="C18">
        <v>1.34</v>
      </c>
      <c r="D18">
        <v>0.2</v>
      </c>
    </row>
    <row r="19" spans="1:4">
      <c r="A19" s="9">
        <v>43926</v>
      </c>
      <c r="B19">
        <v>1.1499999999999999</v>
      </c>
      <c r="C19">
        <v>1.24</v>
      </c>
      <c r="D19">
        <v>0.19</v>
      </c>
    </row>
    <row r="20" spans="1:4">
      <c r="A20" s="9">
        <v>43928</v>
      </c>
      <c r="B20">
        <v>1.21</v>
      </c>
      <c r="C20">
        <v>1.29</v>
      </c>
      <c r="D20">
        <v>0.18</v>
      </c>
    </row>
    <row r="21" spans="1:4">
      <c r="A21" s="9">
        <v>43930</v>
      </c>
      <c r="B21">
        <v>1.22</v>
      </c>
      <c r="C21">
        <v>1.3</v>
      </c>
      <c r="D21">
        <v>0.16</v>
      </c>
    </row>
    <row r="22" spans="1:4">
      <c r="A22" s="9">
        <v>43932</v>
      </c>
      <c r="B22">
        <v>1.07</v>
      </c>
      <c r="C22">
        <v>1.1499999999999999</v>
      </c>
      <c r="D22">
        <v>0.16</v>
      </c>
    </row>
    <row r="23" spans="1:4">
      <c r="A23" s="9">
        <v>43934</v>
      </c>
      <c r="B23">
        <v>1.1000000000000001</v>
      </c>
      <c r="C23">
        <v>1.17</v>
      </c>
      <c r="D23">
        <v>0.15</v>
      </c>
    </row>
    <row r="24" spans="1:4">
      <c r="A24" s="9">
        <v>43936</v>
      </c>
      <c r="B24">
        <v>1.05</v>
      </c>
      <c r="C24">
        <v>1.1200000000000001</v>
      </c>
      <c r="D24">
        <v>0.14000000000000001</v>
      </c>
    </row>
    <row r="25" spans="1:4">
      <c r="A25" s="9">
        <v>43938</v>
      </c>
      <c r="B25">
        <v>1.07</v>
      </c>
      <c r="C25">
        <v>1.1499999999999999</v>
      </c>
      <c r="D25">
        <v>0.15</v>
      </c>
    </row>
    <row r="26" spans="1:4">
      <c r="A26" s="9">
        <v>43940</v>
      </c>
      <c r="B26">
        <v>1.08</v>
      </c>
      <c r="C26">
        <v>1.1499999999999999</v>
      </c>
      <c r="D26">
        <v>0.14000000000000001</v>
      </c>
    </row>
    <row r="27" spans="1:4">
      <c r="A27" s="9">
        <v>43942</v>
      </c>
      <c r="B27">
        <v>1.05</v>
      </c>
      <c r="C27">
        <v>1.1100000000000001</v>
      </c>
      <c r="D27">
        <v>0.13</v>
      </c>
    </row>
    <row r="28" spans="1:4">
      <c r="A28" s="9">
        <v>43944</v>
      </c>
      <c r="B28">
        <v>1.05</v>
      </c>
      <c r="C28">
        <v>1.1200000000000001</v>
      </c>
      <c r="D28">
        <v>0.13</v>
      </c>
    </row>
    <row r="29" spans="1:4">
      <c r="A29" s="9">
        <v>43946</v>
      </c>
      <c r="B29">
        <v>1.01</v>
      </c>
      <c r="C29">
        <v>1.07</v>
      </c>
      <c r="D29">
        <v>0.13</v>
      </c>
    </row>
    <row r="30" spans="1:4">
      <c r="A30" s="9">
        <v>43948</v>
      </c>
      <c r="B30">
        <v>0.98</v>
      </c>
      <c r="C30">
        <v>1.05</v>
      </c>
      <c r="D30">
        <v>0.13</v>
      </c>
    </row>
    <row r="31" spans="1:4">
      <c r="A31" s="9">
        <v>43950</v>
      </c>
      <c r="B31">
        <v>0.98</v>
      </c>
      <c r="C31">
        <v>1.04</v>
      </c>
      <c r="D31">
        <v>0.13</v>
      </c>
    </row>
    <row r="32" spans="1:4">
      <c r="A32" s="9">
        <v>43952</v>
      </c>
      <c r="B32">
        <v>0.95</v>
      </c>
      <c r="C32">
        <v>1.01</v>
      </c>
      <c r="D32">
        <v>0.13</v>
      </c>
    </row>
    <row r="33" spans="1:9">
      <c r="A33" s="9">
        <v>43954</v>
      </c>
      <c r="B33">
        <v>0.98</v>
      </c>
      <c r="C33">
        <v>1.04</v>
      </c>
      <c r="D33">
        <v>0.13</v>
      </c>
    </row>
    <row r="34" spans="1:9">
      <c r="A34" s="9">
        <v>43956</v>
      </c>
      <c r="B34">
        <v>1.04</v>
      </c>
      <c r="C34">
        <v>1.1000000000000001</v>
      </c>
      <c r="D34">
        <v>0.13</v>
      </c>
    </row>
    <row r="35" spans="1:9">
      <c r="A35" s="9">
        <v>43958</v>
      </c>
      <c r="B35">
        <v>1</v>
      </c>
      <c r="C35">
        <v>1.06</v>
      </c>
      <c r="D35">
        <v>0.12</v>
      </c>
    </row>
    <row r="36" spans="1:9">
      <c r="A36" s="9">
        <v>43960</v>
      </c>
      <c r="B36">
        <v>0.96</v>
      </c>
      <c r="C36">
        <v>1.02</v>
      </c>
      <c r="D36">
        <v>0.12</v>
      </c>
    </row>
    <row r="37" spans="1:9">
      <c r="A37" s="9">
        <v>43962</v>
      </c>
      <c r="B37">
        <v>0.98</v>
      </c>
      <c r="C37">
        <v>1.04</v>
      </c>
      <c r="D37">
        <v>0.12</v>
      </c>
    </row>
    <row r="38" spans="1:9">
      <c r="A38" s="9">
        <v>43964</v>
      </c>
      <c r="B38">
        <v>0.98</v>
      </c>
      <c r="C38">
        <v>1.04</v>
      </c>
      <c r="D38">
        <v>0.12</v>
      </c>
    </row>
    <row r="39" spans="1:9">
      <c r="A39" s="9">
        <v>43966</v>
      </c>
      <c r="B39">
        <v>0.98</v>
      </c>
      <c r="C39">
        <v>1.04</v>
      </c>
      <c r="D39">
        <v>0.12</v>
      </c>
    </row>
    <row r="40" spans="1:9">
      <c r="A40" s="9">
        <v>43968</v>
      </c>
      <c r="B40">
        <v>0.97</v>
      </c>
      <c r="C40">
        <v>1.03</v>
      </c>
      <c r="D40">
        <v>0.13</v>
      </c>
    </row>
    <row r="41" spans="1:9">
      <c r="A41" s="9">
        <v>43970</v>
      </c>
      <c r="B41">
        <v>0.98</v>
      </c>
      <c r="C41">
        <v>1.04</v>
      </c>
      <c r="D41">
        <v>0.12</v>
      </c>
    </row>
    <row r="42" spans="1:9">
      <c r="A42" s="9">
        <v>43972</v>
      </c>
      <c r="B42">
        <v>0.99</v>
      </c>
      <c r="C42">
        <v>1.05</v>
      </c>
      <c r="D42">
        <v>0.11</v>
      </c>
    </row>
    <row r="43" spans="1:9">
      <c r="F43" s="84">
        <v>43973</v>
      </c>
      <c r="G43">
        <v>0.98</v>
      </c>
      <c r="H43">
        <v>1.04</v>
      </c>
      <c r="I43">
        <v>0.11</v>
      </c>
    </row>
    <row r="44" spans="1:9">
      <c r="A44" s="9">
        <v>43974</v>
      </c>
      <c r="B44">
        <v>0.97</v>
      </c>
      <c r="C44">
        <v>1.03</v>
      </c>
      <c r="D44">
        <v>0.11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2020-05-27T20:18:28Z</dcterms:modified>
</cp:coreProperties>
</file>