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23DEF8D0-3E10-FB45-9871-DC25742C7CC9}" xr6:coauthVersionLast="45" xr6:coauthVersionMax="45" xr10:uidLastSave="{00000000-0000-0000-0000-000000000000}"/>
  <bookViews>
    <workbookView xWindow="0" yWindow="460" windowWidth="28800" windowHeight="16700" activeTab="6" xr2:uid="{47C6AFC8-4B9D-1645-AE0A-12E26D4B0EBF}"/>
  </bookViews>
  <sheets>
    <sheet name="NACIONAL" sheetId="44" r:id="rId1"/>
    <sheet name="REGIÕES" sheetId="47" r:id="rId2"/>
    <sheet name="EKL - Rt-PT-7" sheetId="26" r:id="rId3"/>
    <sheet name="Rt Graph Calculator" sheetId="38" r:id="rId4"/>
    <sheet name="ISCIII" sheetId="68" r:id="rId5"/>
    <sheet name="RKI" sheetId="69" r:id="rId6"/>
    <sheet name="AGES" sheetId="70" r:id="rId7"/>
    <sheet name="CH" sheetId="71" r:id="rId8"/>
    <sheet name="BEAR PT - EKL" sheetId="6" state="hidden" r:id="rId9"/>
  </sheets>
  <externalReferences>
    <externalReference r:id="rId10"/>
    <externalReference r:id="rId11"/>
  </externalReferences>
  <definedNames>
    <definedName name="_1" localSheetId="4">ISCIII!$A$1:$DA$1</definedName>
    <definedName name="_1_1" localSheetId="4">ISCIII!$H$7:$DH$7</definedName>
    <definedName name="_2" localSheetId="4">ISCIII!$A$2:$DA$2</definedName>
    <definedName name="_2_1" localSheetId="4">ISCIII!$H$8:$DH$8</definedName>
    <definedName name="_3" localSheetId="4">ISCIII!$A$3:$DA$3</definedName>
    <definedName name="_3_1" localSheetId="4">ISCIII!$H$9:$DH$9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6">AGES!$A$1:$D$108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E088FB-045B-6B4F-9A2A-E973D4B4055A}" name="1" type="6" refreshedVersion="6" background="1" saveData="1">
    <textPr codePage="10000" sourceFile="/Users/edlindemann/Downloads/1.txt" thousands=" " tab="0" comma="1">
      <textFields count="1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8497D6E-E381-9343-A6B6-6CFF3F442E0B}" name="11" type="6" refreshedVersion="6" background="1" saveData="1">
    <textPr codePage="10000" sourceFile="/Users/edlindemann/Downloads/1.txt" thousands=" " tab="0" comma="1">
      <textFields count="1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065819C-9B8A-1F42-B3B3-83C512F33C00}" name="2" type="6" refreshedVersion="6" background="1" saveData="1">
    <textPr codePage="10000" sourceFile="/Users/edlindemann/Downloads/2.txt" thousands=" " tab="0" comma="1">
      <textFields count="1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36D5642-1AEB-E041-B56A-7BFA5F626803}" name="21" type="6" refreshedVersion="6" background="1" saveData="1">
    <textPr codePage="10000" sourceFile="/Users/edlindemann/Downloads/2.txt" thousands=" " tab="0" comma="1">
      <textFields count="1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13AAC051-6C48-3945-8CDE-834F6CC9EA84}" name="3" type="6" refreshedVersion="6" background="1" saveData="1">
    <textPr codePage="10000" sourceFile="/Users/edlindemann/Downloads/3.txt" thousands=" " tab="0" comma="1">
      <textFields count="1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FAD9BCB2-DB2A-194F-97CC-FDA079CCF63F}" name="31" type="6" refreshedVersion="6" background="1" saveData="1">
    <textPr codePage="10000" sourceFile="/Users/edlindemann/Downloads/3.txt" thousands=" " tab="0" comma="1">
      <textFields count="1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350AF4DA-A18B-BB45-86FC-57C32AC3888C}" name="R_eff" type="6" refreshedVersion="6" background="1" saveData="1">
    <textPr codePage="10000" sourceFile="/Users/edlindemann/Downloads/R_eff.csv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<sst xmlns="http://schemas.openxmlformats.org/spreadsheetml/2006/main" count="20124" uniqueCount="1339">
  <si>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</si>
  <si>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</si>
  <si>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</si>
  <si>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</si>
  <si>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</si>
  <si>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</si>
  <si>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</si>
  <si>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</si>
  <si>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</si>
  <si>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</si>
  <si>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</si>
  <si>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</si>
  <si>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</si>
  <si>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</si>
  <si>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</si>
  <si>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</si>
  <si>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</si>
  <si>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</si>
  <si>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</si>
  <si>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</si>
  <si>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</si>
  <si>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</si>
  <si>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</si>
  <si>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</si>
  <si>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</si>
  <si>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</si>
  <si>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</si>
  <si>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</si>
  <si>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</si>
  <si>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</si>
  <si>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</si>
  <si>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</si>
  <si>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</si>
  <si>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</si>
  <si>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</si>
  <si>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</si>
  <si>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</si>
  <si>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</si>
  <si>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</si>
  <si>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</si>
  <si>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</si>
  <si>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</si>
  <si>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</si>
  <si>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</si>
  <si>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</si>
  <si>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</si>
  <si>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</si>
  <si>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</si>
  <si>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</si>
  <si>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</si>
  <si>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</si>
  <si>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</si>
  <si>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</si>
  <si>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</si>
  <si>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</si>
  <si>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</si>
  <si>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</si>
  <si>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</si>
  <si>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</si>
  <si>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</si>
  <si>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</si>
  <si>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</si>
  <si>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</si>
  <si>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</si>
  <si>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</si>
  <si>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</si>
  <si>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</si>
  <si>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</si>
  <si>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</si>
  <si>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</si>
  <si>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</si>
  <si>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</si>
  <si>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</si>
  <si>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</si>
  <si>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</si>
  <si>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</si>
  <si>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</si>
  <si>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</si>
  <si>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</si>
  <si>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</si>
  <si>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</si>
  <si>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</si>
  <si>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</si>
  <si>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</si>
  <si>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</si>
  <si>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</si>
  <si>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</si>
  <si>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</si>
  <si>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</si>
  <si>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</si>
  <si>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</si>
  <si>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</si>
  <si>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</si>
  <si>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</si>
  <si>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</si>
  <si>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</si>
  <si>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</si>
  <si>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</si>
  <si>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</si>
  <si>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</si>
  <si>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</si>
  <si>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</si>
  <si>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</si>
  <si>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</si>
  <si>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</si>
  <si>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</si>
  <si>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</si>
  <si>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</si>
  <si>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</si>
  <si>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</si>
  <si>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</si>
  <si>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</si>
  <si>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</si>
  <si>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</si>
  <si>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</si>
  <si>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</si>
  <si>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</si>
  <si>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</si>
  <si>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</si>
  <si>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</si>
  <si>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</si>
  <si>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</si>
  <si>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</si>
  <si>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</si>
  <si>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</si>
  <si>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</si>
  <si>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</si>
  <si>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</si>
  <si>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</si>
  <si>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</si>
  <si>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</si>
  <si>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</si>
  <si>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</si>
  <si>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</si>
  <si>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</si>
  <si>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</si>
  <si>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</si>
  <si>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</si>
  <si>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</si>
  <si>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</si>
  <si>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</si>
  <si>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</si>
  <si>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</si>
  <si>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</si>
  <si>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</si>
  <si>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</si>
  <si>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</si>
  <si>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</si>
  <si>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</si>
  <si>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</si>
  <si>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</si>
  <si>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</si>
  <si>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</si>
  <si>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</si>
  <si>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</si>
  <si>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</si>
  <si>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</si>
  <si>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</si>
  <si>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</si>
  <si>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</si>
  <si>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</si>
  <si>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</si>
  <si>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</si>
  <si>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</si>
  <si>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</si>
  <si>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</si>
  <si>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</si>
  <si>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</si>
  <si>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</si>
  <si>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</si>
  <si>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</si>
  <si>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</si>
  <si>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</si>
  <si>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</si>
  <si>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</si>
  <si>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</si>
  <si>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</si>
  <si>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</si>
  <si>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</si>
  <si>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</si>
  <si>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</si>
  <si>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</si>
  <si>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</si>
  <si>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</si>
  <si>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</si>
  <si>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</si>
  <si>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</si>
  <si>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</si>
  <si>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</si>
  <si>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</si>
  <si>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</si>
  <si>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</si>
  <si>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</si>
  <si>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</si>
  <si>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</si>
  <si>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</si>
  <si>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</si>
  <si>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</si>
  <si>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</si>
  <si>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</si>
  <si>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</si>
  <si>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</si>
  <si>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</si>
  <si>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</si>
  <si>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</si>
  <si>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</si>
  <si>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</si>
  <si>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</si>
  <si>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</si>
  <si>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</si>
  <si>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</si>
  <si>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</si>
  <si>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</si>
  <si>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</si>
  <si>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</si>
  <si>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</si>
  <si>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</si>
  <si>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</si>
  <si>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</si>
  <si>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</si>
  <si>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</si>
  <si>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</si>
  <si>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</si>
  <si>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</si>
  <si>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</si>
  <si>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</si>
  <si>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</si>
  <si>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</si>
  <si>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</si>
  <si>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</si>
  <si>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</si>
  <si>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</si>
  <si>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</si>
  <si>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</si>
  <si>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</si>
  <si>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</si>
  <si>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</si>
  <si>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</si>
  <si>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</si>
  <si>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</si>
  <si>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</si>
  <si>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</si>
  <si>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</si>
  <si>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</si>
  <si>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</si>
  <si>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</si>
  <si>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</si>
  <si>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</si>
  <si>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</si>
  <si>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</si>
  <si>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</si>
  <si>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</si>
  <si>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</si>
  <si>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</si>
  <si>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</si>
  <si>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</si>
  <si>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</si>
  <si>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</si>
  <si>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</si>
  <si>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</si>
  <si>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</si>
  <si>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</si>
  <si>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</si>
  <si>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</si>
  <si>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</si>
  <si>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</si>
  <si>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</si>
  <si>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</si>
  <si>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</si>
  <si>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</si>
  <si>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</si>
  <si>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</si>
  <si>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</si>
  <si>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</si>
  <si>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</si>
  <si>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</si>
  <si>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</si>
  <si>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</si>
  <si>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</si>
  <si>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</si>
  <si>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</si>
  <si>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</si>
  <si>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</si>
  <si>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</si>
  <si>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</si>
  <si>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</si>
  <si>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</si>
  <si>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</si>
  <si>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</si>
  <si>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</si>
  <si>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</si>
  <si>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</si>
  <si>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</si>
  <si>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</si>
  <si>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</si>
  <si>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</si>
  <si>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</si>
  <si>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</si>
  <si>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</si>
  <si>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</si>
  <si>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</si>
  <si>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</si>
  <si>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</si>
  <si>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</si>
  <si>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</si>
  <si>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</si>
  <si>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</si>
  <si>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</si>
  <si>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</si>
  <si>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</si>
  <si>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</si>
  <si>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</si>
  <si>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</si>
  <si>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</si>
  <si>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</si>
  <si>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</si>
  <si>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</si>
  <si>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</si>
  <si>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</si>
  <si>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</si>
  <si>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</si>
  <si>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</si>
  <si>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</si>
  <si>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</si>
  <si>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</si>
  <si>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</si>
  <si>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</si>
  <si>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</si>
  <si>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</si>
  <si>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</si>
  <si>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</si>
  <si>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</si>
  <si>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</si>
  <si>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</si>
  <si>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</si>
  <si>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</si>
  <si>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</si>
  <si>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</si>
  <si>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</si>
  <si>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</si>
  <si>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</si>
  <si>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</si>
  <si>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</si>
  <si>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</si>
  <si>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</si>
  <si>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</si>
  <si>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</si>
  <si>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</si>
  <si>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</si>
  <si>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</si>
  <si>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</si>
  <si>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</si>
  <si>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</si>
  <si>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</si>
  <si>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</si>
  <si>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</si>
  <si>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</si>
  <si>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</si>
  <si>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</si>
  <si>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</si>
  <si>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</si>
  <si>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</si>
  <si>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</si>
  <si>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</si>
  <si>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</si>
  <si>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</si>
  <si>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</si>
  <si>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</si>
  <si>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</si>
  <si>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</si>
  <si>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</si>
  <si>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</si>
  <si>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</si>
  <si>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</si>
  <si>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</si>
  <si>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</si>
  <si>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</si>
  <si>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</si>
  <si>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</si>
  <si>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</si>
  <si>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</si>
  <si>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</si>
  <si>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</si>
  <si>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</si>
  <si>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</si>
  <si>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</si>
  <si>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</si>
  <si>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</si>
  <si>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</si>
  <si>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</si>
  <si>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</si>
  <si>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</si>
  <si>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</si>
  <si>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</si>
  <si>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</si>
  <si>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</si>
  <si>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</si>
  <si>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</si>
  <si>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</si>
  <si>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</si>
  <si>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</si>
  <si>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</si>
  <si>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</si>
  <si>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</si>
  <si>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</si>
  <si>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</si>
  <si>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</si>
  <si>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</si>
  <si>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</si>
  <si>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</si>
  <si>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</si>
  <si>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</si>
  <si>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</si>
  <si>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</si>
  <si>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</si>
  <si>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</si>
  <si>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</si>
  <si>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</si>
  <si>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</si>
  <si>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</si>
  <si>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</si>
  <si>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</si>
  <si>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</si>
  <si>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</si>
  <si>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</si>
  <si>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</si>
  <si>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</si>
  <si>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</si>
  <si>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</si>
  <si>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</si>
  <si>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</si>
  <si>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</si>
  <si>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</si>
  <si>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</si>
  <si>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</si>
  <si>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</si>
  <si>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</si>
  <si>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</si>
  <si>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</si>
  <si>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</si>
  <si>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</si>
  <si>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</si>
  <si>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</si>
  <si>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</si>
  <si>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</si>
  <si>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</si>
  <si>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</si>
  <si>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</si>
  <si>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</si>
  <si>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</si>
  <si>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</si>
  <si>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</si>
  <si>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</si>
  <si>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</si>
  <si>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</si>
  <si>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</si>
  <si>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</si>
  <si>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</si>
  <si>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</si>
  <si>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</si>
  <si>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</si>
  <si>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</si>
  <si>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</si>
  <si>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</si>
  <si>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</si>
  <si>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</si>
  <si>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</si>
  <si>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</si>
  <si>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</si>
  <si>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</si>
  <si>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</si>
  <si>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</si>
  <si>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</si>
  <si>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</si>
  <si>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</si>
  <si>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</si>
  <si>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</si>
  <si>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</si>
  <si>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</si>
  <si>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</si>
  <si>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</si>
  <si>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</si>
  <si>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</si>
  <si>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</si>
  <si>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</si>
  <si>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</si>
  <si>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</si>
  <si>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</si>
  <si>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</si>
  <si>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</si>
  <si>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</si>
  <si>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</si>
  <si>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</si>
  <si>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</si>
  <si>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</si>
  <si>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</si>
  <si>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</si>
  <si>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</si>
  <si>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</si>
  <si>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</si>
  <si>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</si>
  <si>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</si>
  <si>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</si>
  <si>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</si>
  <si>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</si>
  <si>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</si>
  <si>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</si>
  <si>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</si>
  <si>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</si>
  <si>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</si>
  <si>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</si>
  <si>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</si>
  <si>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</si>
  <si>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</si>
  <si>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</si>
  <si>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</si>
  <si>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</si>
  <si>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</si>
  <si>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</si>
  <si>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</si>
  <si>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</si>
  <si>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</si>
  <si>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</si>
  <si>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</si>
  <si>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</si>
  <si>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</si>
  <si>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</si>
  <si>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</si>
  <si>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</si>
  <si>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</si>
  <si>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</si>
  <si>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</si>
  <si>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</si>
  <si>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</si>
  <si>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</si>
  <si>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</si>
  <si>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</si>
  <si>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</si>
  <si>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</si>
  <si>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</si>
  <si>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</si>
  <si>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</si>
  <si>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</si>
  <si>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</si>
  <si>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</si>
  <si>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</si>
  <si>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</si>
  <si>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</si>
  <si>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</si>
  <si>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</si>
  <si>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</si>
  <si>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</si>
  <si>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</si>
  <si>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</si>
  <si>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</si>
  <si>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</si>
  <si>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</si>
  <si>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</si>
  <si>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</si>
  <si>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</si>
  <si>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</si>
  <si>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</si>
  <si>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</si>
  <si>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</si>
  <si>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</si>
  <si>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</si>
  <si>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</si>
  <si>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</si>
  <si>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</si>
  <si>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</si>
  <si>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</si>
  <si>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</si>
  <si>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</si>
  <si>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</si>
  <si>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</si>
  <si>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</si>
  <si>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</si>
  <si>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</si>
  <si>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</si>
  <si>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</si>
  <si>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</si>
  <si>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</si>
  <si>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</si>
  <si>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</si>
  <si>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</si>
  <si>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</si>
  <si>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</si>
  <si>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</si>
  <si>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</si>
  <si>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</si>
  <si>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</si>
  <si>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</si>
  <si>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</si>
  <si>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</si>
  <si>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</si>
  <si>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</si>
  <si>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</si>
  <si>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</si>
  <si>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</si>
  <si>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</si>
  <si>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</si>
  <si>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</si>
  <si>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</si>
  <si>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</si>
  <si>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</si>
  <si>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</si>
  <si>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</si>
  <si>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</si>
  <si>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</si>
  <si>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</si>
  <si>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</si>
  <si>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</si>
  <si>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</si>
  <si>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</si>
  <si>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</si>
  <si>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</si>
  <si>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</si>
  <si>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</si>
  <si>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</si>
  <si>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</si>
  <si>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</si>
  <si>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</si>
  <si>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</si>
  <si>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</si>
  <si>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</si>
  <si>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</si>
  <si>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</si>
  <si>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</si>
  <si>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</si>
  <si>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</si>
  <si>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</si>
  <si>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</si>
  <si>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</si>
  <si>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</si>
  <si>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</si>
  <si>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</si>
  <si>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</si>
  <si>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</si>
  <si>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</si>
  <si>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</si>
  <si>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</si>
  <si>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</si>
  <si>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</si>
  <si>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</si>
  <si>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</si>
  <si>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</si>
  <si>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</si>
  <si>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</si>
  <si>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</si>
  <si>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</si>
  <si>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</si>
  <si>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</si>
  <si>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</si>
  <si>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</si>
  <si>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</si>
  <si>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</si>
  <si>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</si>
  <si>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</si>
  <si>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</si>
  <si>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</si>
  <si>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</si>
  <si>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</si>
  <si>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</si>
  <si>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</si>
  <si>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</si>
  <si>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</si>
  <si>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</si>
  <si>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</si>
  <si>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</si>
  <si>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</si>
  <si>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</si>
  <si>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</si>
  <si>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</si>
  <si>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</si>
  <si>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</si>
  <si>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</si>
  <si>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</si>
  <si>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</si>
  <si>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</si>
  <si>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</si>
  <si>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</si>
  <si>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</si>
  <si>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</si>
  <si>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</si>
  <si>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</si>
  <si>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</si>
  <si>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</si>
  <si>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</si>
  <si>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</si>
  <si>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</si>
  <si>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</si>
  <si>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</si>
  <si>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</si>
  <si>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</si>
  <si>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</si>
  <si>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</si>
  <si>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</si>
  <si>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</si>
  <si>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</si>
  <si>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</si>
  <si>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</si>
  <si>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</si>
  <si>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</si>
  <si>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</si>
  <si>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</si>
  <si>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</si>
  <si>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</si>
  <si>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</si>
  <si>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</si>
  <si>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</si>
  <si>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</si>
  <si>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</si>
  <si>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</si>
  <si>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</si>
  <si>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</si>
  <si>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</si>
  <si>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</si>
  <si>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</si>
  <si>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</si>
  <si>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</si>
  <si>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</si>
  <si>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</si>
  <si>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</si>
  <si>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</si>
  <si>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</si>
  <si>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</si>
  <si>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</si>
  <si>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</si>
  <si>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</si>
  <si>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</si>
  <si>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</si>
  <si>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</si>
  <si>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</si>
  <si>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</si>
  <si>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</si>
  <si>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</si>
  <si>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</si>
  <si>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</si>
  <si>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</si>
  <si>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</si>
  <si>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</si>
  <si>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</si>
  <si>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</si>
  <si>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</si>
  <si>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</si>
  <si>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</si>
  <si>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</si>
  <si>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</si>
  <si>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</si>
  <si>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</si>
  <si>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</si>
  <si>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</si>
  <si>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</si>
  <si>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</si>
  <si>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</si>
  <si>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</si>
  <si>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</si>
  <si>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</si>
  <si>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</si>
  <si>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</si>
  <si>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</si>
  <si>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</si>
  <si>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</si>
  <si>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</si>
  <si>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</si>
  <si>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</si>
  <si>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</si>
  <si>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</si>
  <si>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</si>
  <si>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</si>
  <si>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</si>
  <si>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</si>
  <si>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</si>
  <si>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</si>
  <si>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</si>
  <si>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</si>
  <si>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</si>
  <si>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</si>
  <si>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</si>
  <si>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</si>
  <si>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</si>
  <si>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</si>
  <si>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</si>
  <si>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</si>
  <si>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</si>
  <si>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</si>
  <si>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</si>
  <si>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</si>
  <si>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</si>
  <si>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</si>
  <si>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</si>
  <si>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</si>
  <si>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</si>
  <si>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</si>
  <si>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</si>
  <si>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</si>
  <si>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</si>
  <si>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</si>
  <si>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</si>
  <si>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</si>
  <si>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</si>
  <si>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</si>
  <si>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</si>
  <si>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</si>
  <si>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</si>
  <si>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</si>
  <si>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</si>
  <si>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</si>
  <si>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</si>
  <si>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</si>
  <si>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</si>
  <si>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</si>
  <si>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</si>
  <si>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</si>
  <si>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</si>
  <si>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</si>
  <si>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</si>
  <si>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</si>
  <si>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</si>
  <si>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</si>
  <si>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</si>
  <si>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</si>
  <si>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</si>
  <si>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</si>
  <si>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</si>
  <si>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</si>
  <si>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</si>
  <si>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</si>
  <si>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</si>
  <si>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</si>
  <si>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</si>
  <si>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</si>
  <si>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</si>
  <si>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</si>
  <si>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</si>
  <si>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</si>
  <si>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</si>
  <si>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</si>
  <si>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</si>
  <si>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</si>
  <si>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</si>
  <si>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</si>
  <si>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</si>
  <si>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</si>
  <si>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</si>
  <si>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</si>
  <si>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</si>
  <si>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</si>
  <si>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</si>
  <si>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</si>
  <si>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</si>
  <si>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</si>
  <si>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</si>
  <si>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</si>
  <si>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</si>
  <si>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</si>
  <si>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</si>
  <si>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</si>
  <si>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</si>
  <si>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</si>
  <si>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</si>
  <si>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</si>
  <si>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</si>
  <si>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</si>
  <si>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</si>
  <si>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</si>
  <si>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</si>
  <si>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</si>
  <si>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</si>
  <si>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</si>
  <si>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</si>
  <si>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</si>
  <si>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</si>
  <si>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</si>
  <si>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</si>
  <si>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</si>
  <si>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</si>
  <si>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</si>
  <si>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</si>
  <si>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</si>
  <si>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</si>
  <si>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</si>
  <si>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</si>
  <si>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</si>
  <si>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</si>
  <si>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</si>
  <si>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</si>
  <si>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</si>
  <si>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</si>
  <si>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</si>
  <si>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</si>
  <si>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</si>
  <si>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</si>
  <si>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</si>
  <si>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</si>
  <si>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</si>
  <si>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</si>
  <si>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</si>
  <si>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</si>
  <si>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</si>
  <si>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</si>
  <si>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</si>
  <si>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</si>
  <si>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</si>
  <si>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</si>
  <si>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</si>
  <si>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</si>
  <si>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</si>
  <si>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</si>
  <si>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</si>
  <si>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</si>
  <si>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</si>
  <si>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</si>
  <si>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</si>
  <si>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</si>
  <si>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</si>
  <si>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</si>
  <si>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</si>
  <si>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</si>
  <si>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</si>
  <si>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</si>
  <si>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</si>
  <si>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</si>
  <si>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</si>
  <si>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</si>
  <si>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</si>
  <si>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</si>
  <si>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</si>
  <si>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</si>
  <si>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</si>
  <si>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</si>
  <si>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</si>
  <si>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</si>
  <si>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</si>
  <si>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</si>
  <si>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</si>
  <si>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</si>
  <si>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</si>
  <si>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</si>
  <si>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</si>
  <si>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</si>
  <si>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</si>
  <si>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</si>
  <si>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</si>
  <si>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</si>
  <si>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</si>
  <si>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</si>
  <si>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</si>
  <si>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</si>
  <si>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</si>
  <si>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</si>
  <si>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</si>
  <si>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</si>
  <si>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</si>
  <si>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</si>
  <si>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</si>
  <si>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</si>
  <si>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</si>
  <si>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</si>
  <si>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</si>
  <si>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</si>
  <si>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</si>
  <si>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</si>
  <si>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</si>
  <si>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</si>
  <si>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</si>
  <si>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</si>
  <si>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</si>
  <si>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</si>
  <si>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</si>
  <si>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</si>
  <si>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</si>
  <si>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</si>
  <si>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</si>
  <si>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</si>
  <si>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</si>
  <si>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</si>
  <si>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</si>
  <si>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</si>
  <si>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</si>
  <si>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</si>
  <si>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</si>
  <si>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</si>
  <si>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</si>
  <si>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</si>
  <si>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</si>
  <si>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</si>
  <si>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</si>
  <si>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</si>
  <si>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</si>
  <si>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</si>
  <si>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</si>
  <si>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</si>
  <si>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</si>
  <si>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</si>
  <si>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</si>
  <si>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</si>
  <si>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</si>
  <si>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</si>
  <si>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</si>
  <si>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</si>
  <si>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</si>
  <si>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</si>
  <si>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</si>
  <si>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</si>
  <si>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</si>
  <si>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</si>
  <si>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</si>
  <si>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</si>
  <si>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</si>
  <si>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</si>
  <si>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</si>
  <si>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</si>
  <si>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</si>
  <si>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Datum</t>
  </si>
  <si>
    <t>R_eff</t>
  </si>
  <si>
    <t>R_eff_lwr</t>
  </si>
  <si>
    <t>R_eff_upr</t>
  </si>
  <si>
    <t>2,72462304154963</t>
  </si>
  <si>
    <t>2,36439338735749</t>
  </si>
  <si>
    <t>3,1100207741984</t>
  </si>
  <si>
    <t>3,15879415348852</t>
  </si>
  <si>
    <t>2,81744467130133</t>
  </si>
  <si>
    <t>3,51937944720732</t>
  </si>
  <si>
    <t>3,07337047354821</t>
  </si>
  <si>
    <t>2,78165262171537</t>
  </si>
  <si>
    <t>3,3794254481408</t>
  </si>
  <si>
    <t>3,26124893785997</t>
  </si>
  <si>
    <t>3,00229428428631</t>
  </si>
  <si>
    <t>3,53076263980124</t>
  </si>
  <si>
    <t>3,21165195163257</t>
  </si>
  <si>
    <t>2,99184397788659</t>
  </si>
  <si>
    <t>3,43914085798591</t>
  </si>
  <si>
    <t>2,8979314424478</t>
  </si>
  <si>
    <t>2,71984809341521</t>
  </si>
  <si>
    <t>3,08158189911462</t>
  </si>
  <si>
    <t>2,61525149734924</t>
  </si>
  <si>
    <t>2,46959641827124</t>
  </si>
  <si>
    <t>2,76502102024733</t>
  </si>
  <si>
    <t>2,53511020241946</t>
  </si>
  <si>
    <t>2,40978011548833</t>
  </si>
  <si>
    <t>2,66357274132716</t>
  </si>
  <si>
    <t>2,44157024217226</t>
  </si>
  <si>
    <t>2,33306446970441</t>
  </si>
  <si>
    <t>2,55250761611096</t>
  </si>
  <si>
    <t>2,35062053643294</t>
  </si>
  <si>
    <t>2,25611467568267</t>
  </si>
  <si>
    <t>2,44703822922285</t>
  </si>
  <si>
    <t>2,26095997769665</t>
  </si>
  <si>
    <t>2,17823024070104</t>
  </si>
  <si>
    <t>2,34521006984036</t>
  </si>
  <si>
    <t>2,15279677525532</t>
  </si>
  <si>
    <t>2,0803461268928</t>
  </si>
  <si>
    <t>2,22647020252717</t>
  </si>
  <si>
    <t>2,06554648606281</t>
  </si>
  <si>
    <t>2,00145121656923</t>
  </si>
  <si>
    <t>2,13063786177528</t>
  </si>
  <si>
    <t>1,97988319974025</t>
  </si>
  <si>
    <t>1,92285512198761</t>
  </si>
  <si>
    <t>2,03773302273817</t>
  </si>
  <si>
    <t>1,8773932887456</t>
  </si>
  <si>
    <t>1,82662642006148</t>
  </si>
  <si>
    <t>1,92884630595552</t>
  </si>
  <si>
    <t>1,78929300586637</t>
  </si>
  <si>
    <t>1,74368558952598</t>
  </si>
  <si>
    <t>1,83548100228839</t>
  </si>
  <si>
    <t>1,76345066774961</t>
  </si>
  <si>
    <t>1,72150308388229</t>
  </si>
  <si>
    <t>1,80589616176273</t>
  </si>
  <si>
    <t>1,65410050430482</t>
  </si>
  <si>
    <t>1,61630152988808</t>
  </si>
  <si>
    <t>1,69233029699943</t>
  </si>
  <si>
    <t>1,52653890303063</t>
  </si>
  <si>
    <t>1,49256241893569</t>
  </si>
  <si>
    <t>1,56089245121589</t>
  </si>
  <si>
    <t>1,41389249202327</t>
  </si>
  <si>
    <t>1,38304105295542</t>
  </si>
  <si>
    <t>1,44507951820203</t>
  </si>
  <si>
    <t>1,34216620210213</t>
  </si>
  <si>
    <t>1,31353758961283</t>
  </si>
  <si>
    <t>1,37109915400324</t>
  </si>
  <si>
    <t>1,26465347549979</t>
  </si>
  <si>
    <t>1,23797048426702</t>
  </si>
  <si>
    <t>1,29161701718848</t>
  </si>
  <si>
    <t>1,19557781708287</t>
  </si>
  <si>
    <t>1,17048490614145</t>
  </si>
  <si>
    <t>1,22093315806137</t>
  </si>
  <si>
    <t>1,12416385973184</t>
  </si>
  <si>
    <t>1,10046851737541</t>
  </si>
  <si>
    <t>1,14810809085806</t>
  </si>
  <si>
    <t>1,06208239181317</t>
  </si>
  <si>
    <t>1,03949915239132</t>
  </si>
  <si>
    <t>1,08490494272701</t>
  </si>
  <si>
    <t>0,990925186555009</t>
  </si>
  <si>
    <t>0,969394016257793</t>
  </si>
  <si>
    <t>1,0126895657775</t>
  </si>
  <si>
    <t>0,919249129384732</t>
  </si>
  <si>
    <t>0,89863765052672</t>
  </si>
  <si>
    <t>0,940091063835769</t>
  </si>
  <si>
    <t>0,870717224841466</t>
  </si>
  <si>
    <t>0,850629481931881</t>
  </si>
  <si>
    <t>0,891036136375774</t>
  </si>
  <si>
    <t>0,828306835142286</t>
  </si>
  <si>
    <t>0,808550961452577</t>
  </si>
  <si>
    <t>0,848297842894874</t>
  </si>
  <si>
    <t>0,755527451306314</t>
  </si>
  <si>
    <t>0,736389893167667</t>
  </si>
  <si>
    <t>0,774907090413697</t>
  </si>
  <si>
    <t>0,722177520926709</t>
  </si>
  <si>
    <t>0,703067367920547</t>
  </si>
  <si>
    <t>0,741540353459235</t>
  </si>
  <si>
    <t>0,72993531842999</t>
  </si>
  <si>
    <t>0,710181882780973</t>
  </si>
  <si>
    <t>0,749955942785058</t>
  </si>
  <si>
    <t>0,727213928820778</t>
  </si>
  <si>
    <t>0,706869173098417</t>
  </si>
  <si>
    <t>0,747843301310944</t>
  </si>
  <si>
    <t>0,680538052559552</t>
  </si>
  <si>
    <t>0,660203983401281</t>
  </si>
  <si>
    <t>0,701176232443774</t>
  </si>
  <si>
    <t>0,648744299544986</t>
  </si>
  <si>
    <t>0,628177495173383</t>
  </si>
  <si>
    <t>0,669637764377045</t>
  </si>
  <si>
    <t>0,628250426982777</t>
  </si>
  <si>
    <t>0,607200824706097</t>
  </si>
  <si>
    <t>0,649653691383369</t>
  </si>
  <si>
    <t>0,622805126082266</t>
  </si>
  <si>
    <t>0,600921084335705</t>
  </si>
  <si>
    <t>0,645075087247053</t>
  </si>
  <si>
    <t>0,61956135280668</t>
  </si>
  <si>
    <t>0,596705626009797</t>
  </si>
  <si>
    <t>0,64284061199532</t>
  </si>
  <si>
    <t>0,643848171825806</t>
  </si>
  <si>
    <t>0,619405004737942</t>
  </si>
  <si>
    <t>0,668757729674424</t>
  </si>
  <si>
    <t>0,67121042551996</t>
  </si>
  <si>
    <t>0,64503517387291</t>
  </si>
  <si>
    <t>0,697898975892852</t>
  </si>
  <si>
    <t>0,658826215623767</t>
  </si>
  <si>
    <t>0,631696528103844</t>
  </si>
  <si>
    <t>0,686518308700296</t>
  </si>
  <si>
    <t>0,646651051091091</t>
  </si>
  <si>
    <t>0,618576631639655</t>
  </si>
  <si>
    <t>0,675339768793081</t>
  </si>
  <si>
    <t>0,629169776169778</t>
  </si>
  <si>
    <t>0,600245391551605</t>
  </si>
  <si>
    <t>0,658765214699481</t>
  </si>
  <si>
    <t>0,610754547060351</t>
  </si>
  <si>
    <t>0,580951153662479</t>
  </si>
  <si>
    <t>0,641292948761312</t>
  </si>
  <si>
    <t>0,545507368296417</t>
  </si>
  <si>
    <t>0,516005966981249</t>
  </si>
  <si>
    <t>0,57581729829974</t>
  </si>
  <si>
    <t>0,548439915448821</t>
  </si>
  <si>
    <t>0,517289550454172</t>
  </si>
  <si>
    <t>0,580488161494446</t>
  </si>
  <si>
    <t>0,586284478757644</t>
  </si>
  <si>
    <t>0,552206444536475</t>
  </si>
  <si>
    <t>0,621368427637408</t>
  </si>
  <si>
    <t>0,626727790130845</t>
  </si>
  <si>
    <t>0,589423093415065</t>
  </si>
  <si>
    <t>0,665160940240363</t>
  </si>
  <si>
    <t>0,646469191955529</t>
  </si>
  <si>
    <t>0,606482142484091</t>
  </si>
  <si>
    <t>0,687714740776144</t>
  </si>
  <si>
    <t>0,657077679208822</t>
  </si>
  <si>
    <t>0,614705893743502</t>
  </si>
  <si>
    <t>0,700841641371099</t>
  </si>
  <si>
    <t>0,680802813353048</t>
  </si>
  <si>
    <t>0,635615025721644</t>
  </si>
  <si>
    <t>0,727520302920736</t>
  </si>
  <si>
    <t>0,701153372221919</t>
  </si>
  <si>
    <t>0,653254914015849</t>
  </si>
  <si>
    <t>0,750722369774724</t>
  </si>
  <si>
    <t>0,73904872036159</t>
  </si>
  <si>
    <t>0,687828309663866</t>
  </si>
  <si>
    <t>0,79208241330118</t>
  </si>
  <si>
    <t>0,77555793023833</t>
  </si>
  <si>
    <t>0,7211100373953</t>
  </si>
  <si>
    <t>0,831959285069618</t>
  </si>
  <si>
    <t>0,766350065205241</t>
  </si>
  <si>
    <t>0,710466156002567</t>
  </si>
  <si>
    <t>0,8243195367528</t>
  </si>
  <si>
    <t>0,764510956305775</t>
  </si>
  <si>
    <t>0,707033270912998</t>
  </si>
  <si>
    <t>0,824202798119633</t>
  </si>
  <si>
    <t>0,785331267842475</t>
  </si>
  <si>
    <t>0,725382547999203</t>
  </si>
  <si>
    <t>0,847626184585763</t>
  </si>
  <si>
    <t>0,811982247948127</t>
  </si>
  <si>
    <t>0,749317173936742</t>
  </si>
  <si>
    <t>0,877127909493501</t>
  </si>
  <si>
    <t>0,794119689053257</t>
  </si>
  <si>
    <t>0,73058330544667</t>
  </si>
  <si>
    <t>0,86026738811992</t>
  </si>
  <si>
    <t>0,816936208395956</t>
  </si>
  <si>
    <t>0,750897207004692</t>
  </si>
  <si>
    <t>0,885718702088854</t>
  </si>
  <si>
    <t>0,852012055596785</t>
  </si>
  <si>
    <t>0,782957591072233</t>
  </si>
  <si>
    <t>0,92394310561919</t>
  </si>
  <si>
    <t>0,798614995615234</t>
  </si>
  <si>
    <t>0,730405656687641</t>
  </si>
  <si>
    <t>0,869825535166328</t>
  </si>
  <si>
    <t>0,861675031494447</t>
  </si>
  <si>
    <t>0,789263803442371</t>
  </si>
  <si>
    <t>0,937218794414892</t>
  </si>
  <si>
    <t>0,857498896264064</t>
  </si>
  <si>
    <t>0,783830325534512</t>
  </si>
  <si>
    <t>0,934428773246106</t>
  </si>
  <si>
    <t>0,882335110201813</t>
  </si>
  <si>
    <t>0,806233478593212</t>
  </si>
  <si>
    <t>0,961819675303711</t>
  </si>
  <si>
    <t>0,939285661055624</t>
  </si>
  <si>
    <t>0,859447920954566</t>
  </si>
  <si>
    <t>1,02261857372759</t>
  </si>
  <si>
    <t>1,05178518824192</t>
  </si>
  <si>
    <t>0,966165052713325</t>
  </si>
  <si>
    <t>1,14098831847057</t>
  </si>
  <si>
    <t>1,06879588788485</t>
  </si>
  <si>
    <t>0,982095703964438</t>
  </si>
  <si>
    <t>1,15911101149175</t>
  </si>
  <si>
    <t>1,05765832721736</t>
  </si>
  <si>
    <t>0,971635772572159</t>
  </si>
  <si>
    <t>1,14727741615528</t>
  </si>
  <si>
    <t>1,05356061068961</t>
  </si>
  <si>
    <t>0,968170898962616</t>
  </si>
  <si>
    <t>1,14250738144401</t>
  </si>
  <si>
    <t>1,06312825122214</t>
  </si>
  <si>
    <t>0,977851148414818</t>
  </si>
  <si>
    <t>1,15191955514634</t>
  </si>
  <si>
    <t>1,03871529271556</t>
  </si>
  <si>
    <t>0,954965998626339</t>
  </si>
  <si>
    <t>1,12593441893815</t>
  </si>
  <si>
    <t>0,992709776708274</t>
  </si>
  <si>
    <t>0,911323500401141</t>
  </si>
  <si>
    <t>1,07752716447475</t>
  </si>
  <si>
    <t>0,981708461196664</t>
  </si>
  <si>
    <t>0,901007650877165</t>
  </si>
  <si>
    <t>1,06582103411112</t>
  </si>
  <si>
    <t>0,999649610916184</t>
  </si>
  <si>
    <t>0,918201829471302</t>
  </si>
  <si>
    <t>1,08450891787497</t>
  </si>
  <si>
    <t>0,936184307828741</t>
  </si>
  <si>
    <t>0,857363554999641</t>
  </si>
  <si>
    <t>1,01842158010065</t>
  </si>
  <si>
    <t>0,918609396191041</t>
  </si>
  <si>
    <t>0,840303137760959</t>
  </si>
  <si>
    <t>1,00035415214201</t>
  </si>
  <si>
    <t>0,879050649914113</t>
  </si>
  <si>
    <t>0,802002717540652</t>
  </si>
  <si>
    <t>0,959581720687191</t>
  </si>
  <si>
    <t>0,889519927775815</t>
  </si>
  <si>
    <t>0,81123366914096</t>
  </si>
  <si>
    <t>0,971360547259287</t>
  </si>
  <si>
    <t>0,803892686673903</t>
  </si>
  <si>
    <t>0,728664944561849</t>
  </si>
  <si>
    <t>0,88276290840941</t>
  </si>
  <si>
    <t>0,884721726860858</t>
  </si>
  <si>
    <t>0,804420132961589</t>
  </si>
  <si>
    <t>0,968788854623166</t>
  </si>
  <si>
    <t>0,925945386599613</t>
  </si>
  <si>
    <t>0,842359246128458</t>
  </si>
  <si>
    <t>1,01342873444132</t>
  </si>
  <si>
    <t>0,837499511126923</t>
  </si>
  <si>
    <t>0,757033630379088</t>
  </si>
  <si>
    <t>0,921970927079359</t>
  </si>
  <si>
    <t>0,777239594680028</t>
  </si>
  <si>
    <t>0,698696222313962</t>
  </si>
  <si>
    <t>0,859906307977112</t>
  </si>
  <si>
    <t>0,776727212995108</t>
  </si>
  <si>
    <t>0,696693043635656</t>
  </si>
  <si>
    <t>0,861050158391168</t>
  </si>
  <si>
    <t>0,862533824599375</t>
  </si>
  <si>
    <t>0,776075279319889</t>
  </si>
  <si>
    <t>0,953492587372904</t>
  </si>
  <si>
    <t>0,874890652954356</t>
  </si>
  <si>
    <t>0,785870369467619</t>
  </si>
  <si>
    <t>0,968618242245825</t>
  </si>
  <si>
    <t>1,01926222079053</t>
  </si>
  <si>
    <t>0,921212071196285</t>
  </si>
  <si>
    <t>1,12219956696749</t>
  </si>
  <si>
    <t>1,04277254078314</t>
  </si>
  <si>
    <t>0,942584290164497</t>
  </si>
  <si>
    <t>1,14794809236972</t>
  </si>
  <si>
    <t>1,04640867036076</t>
  </si>
  <si>
    <t>0,945871065067769</t>
  </si>
  <si>
    <t>1,15195096725278</t>
  </si>
  <si>
    <t>1,04591997710693</t>
  </si>
  <si>
    <t>0,945675743445879</t>
  </si>
  <si>
    <t>1,15114143216974</t>
  </si>
  <si>
    <t>0,95075293351165</t>
  </si>
  <si>
    <t>0,855706039763805</t>
  </si>
  <si>
    <t>1,05073314713015</t>
  </si>
  <si>
    <t>0,988028335625322</t>
  </si>
  <si>
    <t>0,891173110286583</t>
  </si>
  <si>
    <t>1,08980796471279</t>
  </si>
  <si>
    <t>0,938755658059754</t>
  </si>
  <si>
    <t>0,844275950275713</t>
  </si>
  <si>
    <t>1,03817407375956</t>
  </si>
  <si>
    <t>0,959196178756361</t>
  </si>
  <si>
    <t>0,863305212689226</t>
  </si>
  <si>
    <t>1,06006427547618</t>
  </si>
  <si>
    <t>1,01407118914335</t>
  </si>
  <si>
    <t>0,914916859568216</t>
  </si>
  <si>
    <t>1,11825326510213</t>
  </si>
  <si>
    <t>1,02245083718496</t>
  </si>
  <si>
    <t>0,922604390815509</t>
  </si>
  <si>
    <t>1,1273533428187</t>
  </si>
  <si>
    <t>1,12124462152086</t>
  </si>
  <si>
    <t>1,01656327116539</t>
  </si>
  <si>
    <t>1,23098220132539</t>
  </si>
  <si>
    <t>1,02424591500442</t>
  </si>
  <si>
    <t>0,924854172763453</t>
  </si>
  <si>
    <t>1,12863733556549</t>
  </si>
  <si>
    <t>1,04804341362539</t>
  </si>
  <si>
    <t>0,948084057273535</t>
  </si>
  <si>
    <t>1,15294047993724</t>
  </si>
  <si>
    <t>0,946724352217387</t>
  </si>
  <si>
    <t>0,852331626914983</t>
  </si>
  <si>
    <t>1,04600272825882</t>
  </si>
  <si>
    <t>0,996573810496625</t>
  </si>
  <si>
    <t>0,899745678231155</t>
  </si>
  <si>
    <t>1,09827911220644</t>
  </si>
  <si>
    <t>1,01723605792456</t>
  </si>
  <si>
    <t>0,919259868647903</t>
  </si>
  <si>
    <t>1,1201021057935</t>
  </si>
  <si>
    <t>1,03085212449761</t>
  </si>
  <si>
    <t>0,932172801718001</t>
  </si>
  <si>
    <t>1,13442467294842</t>
  </si>
  <si>
    <t>1,06918060092352</t>
  </si>
  <si>
    <t>0,96877532942691</t>
  </si>
  <si>
    <t>1,17446539989396</t>
  </si>
  <si>
    <t>1,08333975054512</t>
  </si>
  <si>
    <t>0,982663788956186</t>
  </si>
  <si>
    <t>1,18885493046163</t>
  </si>
  <si>
    <t>1,1015165240981</t>
  </si>
  <si>
    <t>1,00064852358183</t>
  </si>
  <si>
    <t>1,20715858786299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</si>
</sst>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2" xr16:uid="{5621D10A-6452-C143-85D6-11A3D122AA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4" xr16:uid="{68687A5C-6FAC-EE43-9375-AF946EC1D4C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6" xr16:uid="{A26038CF-57AB-5646-B20A-EC6EAD5952E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" connectionId="5" xr16:uid="{D79BC359-FD21-6B45-B4DD-8D0BC011B00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" connectionId="3" xr16:uid="{8C391AEC-0661-DA4A-A145-E7674A8D547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99F03247-03A3-F44E-8760-BE1811E1723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7" xr16:uid="{D7DC1456-8A5C-6748-854C-3B3C4504AF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6" workbookViewId="0">
      <pane xSplit="2" topLeftCell="DE1" activePane="topRight" state="frozen"/>
      <selection pane="topRight" activeCell="DQ33" sqref="DQ33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3">
        <v>10</v>
      </c>
      <c r="E2" s="74"/>
      <c r="F2" s="74"/>
      <c r="G2" s="74"/>
      <c r="H2" s="74"/>
      <c r="I2" s="74"/>
      <c r="J2" s="75"/>
      <c r="K2" s="73">
        <v>11</v>
      </c>
      <c r="L2" s="74"/>
      <c r="M2" s="74"/>
      <c r="N2" s="74"/>
      <c r="O2" s="74"/>
      <c r="P2" s="74"/>
      <c r="Q2" s="75"/>
      <c r="R2" s="73">
        <v>12</v>
      </c>
      <c r="S2" s="74"/>
      <c r="T2" s="74"/>
      <c r="U2" s="74"/>
      <c r="V2" s="74"/>
      <c r="W2" s="74"/>
      <c r="X2" s="75"/>
      <c r="Y2" s="73">
        <v>13</v>
      </c>
      <c r="Z2" s="74"/>
      <c r="AA2" s="74"/>
      <c r="AB2" s="74"/>
      <c r="AC2" s="74"/>
      <c r="AD2" s="74"/>
      <c r="AE2" s="75"/>
      <c r="AF2" s="73">
        <v>14</v>
      </c>
      <c r="AG2" s="74"/>
      <c r="AH2" s="74"/>
      <c r="AI2" s="74"/>
      <c r="AJ2" s="74"/>
      <c r="AK2" s="74"/>
      <c r="AL2" s="75"/>
      <c r="AM2" s="73">
        <v>15</v>
      </c>
      <c r="AN2" s="74"/>
      <c r="AO2" s="74"/>
      <c r="AP2" s="74"/>
      <c r="AQ2" s="74"/>
      <c r="AR2" s="74"/>
      <c r="AS2" s="75"/>
      <c r="AT2" s="73">
        <v>16</v>
      </c>
      <c r="AU2" s="74"/>
      <c r="AV2" s="74"/>
      <c r="AW2" s="74"/>
      <c r="AX2" s="74"/>
      <c r="AY2" s="74"/>
      <c r="AZ2" s="75"/>
      <c r="BA2" s="76">
        <v>17</v>
      </c>
      <c r="BB2" s="77"/>
      <c r="BC2" s="77"/>
      <c r="BD2" s="77"/>
      <c r="BE2" s="77"/>
      <c r="BF2" s="77"/>
      <c r="BG2" s="78"/>
      <c r="BH2" s="76">
        <v>18</v>
      </c>
      <c r="BI2" s="77"/>
      <c r="BJ2" s="77"/>
      <c r="BK2" s="77"/>
      <c r="BL2" s="77"/>
      <c r="BM2" s="77"/>
      <c r="BN2" s="78"/>
      <c r="BO2" s="76">
        <v>19</v>
      </c>
      <c r="BP2" s="77"/>
      <c r="BQ2" s="77"/>
      <c r="BR2" s="77"/>
      <c r="BS2" s="77"/>
      <c r="BT2" s="77"/>
      <c r="BU2" s="78"/>
      <c r="BV2" s="76">
        <v>20</v>
      </c>
      <c r="BW2" s="77"/>
      <c r="BX2" s="77"/>
      <c r="BY2" s="77"/>
      <c r="BZ2" s="77"/>
      <c r="CA2" s="77"/>
      <c r="CB2" s="78"/>
      <c r="CC2" s="76">
        <v>21</v>
      </c>
      <c r="CD2" s="77"/>
      <c r="CE2" s="77"/>
      <c r="CF2" s="77"/>
      <c r="CG2" s="77"/>
      <c r="CH2" s="77"/>
      <c r="CI2" s="78"/>
      <c r="CJ2" s="76">
        <v>22</v>
      </c>
      <c r="CK2" s="77"/>
      <c r="CL2" s="77"/>
      <c r="CM2" s="77"/>
      <c r="CN2" s="77"/>
      <c r="CO2" s="77"/>
      <c r="CP2" s="78"/>
      <c r="CQ2" s="76">
        <v>23</v>
      </c>
      <c r="CR2" s="77"/>
      <c r="CS2" s="77"/>
      <c r="CT2" s="77"/>
      <c r="CU2" s="77"/>
      <c r="CV2" s="77"/>
      <c r="CW2" s="78"/>
      <c r="CX2" s="76">
        <v>24</v>
      </c>
      <c r="CY2" s="77"/>
      <c r="CZ2" s="77"/>
      <c r="DA2" s="77"/>
      <c r="DB2" s="77"/>
      <c r="DC2" s="77"/>
      <c r="DD2" s="78"/>
      <c r="DE2" s="76">
        <v>25</v>
      </c>
      <c r="DF2" s="77"/>
      <c r="DG2" s="77"/>
      <c r="DH2" s="77"/>
      <c r="DI2" s="77"/>
      <c r="DJ2" s="77"/>
      <c r="DK2" s="78"/>
      <c r="DL2" s="76">
        <v>26</v>
      </c>
      <c r="DM2" s="77"/>
      <c r="DN2" s="77"/>
      <c r="DO2" s="77"/>
      <c r="DP2" s="77"/>
      <c r="DQ2" s="77"/>
      <c r="DR2" s="78"/>
      <c r="DS2" s="76">
        <v>27</v>
      </c>
      <c r="DT2" s="77"/>
      <c r="DU2" s="77"/>
      <c r="DV2" s="77"/>
      <c r="DW2" s="77"/>
      <c r="DX2" s="77"/>
      <c r="DY2" s="78"/>
      <c r="DZ2" s="76">
        <v>28</v>
      </c>
      <c r="EA2" s="77"/>
      <c r="EB2" s="77"/>
      <c r="EC2" s="77"/>
      <c r="ED2" s="77"/>
      <c r="EE2" s="77"/>
      <c r="EF2" s="78"/>
      <c r="EG2" s="76">
        <v>29</v>
      </c>
      <c r="EH2" s="77"/>
      <c r="EI2" s="77"/>
      <c r="EJ2" s="77"/>
      <c r="EK2" s="77"/>
      <c r="EL2" s="77"/>
      <c r="EM2" s="78"/>
      <c r="EN2" s="76">
        <v>30</v>
      </c>
      <c r="EO2" s="77"/>
      <c r="EP2" s="77"/>
      <c r="EQ2" s="77"/>
      <c r="ER2" s="77"/>
      <c r="ES2" s="77"/>
      <c r="ET2" s="78"/>
      <c r="EU2" s="76">
        <v>31</v>
      </c>
      <c r="EV2" s="77"/>
      <c r="EW2" s="77"/>
      <c r="EX2" s="77"/>
      <c r="EY2" s="77"/>
      <c r="EZ2" s="77"/>
      <c r="FA2" s="78"/>
      <c r="FB2" s="76">
        <v>32</v>
      </c>
      <c r="FC2" s="77"/>
      <c r="FD2" s="77"/>
      <c r="FE2" s="77"/>
      <c r="FF2" s="77"/>
      <c r="FG2" s="77"/>
      <c r="FH2" s="78"/>
      <c r="FI2" s="76">
        <v>33</v>
      </c>
      <c r="FJ2" s="77"/>
      <c r="FK2" s="77"/>
      <c r="FL2" s="77"/>
      <c r="FM2" s="77"/>
      <c r="FN2" s="77"/>
      <c r="FO2" s="78"/>
      <c r="FP2" s="76">
        <v>34</v>
      </c>
      <c r="FQ2" s="77"/>
      <c r="FR2" s="77"/>
      <c r="FS2" s="77"/>
      <c r="FT2" s="77"/>
      <c r="FU2" s="77"/>
      <c r="FV2" s="78"/>
      <c r="FW2" s="76">
        <v>35</v>
      </c>
      <c r="FX2" s="77"/>
      <c r="FY2" s="77"/>
      <c r="FZ2" s="77"/>
      <c r="GA2" s="77"/>
      <c r="GB2" s="77"/>
      <c r="GC2" s="78"/>
      <c r="GD2" s="76">
        <v>36</v>
      </c>
      <c r="GE2" s="77"/>
      <c r="GF2" s="77"/>
      <c r="GG2" s="77"/>
      <c r="GH2" s="77"/>
      <c r="GI2" s="77"/>
      <c r="GJ2" s="78"/>
      <c r="GK2" s="76">
        <v>37</v>
      </c>
      <c r="GL2" s="77"/>
      <c r="GM2" s="77"/>
      <c r="GN2" s="77"/>
      <c r="GO2" s="77"/>
      <c r="GP2" s="77"/>
      <c r="GQ2" s="78"/>
      <c r="GR2" s="76">
        <v>38</v>
      </c>
      <c r="GS2" s="77"/>
      <c r="GT2" s="77"/>
      <c r="GU2" s="77"/>
      <c r="GV2" s="77"/>
      <c r="GW2" s="77"/>
      <c r="GX2" s="78"/>
      <c r="GY2" s="76">
        <v>39</v>
      </c>
      <c r="GZ2" s="77"/>
      <c r="HA2" s="77"/>
      <c r="HB2" s="77"/>
      <c r="HC2" s="77"/>
      <c r="HD2" s="77"/>
      <c r="HE2" s="78"/>
      <c r="HF2" s="76">
        <v>40</v>
      </c>
      <c r="HG2" s="77"/>
      <c r="HH2" s="77"/>
      <c r="HI2" s="77"/>
      <c r="HJ2" s="77"/>
      <c r="HK2" s="77"/>
      <c r="HL2" s="78"/>
      <c r="HM2" s="76">
        <v>41</v>
      </c>
      <c r="HN2" s="77"/>
      <c r="HO2" s="77"/>
      <c r="HP2" s="77"/>
      <c r="HQ2" s="77"/>
      <c r="HR2" s="77"/>
      <c r="HS2" s="78"/>
      <c r="HT2" s="76">
        <v>42</v>
      </c>
      <c r="HU2" s="77"/>
      <c r="HV2" s="77"/>
      <c r="HW2" s="77"/>
      <c r="HX2" s="77"/>
      <c r="HY2" s="77"/>
      <c r="HZ2" s="78"/>
      <c r="IA2" s="76">
        <v>43</v>
      </c>
      <c r="IB2" s="77"/>
      <c r="IC2" s="77"/>
      <c r="ID2" s="77"/>
      <c r="IE2" s="77"/>
      <c r="IF2" s="77"/>
      <c r="IG2" s="78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>
        <v>319585</v>
      </c>
      <c r="DJ5" s="41">
        <v>321236</v>
      </c>
      <c r="DK5" s="41">
        <v>322174</v>
      </c>
      <c r="DL5" s="41">
        <v>323131</v>
      </c>
      <c r="DM5" s="41">
        <v>325281</v>
      </c>
      <c r="DN5" s="41">
        <v>327277</v>
      </c>
      <c r="DO5" s="41">
        <v>329085</v>
      </c>
      <c r="DP5" s="41">
        <v>330866</v>
      </c>
      <c r="DQ5" s="41">
        <v>332674</v>
      </c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5.4111021974738716E-3</v>
      </c>
      <c r="DJ6" s="26">
        <f t="shared" ref="DJ6" si="340">(DJ5/DI5)-1</f>
        <v>5.1660747531956375E-3</v>
      </c>
      <c r="DK6" s="26">
        <f t="shared" ref="DK6" si="341">(DK5/DJ5)-1</f>
        <v>2.9199716096577344E-3</v>
      </c>
      <c r="DL6" s="26">
        <f t="shared" ref="DL6" si="342">(DL5/DK5)-1</f>
        <v>2.9704445423901493E-3</v>
      </c>
      <c r="DM6" s="26">
        <f t="shared" ref="DM6" si="343">(DM5/DL5)-1</f>
        <v>6.6536482107875106E-3</v>
      </c>
      <c r="DN6" s="26">
        <f t="shared" ref="DN6" si="344">(DN5/DM5)-1</f>
        <v>6.1362329801002424E-3</v>
      </c>
      <c r="DO6" s="26">
        <f t="shared" ref="DO6" si="345">(DO5/DN5)-1</f>
        <v>5.5243723206948037E-3</v>
      </c>
      <c r="DP6" s="26">
        <f t="shared" ref="DP6" si="346">(DP5/DO5)-1</f>
        <v>5.4119756293966592E-3</v>
      </c>
      <c r="DQ6" s="26">
        <f t="shared" ref="DQ6" si="347">(DQ5/DP5)-1</f>
        <v>5.4644478429333176E-3</v>
      </c>
      <c r="DR6" s="26">
        <f t="shared" ref="DR6" si="348">(DR5/DQ5)-1</f>
        <v>-1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1720</v>
      </c>
      <c r="DJ7" s="25">
        <f t="shared" ref="DJ7" si="485">DJ5-DI5</f>
        <v>1651</v>
      </c>
      <c r="DK7" s="25">
        <f t="shared" ref="DK7" si="486">DK5-DJ5</f>
        <v>938</v>
      </c>
      <c r="DL7" s="25">
        <f t="shared" ref="DL7" si="487">DL5-DK5</f>
        <v>957</v>
      </c>
      <c r="DM7" s="25">
        <f t="shared" ref="DM7" si="488">DM5-DL5</f>
        <v>2150</v>
      </c>
      <c r="DN7" s="25">
        <f t="shared" ref="DN7" si="489">DN5-DM5</f>
        <v>1996</v>
      </c>
      <c r="DO7" s="25">
        <f t="shared" ref="DO7" si="490">DO5-DN5</f>
        <v>1808</v>
      </c>
      <c r="DP7" s="25">
        <f t="shared" ref="DP7" si="491">DP5-DO5</f>
        <v>1781</v>
      </c>
      <c r="DQ7" s="25">
        <f t="shared" ref="DQ7" si="492">DQ5-DP5</f>
        <v>1808</v>
      </c>
      <c r="DR7" s="25">
        <f t="shared" ref="DR7" si="493">DR5-DQ5</f>
        <v>-332674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>
        <v>24477</v>
      </c>
      <c r="DJ8" s="41">
        <v>24906</v>
      </c>
      <c r="DK8" s="41">
        <v>25376</v>
      </c>
      <c r="DL8" s="41">
        <v>25548</v>
      </c>
      <c r="DM8" s="41">
        <v>25829</v>
      </c>
      <c r="DN8" s="41">
        <v>26083</v>
      </c>
      <c r="DO8" s="41">
        <v>26382</v>
      </c>
      <c r="DP8" s="41">
        <v>26633</v>
      </c>
      <c r="DQ8" s="41">
        <v>26864</v>
      </c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1.9450229071220404E-2</v>
      </c>
      <c r="DJ9" s="26">
        <f t="shared" ref="DJ9" si="630">(DJ8/DI8)-1</f>
        <v>1.7526657678637036E-2</v>
      </c>
      <c r="DK9" s="26">
        <f t="shared" ref="DK9" si="631">(DK8/DJ8)-1</f>
        <v>1.887095479001033E-2</v>
      </c>
      <c r="DL9" s="26">
        <f t="shared" ref="DL9" si="632">(DL8/DK8)-1</f>
        <v>6.7780580075662566E-3</v>
      </c>
      <c r="DM9" s="26">
        <f t="shared" ref="DM9" si="633">(DM8/DL8)-1</f>
        <v>1.0998904023798328E-2</v>
      </c>
      <c r="DN9" s="26">
        <f t="shared" ref="DN9" si="634">(DN8/DM8)-1</f>
        <v>9.833907623214122E-3</v>
      </c>
      <c r="DO9" s="26">
        <f t="shared" ref="DO9" si="635">(DO8/DN8)-1</f>
        <v>1.1463405283134609E-2</v>
      </c>
      <c r="DP9" s="26">
        <f t="shared" ref="DP9" si="636">(DP8/DO8)-1</f>
        <v>9.5140626184520016E-3</v>
      </c>
      <c r="DQ9" s="26">
        <f t="shared" ref="DQ9" si="637">(DQ8/DP8)-1</f>
        <v>8.6734502309164796E-3</v>
      </c>
      <c r="DR9" s="26">
        <f t="shared" ref="DR9" si="638">(DR8/DQ8)-1</f>
        <v>-1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467</v>
      </c>
      <c r="DJ10" s="25">
        <f t="shared" ref="DJ10" si="775">DJ8-DI8</f>
        <v>429</v>
      </c>
      <c r="DK10" s="25">
        <f t="shared" ref="DK10" si="776">DK8-DJ8</f>
        <v>470</v>
      </c>
      <c r="DL10" s="25">
        <f t="shared" ref="DL10" si="777">DL8-DK8</f>
        <v>172</v>
      </c>
      <c r="DM10" s="25">
        <f t="shared" ref="DM10" si="778">DM8-DL8</f>
        <v>281</v>
      </c>
      <c r="DN10" s="25">
        <f t="shared" ref="DN10" si="779">DN8-DM8</f>
        <v>254</v>
      </c>
      <c r="DO10" s="25">
        <f t="shared" ref="DO10" si="780">DO8-DN8</f>
        <v>299</v>
      </c>
      <c r="DP10" s="25">
        <f t="shared" ref="DP10" si="781">DP8-DO8</f>
        <v>251</v>
      </c>
      <c r="DQ10" s="25">
        <f t="shared" ref="DQ10" si="782">DQ8-DP8</f>
        <v>231</v>
      </c>
      <c r="DR10" s="25">
        <f t="shared" ref="DR10" si="783">DR8-DQ8</f>
        <v>-26864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>
        <v>359579</v>
      </c>
      <c r="DJ12" s="45">
        <v>361848</v>
      </c>
      <c r="DK12" s="45">
        <v>363133</v>
      </c>
      <c r="DL12" s="45">
        <v>364305</v>
      </c>
      <c r="DM12" s="45">
        <v>366777</v>
      </c>
      <c r="DN12" s="45">
        <v>368967</v>
      </c>
      <c r="DO12" s="45">
        <v>371024</v>
      </c>
      <c r="DP12" s="45">
        <v>373293</v>
      </c>
      <c r="DQ12" s="45">
        <v>375490</v>
      </c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6.4037437271020625E-3</v>
      </c>
      <c r="DJ13" s="33">
        <f t="shared" ref="DJ13" si="920">(DJ12/DI12)-1</f>
        <v>6.3101571560073566E-3</v>
      </c>
      <c r="DK13" s="33">
        <f t="shared" ref="DK13" si="921">(DK12/DJ12)-1</f>
        <v>3.5512148747540717E-3</v>
      </c>
      <c r="DL13" s="33">
        <f t="shared" ref="DL13" si="922">(DL12/DK12)-1</f>
        <v>3.2274676220558352E-3</v>
      </c>
      <c r="DM13" s="33">
        <f t="shared" ref="DM13" si="923">(DM12/DL12)-1</f>
        <v>6.7855231193643117E-3</v>
      </c>
      <c r="DN13" s="33">
        <f t="shared" ref="DN13" si="924">(DN12/DM12)-1</f>
        <v>5.9709305654389588E-3</v>
      </c>
      <c r="DO13" s="33">
        <f t="shared" ref="DO13" si="925">(DO12/DN12)-1</f>
        <v>5.5750243246686093E-3</v>
      </c>
      <c r="DP13" s="33">
        <f t="shared" ref="DP13" si="926">(DP12/DO12)-1</f>
        <v>6.1155073526240056E-3</v>
      </c>
      <c r="DQ13" s="33">
        <f t="shared" ref="DQ13" si="927">(DQ12/DP12)-1</f>
        <v>5.8854572681512618E-3</v>
      </c>
      <c r="DR13" s="33">
        <f t="shared" ref="DR13" si="928">(DR12/DQ12)-1</f>
        <v>-1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2288</v>
      </c>
      <c r="DJ14" s="28">
        <f t="shared" ref="DJ14" si="1065">DJ12-DI12</f>
        <v>2269</v>
      </c>
      <c r="DK14" s="28">
        <f t="shared" ref="DK14" si="1066">DK12-DJ12</f>
        <v>1285</v>
      </c>
      <c r="DL14" s="28">
        <f t="shared" ref="DL14" si="1067">DL12-DK12</f>
        <v>1172</v>
      </c>
      <c r="DM14" s="28">
        <f t="shared" ref="DM14" si="1068">DM12-DL12</f>
        <v>2472</v>
      </c>
      <c r="DN14" s="28">
        <f t="shared" ref="DN14" si="1069">DN12-DM12</f>
        <v>2190</v>
      </c>
      <c r="DO14" s="28">
        <f t="shared" ref="DO14" si="1070">DO12-DN12</f>
        <v>2057</v>
      </c>
      <c r="DP14" s="28">
        <f t="shared" ref="DP14" si="1071">DP12-DO12</f>
        <v>2269</v>
      </c>
      <c r="DQ14" s="28">
        <f t="shared" ref="DQ14" si="1072">DQ12-DP12</f>
        <v>2197</v>
      </c>
      <c r="DR14" s="28">
        <f t="shared" ref="DR14" si="1073">DR12-DQ12</f>
        <v>-375490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>
        <v>29046</v>
      </c>
      <c r="DJ15" s="45">
        <v>30852</v>
      </c>
      <c r="DK15" s="45">
        <v>30855</v>
      </c>
      <c r="DL15" s="45">
        <v>30956</v>
      </c>
      <c r="DM15" s="45">
        <v>30248</v>
      </c>
      <c r="DN15" s="45">
        <v>30935</v>
      </c>
      <c r="DO15" s="45">
        <v>31113</v>
      </c>
      <c r="DP15" s="45">
        <v>31246</v>
      </c>
      <c r="DQ15" s="45">
        <v>31255</v>
      </c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-4.5355945572865264E-2</v>
      </c>
      <c r="DJ16" s="33">
        <f t="shared" ref="DJ16" si="1210">(DJ15/DI15)-1</f>
        <v>6.2177236108241996E-2</v>
      </c>
      <c r="DK16" s="33">
        <f t="shared" ref="DK16" si="1211">(DK15/DJ15)-1</f>
        <v>9.7238428627077766E-5</v>
      </c>
      <c r="DL16" s="33">
        <f t="shared" ref="DL16" si="1212">(DL15/DK15)-1</f>
        <v>3.2733754658889058E-3</v>
      </c>
      <c r="DM16" s="33">
        <f t="shared" ref="DM16" si="1213">(DM15/DL15)-1</f>
        <v>-2.2871171986044714E-2</v>
      </c>
      <c r="DN16" s="33">
        <f t="shared" ref="DN16" si="1214">(DN15/DM15)-1</f>
        <v>2.2712245437714884E-2</v>
      </c>
      <c r="DO16" s="33">
        <f t="shared" ref="DO16" si="1215">(DO15/DN15)-1</f>
        <v>5.7540003232583459E-3</v>
      </c>
      <c r="DP16" s="33">
        <f t="shared" ref="DP16" si="1216">(DP15/DO15)-1</f>
        <v>4.2747404621861218E-3</v>
      </c>
      <c r="DQ16" s="33">
        <f t="shared" ref="DQ16" si="1217">(DQ15/DP15)-1</f>
        <v>2.8803686871925471E-4</v>
      </c>
      <c r="DR16" s="33">
        <f t="shared" ref="DR16" si="1218">(DR15/DQ15)-1</f>
        <v>-1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-1380</v>
      </c>
      <c r="DJ17" s="28">
        <f t="shared" ref="DJ17" si="1355">DJ15-DI15</f>
        <v>1806</v>
      </c>
      <c r="DK17" s="28">
        <f t="shared" ref="DK17" si="1356">DK15-DJ15</f>
        <v>3</v>
      </c>
      <c r="DL17" s="28">
        <f t="shared" ref="DL17" si="1357">DL15-DK15</f>
        <v>101</v>
      </c>
      <c r="DM17" s="28">
        <f t="shared" ref="DM17" si="1358">DM15-DL15</f>
        <v>-708</v>
      </c>
      <c r="DN17" s="28">
        <f t="shared" ref="DN17" si="1359">DN15-DM15</f>
        <v>687</v>
      </c>
      <c r="DO17" s="28">
        <f t="shared" ref="DO17" si="1360">DO15-DN15</f>
        <v>178</v>
      </c>
      <c r="DP17" s="28">
        <f t="shared" ref="DP17" si="1361">DP15-DO15</f>
        <v>133</v>
      </c>
      <c r="DQ17" s="28">
        <f t="shared" ref="DQ17" si="1362">DQ15-DP15</f>
        <v>9</v>
      </c>
      <c r="DR17" s="28">
        <f t="shared" ref="DR17" si="1363">DR15-DQ15</f>
        <v>-31255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>
        <v>1530</v>
      </c>
      <c r="DJ18" s="45">
        <v>1771</v>
      </c>
      <c r="DK18" s="45">
        <v>1826</v>
      </c>
      <c r="DL18" s="45">
        <v>1782</v>
      </c>
      <c r="DM18" s="45">
        <v>1759</v>
      </c>
      <c r="DN18" s="45">
        <v>1586</v>
      </c>
      <c r="DO18" s="45">
        <v>1524</v>
      </c>
      <c r="DP18" s="45">
        <v>1561</v>
      </c>
      <c r="DQ18" s="45">
        <v>1627</v>
      </c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0.14435302916978299</v>
      </c>
      <c r="DJ19" s="33">
        <f t="shared" ref="DJ19" si="1500">(DJ18/DI18)-1</f>
        <v>0.15751633986928115</v>
      </c>
      <c r="DK19" s="33">
        <f t="shared" ref="DK19" si="1501">(DK18/DJ18)-1</f>
        <v>3.105590062111796E-2</v>
      </c>
      <c r="DL19" s="33">
        <f t="shared" ref="DL19" si="1502">(DL18/DK18)-1</f>
        <v>-2.4096385542168641E-2</v>
      </c>
      <c r="DM19" s="33">
        <f t="shared" ref="DM19" si="1503">(DM18/DL18)-1</f>
        <v>-1.290684624017957E-2</v>
      </c>
      <c r="DN19" s="33">
        <f t="shared" ref="DN19" si="1504">(DN18/DM18)-1</f>
        <v>-9.8351335986355926E-2</v>
      </c>
      <c r="DO19" s="33">
        <f t="shared" ref="DO19" si="1505">(DO18/DN18)-1</f>
        <v>-3.9092055485498101E-2</v>
      </c>
      <c r="DP19" s="33">
        <f t="shared" ref="DP19" si="1506">(DP18/DO18)-1</f>
        <v>2.4278215223097144E-2</v>
      </c>
      <c r="DQ19" s="33">
        <f t="shared" ref="DQ19" si="1507">(DQ18/DP18)-1</f>
        <v>4.2280589365791155E-2</v>
      </c>
      <c r="DR19" s="33">
        <f t="shared" ref="DR19" si="1508">(DR18/DQ18)-1</f>
        <v>-1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193</v>
      </c>
      <c r="DJ20" s="28">
        <f t="shared" ref="DJ20" si="1645">DJ18-DI18</f>
        <v>241</v>
      </c>
      <c r="DK20" s="28">
        <f t="shared" ref="DK20" si="1646">DK18-DJ18</f>
        <v>55</v>
      </c>
      <c r="DL20" s="28">
        <f t="shared" ref="DL20" si="1647">DL18-DK18</f>
        <v>-44</v>
      </c>
      <c r="DM20" s="28">
        <f t="shared" ref="DM20" si="1648">DM18-DL18</f>
        <v>-23</v>
      </c>
      <c r="DN20" s="28">
        <f t="shared" ref="DN20" si="1649">DN18-DM18</f>
        <v>-173</v>
      </c>
      <c r="DO20" s="28">
        <f t="shared" ref="DO20" si="1650">DO18-DN18</f>
        <v>-62</v>
      </c>
      <c r="DP20" s="28">
        <f t="shared" ref="DP20" si="1651">DP18-DO18</f>
        <v>37</v>
      </c>
      <c r="DQ20" s="28">
        <f t="shared" ref="DQ20" si="1652">DQ18-DP18</f>
        <v>66</v>
      </c>
      <c r="DR20" s="28">
        <f t="shared" ref="DR20" si="1653">DR18-DQ18</f>
        <v>-1627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>
        <v>38464</v>
      </c>
      <c r="DJ22" s="48">
        <v>38841</v>
      </c>
      <c r="DK22" s="48">
        <v>39133</v>
      </c>
      <c r="DL22" s="48">
        <v>39392</v>
      </c>
      <c r="DM22" s="48">
        <v>39737</v>
      </c>
      <c r="DN22" s="48">
        <v>40104</v>
      </c>
      <c r="DO22" s="48">
        <v>40415</v>
      </c>
      <c r="DP22" s="48">
        <v>40866</v>
      </c>
      <c r="DQ22" s="48">
        <v>41189</v>
      </c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9.8453621780567602E-3</v>
      </c>
      <c r="DJ23" s="35">
        <f t="shared" ref="DJ23" si="1790">(DJ22/DI22)-1</f>
        <v>9.8013727121464278E-3</v>
      </c>
      <c r="DK23" s="35">
        <f t="shared" ref="DK23" si="1791">(DK22/DJ22)-1</f>
        <v>7.5178290981179341E-3</v>
      </c>
      <c r="DL23" s="35">
        <f t="shared" ref="DL23" si="1792">(DL22/DK22)-1</f>
        <v>6.6184550123935537E-3</v>
      </c>
      <c r="DM23" s="35">
        <f t="shared" ref="DM23" si="1793">(DM22/DL22)-1</f>
        <v>8.7581234768481231E-3</v>
      </c>
      <c r="DN23" s="35">
        <f t="shared" ref="DN23" si="1794">(DN22/DM22)-1</f>
        <v>9.2357248911594247E-3</v>
      </c>
      <c r="DO23" s="35">
        <f t="shared" ref="DO23" si="1795">(DO22/DN22)-1</f>
        <v>7.7548374227009997E-3</v>
      </c>
      <c r="DP23" s="35">
        <f t="shared" ref="DP23" si="1796">(DP22/DO22)-1</f>
        <v>1.1159223060744683E-2</v>
      </c>
      <c r="DQ23" s="35">
        <f t="shared" ref="DQ23" si="1797">(DQ22/DP22)-1</f>
        <v>7.9038809768512408E-3</v>
      </c>
      <c r="DR23" s="35">
        <f t="shared" ref="DR23" si="1798">(DR22/DQ22)-1</f>
        <v>-1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375</v>
      </c>
      <c r="DJ24" s="53">
        <f t="shared" ref="DJ24" si="1935">DJ22-DI22</f>
        <v>377</v>
      </c>
      <c r="DK24" s="53">
        <f t="shared" ref="DK24" si="1936">DK22-DJ22</f>
        <v>292</v>
      </c>
      <c r="DL24" s="53">
        <f t="shared" ref="DL24" si="1937">DL22-DK22</f>
        <v>259</v>
      </c>
      <c r="DM24" s="53">
        <f t="shared" ref="DM24" si="1938">DM22-DL22</f>
        <v>345</v>
      </c>
      <c r="DN24" s="53">
        <f t="shared" ref="DN24" si="1939">DN22-DM22</f>
        <v>367</v>
      </c>
      <c r="DO24" s="53">
        <f t="shared" ref="DO24" si="1940">DO22-DN22</f>
        <v>311</v>
      </c>
      <c r="DP24" s="53">
        <f t="shared" ref="DP24" si="1941">DP22-DO22</f>
        <v>451</v>
      </c>
      <c r="DQ24" s="53">
        <f t="shared" ref="DQ24" si="1942">DQ22-DP22</f>
        <v>323</v>
      </c>
      <c r="DR24" s="53">
        <f t="shared" ref="DR24" si="1943">DR22-DQ22</f>
        <v>-41189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Q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>
        <f t="shared" si="2065"/>
        <v>12460</v>
      </c>
      <c r="DJ25" s="48">
        <f t="shared" si="2065"/>
        <v>12407</v>
      </c>
      <c r="DK25" s="48">
        <f t="shared" si="2065"/>
        <v>12227</v>
      </c>
      <c r="DL25" s="48">
        <f t="shared" si="2065"/>
        <v>12310</v>
      </c>
      <c r="DM25" s="48">
        <f t="shared" si="2065"/>
        <v>12368</v>
      </c>
      <c r="DN25" s="48">
        <f t="shared" si="2065"/>
        <v>12478</v>
      </c>
      <c r="DO25" s="48">
        <f t="shared" si="2065"/>
        <v>12484</v>
      </c>
      <c r="DP25" s="48">
        <f t="shared" si="2065"/>
        <v>12678</v>
      </c>
      <c r="DQ25" s="48">
        <f t="shared" si="2065"/>
        <v>12764</v>
      </c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-7.566706491437647E-3</v>
      </c>
      <c r="DJ26" s="35">
        <f t="shared" ref="DJ26" si="2083">(DJ25/DI25)-1</f>
        <v>-4.2536115569823396E-3</v>
      </c>
      <c r="DK26" s="35">
        <f t="shared" ref="DK26" si="2084">(DK25/DJ25)-1</f>
        <v>-1.4507939066655928E-2</v>
      </c>
      <c r="DL26" s="35">
        <f t="shared" ref="DL26" si="2085">(DL25/DK25)-1</f>
        <v>6.7882555001226308E-3</v>
      </c>
      <c r="DM26" s="35">
        <f t="shared" ref="DM26" si="2086">(DM25/DL25)-1</f>
        <v>4.7116165718927849E-3</v>
      </c>
      <c r="DN26" s="35">
        <f t="shared" ref="DN26" si="2087">(DN25/DM25)-1</f>
        <v>8.8939197930142377E-3</v>
      </c>
      <c r="DO26" s="35">
        <f t="shared" ref="DO26" si="2088">(DO25/DN25)-1</f>
        <v>4.8084628946942765E-4</v>
      </c>
      <c r="DP26" s="35">
        <f t="shared" ref="DP26" si="2089">(DP25/DO25)-1</f>
        <v>1.5539891060557531E-2</v>
      </c>
      <c r="DQ26" s="35">
        <f t="shared" ref="DQ26" si="2090">(DQ25/DP25)-1</f>
        <v>6.7834043224483942E-3</v>
      </c>
      <c r="DR26" s="35">
        <f t="shared" ref="DR26" si="2091">(DR25/DQ25)-1</f>
        <v>-1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-95</v>
      </c>
      <c r="DJ27" s="53">
        <f t="shared" ref="DJ27" si="2228">DJ25-DI25</f>
        <v>-53</v>
      </c>
      <c r="DK27" s="53">
        <f t="shared" ref="DK27" si="2229">DK25-DJ25</f>
        <v>-180</v>
      </c>
      <c r="DL27" s="53">
        <f t="shared" ref="DL27" si="2230">DL25-DK25</f>
        <v>83</v>
      </c>
      <c r="DM27" s="53">
        <f t="shared" ref="DM27" si="2231">DM25-DL25</f>
        <v>58</v>
      </c>
      <c r="DN27" s="53">
        <f t="shared" ref="DN27" si="2232">DN25-DM25</f>
        <v>110</v>
      </c>
      <c r="DO27" s="53">
        <f t="shared" ref="DO27" si="2233">DO25-DN25</f>
        <v>6</v>
      </c>
      <c r="DP27" s="53">
        <f t="shared" ref="DP27" si="2234">DP25-DO25</f>
        <v>194</v>
      </c>
      <c r="DQ27" s="53">
        <f t="shared" ref="DQ27" si="2235">DQ25-DP25</f>
        <v>86</v>
      </c>
      <c r="DR27" s="53">
        <f t="shared" ref="DR27" si="2236">DR25-DQ25</f>
        <v>-12764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>
        <v>422</v>
      </c>
      <c r="DJ29" s="51">
        <v>422</v>
      </c>
      <c r="DK29" s="51">
        <v>407</v>
      </c>
      <c r="DL29" s="51">
        <v>424</v>
      </c>
      <c r="DM29" s="51">
        <v>441</v>
      </c>
      <c r="DN29" s="51">
        <v>429</v>
      </c>
      <c r="DO29" s="51">
        <v>436</v>
      </c>
      <c r="DP29" s="51">
        <v>457</v>
      </c>
      <c r="DQ29" s="51">
        <v>442</v>
      </c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1.4423076923076872E-2</v>
      </c>
      <c r="DJ30" s="37">
        <f t="shared" ref="DJ30" si="2373">(DJ29/DI29)-1</f>
        <v>0</v>
      </c>
      <c r="DK30" s="37">
        <f t="shared" ref="DK30" si="2374">(DK29/DJ29)-1</f>
        <v>-3.5545023696682443E-2</v>
      </c>
      <c r="DL30" s="37">
        <f t="shared" ref="DL30" si="2375">(DL29/DK29)-1</f>
        <v>4.1769041769041726E-2</v>
      </c>
      <c r="DM30" s="37">
        <f t="shared" ref="DM30" si="2376">(DM29/DL29)-1</f>
        <v>4.0094339622641417E-2</v>
      </c>
      <c r="DN30" s="37">
        <f t="shared" ref="DN30" si="2377">(DN29/DM29)-1</f>
        <v>-2.7210884353741527E-2</v>
      </c>
      <c r="DO30" s="37">
        <f t="shared" ref="DO30" si="2378">(DO29/DN29)-1</f>
        <v>1.631701631701632E-2</v>
      </c>
      <c r="DP30" s="37">
        <f t="shared" ref="DP30" si="2379">(DP29/DO29)-1</f>
        <v>4.8165137614678999E-2</v>
      </c>
      <c r="DQ30" s="37">
        <f t="shared" ref="DQ30" si="2380">(DQ29/DP29)-1</f>
        <v>-3.2822757111597323E-2</v>
      </c>
      <c r="DR30" s="37">
        <f t="shared" ref="DR30" si="2381">(DR29/DQ29)-1</f>
        <v>-1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6</v>
      </c>
      <c r="DJ31" s="54">
        <f t="shared" ref="DJ31" si="2518">DJ29-DI29</f>
        <v>0</v>
      </c>
      <c r="DK31" s="54">
        <f t="shared" ref="DK31" si="2519">DK29-DJ29</f>
        <v>-15</v>
      </c>
      <c r="DL31" s="54">
        <f t="shared" ref="DL31" si="2520">DL29-DK29</f>
        <v>17</v>
      </c>
      <c r="DM31" s="54">
        <f t="shared" ref="DM31" si="2521">DM29-DL29</f>
        <v>17</v>
      </c>
      <c r="DN31" s="54">
        <f t="shared" ref="DN31" si="2522">DN29-DM29</f>
        <v>-12</v>
      </c>
      <c r="DO31" s="54">
        <f t="shared" ref="DO31" si="2523">DO29-DN29</f>
        <v>7</v>
      </c>
      <c r="DP31" s="54">
        <f t="shared" ref="DP31" si="2524">DP29-DO29</f>
        <v>21</v>
      </c>
      <c r="DQ31" s="54">
        <f t="shared" ref="DQ31" si="2525">DQ29-DP29</f>
        <v>-15</v>
      </c>
      <c r="DR31" s="54">
        <f t="shared" ref="DR31" si="2526">DR29-DQ29</f>
        <v>-442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>
        <v>67</v>
      </c>
      <c r="DJ32" s="51">
        <v>70</v>
      </c>
      <c r="DK32" s="51">
        <v>69</v>
      </c>
      <c r="DL32" s="51">
        <v>72</v>
      </c>
      <c r="DM32" s="51">
        <v>72</v>
      </c>
      <c r="DN32" s="51">
        <v>73</v>
      </c>
      <c r="DO32" s="51">
        <v>67</v>
      </c>
      <c r="DP32" s="51">
        <v>67</v>
      </c>
      <c r="DQ32" s="51">
        <v>70</v>
      </c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0</v>
      </c>
      <c r="DJ33" s="37">
        <f t="shared" ref="DJ33" si="2663">(DJ32/DI32)-1</f>
        <v>4.4776119402984982E-2</v>
      </c>
      <c r="DK33" s="37">
        <f t="shared" ref="DK33" si="2664">(DK32/DJ32)-1</f>
        <v>-1.4285714285714235E-2</v>
      </c>
      <c r="DL33" s="37">
        <f t="shared" ref="DL33" si="2665">(DL32/DK32)-1</f>
        <v>4.3478260869565188E-2</v>
      </c>
      <c r="DM33" s="37">
        <f t="shared" ref="DM33" si="2666">(DM32/DL32)-1</f>
        <v>0</v>
      </c>
      <c r="DN33" s="37">
        <f t="shared" ref="DN33" si="2667">(DN32/DM32)-1</f>
        <v>1.388888888888884E-2</v>
      </c>
      <c r="DO33" s="37">
        <f t="shared" ref="DO33" si="2668">(DO32/DN32)-1</f>
        <v>-8.2191780821917804E-2</v>
      </c>
      <c r="DP33" s="37">
        <f t="shared" ref="DP33" si="2669">(DP32/DO32)-1</f>
        <v>0</v>
      </c>
      <c r="DQ33" s="37">
        <f t="shared" ref="DQ33" si="2670">(DQ32/DP32)-1</f>
        <v>4.4776119402984982E-2</v>
      </c>
      <c r="DR33" s="37">
        <f t="shared" ref="DR33" si="2671">(DR32/DQ32)-1</f>
        <v>-1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0</v>
      </c>
      <c r="DJ34" s="54">
        <f t="shared" ref="DJ34" si="2808">DJ32-DI32</f>
        <v>3</v>
      </c>
      <c r="DK34" s="54">
        <f t="shared" ref="DK34" si="2809">DK32-DJ32</f>
        <v>-1</v>
      </c>
      <c r="DL34" s="54">
        <f t="shared" ref="DL34" si="2810">DL32-DK32</f>
        <v>3</v>
      </c>
      <c r="DM34" s="54">
        <f t="shared" ref="DM34" si="2811">DM32-DL32</f>
        <v>0</v>
      </c>
      <c r="DN34" s="54">
        <f t="shared" ref="DN34" si="2812">DN32-DM32</f>
        <v>1</v>
      </c>
      <c r="DO34" s="54">
        <f t="shared" ref="DO34" si="2813">DO32-DN32</f>
        <v>-6</v>
      </c>
      <c r="DP34" s="54">
        <f t="shared" ref="DP34" si="2814">DP32-DO32</f>
        <v>0</v>
      </c>
      <c r="DQ34" s="54">
        <f t="shared" ref="DQ34" si="2815">DQ32-DP32</f>
        <v>3</v>
      </c>
      <c r="DR34" s="54">
        <f t="shared" ref="DR34" si="2816">DR32-DQ32</f>
        <v>-70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>
        <v>1527</v>
      </c>
      <c r="DJ36" s="52">
        <v>1528</v>
      </c>
      <c r="DK36" s="52">
        <v>1530</v>
      </c>
      <c r="DL36" s="52">
        <v>1534</v>
      </c>
      <c r="DM36" s="52">
        <v>1540</v>
      </c>
      <c r="DN36" s="52">
        <v>1543</v>
      </c>
      <c r="DO36" s="52">
        <v>1549</v>
      </c>
      <c r="DP36" s="52">
        <v>1555</v>
      </c>
      <c r="DQ36" s="52">
        <v>1561</v>
      </c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1.9685039370078705E-3</v>
      </c>
      <c r="DJ37" s="39">
        <f t="shared" ref="DJ37" si="2952">(DJ36/DI36)-1</f>
        <v>6.5487884741322056E-4</v>
      </c>
      <c r="DK37" s="39">
        <f t="shared" ref="DK37" si="2953">(DK36/DJ36)-1</f>
        <v>1.3089005235602524E-3</v>
      </c>
      <c r="DL37" s="39">
        <f t="shared" ref="DL37" si="2954">(DL36/DK36)-1</f>
        <v>2.614379084967311E-3</v>
      </c>
      <c r="DM37" s="39">
        <f t="shared" ref="DM37" si="2955">(DM36/DL36)-1</f>
        <v>3.9113428943937656E-3</v>
      </c>
      <c r="DN37" s="39">
        <f t="shared" ref="DN37" si="2956">(DN36/DM36)-1</f>
        <v>1.9480519480519209E-3</v>
      </c>
      <c r="DO37" s="39">
        <f t="shared" ref="DO37" si="2957">(DO36/DN36)-1</f>
        <v>3.8885288399221896E-3</v>
      </c>
      <c r="DP37" s="39">
        <f t="shared" ref="DP37" si="2958">(DP36/DO36)-1</f>
        <v>3.8734667527438038E-3</v>
      </c>
      <c r="DQ37" s="39">
        <f t="shared" ref="DQ37" si="2959">(DQ36/DP36)-1</f>
        <v>3.8585209003214604E-3</v>
      </c>
      <c r="DR37" s="39">
        <f t="shared" ref="DR37" si="2960">(DR36/DQ36)-1</f>
        <v>-1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3</v>
      </c>
      <c r="DJ38" s="55">
        <f t="shared" ref="DJ38" si="3097">DJ36-DI36</f>
        <v>1</v>
      </c>
      <c r="DK38" s="55">
        <f t="shared" ref="DK38" si="3098">DK36-DJ36</f>
        <v>2</v>
      </c>
      <c r="DL38" s="55">
        <f t="shared" ref="DL38" si="3099">DL36-DK36</f>
        <v>4</v>
      </c>
      <c r="DM38" s="55">
        <f t="shared" ref="DM38" si="3100">DM36-DL36</f>
        <v>6</v>
      </c>
      <c r="DN38" s="55">
        <f t="shared" ref="DN38" si="3101">DN36-DM36</f>
        <v>3</v>
      </c>
      <c r="DO38" s="55">
        <f t="shared" ref="DO38" si="3102">DO36-DN36</f>
        <v>6</v>
      </c>
      <c r="DP38" s="55">
        <f t="shared" ref="DP38" si="3103">DP36-DO36</f>
        <v>6</v>
      </c>
      <c r="DQ38" s="55">
        <f t="shared" ref="DQ38" si="3104">DQ36-DP36</f>
        <v>6</v>
      </c>
      <c r="DR38" s="55">
        <f t="shared" ref="DR38" si="3105">DR36-DQ36</f>
        <v>-1561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O3" activePane="bottomRight" state="frozen"/>
      <selection pane="topRight" activeCell="C1" sqref="C1"/>
      <selection pane="bottomLeft" activeCell="A3" sqref="A3"/>
      <selection pane="bottomRight" activeCell="DV43" sqref="DV43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>
        <v>17236</v>
      </c>
      <c r="DO4" s="65">
        <v>17242</v>
      </c>
      <c r="DP4" s="65">
        <v>17249</v>
      </c>
      <c r="DQ4" s="65">
        <v>17320</v>
      </c>
      <c r="DR4" s="65">
        <v>17329</v>
      </c>
      <c r="DS4" s="65">
        <v>17339</v>
      </c>
      <c r="DT4" s="65">
        <v>17372</v>
      </c>
      <c r="DU4" s="65">
        <v>17441</v>
      </c>
      <c r="DV4" s="65">
        <v>17445</v>
      </c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>
        <f t="shared" ref="DN5" si="27">(DN4-DM4)/DN4</f>
        <v>1.6245068461359943E-3</v>
      </c>
      <c r="DO5" s="35">
        <f t="shared" ref="DO5" si="28">(DO4-DN4)/DO4</f>
        <v>3.4798747245099175E-4</v>
      </c>
      <c r="DP5" s="35">
        <f t="shared" ref="DP5" si="29">(DP4-DO4)/DP4</f>
        <v>4.0582062728274104E-4</v>
      </c>
      <c r="DQ5" s="35">
        <f t="shared" ref="DQ5" si="30">(DQ4-DP4)/DQ4</f>
        <v>4.099307159353349E-3</v>
      </c>
      <c r="DR5" s="35">
        <f t="shared" ref="DR5" si="31">(DR4-DQ4)/DR4</f>
        <v>5.19360609383115E-4</v>
      </c>
      <c r="DS5" s="35">
        <f t="shared" ref="DS5" si="32">(DS4-DR4)/DS4</f>
        <v>5.7673452909625701E-4</v>
      </c>
      <c r="DT5" s="35">
        <f t="shared" ref="DT5" si="33">(DT4-DS4)/DT4</f>
        <v>1.8996085655077135E-3</v>
      </c>
      <c r="DU5" s="35">
        <f t="shared" ref="DU5" si="34">(DU4-DT4)/DU4</f>
        <v>3.9561951722951669E-3</v>
      </c>
      <c r="DV5" s="35">
        <f t="shared" ref="DV5" si="35">(DV4-DU4)/DV4</f>
        <v>2.2929206076239609E-4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28</v>
      </c>
      <c r="DO6" s="53">
        <f t="shared" si="101"/>
        <v>6</v>
      </c>
      <c r="DP6" s="53">
        <f t="shared" si="101"/>
        <v>7</v>
      </c>
      <c r="DQ6" s="53">
        <f t="shared" si="101"/>
        <v>71</v>
      </c>
      <c r="DR6" s="53">
        <f t="shared" si="101"/>
        <v>9</v>
      </c>
      <c r="DS6" s="53">
        <f t="shared" si="101"/>
        <v>10</v>
      </c>
      <c r="DT6" s="53">
        <f t="shared" si="101"/>
        <v>33</v>
      </c>
      <c r="DU6" s="53">
        <f t="shared" si="101"/>
        <v>69</v>
      </c>
      <c r="DV6" s="53">
        <f t="shared" si="101"/>
        <v>4</v>
      </c>
      <c r="DW6" s="53">
        <f t="shared" si="101"/>
        <v>-17445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>
        <v>813</v>
      </c>
      <c r="DO7" s="66">
        <v>814</v>
      </c>
      <c r="DP7" s="66">
        <v>814</v>
      </c>
      <c r="DQ7" s="66">
        <v>814</v>
      </c>
      <c r="DR7" s="66">
        <v>814</v>
      </c>
      <c r="DS7" s="66">
        <v>814</v>
      </c>
      <c r="DT7" s="66">
        <v>815</v>
      </c>
      <c r="DU7" s="66">
        <v>816</v>
      </c>
      <c r="DV7" s="66">
        <v>816</v>
      </c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>
        <f t="shared" ref="DN8" si="130">(DN7-DM7)/DN7</f>
        <v>0</v>
      </c>
      <c r="DO8" s="58">
        <f t="shared" ref="DO8" si="131">(DO7-DN7)/DO7</f>
        <v>1.2285012285012285E-3</v>
      </c>
      <c r="DP8" s="58">
        <f t="shared" ref="DP8" si="132">(DP7-DO7)/DP7</f>
        <v>0</v>
      </c>
      <c r="DQ8" s="58">
        <f t="shared" ref="DQ8" si="133">(DQ7-DP7)/DQ7</f>
        <v>0</v>
      </c>
      <c r="DR8" s="58">
        <f t="shared" ref="DR8" si="134">(DR7-DQ7)/DR7</f>
        <v>0</v>
      </c>
      <c r="DS8" s="58">
        <f t="shared" ref="DS8" si="135">(DS7-DR7)/DS7</f>
        <v>0</v>
      </c>
      <c r="DT8" s="58">
        <f t="shared" ref="DT8" si="136">(DT7-DS7)/DT7</f>
        <v>1.2269938650306749E-3</v>
      </c>
      <c r="DU8" s="58">
        <f t="shared" ref="DU8" si="137">(DU7-DT7)/DU7</f>
        <v>1.2254901960784314E-3</v>
      </c>
      <c r="DV8" s="58">
        <f t="shared" ref="DV8" si="138">(DV7-DU7)/DV7</f>
        <v>0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1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1</v>
      </c>
      <c r="DU9" s="60">
        <f t="shared" si="204"/>
        <v>1</v>
      </c>
      <c r="DV9" s="60">
        <f t="shared" si="204"/>
        <v>0</v>
      </c>
      <c r="DW9" s="60">
        <f t="shared" si="204"/>
        <v>-816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>
        <v>3955</v>
      </c>
      <c r="DO11" s="65">
        <v>3966</v>
      </c>
      <c r="DP11" s="65">
        <v>3991</v>
      </c>
      <c r="DQ11" s="65">
        <v>4005</v>
      </c>
      <c r="DR11" s="65">
        <v>4014</v>
      </c>
      <c r="DS11" s="65">
        <v>4042</v>
      </c>
      <c r="DT11" s="65">
        <v>4055</v>
      </c>
      <c r="DU11" s="65">
        <v>4056</v>
      </c>
      <c r="DV11" s="65">
        <v>4080</v>
      </c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>
        <f t="shared" ref="DN12" si="233">(DN11-DM11)/DN11</f>
        <v>5.3097345132743362E-3</v>
      </c>
      <c r="DO12" s="35">
        <f t="shared" ref="DO12" si="234">(DO11-DN11)/DO11</f>
        <v>2.7735753908219871E-3</v>
      </c>
      <c r="DP12" s="35">
        <f t="shared" ref="DP12" si="235">(DP11-DO11)/DP11</f>
        <v>6.2640942119769477E-3</v>
      </c>
      <c r="DQ12" s="35">
        <f t="shared" ref="DQ12" si="236">(DQ11-DP11)/DQ11</f>
        <v>3.495630461922597E-3</v>
      </c>
      <c r="DR12" s="35">
        <f t="shared" ref="DR12" si="237">(DR11-DQ11)/DR11</f>
        <v>2.242152466367713E-3</v>
      </c>
      <c r="DS12" s="35">
        <f t="shared" ref="DS12" si="238">(DS11-DR11)/DS11</f>
        <v>6.9272637308263234E-3</v>
      </c>
      <c r="DT12" s="35">
        <f t="shared" ref="DT12" si="239">(DT11-DS11)/DT11</f>
        <v>3.2059186189889025E-3</v>
      </c>
      <c r="DU12" s="35">
        <f t="shared" ref="DU12" si="240">(DU11-DT11)/DU11</f>
        <v>2.4654832347140041E-4</v>
      </c>
      <c r="DV12" s="35">
        <f t="shared" ref="DV12" si="241">(DV11-DU11)/DV11</f>
        <v>5.8823529411764705E-3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21</v>
      </c>
      <c r="DO13" s="53">
        <f t="shared" si="307"/>
        <v>11</v>
      </c>
      <c r="DP13" s="53">
        <f t="shared" si="307"/>
        <v>25</v>
      </c>
      <c r="DQ13" s="53">
        <f t="shared" si="307"/>
        <v>14</v>
      </c>
      <c r="DR13" s="53">
        <f t="shared" si="307"/>
        <v>9</v>
      </c>
      <c r="DS13" s="53">
        <f t="shared" si="307"/>
        <v>28</v>
      </c>
      <c r="DT13" s="53">
        <f t="shared" si="307"/>
        <v>13</v>
      </c>
      <c r="DU13" s="53">
        <f t="shared" si="307"/>
        <v>1</v>
      </c>
      <c r="DV13" s="53">
        <f t="shared" si="307"/>
        <v>24</v>
      </c>
      <c r="DW13" s="53">
        <f t="shared" si="307"/>
        <v>-4080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>
        <v>247</v>
      </c>
      <c r="DO14" s="66">
        <v>247</v>
      </c>
      <c r="DP14" s="66">
        <v>248</v>
      </c>
      <c r="DQ14" s="66">
        <v>248</v>
      </c>
      <c r="DR14" s="66">
        <v>248</v>
      </c>
      <c r="DS14" s="66">
        <v>248</v>
      </c>
      <c r="DT14" s="66">
        <v>248</v>
      </c>
      <c r="DU14" s="66">
        <v>248</v>
      </c>
      <c r="DV14" s="66">
        <v>248</v>
      </c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>
        <f t="shared" ref="DN15" si="336">(DN14-DM14)/DN14</f>
        <v>4.048582995951417E-3</v>
      </c>
      <c r="DO15" s="58">
        <f t="shared" ref="DO15" si="337">(DO14-DN14)/DO14</f>
        <v>0</v>
      </c>
      <c r="DP15" s="58">
        <f t="shared" ref="DP15" si="338">(DP14-DO14)/DP14</f>
        <v>4.0322580645161289E-3</v>
      </c>
      <c r="DQ15" s="58">
        <f t="shared" ref="DQ15" si="339">(DQ14-DP14)/DQ14</f>
        <v>0</v>
      </c>
      <c r="DR15" s="58">
        <f t="shared" ref="DR15" si="340">(DR14-DQ14)/DR14</f>
        <v>0</v>
      </c>
      <c r="DS15" s="58">
        <f t="shared" ref="DS15" si="341">(DS14-DR14)/DS14</f>
        <v>0</v>
      </c>
      <c r="DT15" s="58">
        <f t="shared" ref="DT15" si="342">(DT14-DS14)/DT14</f>
        <v>0</v>
      </c>
      <c r="DU15" s="58">
        <f t="shared" ref="DU15" si="343">(DU14-DT14)/DU14</f>
        <v>0</v>
      </c>
      <c r="DV15" s="58">
        <f t="shared" ref="DV15" si="344">(DV14-DU14)/DV14</f>
        <v>0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1</v>
      </c>
      <c r="DO16" s="60">
        <f t="shared" si="410"/>
        <v>0</v>
      </c>
      <c r="DP16" s="60">
        <f t="shared" si="410"/>
        <v>1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-248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>
        <v>16255</v>
      </c>
      <c r="DO18" s="65">
        <v>16537</v>
      </c>
      <c r="DP18" s="65">
        <v>16762</v>
      </c>
      <c r="DQ18" s="65">
        <v>16926</v>
      </c>
      <c r="DR18" s="65">
        <v>17225</v>
      </c>
      <c r="DS18" s="65">
        <v>17527</v>
      </c>
      <c r="DT18" s="65">
        <v>17767</v>
      </c>
      <c r="DU18" s="65">
        <v>18106</v>
      </c>
      <c r="DV18" s="65">
        <v>18361</v>
      </c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>
        <f t="shared" ref="DN19" si="439">(DN18-DM18)/DN18</f>
        <v>1.7471547216241157E-2</v>
      </c>
      <c r="DO19" s="35">
        <f t="shared" ref="DO19" si="440">(DO18-DN18)/DO18</f>
        <v>1.7052669770816955E-2</v>
      </c>
      <c r="DP19" s="35">
        <f t="shared" ref="DP19" si="441">(DP18-DO18)/DP18</f>
        <v>1.3423219186254623E-2</v>
      </c>
      <c r="DQ19" s="35">
        <f t="shared" ref="DQ19" si="442">(DQ18-DP18)/DQ18</f>
        <v>9.6892354956871086E-3</v>
      </c>
      <c r="DR19" s="35">
        <f t="shared" ref="DR19" si="443">(DR18-DQ18)/DR18</f>
        <v>1.7358490566037735E-2</v>
      </c>
      <c r="DS19" s="35">
        <f t="shared" ref="DS19" si="444">(DS18-DR18)/DS18</f>
        <v>1.723055856678268E-2</v>
      </c>
      <c r="DT19" s="35">
        <f t="shared" ref="DT19" si="445">(DT18-DS18)/DT18</f>
        <v>1.3508189339787246E-2</v>
      </c>
      <c r="DU19" s="35">
        <f t="shared" ref="DU19" si="446">(DU18-DT18)/DU18</f>
        <v>1.8723075223682759E-2</v>
      </c>
      <c r="DV19" s="35">
        <f t="shared" ref="DV19" si="447">(DV18-DU18)/DV18</f>
        <v>1.3888132454659332E-2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284</v>
      </c>
      <c r="DO20" s="53">
        <f t="shared" si="513"/>
        <v>282</v>
      </c>
      <c r="DP20" s="53">
        <f t="shared" si="513"/>
        <v>225</v>
      </c>
      <c r="DQ20" s="53">
        <f t="shared" si="513"/>
        <v>164</v>
      </c>
      <c r="DR20" s="53">
        <f t="shared" si="513"/>
        <v>299</v>
      </c>
      <c r="DS20" s="53">
        <f t="shared" si="513"/>
        <v>302</v>
      </c>
      <c r="DT20" s="53">
        <f t="shared" si="513"/>
        <v>240</v>
      </c>
      <c r="DU20" s="53">
        <f t="shared" si="513"/>
        <v>339</v>
      </c>
      <c r="DV20" s="53">
        <f t="shared" si="513"/>
        <v>255</v>
      </c>
      <c r="DW20" s="53">
        <f t="shared" si="513"/>
        <v>-18361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>
        <v>435</v>
      </c>
      <c r="DO21" s="66">
        <v>435</v>
      </c>
      <c r="DP21" s="66">
        <v>436</v>
      </c>
      <c r="DQ21" s="66">
        <v>440</v>
      </c>
      <c r="DR21" s="66">
        <v>446</v>
      </c>
      <c r="DS21" s="66">
        <v>449</v>
      </c>
      <c r="DT21" s="66">
        <v>453</v>
      </c>
      <c r="DU21" s="66">
        <v>457</v>
      </c>
      <c r="DV21" s="66">
        <v>463</v>
      </c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>
        <f t="shared" ref="DN22" si="542">(DN21-DM21)/DN21</f>
        <v>4.5977011494252873E-3</v>
      </c>
      <c r="DO22" s="58">
        <f t="shared" ref="DO22" si="543">(DO21-DN21)/DO21</f>
        <v>0</v>
      </c>
      <c r="DP22" s="58">
        <f t="shared" ref="DP22" si="544">(DP21-DO21)/DP21</f>
        <v>2.2935779816513763E-3</v>
      </c>
      <c r="DQ22" s="58">
        <f t="shared" ref="DQ22" si="545">(DQ21-DP21)/DQ21</f>
        <v>9.0909090909090905E-3</v>
      </c>
      <c r="DR22" s="58">
        <f t="shared" ref="DR22" si="546">(DR21-DQ21)/DR21</f>
        <v>1.3452914798206279E-2</v>
      </c>
      <c r="DS22" s="58">
        <f t="shared" ref="DS22" si="547">(DS21-DR21)/DS21</f>
        <v>6.6815144766146995E-3</v>
      </c>
      <c r="DT22" s="58">
        <f t="shared" ref="DT22" si="548">(DT21-DS21)/DT21</f>
        <v>8.8300220750551876E-3</v>
      </c>
      <c r="DU22" s="58">
        <f t="shared" ref="DU22" si="549">(DU21-DT21)/DU21</f>
        <v>8.7527352297592995E-3</v>
      </c>
      <c r="DV22" s="58">
        <f t="shared" ref="DV22" si="550">(DV21-DU21)/DV21</f>
        <v>1.2958963282937365E-2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2</v>
      </c>
      <c r="DO23" s="60">
        <f t="shared" si="616"/>
        <v>0</v>
      </c>
      <c r="DP23" s="60">
        <f t="shared" si="616"/>
        <v>1</v>
      </c>
      <c r="DQ23" s="60">
        <f t="shared" si="616"/>
        <v>4</v>
      </c>
      <c r="DR23" s="60">
        <f t="shared" si="616"/>
        <v>6</v>
      </c>
      <c r="DS23" s="60">
        <f t="shared" si="616"/>
        <v>3</v>
      </c>
      <c r="DT23" s="60">
        <f t="shared" si="616"/>
        <v>4</v>
      </c>
      <c r="DU23" s="60">
        <f t="shared" si="616"/>
        <v>4</v>
      </c>
      <c r="DV23" s="60">
        <f t="shared" si="616"/>
        <v>6</v>
      </c>
      <c r="DW23" s="60">
        <f t="shared" si="616"/>
        <v>-463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>
        <v>304</v>
      </c>
      <c r="DO25" s="65">
        <v>363</v>
      </c>
      <c r="DP25" s="65">
        <v>374</v>
      </c>
      <c r="DQ25" s="65">
        <v>376</v>
      </c>
      <c r="DR25" s="65">
        <v>397</v>
      </c>
      <c r="DS25" s="65">
        <v>406</v>
      </c>
      <c r="DT25" s="65">
        <v>409</v>
      </c>
      <c r="DU25" s="65">
        <v>449</v>
      </c>
      <c r="DV25" s="65">
        <v>467</v>
      </c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>
        <f t="shared" ref="DN26" si="645">(DN25-DM25)/DN25</f>
        <v>2.9605263157894735E-2</v>
      </c>
      <c r="DO26" s="35">
        <f t="shared" ref="DO26" si="646">(DO25-DN25)/DO25</f>
        <v>0.16253443526170799</v>
      </c>
      <c r="DP26" s="35">
        <f t="shared" ref="DP26" si="647">(DP25-DO25)/DP25</f>
        <v>2.9411764705882353E-2</v>
      </c>
      <c r="DQ26" s="35">
        <f t="shared" ref="DQ26" si="648">(DQ25-DP25)/DQ25</f>
        <v>5.3191489361702126E-3</v>
      </c>
      <c r="DR26" s="35">
        <f t="shared" ref="DR26" si="649">(DR25-DQ25)/DR25</f>
        <v>5.2896725440806043E-2</v>
      </c>
      <c r="DS26" s="35">
        <f t="shared" ref="DS26" si="650">(DS25-DR25)/DS25</f>
        <v>2.2167487684729065E-2</v>
      </c>
      <c r="DT26" s="35">
        <f t="shared" ref="DT26" si="651">(DT25-DS25)/DT25</f>
        <v>7.3349633251833741E-3</v>
      </c>
      <c r="DU26" s="35">
        <f t="shared" ref="DU26" si="652">(DU25-DT25)/DU25</f>
        <v>8.9086859688195991E-2</v>
      </c>
      <c r="DV26" s="35">
        <f t="shared" ref="DV26" si="653">(DV25-DU25)/DV25</f>
        <v>3.8543897216274089E-2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9</v>
      </c>
      <c r="DO27" s="53">
        <f t="shared" si="719"/>
        <v>59</v>
      </c>
      <c r="DP27" s="53">
        <f t="shared" si="719"/>
        <v>11</v>
      </c>
      <c r="DQ27" s="53">
        <f t="shared" si="719"/>
        <v>2</v>
      </c>
      <c r="DR27" s="53">
        <f t="shared" si="719"/>
        <v>21</v>
      </c>
      <c r="DS27" s="53">
        <f t="shared" si="719"/>
        <v>9</v>
      </c>
      <c r="DT27" s="53">
        <f t="shared" si="719"/>
        <v>3</v>
      </c>
      <c r="DU27" s="53">
        <f t="shared" si="719"/>
        <v>40</v>
      </c>
      <c r="DV27" s="53">
        <f t="shared" si="719"/>
        <v>18</v>
      </c>
      <c r="DW27" s="53">
        <f t="shared" si="719"/>
        <v>-467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>
        <v>2</v>
      </c>
      <c r="DO28" s="66">
        <v>2</v>
      </c>
      <c r="DP28" s="66">
        <v>2</v>
      </c>
      <c r="DQ28" s="66">
        <v>2</v>
      </c>
      <c r="DR28" s="66">
        <v>2</v>
      </c>
      <c r="DS28" s="66">
        <v>2</v>
      </c>
      <c r="DT28" s="66">
        <v>3</v>
      </c>
      <c r="DU28" s="66">
        <v>4</v>
      </c>
      <c r="DV28" s="66">
        <v>4</v>
      </c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>
        <f t="shared" ref="DN29" si="748">(DN28-DM28)/DN28</f>
        <v>0</v>
      </c>
      <c r="DO29" s="58">
        <f t="shared" ref="DO29" si="749">(DO28-DN28)/DO28</f>
        <v>0</v>
      </c>
      <c r="DP29" s="58">
        <f t="shared" ref="DP29" si="750">(DP28-DO28)/DP28</f>
        <v>0</v>
      </c>
      <c r="DQ29" s="58">
        <f t="shared" ref="DQ29" si="751">(DQ28-DP28)/DQ28</f>
        <v>0</v>
      </c>
      <c r="DR29" s="58">
        <f t="shared" ref="DR29" si="752">(DR28-DQ28)/DR28</f>
        <v>0</v>
      </c>
      <c r="DS29" s="58">
        <f t="shared" ref="DS29" si="753">(DS28-DR28)/DS28</f>
        <v>0</v>
      </c>
      <c r="DT29" s="58">
        <f t="shared" ref="DT29" si="754">(DT28-DS28)/DT28</f>
        <v>0.33333333333333331</v>
      </c>
      <c r="DU29" s="58">
        <f t="shared" ref="DU29" si="755">(DU28-DT28)/DU28</f>
        <v>0.25</v>
      </c>
      <c r="DV29" s="58">
        <f t="shared" ref="DV29" si="756">(DV28-DU28)/DV28</f>
        <v>0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1</v>
      </c>
      <c r="DU30" s="60">
        <f t="shared" si="822"/>
        <v>1</v>
      </c>
      <c r="DV30" s="60">
        <f t="shared" si="822"/>
        <v>0</v>
      </c>
      <c r="DW30" s="60">
        <f t="shared" si="822"/>
        <v>-4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>
        <v>480</v>
      </c>
      <c r="DO32" s="65">
        <v>499</v>
      </c>
      <c r="DP32" s="65">
        <v>521</v>
      </c>
      <c r="DQ32" s="65">
        <v>529</v>
      </c>
      <c r="DR32" s="65">
        <v>536</v>
      </c>
      <c r="DS32" s="65">
        <v>552</v>
      </c>
      <c r="DT32" s="65">
        <v>574</v>
      </c>
      <c r="DU32" s="65">
        <v>574</v>
      </c>
      <c r="DV32" s="65">
        <v>595</v>
      </c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>
        <f t="shared" ref="DN33" si="892">(DN32-DM32)/DN32</f>
        <v>6.6666666666666666E-2</v>
      </c>
      <c r="DO33" s="35">
        <f t="shared" ref="DO33" si="893">(DO32-DN32)/DO32</f>
        <v>3.8076152304609222E-2</v>
      </c>
      <c r="DP33" s="35">
        <f t="shared" ref="DP33" si="894">(DP32-DO32)/DP32</f>
        <v>4.2226487523992322E-2</v>
      </c>
      <c r="DQ33" s="35">
        <f t="shared" ref="DQ33" si="895">(DQ32-DP32)/DQ32</f>
        <v>1.5122873345935728E-2</v>
      </c>
      <c r="DR33" s="35">
        <f t="shared" ref="DR33" si="896">(DR32-DQ32)/DR32</f>
        <v>1.3059701492537313E-2</v>
      </c>
      <c r="DS33" s="35">
        <f t="shared" ref="DS33" si="897">(DS32-DR32)/DS32</f>
        <v>2.8985507246376812E-2</v>
      </c>
      <c r="DT33" s="35">
        <f t="shared" ref="DT33" si="898">(DT32-DS32)/DT32</f>
        <v>3.8327526132404179E-2</v>
      </c>
      <c r="DU33" s="35">
        <f t="shared" ref="DU33" si="899">(DU32-DT32)/DU32</f>
        <v>0</v>
      </c>
      <c r="DV33" s="35">
        <f t="shared" ref="DV33" si="900">(DV32-DU32)/DV32</f>
        <v>3.5294117647058823E-2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32</v>
      </c>
      <c r="DO34" s="53">
        <f t="shared" si="1007"/>
        <v>19</v>
      </c>
      <c r="DP34" s="53">
        <f t="shared" si="1007"/>
        <v>22</v>
      </c>
      <c r="DQ34" s="53">
        <f t="shared" si="1007"/>
        <v>8</v>
      </c>
      <c r="DR34" s="53">
        <f t="shared" si="1007"/>
        <v>7</v>
      </c>
      <c r="DS34" s="53">
        <f t="shared" si="1007"/>
        <v>16</v>
      </c>
      <c r="DT34" s="53">
        <f t="shared" si="1007"/>
        <v>22</v>
      </c>
      <c r="DU34" s="53">
        <f t="shared" si="1007"/>
        <v>0</v>
      </c>
      <c r="DV34" s="53">
        <f t="shared" si="1007"/>
        <v>21</v>
      </c>
      <c r="DW34" s="53">
        <f t="shared" si="1007"/>
        <v>-595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>
        <v>15</v>
      </c>
      <c r="DO35" s="66">
        <v>15</v>
      </c>
      <c r="DP35" s="66">
        <v>15</v>
      </c>
      <c r="DQ35" s="66">
        <v>15</v>
      </c>
      <c r="DR35" s="66">
        <v>15</v>
      </c>
      <c r="DS35" s="66">
        <v>15</v>
      </c>
      <c r="DT35" s="66">
        <v>15</v>
      </c>
      <c r="DU35" s="66">
        <v>15</v>
      </c>
      <c r="DV35" s="66">
        <v>15</v>
      </c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>
        <f t="shared" ref="DN36" si="1036">(DN35-DM35)/DN35</f>
        <v>0</v>
      </c>
      <c r="DO36" s="58">
        <f t="shared" ref="DO36" si="1037">(DO35-DN35)/DO35</f>
        <v>0</v>
      </c>
      <c r="DP36" s="58">
        <f t="shared" ref="DP36" si="1038">(DP35-DO35)/DP35</f>
        <v>0</v>
      </c>
      <c r="DQ36" s="58">
        <f t="shared" ref="DQ36" si="1039">(DQ35-DP35)/DQ35</f>
        <v>0</v>
      </c>
      <c r="DR36" s="58">
        <f t="shared" ref="DR36" si="1040">(DR35-DQ35)/DR35</f>
        <v>0</v>
      </c>
      <c r="DS36" s="58">
        <f t="shared" ref="DS36" si="1041">(DS35-DR35)/DS35</f>
        <v>0</v>
      </c>
      <c r="DT36" s="58">
        <f t="shared" ref="DT36" si="1042">(DT35-DS35)/DT35</f>
        <v>0</v>
      </c>
      <c r="DU36" s="58">
        <f t="shared" ref="DU36" si="1043">(DU35-DT35)/DU35</f>
        <v>0</v>
      </c>
      <c r="DV36" s="58">
        <f t="shared" ref="DV36" si="1044">(DV35-DU35)/DV35</f>
        <v>0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-15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>
        <v>91</v>
      </c>
      <c r="DO39" s="65">
        <v>91</v>
      </c>
      <c r="DP39" s="65">
        <v>92</v>
      </c>
      <c r="DQ39" s="65">
        <v>92</v>
      </c>
      <c r="DR39" s="65">
        <v>92</v>
      </c>
      <c r="DS39" s="65">
        <v>92</v>
      </c>
      <c r="DT39" s="65">
        <v>92</v>
      </c>
      <c r="DU39" s="65">
        <v>92</v>
      </c>
      <c r="DV39" s="65">
        <v>92</v>
      </c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>
        <f t="shared" ref="DN40" si="1139">(DN39-DM39)/DN39</f>
        <v>1.098901098901099E-2</v>
      </c>
      <c r="DO40" s="35">
        <f t="shared" ref="DO40" si="1140">(DO39-DN39)/DO39</f>
        <v>0</v>
      </c>
      <c r="DP40" s="35">
        <f t="shared" ref="DP40" si="1141">(DP39-DO39)/DP39</f>
        <v>1.0869565217391304E-2</v>
      </c>
      <c r="DQ40" s="35">
        <f t="shared" ref="DQ40" si="1142">(DQ39-DP39)/DQ39</f>
        <v>0</v>
      </c>
      <c r="DR40" s="35">
        <f t="shared" ref="DR40" si="1143">(DR39-DQ39)/DR39</f>
        <v>0</v>
      </c>
      <c r="DS40" s="35">
        <f t="shared" ref="DS40" si="1144">(DS39-DR39)/DS39</f>
        <v>0</v>
      </c>
      <c r="DT40" s="35">
        <f t="shared" ref="DT40" si="1145">(DT39-DS39)/DT39</f>
        <v>0</v>
      </c>
      <c r="DU40" s="35">
        <f t="shared" ref="DU40" si="1146">(DU39-DT39)/DU39</f>
        <v>0</v>
      </c>
      <c r="DV40" s="35">
        <f t="shared" ref="DV40" si="1147">(DV39-DU39)/DV39</f>
        <v>0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1</v>
      </c>
      <c r="DO41" s="53">
        <f t="shared" si="1213"/>
        <v>0</v>
      </c>
      <c r="DP41" s="53">
        <f t="shared" si="1213"/>
        <v>1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-92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>
        <v>0</v>
      </c>
      <c r="DQ42" s="66">
        <v>0</v>
      </c>
      <c r="DR42" s="66">
        <v>0</v>
      </c>
      <c r="DS42" s="66">
        <v>0</v>
      </c>
      <c r="DT42" s="66">
        <v>0</v>
      </c>
      <c r="DU42" s="66">
        <v>0</v>
      </c>
      <c r="DV42" s="66">
        <v>0</v>
      </c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>
        <v>143</v>
      </c>
      <c r="DO46" s="65">
        <v>143</v>
      </c>
      <c r="DP46" s="65">
        <v>144</v>
      </c>
      <c r="DQ46" s="65">
        <v>144</v>
      </c>
      <c r="DR46" s="65">
        <v>144</v>
      </c>
      <c r="DS46" s="65">
        <v>146</v>
      </c>
      <c r="DT46" s="65">
        <v>146</v>
      </c>
      <c r="DU46" s="65">
        <v>148</v>
      </c>
      <c r="DV46" s="65">
        <v>149</v>
      </c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>
        <f t="shared" ref="DN47" si="1345">(DN46-DM46)/DN46</f>
        <v>0</v>
      </c>
      <c r="DO47" s="35">
        <f t="shared" ref="DO47" si="1346">(DO46-DN46)/DO46</f>
        <v>0</v>
      </c>
      <c r="DP47" s="35">
        <f t="shared" ref="DP47" si="1347">(DP46-DO46)/DP46</f>
        <v>6.9444444444444441E-3</v>
      </c>
      <c r="DQ47" s="35">
        <f t="shared" ref="DQ47" si="1348">(DQ46-DP46)/DQ46</f>
        <v>0</v>
      </c>
      <c r="DR47" s="35">
        <f t="shared" ref="DR47" si="1349">(DR46-DQ46)/DR46</f>
        <v>0</v>
      </c>
      <c r="DS47" s="35">
        <f t="shared" ref="DS47" si="1350">(DS46-DR46)/DS46</f>
        <v>1.3698630136986301E-2</v>
      </c>
      <c r="DT47" s="35">
        <f t="shared" ref="DT47" si="1351">(DT46-DS46)/DT46</f>
        <v>0</v>
      </c>
      <c r="DU47" s="35">
        <f t="shared" ref="DU47" si="1352">(DU46-DT46)/DU46</f>
        <v>1.3513513513513514E-2</v>
      </c>
      <c r="DV47" s="35">
        <f t="shared" ref="DV47" si="1353">(DV46-DU46)/DV46</f>
        <v>6.7114093959731542E-3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1</v>
      </c>
      <c r="DQ48" s="53">
        <f t="shared" si="1419"/>
        <v>0</v>
      </c>
      <c r="DR48" s="53">
        <f t="shared" si="1419"/>
        <v>0</v>
      </c>
      <c r="DS48" s="53">
        <f t="shared" si="1419"/>
        <v>2</v>
      </c>
      <c r="DT48" s="53">
        <f t="shared" si="1419"/>
        <v>0</v>
      </c>
      <c r="DU48" s="53">
        <f t="shared" si="1419"/>
        <v>2</v>
      </c>
      <c r="DV48" s="53">
        <f t="shared" si="1419"/>
        <v>1</v>
      </c>
      <c r="DW48" s="53">
        <f t="shared" si="1419"/>
        <v>-149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>
        <v>15</v>
      </c>
      <c r="DO49" s="66">
        <v>15</v>
      </c>
      <c r="DP49" s="66">
        <v>15</v>
      </c>
      <c r="DQ49" s="66">
        <v>15</v>
      </c>
      <c r="DR49" s="66">
        <v>15</v>
      </c>
      <c r="DS49" s="66">
        <v>15</v>
      </c>
      <c r="DT49" s="66">
        <v>15</v>
      </c>
      <c r="DU49" s="66">
        <v>15</v>
      </c>
      <c r="DV49" s="66">
        <v>15</v>
      </c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>
        <f t="shared" ref="DN50" si="1448">(DN49-DM49)/DN49</f>
        <v>0</v>
      </c>
      <c r="DO50" s="58">
        <f t="shared" ref="DO50" si="1449">(DO49-DN49)/DO49</f>
        <v>0</v>
      </c>
      <c r="DP50" s="58">
        <f t="shared" ref="DP50" si="1450">(DP49-DO49)/DP49</f>
        <v>0</v>
      </c>
      <c r="DQ50" s="58">
        <f t="shared" ref="DQ50" si="1451">(DQ49-DP49)/DQ49</f>
        <v>0</v>
      </c>
      <c r="DR50" s="58">
        <f t="shared" ref="DR50" si="1452">(DR49-DQ49)/DR49</f>
        <v>0</v>
      </c>
      <c r="DS50" s="58">
        <f t="shared" ref="DS50" si="1453">(DS49-DR49)/DS49</f>
        <v>0</v>
      </c>
      <c r="DT50" s="58">
        <f t="shared" ref="DT50" si="1454">(DT49-DS49)/DT49</f>
        <v>0</v>
      </c>
      <c r="DU50" s="58">
        <f t="shared" ref="DU50" si="1455">(DU49-DT49)/DU49</f>
        <v>0</v>
      </c>
      <c r="DV50" s="58">
        <f t="shared" ref="DV50" si="1456">(DV49-DU49)/DV49</f>
        <v>0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-15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3" zoomScale="118" workbookViewId="0">
      <selection activeCell="G110" sqref="G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B105" s="10">
        <v>103</v>
      </c>
      <c r="C105" s="11">
        <v>103</v>
      </c>
      <c r="D105" s="11">
        <v>104</v>
      </c>
      <c r="E105" s="11">
        <v>110</v>
      </c>
      <c r="F105" s="12">
        <v>43999</v>
      </c>
      <c r="G105" s="11">
        <v>0.96361669999999999</v>
      </c>
      <c r="H105" s="11">
        <v>0.91734099999999996</v>
      </c>
      <c r="I105" s="11">
        <v>1.0103286</v>
      </c>
      <c r="J105" s="11">
        <v>0.96</v>
      </c>
      <c r="K105" s="11">
        <v>0.92</v>
      </c>
      <c r="L105" s="11">
        <v>1.01</v>
      </c>
      <c r="M105" s="11"/>
      <c r="N105" s="11">
        <v>1.08</v>
      </c>
      <c r="O105" s="11">
        <v>1.2</v>
      </c>
    </row>
    <row r="106" spans="2:15">
      <c r="B106" s="10">
        <v>104</v>
      </c>
      <c r="C106" s="11">
        <v>104</v>
      </c>
      <c r="D106" s="11">
        <v>105</v>
      </c>
      <c r="E106" s="11">
        <v>111</v>
      </c>
      <c r="F106" s="12">
        <v>44000</v>
      </c>
      <c r="G106" s="11">
        <v>1.0231862</v>
      </c>
      <c r="H106" s="11">
        <v>0.97827459999999999</v>
      </c>
      <c r="I106" s="11">
        <v>1.0672927999999999</v>
      </c>
      <c r="J106" s="11">
        <v>1.02</v>
      </c>
      <c r="K106" s="11">
        <v>0.98</v>
      </c>
      <c r="L106" s="11">
        <v>1.07</v>
      </c>
      <c r="M106" s="11"/>
      <c r="N106" s="11">
        <v>1.05</v>
      </c>
      <c r="O106" s="11">
        <v>1.1599999999999999</v>
      </c>
    </row>
    <row r="107" spans="2:15">
      <c r="B107" s="10">
        <v>105</v>
      </c>
      <c r="C107" s="11">
        <v>105</v>
      </c>
      <c r="D107" s="11">
        <v>106</v>
      </c>
      <c r="E107" s="11">
        <v>112</v>
      </c>
      <c r="F107" s="12">
        <v>44001</v>
      </c>
      <c r="G107" s="11">
        <v>1.0778774</v>
      </c>
      <c r="H107" s="11">
        <v>1.0355599</v>
      </c>
      <c r="I107" s="11">
        <v>1.1218395000000001</v>
      </c>
      <c r="J107" s="11">
        <v>1.08</v>
      </c>
      <c r="K107" s="11">
        <v>1.04</v>
      </c>
      <c r="L107" s="11">
        <v>1.1200000000000001</v>
      </c>
      <c r="M107" s="11"/>
      <c r="N107" s="11">
        <v>1.1299999999999999</v>
      </c>
      <c r="O107" s="11">
        <v>1.24</v>
      </c>
    </row>
    <row r="108" spans="2:15">
      <c r="B108" s="10">
        <v>106</v>
      </c>
      <c r="C108" s="11">
        <v>106</v>
      </c>
      <c r="D108" s="11">
        <v>107</v>
      </c>
      <c r="E108" s="11">
        <v>113</v>
      </c>
      <c r="F108" s="12">
        <v>44002</v>
      </c>
      <c r="G108" s="11">
        <v>1.1149123000000001</v>
      </c>
      <c r="H108" s="11">
        <v>1.0708622000000001</v>
      </c>
      <c r="I108" s="11">
        <v>1.1627586000000001</v>
      </c>
      <c r="J108" s="11">
        <v>1.1100000000000001</v>
      </c>
      <c r="K108" s="11">
        <v>1.07</v>
      </c>
      <c r="L108" s="11">
        <v>1.1599999999999999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0.52155129986931004</v>
      </c>
      <c r="F2">
        <v>1.9045687365814601</v>
      </c>
      <c r="G2">
        <v>4.1543126366229597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1.9045687365814601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0.52155129986931004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4.1543126366229597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1.9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0.52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4.1500000000000004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0.52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4.1500000000000004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{"window_index":1,"window_t_start":2,"window_t_end":8,"Data":"2020-03-06","R_e_median":1.90456873658146,"R_e_q0025":0.52155129986931,"R_e_q0975":4.15431263662296,"fit":1.9,"lwr":0.52,"upr":4.15,"low":0.52,"high":4.15},</v>
      </c>
      <c r="DA2" t="str">
        <f>_xlfn.TEXTJOIN("",TRUE,CH2:CH150)</f>
        <v>{"window_index":1,"window_t_start":2,"window_t_end":8,"Data":"2020-03-06","R_e_median":1.90456873658146,"R_e_q0025":0.52155129986931,"R_e_q0975":4.15431263662296,"fit":1.9,"lwr":0.52,"upr":4.15,"low":0.52,"high":4.15},{"window_index":2,"window_t_start":3,"window_t_end":9,"Data":"2020-03-07","R_e_median":2.09150099046955,"R_e_q0026":0.661052557452274,"R_e_q0976":4.31992117619152,"fit":2.09,"lwr":0.66,"upr":4.32,"low":0.66,"high":4.32},{"window_index":3,"window_t_start":4,"window_t_end":10,"Data":"2020-03-08","R_e_median":2.06776177288316,"R_e_q0027":0.747258652489972,"R_e_q0977":3.98547518540563,"fit":2.07,"lwr":0.75,"upr":3.99,"low":0.75,"high":3.99},{"window_index":4,"window_t_start":5,"window_t_end":11,"Data":"2020-03-09","R_e_median":1.93865752513189,"R_e_q0028":0.781810435684184,"R_e_q0978":3.63485457484656,"fit":1.94,"lwr":0.78,"upr":3.63,"low":0.78,"high":3.63},{"window_index":5,"window_t_start":6,"window_t_end":12,"Data":"2020-03-10","R_e_median":1.83288145010849,"R_e_q0029":0.787033514750656,"R_e_q0979":3.29136376066165,"fit":1.83,"lwr":0.79,"upr":3.29,"low":0.79,"high":3.29},{"window_index":6,"window_t_start":7,"window_t_end":13,"Data":"2020-03-11","R_e_median":2.13266594893054,"R_e_q0030":1.06848869999564,"R_e_q0980":3.66560627410851,"fit":2.13,"lwr":1.07,"upr":3.67,"low":1.07,"high":3.67},{"window_index":7,"window_t_start":8,"window_t_end":14,"Data":"2020-03-12","R_e_median":2.06196574255263,"R_e_q0031":1.13889723781867,"R_e_q0981":3.26878153052964,"fit":2.06,"lwr":1.14,"upr":3.27,"low":1.14,"high":3.27},{"window_index":8,"window_t_start":9,"window_t_end":15,"Data":"2020-03-13","R_e_median":1.94361725593194,"R_e_q0032":1.14082637938474,"R_e_q0982":2.9677608411063,"fit":1.94,"lwr":1.14,"upr":2.97,"low":1.14,"high":2.97},{"window_index":9,"window_t_start":10,"window_t_end":16,"Data":"2020-03-14","R_e_median":1.54716268432826,"R_e_q0033":0.892038082456928,"R_e_q0983":2.43048857430569,"fit":1.55,"lwr":0.89,"upr":2.43,"low":0.89,"high":2.43},{"window_index":10,"window_t_start":11,"window_t_end":17,"Data":"2020-03-15","R_e_median":1.70812693444044,"R_e_q0034":1.07344443604707,"R_e_q0984":2.50750613917749,"fit":1.71,"lwr":1.07,"upr":2.51,"low":1.07,"high":2.51},{"window_index":11,"window_t_start":12,"window_t_end":18,"Data":"2020-03-16","R_e_median":1.85542421229198,"R_e_q0035":1.21553870439222,"R_e_q0985":2.61543653721887,"fit":1.86,"lwr":1.22,"upr":2.62,"low":1.22,"high":2.62},{"window_index":12,"window_t_start":13,"window_t_end":19,"Data":"2020-03-17","R_e_median":1.76786409312294,"R_e_q0036":1.19685373052352,"R_e_q0986":2.42735704099682,"fit":1.77,"lwr":1.2,"upr":2.43,"low":1.2,"high":2.43},{"window_index":13,"window_t_start":14,"window_t_end":20,"Data":"2020-03-18","R_e_median":1.85463296303884,"R_e_q0037":1.31515774660051,"R_e_q0987":2.47444515199424,"fit":1.85,"lwr":1.32,"upr":2.47,"low":1.32,"high":2.47},{"window_index":14,"window_t_start":15,"window_t_end":21,"Data":"2020-03-19","R_e_median":1.63005036018269,"R_e_q0038":1.18799526157594,"R_e_q0988":2.12939615439766,"fit":1.63,"lwr":1.19,"upr":2.13,"low":1.19,"high":2.13},{"window_index":15,"window_t_start":16,"window_t_end":22,"Data":"2020-03-20","R_e_median":1.51755777893043,"R_e_q0039":1.12151318433027,"R_e_q0989":1.98512417312921,"fit":1.52,"lwr":1.12,"upr":1.99,"low":1.12,"high":1.99},{"window_index":16,"window_t_start":17,"window_t_end":23,"Data":"2020-03-21","R_e_median":1.59042638027709,"R_e_q0040":1.20520118151641,"R_e_q0990":2.03671500327806,"fit":1.59,"lwr":1.21,"upr":2.04,"low":1.21,"high":2.04},{"window_index":17,"window_t_start":18,"window_t_end":24,"Data":"2020-03-22","R_e_median":1.38853056720873,"R_e_q0041":1.06724932138469,"R_e_q0991":1.77358686969205,"fit":1.39,"lwr":1.07,"upr":1.77,"low":1.07,"high":1.77},{"window_index":18,"window_t_start":19,"window_t_end":25,"Data":"2020-03-23","R_e_median":1.31532302490646,"R_e_q0042":1.00822617051623,"R_e_q0992":1.67494551176454,"fit":1.32,"lwr":1.01,"upr":1.67,"low":1.01,"high":1.67},{"window_index":19,"window_t_start":20,"window_t_end":26,"Data":"2020-03-24","R_e_median":1.3516847739892,"R_e_q0043":1.03561200870202,"R_e_q0993":1.69418175040896,"fit":1.35,"lwr":1.04,"upr":1.69,"low":1.04,"high":1.69},{"window_index":20,"window_t_start":21,"window_t_end":27,"Data":"2020-03-25","R_e_median":1.19148356181296,"R_e_q0044":0.916098816050345,"R_e_q0994":1.50276157563897,"fit":1.19,"lwr":0.92,"upr":1.5,"low":0.92,"high":1.5},{"window_index":21,"window_t_start":22,"window_t_end":28,"Data":"2020-03-26","R_e_median":1.2624363498788,"R_e_q0045":0.984748621958871,"R_e_q0995":1.58454198314336,"fit":1.26,"lwr":0.98,"upr":1.58,"low":0.98,"high":1.58},{"window_index":22,"window_t_start":23,"window_t_end":29,"Data":"2020-03-27","R_e_median":1.25183722543903,"R_e_q0046":0.988012025025479,"R_e_q0996":1.5560132588688,"fit":1.25,"lwr":0.99,"upr":1.56,"low":0.99,"high":1.56},{"window_index":23,"window_t_start":24,"window_t_end":30,"Data":"2020-03-28","R_e_median":1.21686020479397,"R_e_q0047":0.962714601860888,"R_e_q0997":1.50506413531662,"fit":1.22,"lwr":0.96,"upr":1.51,"low":0.96,"high":1.51},{"window_index":24,"window_t_start":25,"window_t_end":31,"Data":"2020-03-29","R_e_median":1.21492419950719,"R_e_q0048":0.965284410055374,"R_e_q0998":1.49888653729282,"fit":1.21,"lwr":0.97,"upr":1.5,"low":0.97,"high":1.5},{"window_index":25,"window_t_start":26,"window_t_end":32,"Data":"2020-03-30","R_e_median":1.11365193899817,"R_e_q0049":0.882906380307944,"R_e_q0999":1.37288113712383,"fit":1.11,"lwr":0.88,"upr":1.37,"low":0.88,"high":1.37},{"window_index":26,"window_t_start":27,"window_t_end":33,"Data":"2020-03-31","R_e_median":1.03884036663999,"R_e_q0050":0.812789391172052,"R_e_q1000":1.28843354949011,"fit":1.04,"lwr":0.81,"upr":1.29,"low":0.81,"high":1.29},{"window_index":27,"window_t_start":28,"window_t_end":34,"Data":"2020-03-32","R_e_median":1.03162127509145,"R_e_q0051":0.811468755464424,"R_e_q1001":1.28427927145132,"fit":1.03,"lwr":0.81,"upr":1.28,"low":0.81,"high":1.28},{"window_index":28,"window_t_start":29,"window_t_end":35,"Data":"2020-03-33","R_e_median":0.966976733621836,"R_e_q0052":0.748939753572103,"R_e_q1002":1.21628744582019,"fit":0.97,"lwr":0.75,"upr":1.22,"low":0.75,"high":1.22},{"window_index":29,"window_t_start":30,"window_t_end":36,"Data":"2020-03-34","R_e_median":0.901151809075675,"R_e_q0053":0.691383018835614,"R_e_q1003":1.14543592093926,"fit":0.9,"lwr":0.69,"upr":1.15,"low":0.69,"high":1.15},{"window_index":30,"window_t_start":31,"window_t_end":37,"Data":"2020-03-35","R_e_median":0.870154948419034,"R_e_q0054":0.656064695333573,"R_e_q1004":1.11737781320339,"fit":0.87,"lwr":0.66,"upr":1.12,"low":0.66,"high":1.12},{"window_index":31,"window_t_start":32,"window_t_end":38,"Data":"2020-03-36","R_e_median":0.799762822556288,"R_e_q0055":0.594606206481806,"R_e_q1005":1.03422713485589,"fit":0.8,"lwr":0.59,"upr":1.03,"low":0.59,"high":1.03},{"window_index":32,"window_t_start":33,"window_t_end":39,"Data":"2020-03-37","R_e_median":0.810526830572647,"R_e_q0056":0.59907639387926,"R_e_q1006":1.06455090411586,"fit":0.81,"lwr":0.6,"upr":1.06,"low":0.6,"high":1.06},{"window_index":33,"window_t_start":34,"window_t_end":40,"Data":"2020-03-38","R_e_median":0.768095957720276,"R_e_q0057":0.558750234193507,"R_e_q1007":1.015695736625,"fit":0.77,"lwr":0.56,"upr":1.02,"low":0.56,"high":1.02},{"window_index":34,"window_t_start":35,"window_t_end":41,"Data":"2020-03-39","R_e_median":0.767970970567023,"R_e_q0058":0.551261328642326,"R_e_q1008":1.0211702964991,"fit":0.77,"lwr":0.55,"upr":1.02,"low":0.55,"high":1.02},{"window_index":35,"window_t_start":36,"window_t_end":42,"Data":"2020-03-40","R_e_median":0.714905236520907,"R_e_q0059":0.495094222716048,"R_e_q1009":0.979534002560179,"fit":0.71,"lwr":0.5,"upr":0.98,"low":0.5,"high":0.98},{"window_index":36,"window_t_start":37,"window_t_end":43,"Data":"2020-03-41","R_e_median":0.759106519436247,"R_e_q0060":0.523360578700281,"R_e_q1010":1.04048435619305,"fit":0.76,"lwr":0.52,"upr":1.04,"low":0.52,"high":1.04},{"window_index":37,"window_t_start":38,"window_t_end":44,"Data":"2020-03-42","R_e_median":0.735133982264333,"R_e_q0061":0.488560319576633,"R_e_q1011":1.03087124711396,"fit":0.74,"lwr":0.49,"upr":1.03,"low":0.49,"high":1.03},{"window_index":38,"window_t_start":39,"window_t_end":45,"Data":"2020-03-43","R_e_median":0.817773351933188,"R_e_q0062":0.547994074382127,"R_e_q1012":1.14795747247421,"fit":0.82,"lwr":0.55,"upr":1.15,"low":0.55,"high":1.15},{"window_index":39,"window_t_start":40,"window_t_end":46,"Data":"2020-03-44","R_e_median":0.855062015933972,"R_e_q0063":0.56998270274372,"R_e_q1013":1.18230035680842,"fit":0.86,"lwr":0.57,"upr":1.18,"low":0.57,"high":1.18},{"window_index":40,"window_t_start":41,"window_t_end":47,"Data":"2020-03-45","R_e_median":0.848785130224092,"R_e_q0064":0.568652639500431,"R_e_q1014":1.18201018427798,"fit":0.85,"lwr":0.57,"upr":1.18,"low":0.57,"high":1.18},{"window_index":41,"window_t_start":42,"window_t_end":48,"Data":"2020-03-46","R_e_median":0.822361775709378,"R_e_q0065":0.550509911871028,"R_e_q1015":1.15413091581465,"fit":0.82,"lwr":0.55,"upr":1.15,"low":0.55,"high":1.15},{"window_index":42,"window_t_start":43,"window_t_end":49,"Data":"2020-03-47","R_e_median":0.862669506387832,"R_e_q0066":0.573947247715287,"R_e_q1016":1.21078996424834,"fit":0.86,"lwr":0.57,"upr":1.21,"low":0.57,"high":1.21},{"window_index":43,"window_t_start":44,"window_t_end":50,"Data":"2020-03-48","R_e_median":0.794434013869127,"R_e_q0067":0.520115922341798,"R_e_q1017":1.14466648970428,"fit":0.79,"lwr":0.52,"upr":1.14,"low":0.52,"high":1.14},{"window_index":44,"window_t_start":45,"window_t_end":51,"Data":"2020-03-49","R_e_median":0.809294291673368,"R_e_q0068":0.51159056760484,"R_e_q1018":1.1703015032009,"fit":0.81,"lwr":0.51,"upr":1.17,"low":0.51,"high":1.17},{"window_index":45,"window_t_start":46,"window_t_end":52,"Data":"2020-03-50","R_e_median":0.816855482433627,"R_e_q0069":0.521661453844004,"R_e_q1019":1.20010110669119,"fit":0.82,"lwr":0.52,"upr":1.2,"low":0.52,"high":1.2},{"window_index":46,"window_t_start":47,"window_t_end":53,"Data":"2020-03-51","R_e_median":0.824726091576944,"R_e_q0070":0.508547221515298,"R_e_q1020":1.22125835295981,"fit":0.82,"lwr":0.51,"upr":1.22,"low":0.51,"high":1.22},{"window_index":47,"window_t_start":48,"window_t_end":54,"Data":"2020-03-52","R_e_median":0.825657524878309,"R_e_q0071":0.511475180182957,"R_e_q1021":1.21511133845456,"fit":0.83,"lwr":0.51,"upr":1.22,"low":0.51,"high":1.22},{"window_index":48,"window_t_start":49,"window_t_end":55,"Data":"2020-03-53","R_e_median":0.822894443719497,"R_e_q0072":0.509361058493635,"R_e_q1022":1.23055118709022,"fit":0.82,"lwr":0.51,"upr":1.23,"low":0.51,"high":1.23},{"window_index":49,"window_t_start":50,"window_t_end":56,"Data":"2020-03-54","R_e_median":0.728097153361446,"R_e_q0073":0.418917413122694,"R_e_q1023":1.11230991609609,"fit":0.73,"lwr":0.42,"upr":1.11,"low":0.42,"high":1.11},{"window_index":50,"window_t_start":51,"window_t_end":57,"Data":"2020-03-55","R_e_median":0.748395089309845,"R_e_q0074":0.41410038554026,"R_e_q1024":1.15893468853509,"fit":0.75,"lwr":0.41,"upr":1.16,"low":0.41,"high":1.16},{"window_index":51,"window_t_start":52,"window_t_end":58,"Data":"2020-03-56","R_e_median":0.754325372647704,"R_e_q0075":0.413690949192237,"R_e_q1025":1.19727797926615,"fit":0.75,"lwr":0.41,"upr":1.2,"low":0.41,"high":1.2},{"window_index":52,"window_t_start":53,"window_t_end":59,"Data":"2020-03-57","R_e_median":0.696723250583198,"R_e_q0076":0.357907122671748,"R_e_q1026":1.1215264868238,"fit":0.7,"lwr":0.36,"upr":1.12,"low":0.36,"high":1.12},{"window_index":53,"window_t_start":54,"window_t_end":60,"Data":"2020-03-58","R_e_median":0.763293597395588,"R_e_q0077":0.390714814436344,"R_e_q1027":1.26288040013002,"fit":0.76,"lwr":0.39,"upr":1.26,"low":0.39,"high":1.26},{"window_index":54,"window_t_start":55,"window_t_end":61,"Data":"2020-03-59","R_e_median":0.753646446075832,"R_e_q0078":0.376044724723147,"R_e_q1028":1.25093511827799,"fit":0.75,"lwr":0.38,"upr":1.25,"low":0.38,"high":1.25},{"window_index":55,"window_t_start":56,"window_t_end":62,"Data":"2020-03-60","R_e_median":0.875351745191975,"R_e_q0079":0.446374601018235,"R_e_q1029":1.44293795809017,"fit":0.88,"lwr":0.45,"upr":1.44,"low":0.45,"high":1.44},{"window_index":56,"window_t_start":57,"window_t_end":63,"Data":"2020-03-61","R_e_median":0.96634800121632,"R_e_q0080":0.508921692774255,"R_e_q1030":1.57400256009782,"fit":0.97,"lwr":0.51,"upr":1.57,"low":0.51,"high":1.57},{"window_index":57,"window_t_start":58,"window_t_end":64,"Data":"2020-03-62","R_e_median":1.04017308832754,"R_e_q0081":0.573379705417317,"R_e_q1031":1.64806513379101,"fit":1.04,"lwr":0.57,"upr":1.65,"low":0.57,"high":1.65},{"window_index":58,"window_t_start":59,"window_t_end":65,"Data":"2020-03-63","R_e_median":1.23558915661149,"R_e_q0082":0.730836008234549,"R_e_q1032":1.88643361886399,"fit":1.24,"lwr":0.73,"upr":1.89,"low":0.73,"high":1.89},{"window_index":59,"window_t_start":60,"window_t_end":66,"Data":"2020-03-64","R_e_median":1.2138947185909,"R_e_q0083":0.716806917520296,"R_e_q1033":1.81629076586846,"fit":1.21,"lwr":0.72,"upr":1.82,"low":0.72,"high":1.82},{"window_index":60,"window_t_start":61,"window_t_end":67,"Data":"2020-03-65","R_e_median":1.14202818106701,"R_e_q0084":0.660515070718143,"R_e_q1034":1.7386718430799,"fit":1.14,"lwr":0.66,"upr":1.74,"low":0.66,"high":1.74},{"window_index":61,"window_t_start":62,"window_t_end":68,"Data":"2020-03-66","R_e_median":1.23035326974075,"R_e_q0085":0.757461856878168,"R_e_q1035":1.81709649369886,"fit":1.23,"lwr":0.76,"upr":1.82,"low":0.76,"high":1.82},{"window_index":62,"window_t_start":63,"window_t_end":69,"Data":"2020-03-67","R_e_median":1.09841175392654,"R_e_q0086":0.665522693671768,"R_e_q1036":1.64550958833539,"fit":1.1,"lwr":0.67,"upr":1.65,"low":0.67,"high":1.65},{"window_index":63,"window_t_start":64,"window_t_end":70,"Data":"2020-03-68","R_e_median":1.08411403781733,"R_e_q0087":0.652274902091502,"R_e_q1037":1.62626389424354,"fit":1.08,"lwr":0.65,"upr":1.63,"low":0.65,"high":1.63},{"window_index":64,"window_t_start":65,"window_t_end":71,"Data":"2020-03-69","R_e_median":1.07673428559674,"R_e_q0088":0.6474429147122,"R_e_q1038":1.6035815271533,"fit":1.08,"lwr":0.65,"upr":1.6,"low":0.65,"high":1.6},{"window_index":65,"window_t_start":66,"window_t_end":72,"Data":"2020-03-70","R_e_median":0.959070847535103,"R_e_q0089":0.562589579436311,"R_e_q1039":1.46743123856559,"fit":0.96,"lwr":0.56,"upr":1.47,"low":0.56,"high":1.47},{"window_index":66,"window_t_start":67,"window_t_end":73,"Data":"2020-03-71","R_e_median":1.05764606829422,"R_e_q0090":0.624788336560307,"R_e_q1040":1.58459521108751,"fit":1.06,"lwr":0.62,"upr":1.58,"low":0.62,"high":1.58},{"window_index":67,"window_t_start":68,"window_t_end":74,"Data":"2020-03-72","R_e_median":0.99237132007958,"R_e_q0091":0.584549354484972,"R_e_q1041":1.52269516608609,"fit":0.99,"lwr":0.58,"upr":1.52,"low":0.58,"high":1.52},{"window_index":68,"window_t_start":69,"window_t_end":75,"Data":"2020-03-73","R_e_median":1.00842362199989,"R_e_q0092":0.587695212863822,"R_e_q1042":1.54831964817059,"fit":1.01,"lwr":0.59,"upr":1.55,"low":0.59,"high":1.55},{"window_index":69,"window_t_start":70,"window_t_end":76,"Data":"2020-03-74","R_e_median":0.968741408157097,"R_e_q0093":0.545466896088539,"R_e_q1043":1.4957931620677,"fit":0.97,"lwr":0.55,"upr":1.5,"low":0.55,"high":1.5},{"window_index":70,"window_t_start":71,"window_t_end":77,"Data":"2020-03-75","R_e_median":0.98871632975755,"R_e_q0094":0.559949818537801,"R_e_q1044":1.5178003273907,"fit":0.99,"lwr":0.56,"upr":1.52,"low":0.56,"high":1.52},{"window_index":71,"window_t_start":72,"window_t_end":78,"Data":"2020-03-76","R_e_median":1.07435975080795,"R_e_q0095":0.611413614430539,"R_e_q1045":1.65877653361372,"fit":1.07,"lwr":0.61,"upr":1.66,"low":0.61,"high":1.66},{"window_index":72,"window_t_start":73,"window_t_end":79,"Data":"2020-03-77","R_e_median":0.99076898557474,"R_e_q0096":0.576288882416074,"R_e_q1046":1.5152170964345,"fit":0.99,"lwr":0.58,"upr":1.52,"low":0.58,"high":1.52},{"window_index":73,"window_t_start":74,"window_t_end":80,"Data":"2020-03-78","R_e_median":0.885219992225574,"R_e_q0097":0.474779564569905,"R_e_q1047":1.42995077745991,"fit":0.89,"lwr":0.47,"upr":1.43,"low":0.47,"high":1.43},{"window_index":74,"window_t_start":75,"window_t_end":81,"Data":"2020-03-79","R_e_median":1.00651953718386,"R_e_q0098":0.566049101186872,"R_e_q1048":1.57877745862909,"fit":1.01,"lwr":0.57,"upr":1.58,"low":0.57,"high":1.58},{"window_index":75,"window_t_start":76,"window_t_end":82,"Data":"2020-03-80","R_e_median":0.879823463515908,"R_e_q0099":0.462536729844489,"R_e_q1049":1.41950359806178,"fit":0.88,"lwr":0.46,"upr":1.42,"low":0.46,"high":1.42},{"window_index":76,"window_t_start":77,"window_t_end":83,"Data":"2020-03-81","R_e_median":1.01032405892248,"R_e_q0100":0.558711076900363,"R_e_q1050":1.6047668277356,"fit":1.01,"lwr":0.56,"upr":1.6,"low":0.56,"high":1.6},{"window_index":77,"window_t_start":78,"window_t_end":84,"Data":"2020-03-82","R_e_median":1.00872370631294,"R_e_q0101":0.542233138355197,"R_e_q1051":1.60002923110646,"fit":1.01,"lwr":0.54,"upr":1.6,"low":0.54,"high":1.6},{"window_index":78,"window_t_start":79,"window_t_end":85,"Data":"2020-03-83","R_e_median":0.946518253759793,"R_e_q0102":0.508745138952086,"R_e_q1052":1.50386848821168,"fit":0.95,"lwr":0.51,"upr":1.5,"low":0.51,"high":1.5},{"window_index":79,"window_t_start":80,"window_t_end":86,"Data":"2020-03-84","R_e_median":0.899949400702163,"R_e_q0103":0.467536841346187,"R_e_q1053":1.47583331907731,"fit":0.9,"lwr":0.47,"upr":1.48,"low":0.47,"high":1.48},{"window_index":80,"window_t_start":81,"window_t_end":87,"Data":"2020-03-85","R_e_median":0.944915378605689,"R_e_q0104":0.491711544266656,"R_e_q1054":1.54987085135852,"fit":0.94,"lwr":0.49,"upr":1.55,"low":0.49,"high":1.55},{"window_index":81,"window_t_start":82,"window_t_end":88,"Data":"2020-03-86","R_e_median":0.977677847156202,"R_e_q0105":0.495648087467467,"R_e_q1055":1.64100110179352,"fit":0.98,"lwr":0.5,"upr":1.64,"low":0.5,"high":1.64},{"window_index":82,"window_t_start":83,"window_t_end":89,"Data":"2020-03-87","R_e_median":0.996830598100061,"R_e_q0106":0.518831502220996,"R_e_q1056":1.63859909122743,"fit":1,"lwr":0.52,"upr":1.64,"low":0.52,"high":1.64},{"window_index":83,"window_t_start":84,"window_t_end":90,"Data":"2020-03-88","R_e_median":1.43072824708937,"R_e_q0107":0.841018022142105,"R_e_q1057":2.19635964699948,"fit":1.43,"lwr":0.84,"upr":2.2,"low":0.84,"high":2.2},{"window_index":84,"window_t_start":85,"window_t_end":91,"Data":"2020-03-89","R_e_median":1.39510501338721,"R_e_q0108":0.838780916042668,"R_e_q1058":2.09174223312821,"fit":1.4,"lwr":0.84,"upr":2.09,"low":0.84,"high":2.09},{"window_index":85,"window_t_start":86,"window_t_end":92,"Data":"2020-03-90","R_e_median":1.17976664092329,"R_e_q0109":0.699343263080071,"R_e_q1059":1.79185390249456,"fit":1.18,"lwr":0.7,"upr":1.79,"low":0.7,"high":1.79},{"window_index":86,"window_t_start":87,"window_t_end":93,"Data":"2020-03-91","R_e_median":1.26879783563009,"R_e_q0110":0.765077504567941,"R_e_q1060":1.87901513932164,"fit":1.27,"lwr":0.77,"upr":1.88,"low":0.77,"high":1.88},{"window_index":87,"window_t_start":88,"window_t_end":94,"Data":"2020-03-92","R_e_median":1.19692993237817,"R_e_q0111":0.739000570976288,"R_e_q1061":1.76749791632988,"fit":1.2,"lwr":0.74,"upr":1.77,"low":0.74,"high":1.77},{"window_index":88,"window_t_start":89,"window_t_end":95,"Data":"2020-03-93","R_e_median":1.20890158131169,"R_e_q0112":0.748656170701172,"R_e_q1062":1.79113295433887,"fit":1.21,"lwr":0.75,"upr":1.79,"low":0.75,"high":1.79},{"window_index":89,"window_t_start":90,"window_t_end":96,"Data":"2020-03-94","R_e_median":1.37600880741249,"R_e_q0113":0.894160432731337,"R_e_q1063":1.95406062861395,"fit":1.38,"lwr":0.89,"upr":1.95,"low":0.89,"high":1.95},{"window_index":90,"window_t_start":91,"window_t_end":97,"Data":"2020-03-95","R_e_median":1.05143018617378,"R_e_q0114":0.652031895004006,"R_e_q1064":1.53034084940483,"fit":1.05,"lwr":0.65,"upr":1.53,"low":0.65,"high":1.53},{"window_index":91,"window_t_start":92,"window_t_end":98,"Data":"2020-03-96","R_e_median":1.01422049867736,"R_e_q0115":0.619274307899571,"R_e_q1065":1.50334939168189,"fit":1.01,"lwr":0.62,"upr":1.5,"low":0.62,"high":1.5},{"window_index":92,"window_t_start":93,"window_t_end":99,"Data":"2020-03-97","R_e_median":1.09380577607862,"R_e_q0116":0.67307768413824,"R_e_q1066":1.61408681921668,"fit":1.09,"lwr":0.67,"upr":1.61,"low":0.67,"high":1.61},{"window_index":93,"window_t_start":94,"window_t_end":100,"Data":"2020-03-98","R_e_median":0.979269642641652,"R_e_q0117":0.592183578228915,"R_e_q1067":1.45181079212551,"fit":0.98,"lwr":0.59,"upr":1.45,"low":0.59,"high":1.45},{"window_index":94,"window_t_start":95,"window_t_end":101,"Data":"2020-03-99","R_e_median":1.05814765917157,"R_e_q0118":0.650969880828825,"R_e_q1068":1.56942195381028,"fit":1.06,"lwr":0.65,"upr":1.57,"low":0.65,"high":1.57},{"window_index":95,"window_t_start":96,"window_t_end":102,"Data":"2020-03-100","R_e_median":0.954348370379298,"R_e_q0119":0.563076854491069,"R_e_q1069":1.44166285589119,"fit":0.95,"lwr":0.56,"upr":1.44,"low":0.56,"high":1.44},{"window_index":96,"window_t_start":97,"window_t_end":103,"Data":"2020-03-101","R_e_median":1.03641240981504,"R_e_q0120":0.622848621564852,"R_e_q1070":1.54856962069707,"fit":1.04,"lwr":0.62,"upr":1.55,"low":0.62,"high":1.55},{"window_index":97,"window_t_start":98,"window_t_end":104,"Data":"2020-03-102","R_e_median":1.09439005165936,"R_e_q0121":0.67356890533,"R_e_q1071":1.60957793484819,"fit":1.09,"lwr":0.67,"upr":1.61,"low":0.67,"high":1.61},{"window_index":98,"window_t_start":99,"window_t_end":105,"Data":"2020-03-103","R_e_median":1.38909530104872,"R_e_q0122":0.912224752630559,"R_e_q1072":1.97466465604719,"fit":1.39,"lwr":0.91,"upr":1.97,"low":0.91,"high":1.97},{"window_index":99,"window_t_start":100,"window_t_end":106,"Data":"2020-03-104","R_e_median":1.62224295437427,"R_e_q0123":1.11850210194579,"R_e_q1073":2.21696249969221,"fit":1.62,"lwr":1.12,"upr":2.22,"low":1.12,"high":2.22},{"window_index":100,"window_t_start":101,"window_t_end":107,"Data":"2020-03-105","R_e_median":1.59015019016594,"R_e_q0124":1.14063684080424,"R_e_q1074":2.11705616581092,"fit":1.59,"lwr":1.14,"upr":2.12,"low":1.14,"high":2.12},{"window_index":101,"window_t_start":102,"window_t_end":108,"Data":"2020-03-106","R_e_median":1.78632536884643,"R_e_q0125":1.34034744440861,"R_e_q1075":2.30289735961623,"fit":1.79,"lwr":1.34,"upr":2.3,"low":1.34,"high":2.3},{"window_index":102,"window_t_start":103,"window_t_end":109,"Data":"2020-03-107","R_e_median":1.8717437057546,"R_e_q0126":1.44590555806102,"R_e_q1076":2.3497705159345,"fit":1.87,"lwr":1.45,"upr":2.35,"low":1.45,"high":2.35},{"window_index":103,"window_t_start":104,"window_t_end":110,"Data":"2020-03-108","R_e_median":1.73412093399226,"R_e_q0127":1.37002436994265,"R_e_q1077":2.15179631219609,"fit":1.73,"lwr":1.37,"upr":2.15,"low":1.37,"high":2.15},{"window_index":104,"window_t_start":105,"window_t_end":111,"Data":"2020-03-109","R_e_median":1.81474740988897,"R_e_q0128":1.46671536875738,"R_e_q1078":2.19550659129394,"fit":1.81,"lwr":1.47,"upr":2.2,"low":1.47,"high":2.2},{"window_index":105,"window_t_start":106,"window_t_end":112,"Data":"2020-03-110","R_e_median":1.67162393404699,"R_e_q0129":1.3721147560563,"R_e_q1079":1.99436849545804,"fit":1.67,"lwr":1.37,"upr":1.99,"low":1.37,"high":1.99},{"window_index":106,"window_t_start":107,"window_t_end":113,"Data":"2020-03-111","R_e_median":1.49801167590228,"R_e_q0130":1.23241654496823,"R_e_q1080":1.78611354841999,"fit":1.5,"lwr":1.23,"upr":1.79,"low":1.23,"high":1.79},{"window_index":107,"window_t_start":108,"window_t_end":114,"Data":"2020-03-112","R_e_median":1.42271410903807,"R_e_q0131":1.18480028545743,"R_e_q1081":1.69437101864833,"fit":1.42,"lwr":1.18,"upr":1.69,"low":1.18,"high":1.69},{"window_index":108,"window_t_start":109,"window_t_end":115,"Data":"2020-03-113","R_e_median":1.30705471366982,"R_e_q0132":1.09593113679482,"R_e_q1082":1.54001393549699,"fit":1.31,"lwr":1.1,"upr":1.54,"low":1.1,"high":1.54},{"window_index":109,"window_t_start":110,"window_t_end":116,"Data":"2020-03-114","R_e_median":1.13348205969368,"R_e_q0133":0.941314516434129,"R_e_q1083":1.34126371222283,"fit":1.13,"lwr":0.94,"upr":1.34,"low":0.94,"high":1.34},{"window_index":110,"window_t_start":111,"window_t_end":117,"Data":"2020-03-115","R_e_median":1.13199903998417,"R_e_q0134":0.949035122218604,"R_e_q1084":1.34352679725557,"fit":1.13,"lwr":0.95,"upr":1.34,"low":0.95,"high":1.34},{"window_index":111,"window_t_start":112,"window_t_end":118,"Data":"2020-03-116","R_e_median":0.997215301550937,"R_e_q0135":0.823747353830923,"R_e_q1085":1.18934709377077,"fit":1,"lwr":0.82,"upr":1.19,"low":0.82,"high":1.19},{"window_index":112,"window_t_start":113,"window_t_end":119,"Data":"2020-03-117","R_e_median":0,"R_e_q0136":0,"R_e_q1086":0,"fit":0,"lwr":0,"upr":0,"low":0,"high":0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0.66105255745227398</v>
      </c>
      <c r="F3">
        <v>2.0915009904695498</v>
      </c>
      <c r="G3">
        <v>4.3199211761915199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2.0915009904695498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0.66105255745227398</v>
      </c>
      <c r="AV3" t="s">
        <v>102</v>
      </c>
      <c r="AW3" t="s">
        <v>99</v>
      </c>
      <c r="AX3" t="s">
        <v>188</v>
      </c>
      <c r="AY3" t="s">
        <v>99</v>
      </c>
      <c r="AZ3" t="s">
        <v>101</v>
      </c>
      <c r="BA3">
        <f t="shared" ref="BA3:BA66" si="13">G3</f>
        <v>4.3199211761915199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2.09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0.66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4.32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0.66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4.32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{"window_index":2,"window_t_start":3,"window_t_end":9,"Data":"2020-03-07","R_e_median":2.09150099046955,"R_e_q0026":0.661052557452274,"R_e_q0976":4.31992117619152,"fit":2.09,"lwr":0.66,"upr":4.32,"low":0.66,"high":4.32},</v>
      </c>
      <c r="DA3" t="str">
        <f>_xlfn.TEXTJOIN(",",TRUE,BG2:BG150)</f>
        <v>1.9,2.09,2.07,1.94,1.83,2.13,2.06,1.94,1.55,1.71,1.86,1.77,1.85,1.63,1.52,1.59,1.39,1.32,1.35,1.19,1.26,1.25,1.22,1.21,1.11,1.04,1.03,0.97,0.9,0.87,0.8,0.81,0.77,0.77,0.71,0.76,0.74,0.82,0.86,0.85,0.82,0.86,0.79,0.81,0.82,0.82,0.83,0.82,0.73,0.75,0.75,0.7,0.76,0.75,0.88,0.97,1.04,1.24,1.21,1.14,1.23,1.1,1.08,1.08,0.96,1.06,0.99,1.01,0.97,0.99,1.07,0.99,0.89,1.01,0.88,1.01,1.01,0.95,0.9,0.94,0.98,1,1.43,1.4,1.18,1.27,1.2,1.21,1.38,1.05,1.01,1.09,0.98,1.06,0.95,1.04,1.09,1.39,1.62,1.59,1.79,1.87,1.73,1.81,1.67,1.5,1.42,1.31,1.13,1.13,1,0,0,0,0,0,0,0,0,0,0,0,0,0,0,0,0,0,0,0,0,0,0,0,0,0,0,0,0,0,0,0,0,0,0,0,0,0,0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0.74725865248997203</v>
      </c>
      <c r="F4">
        <v>2.0677617728831601</v>
      </c>
      <c r="G4">
        <v>3.9854751854056301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2.0677617728831601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0.74725865248997203</v>
      </c>
      <c r="AV4" t="s">
        <v>102</v>
      </c>
      <c r="AW4" t="s">
        <v>99</v>
      </c>
      <c r="AX4" t="s">
        <v>189</v>
      </c>
      <c r="AY4" t="s">
        <v>99</v>
      </c>
      <c r="AZ4" t="s">
        <v>101</v>
      </c>
      <c r="BA4">
        <f t="shared" si="13"/>
        <v>3.9854751854056301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2.0699999999999998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0.75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3.99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0.75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3.99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{"window_index":3,"window_t_start":4,"window_t_end":10,"Data":"2020-03-08","R_e_median":2.06776177288316,"R_e_q0027":0.747258652489972,"R_e_q0977":3.98547518540563,"fit":2.07,"lwr":0.75,"upr":3.99,"low":0.75,"high":3.99},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0.78181043568418396</v>
      </c>
      <c r="F5">
        <v>1.93865752513189</v>
      </c>
      <c r="G5">
        <v>3.6348545748465599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1.93865752513189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0.78181043568418396</v>
      </c>
      <c r="AV5" t="s">
        <v>102</v>
      </c>
      <c r="AW5" t="s">
        <v>99</v>
      </c>
      <c r="AX5" t="s">
        <v>190</v>
      </c>
      <c r="AY5" t="s">
        <v>99</v>
      </c>
      <c r="AZ5" t="s">
        <v>101</v>
      </c>
      <c r="BA5">
        <f t="shared" si="13"/>
        <v>3.6348545748465599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1.94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0.78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3.63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0.78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3.63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{"window_index":4,"window_t_start":5,"window_t_end":11,"Data":"2020-03-09","R_e_median":1.93865752513189,"R_e_q0028":0.781810435684184,"R_e_q0978":3.63485457484656,"fit":1.94,"lwr":0.78,"upr":3.63,"low":0.78,"high":3.63},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0.78703351475065597</v>
      </c>
      <c r="F6">
        <v>1.83288145010849</v>
      </c>
      <c r="G6">
        <v>3.2913637606616502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1.83288145010849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0.78703351475065597</v>
      </c>
      <c r="AV6" t="s">
        <v>102</v>
      </c>
      <c r="AW6" t="s">
        <v>99</v>
      </c>
      <c r="AX6" t="s">
        <v>191</v>
      </c>
      <c r="AY6" t="s">
        <v>99</v>
      </c>
      <c r="AZ6" t="s">
        <v>101</v>
      </c>
      <c r="BA6">
        <f t="shared" si="13"/>
        <v>3.2913637606616502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1.83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0.79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3.29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0.79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3.29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{"window_index":5,"window_t_start":6,"window_t_end":12,"Data":"2020-03-10","R_e_median":1.83288145010849,"R_e_q0029":0.787033514750656,"R_e_q0979":3.29136376066165,"fit":1.83,"lwr":0.79,"upr":3.29,"low":0.79,"high":3.29},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1.06848869999564</v>
      </c>
      <c r="F7">
        <v>2.1326659489305402</v>
      </c>
      <c r="G7">
        <v>3.66560627410851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2.1326659489305402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1.06848869999564</v>
      </c>
      <c r="AV7" t="s">
        <v>102</v>
      </c>
      <c r="AW7" t="s">
        <v>99</v>
      </c>
      <c r="AX7" t="s">
        <v>192</v>
      </c>
      <c r="AY7" t="s">
        <v>99</v>
      </c>
      <c r="AZ7" t="s">
        <v>101</v>
      </c>
      <c r="BA7">
        <f t="shared" si="13"/>
        <v>3.66560627410851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2.13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1.07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3.67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1.07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3.67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{"window_index":6,"window_t_start":7,"window_t_end":13,"Data":"2020-03-11","R_e_median":2.13266594893054,"R_e_q0030":1.06848869999564,"R_e_q0980":3.66560627410851,"fit":2.13,"lwr":1.07,"upr":3.67,"low":1.07,"high":3.67},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1.1388972378186699</v>
      </c>
      <c r="F8">
        <v>2.0619657425526299</v>
      </c>
      <c r="G8">
        <v>3.2687815305296399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2.0619657425526299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1.1388972378186699</v>
      </c>
      <c r="AV8" t="s">
        <v>102</v>
      </c>
      <c r="AW8" t="s">
        <v>99</v>
      </c>
      <c r="AX8" t="s">
        <v>193</v>
      </c>
      <c r="AY8" t="s">
        <v>99</v>
      </c>
      <c r="AZ8" t="s">
        <v>101</v>
      </c>
      <c r="BA8">
        <f t="shared" si="13"/>
        <v>3.2687815305296399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2.06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1.1399999999999999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3.27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1.1399999999999999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3.27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{"window_index":7,"window_t_start":8,"window_t_end":14,"Data":"2020-03-12","R_e_median":2.06196574255263,"R_e_q0031":1.13889723781867,"R_e_q0981":3.26878153052964,"fit":2.06,"lwr":1.14,"upr":3.27,"low":1.14,"high":3.27},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1.14082637938474</v>
      </c>
      <c r="F9">
        <v>1.94361725593194</v>
      </c>
      <c r="G9">
        <v>2.9677608411062999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1.94361725593194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1.14082637938474</v>
      </c>
      <c r="AV9" t="s">
        <v>102</v>
      </c>
      <c r="AW9" t="s">
        <v>99</v>
      </c>
      <c r="AX9" t="s">
        <v>194</v>
      </c>
      <c r="AY9" t="s">
        <v>99</v>
      </c>
      <c r="AZ9" t="s">
        <v>101</v>
      </c>
      <c r="BA9">
        <f t="shared" si="13"/>
        <v>2.9677608411062999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1.94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1.1399999999999999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2.97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1.1399999999999999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2.97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{"window_index":8,"window_t_start":9,"window_t_end":15,"Data":"2020-03-13","R_e_median":1.94361725593194,"R_e_q0032":1.14082637938474,"R_e_q0982":2.9677608411063,"fit":1.94,"lwr":1.14,"upr":2.97,"low":1.14,"high":2.97},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0.89203808245692795</v>
      </c>
      <c r="F10">
        <v>1.54716268432826</v>
      </c>
      <c r="G10">
        <v>2.4304885743056901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1.54716268432826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0.89203808245692795</v>
      </c>
      <c r="AV10" t="s">
        <v>102</v>
      </c>
      <c r="AW10" t="s">
        <v>99</v>
      </c>
      <c r="AX10" t="s">
        <v>195</v>
      </c>
      <c r="AY10" t="s">
        <v>99</v>
      </c>
      <c r="AZ10" t="s">
        <v>101</v>
      </c>
      <c r="BA10">
        <f t="shared" si="13"/>
        <v>2.4304885743056901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1.55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0.89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2.4300000000000002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0.89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2.4300000000000002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{"window_index":9,"window_t_start":10,"window_t_end":16,"Data":"2020-03-14","R_e_median":1.54716268432826,"R_e_q0033":0.892038082456928,"R_e_q0983":2.43048857430569,"fit":1.55,"lwr":0.89,"upr":2.43,"low":0.89,"high":2.43},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1.0734444360470701</v>
      </c>
      <c r="F11">
        <v>1.7081269344404399</v>
      </c>
      <c r="G11">
        <v>2.5075061391774902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1.7081269344404399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1.0734444360470701</v>
      </c>
      <c r="AV11" t="s">
        <v>102</v>
      </c>
      <c r="AW11" t="s">
        <v>99</v>
      </c>
      <c r="AX11" t="s">
        <v>196</v>
      </c>
      <c r="AY11" t="s">
        <v>99</v>
      </c>
      <c r="AZ11" t="s">
        <v>101</v>
      </c>
      <c r="BA11">
        <f t="shared" si="13"/>
        <v>2.5075061391774902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1.71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1.07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2.5099999999999998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1.07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2.5099999999999998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{"window_index":10,"window_t_start":11,"window_t_end":17,"Data":"2020-03-15","R_e_median":1.70812693444044,"R_e_q0034":1.07344443604707,"R_e_q0984":2.50750613917749,"fit":1.71,"lwr":1.07,"upr":2.51,"low":1.07,"high":2.51},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1.2155387043922199</v>
      </c>
      <c r="F12">
        <v>1.85542421229198</v>
      </c>
      <c r="G12">
        <v>2.6154365372188701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1.85542421229198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1.2155387043922199</v>
      </c>
      <c r="AV12" t="s">
        <v>102</v>
      </c>
      <c r="AW12" t="s">
        <v>99</v>
      </c>
      <c r="AX12" t="s">
        <v>197</v>
      </c>
      <c r="AY12" t="s">
        <v>99</v>
      </c>
      <c r="AZ12" t="s">
        <v>101</v>
      </c>
      <c r="BA12">
        <f t="shared" si="13"/>
        <v>2.6154365372188701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1.86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1.22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2.62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1.22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2.62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{"window_index":11,"window_t_start":12,"window_t_end":18,"Data":"2020-03-16","R_e_median":1.85542421229198,"R_e_q0035":1.21553870439222,"R_e_q0985":2.61543653721887,"fit":1.86,"lwr":1.22,"upr":2.62,"low":1.22,"high":2.62},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1.1968537305235201</v>
      </c>
      <c r="F13">
        <v>1.7678640931229399</v>
      </c>
      <c r="G13">
        <v>2.4273570409968199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1.7678640931229399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1.1968537305235201</v>
      </c>
      <c r="AV13" t="s">
        <v>102</v>
      </c>
      <c r="AW13" t="s">
        <v>99</v>
      </c>
      <c r="AX13" t="s">
        <v>198</v>
      </c>
      <c r="AY13" t="s">
        <v>99</v>
      </c>
      <c r="AZ13" t="s">
        <v>101</v>
      </c>
      <c r="BA13">
        <f t="shared" si="13"/>
        <v>2.4273570409968199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1.77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1.2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2.4300000000000002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1.2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2.4300000000000002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{"window_index":12,"window_t_start":13,"window_t_end":19,"Data":"2020-03-17","R_e_median":1.76786409312294,"R_e_q0036":1.19685373052352,"R_e_q0986":2.42735704099682,"fit":1.77,"lwr":1.2,"upr":2.43,"low":1.2,"high":2.43},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1.31515774660051</v>
      </c>
      <c r="F14">
        <v>1.8546329630388401</v>
      </c>
      <c r="G14">
        <v>2.4744451519942401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1.8546329630388401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1.31515774660051</v>
      </c>
      <c r="AV14" t="s">
        <v>102</v>
      </c>
      <c r="AW14" t="s">
        <v>99</v>
      </c>
      <c r="AX14" t="s">
        <v>199</v>
      </c>
      <c r="AY14" t="s">
        <v>99</v>
      </c>
      <c r="AZ14" t="s">
        <v>101</v>
      </c>
      <c r="BA14">
        <f t="shared" si="13"/>
        <v>2.4744451519942401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1.85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1.32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2.4700000000000002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1.32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2.4700000000000002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{"window_index":13,"window_t_start":14,"window_t_end":20,"Data":"2020-03-18","R_e_median":1.85463296303884,"R_e_q0037":1.31515774660051,"R_e_q0987":2.47444515199424,"fit":1.85,"lwr":1.32,"upr":2.47,"low":1.32,"high":2.47},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1.1879952615759399</v>
      </c>
      <c r="F15">
        <v>1.6300503601826899</v>
      </c>
      <c r="G15">
        <v>2.1293961543976598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1.6300503601826899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1.1879952615759399</v>
      </c>
      <c r="AV15" t="s">
        <v>102</v>
      </c>
      <c r="AW15" t="s">
        <v>99</v>
      </c>
      <c r="AX15" t="s">
        <v>200</v>
      </c>
      <c r="AY15" t="s">
        <v>99</v>
      </c>
      <c r="AZ15" t="s">
        <v>101</v>
      </c>
      <c r="BA15">
        <f t="shared" si="13"/>
        <v>2.1293961543976598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1.63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1.19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2.13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1.19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2.13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{"window_index":14,"window_t_start":15,"window_t_end":21,"Data":"2020-03-19","R_e_median":1.63005036018269,"R_e_q0038":1.18799526157594,"R_e_q0988":2.12939615439766,"fit":1.63,"lwr":1.19,"upr":2.13,"low":1.19,"high":2.13},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1.1215131843302699</v>
      </c>
      <c r="F16">
        <v>1.51755777893043</v>
      </c>
      <c r="G16">
        <v>1.98512417312921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1.51755777893043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1.1215131843302699</v>
      </c>
      <c r="AV16" t="s">
        <v>102</v>
      </c>
      <c r="AW16" t="s">
        <v>99</v>
      </c>
      <c r="AX16" t="s">
        <v>201</v>
      </c>
      <c r="AY16" t="s">
        <v>99</v>
      </c>
      <c r="AZ16" t="s">
        <v>101</v>
      </c>
      <c r="BA16">
        <f t="shared" si="13"/>
        <v>1.98512417312921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1.52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1.1200000000000001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1.99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1.1200000000000001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1.99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{"window_index":15,"window_t_start":16,"window_t_end":22,"Data":"2020-03-20","R_e_median":1.51755777893043,"R_e_q0039":1.12151318433027,"R_e_q0989":1.98512417312921,"fit":1.52,"lwr":1.12,"upr":1.99,"low":1.12,"high":1.99},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1.2052011815164101</v>
      </c>
      <c r="F17">
        <v>1.5904263802770899</v>
      </c>
      <c r="G17">
        <v>2.0367150032780601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1.5904263802770899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1.2052011815164101</v>
      </c>
      <c r="AV17" t="s">
        <v>102</v>
      </c>
      <c r="AW17" t="s">
        <v>99</v>
      </c>
      <c r="AX17" t="s">
        <v>202</v>
      </c>
      <c r="AY17" t="s">
        <v>99</v>
      </c>
      <c r="AZ17" t="s">
        <v>101</v>
      </c>
      <c r="BA17">
        <f t="shared" si="13"/>
        <v>2.0367150032780601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1.59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1.21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2.04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1.21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2.04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{"window_index":16,"window_t_start":17,"window_t_end":23,"Data":"2020-03-21","R_e_median":1.59042638027709,"R_e_q0040":1.20520118151641,"R_e_q0990":2.03671500327806,"fit":1.59,"lwr":1.21,"upr":2.04,"low":1.21,"high":2.04},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1.0672493213846901</v>
      </c>
      <c r="F18">
        <v>1.38853056720873</v>
      </c>
      <c r="G18">
        <v>1.77358686969205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1.38853056720873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1.0672493213846901</v>
      </c>
      <c r="AV18" t="s">
        <v>102</v>
      </c>
      <c r="AW18" t="s">
        <v>99</v>
      </c>
      <c r="AX18" t="s">
        <v>203</v>
      </c>
      <c r="AY18" t="s">
        <v>99</v>
      </c>
      <c r="AZ18" t="s">
        <v>101</v>
      </c>
      <c r="BA18">
        <f t="shared" si="13"/>
        <v>1.77358686969205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1.39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1.07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1.77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1.07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1.77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{"window_index":17,"window_t_start":18,"window_t_end":24,"Data":"2020-03-22","R_e_median":1.38853056720873,"R_e_q0041":1.06724932138469,"R_e_q0991":1.77358686969205,"fit":1.39,"lwr":1.07,"upr":1.77,"low":1.07,"high":1.77},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1.0082261705162301</v>
      </c>
      <c r="F19">
        <v>1.31532302490646</v>
      </c>
      <c r="G19">
        <v>1.67494551176454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1.31532302490646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1.0082261705162301</v>
      </c>
      <c r="AV19" t="s">
        <v>102</v>
      </c>
      <c r="AW19" t="s">
        <v>99</v>
      </c>
      <c r="AX19" t="s">
        <v>204</v>
      </c>
      <c r="AY19" t="s">
        <v>99</v>
      </c>
      <c r="AZ19" t="s">
        <v>101</v>
      </c>
      <c r="BA19">
        <f t="shared" si="13"/>
        <v>1.67494551176454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1.32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1.01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1.67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1.01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1.67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{"window_index":18,"window_t_start":19,"window_t_end":25,"Data":"2020-03-23","R_e_median":1.31532302490646,"R_e_q0042":1.00822617051623,"R_e_q0992":1.67494551176454,"fit":1.32,"lwr":1.01,"upr":1.67,"low":1.01,"high":1.67},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1.03561200870202</v>
      </c>
      <c r="F20">
        <v>1.3516847739892</v>
      </c>
      <c r="G20">
        <v>1.69418175040896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1.3516847739892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1.03561200870202</v>
      </c>
      <c r="AV20" t="s">
        <v>102</v>
      </c>
      <c r="AW20" t="s">
        <v>99</v>
      </c>
      <c r="AX20" t="s">
        <v>205</v>
      </c>
      <c r="AY20" t="s">
        <v>99</v>
      </c>
      <c r="AZ20" t="s">
        <v>101</v>
      </c>
      <c r="BA20">
        <f t="shared" si="13"/>
        <v>1.69418175040896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1.35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1.04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1.69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1.04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1.69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{"window_index":19,"window_t_start":20,"window_t_end":26,"Data":"2020-03-24","R_e_median":1.3516847739892,"R_e_q0043":1.03561200870202,"R_e_q0993":1.69418175040896,"fit":1.35,"lwr":1.04,"upr":1.69,"low":1.04,"high":1.69},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0.91609881605034504</v>
      </c>
      <c r="F21">
        <v>1.19148356181296</v>
      </c>
      <c r="G21">
        <v>1.5027615756389701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1.19148356181296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0.91609881605034504</v>
      </c>
      <c r="AV21" t="s">
        <v>102</v>
      </c>
      <c r="AW21" t="s">
        <v>99</v>
      </c>
      <c r="AX21" t="s">
        <v>206</v>
      </c>
      <c r="AY21" t="s">
        <v>99</v>
      </c>
      <c r="AZ21" t="s">
        <v>101</v>
      </c>
      <c r="BA21">
        <f t="shared" si="13"/>
        <v>1.5027615756389701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1.19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0.92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1.5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0.92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1.5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{"window_index":20,"window_t_start":21,"window_t_end":27,"Data":"2020-03-25","R_e_median":1.19148356181296,"R_e_q0044":0.916098816050345,"R_e_q0994":1.50276157563897,"fit":1.19,"lwr":0.92,"upr":1.5,"low":0.92,"high":1.5},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0.98474862195887103</v>
      </c>
      <c r="F22">
        <v>1.2624363498788</v>
      </c>
      <c r="G22">
        <v>1.58454198314336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1.2624363498788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0.98474862195887103</v>
      </c>
      <c r="AV22" t="s">
        <v>102</v>
      </c>
      <c r="AW22" t="s">
        <v>99</v>
      </c>
      <c r="AX22" t="s">
        <v>207</v>
      </c>
      <c r="AY22" t="s">
        <v>99</v>
      </c>
      <c r="AZ22" t="s">
        <v>101</v>
      </c>
      <c r="BA22">
        <f t="shared" si="13"/>
        <v>1.58454198314336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1.26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0.98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1.58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0.98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1.58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{"window_index":21,"window_t_start":22,"window_t_end":28,"Data":"2020-03-26","R_e_median":1.2624363498788,"R_e_q0045":0.984748621958871,"R_e_q0995":1.58454198314336,"fit":1.26,"lwr":0.98,"upr":1.58,"low":0.98,"high":1.58},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0.98801202502547902</v>
      </c>
      <c r="F23">
        <v>1.25183722543903</v>
      </c>
      <c r="G23">
        <v>1.5560132588688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1.25183722543903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0.98801202502547902</v>
      </c>
      <c r="AV23" t="s">
        <v>102</v>
      </c>
      <c r="AW23" t="s">
        <v>99</v>
      </c>
      <c r="AX23" t="s">
        <v>208</v>
      </c>
      <c r="AY23" t="s">
        <v>99</v>
      </c>
      <c r="AZ23" t="s">
        <v>101</v>
      </c>
      <c r="BA23">
        <f t="shared" si="13"/>
        <v>1.5560132588688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1.25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0.99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1.56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0.99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1.56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{"window_index":22,"window_t_start":23,"window_t_end":29,"Data":"2020-03-27","R_e_median":1.25183722543903,"R_e_q0046":0.988012025025479,"R_e_q0996":1.5560132588688,"fit":1.25,"lwr":0.99,"upr":1.56,"low":0.99,"high":1.56},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0.96271460186088798</v>
      </c>
      <c r="F24">
        <v>1.2168602047939701</v>
      </c>
      <c r="G24">
        <v>1.5050641353166201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1.2168602047939701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0.96271460186088798</v>
      </c>
      <c r="AV24" t="s">
        <v>102</v>
      </c>
      <c r="AW24" t="s">
        <v>99</v>
      </c>
      <c r="AX24" t="s">
        <v>209</v>
      </c>
      <c r="AY24" t="s">
        <v>99</v>
      </c>
      <c r="AZ24" t="s">
        <v>101</v>
      </c>
      <c r="BA24">
        <f t="shared" si="13"/>
        <v>1.5050641353166201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1.22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0.96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1.51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0.96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1.51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{"window_index":23,"window_t_start":24,"window_t_end":30,"Data":"2020-03-28","R_e_median":1.21686020479397,"R_e_q0047":0.962714601860888,"R_e_q0997":1.50506413531662,"fit":1.22,"lwr":0.96,"upr":1.51,"low":0.96,"high":1.51},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0.96528441005537402</v>
      </c>
      <c r="F25">
        <v>1.21492419950719</v>
      </c>
      <c r="G25">
        <v>1.49888653729282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1.21492419950719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0.96528441005537402</v>
      </c>
      <c r="AV25" t="s">
        <v>102</v>
      </c>
      <c r="AW25" t="s">
        <v>99</v>
      </c>
      <c r="AX25" t="s">
        <v>210</v>
      </c>
      <c r="AY25" t="s">
        <v>99</v>
      </c>
      <c r="AZ25" t="s">
        <v>101</v>
      </c>
      <c r="BA25">
        <f t="shared" si="13"/>
        <v>1.49888653729282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1.21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0.97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1.5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0.97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1.5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{"window_index":24,"window_t_start":25,"window_t_end":31,"Data":"2020-03-29","R_e_median":1.21492419950719,"R_e_q0048":0.965284410055374,"R_e_q0998":1.49888653729282,"fit":1.21,"lwr":0.97,"upr":1.5,"low":0.97,"high":1.5},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0.88290638030794399</v>
      </c>
      <c r="F26">
        <v>1.1136519389981701</v>
      </c>
      <c r="G26">
        <v>1.3728811371238301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1.1136519389981701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0.88290638030794399</v>
      </c>
      <c r="AV26" t="s">
        <v>102</v>
      </c>
      <c r="AW26" t="s">
        <v>99</v>
      </c>
      <c r="AX26" t="s">
        <v>211</v>
      </c>
      <c r="AY26" t="s">
        <v>99</v>
      </c>
      <c r="AZ26" t="s">
        <v>101</v>
      </c>
      <c r="BA26">
        <f t="shared" si="13"/>
        <v>1.3728811371238301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1.1100000000000001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0.88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1.37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0.88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1.37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{"window_index":25,"window_t_start":26,"window_t_end":32,"Data":"2020-03-30","R_e_median":1.11365193899817,"R_e_q0049":0.882906380307944,"R_e_q0999":1.37288113712383,"fit":1.11,"lwr":0.88,"upr":1.37,"low":0.88,"high":1.37},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0.81278939117205196</v>
      </c>
      <c r="F27">
        <v>1.0388403666399899</v>
      </c>
      <c r="G27">
        <v>1.28843354949011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1.0388403666399899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0.81278939117205196</v>
      </c>
      <c r="AV27" t="s">
        <v>102</v>
      </c>
      <c r="AW27" t="s">
        <v>99</v>
      </c>
      <c r="AX27" t="s">
        <v>212</v>
      </c>
      <c r="AY27" t="s">
        <v>99</v>
      </c>
      <c r="AZ27" t="s">
        <v>101</v>
      </c>
      <c r="BA27">
        <f t="shared" si="13"/>
        <v>1.28843354949011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1.04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0.81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1.29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0.81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1.29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{"window_index":26,"window_t_start":27,"window_t_end":33,"Data":"2020-03-31","R_e_median":1.03884036663999,"R_e_q0050":0.812789391172052,"R_e_q1000":1.28843354949011,"fit":1.04,"lwr":0.81,"upr":1.29,"low":0.81,"high":1.29},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0.81146875546442399</v>
      </c>
      <c r="F28">
        <v>1.03162127509145</v>
      </c>
      <c r="G28">
        <v>1.28427927145132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481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1.03162127509145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0.81146875546442399</v>
      </c>
      <c r="AV28" t="s">
        <v>102</v>
      </c>
      <c r="AW28" t="s">
        <v>99</v>
      </c>
      <c r="AX28" t="s">
        <v>213</v>
      </c>
      <c r="AY28" t="s">
        <v>99</v>
      </c>
      <c r="AZ28" t="s">
        <v>101</v>
      </c>
      <c r="BA28">
        <f t="shared" si="13"/>
        <v>1.28427927145132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1.03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0.81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1.28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0.81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1.28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{"window_index":27,"window_t_start":28,"window_t_end":34,"Data":"2020-03-32","R_e_median":1.03162127509145,"R_e_q0051":0.811468755464424,"R_e_q1001":1.28427927145132,"fit":1.03,"lwr":0.81,"upr":1.28,"low":0.81,"high":1.28},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0.74893975357210296</v>
      </c>
      <c r="F29">
        <v>0.966976733621836</v>
      </c>
      <c r="G29">
        <v>1.21628744582019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482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0.966976733621836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0.74893975357210296</v>
      </c>
      <c r="AV29" t="s">
        <v>102</v>
      </c>
      <c r="AW29" t="s">
        <v>99</v>
      </c>
      <c r="AX29" t="s">
        <v>214</v>
      </c>
      <c r="AY29" t="s">
        <v>99</v>
      </c>
      <c r="AZ29" t="s">
        <v>101</v>
      </c>
      <c r="BA29">
        <f t="shared" si="13"/>
        <v>1.21628744582019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0.97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0.75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1.22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0.75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1.22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{"window_index":28,"window_t_start":29,"window_t_end":35,"Data":"2020-03-33","R_e_median":0.966976733621836,"R_e_q0052":0.748939753572103,"R_e_q1002":1.21628744582019,"fit":0.97,"lwr":0.75,"upr":1.22,"low":0.75,"high":1.22},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0.69138301883561404</v>
      </c>
      <c r="F30">
        <v>0.90115180907567505</v>
      </c>
      <c r="G30">
        <v>1.1454359209392599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483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0.90115180907567505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0.69138301883561404</v>
      </c>
      <c r="AV30" t="s">
        <v>102</v>
      </c>
      <c r="AW30" t="s">
        <v>99</v>
      </c>
      <c r="AX30" t="s">
        <v>215</v>
      </c>
      <c r="AY30" t="s">
        <v>99</v>
      </c>
      <c r="AZ30" t="s">
        <v>101</v>
      </c>
      <c r="BA30">
        <f t="shared" si="13"/>
        <v>1.1454359209392599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0.9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0.69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1.1499999999999999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0.69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1.1499999999999999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{"window_index":29,"window_t_start":30,"window_t_end":36,"Data":"2020-03-34","R_e_median":0.901151809075675,"R_e_q0053":0.691383018835614,"R_e_q1003":1.14543592093926,"fit":0.9,"lwr":0.69,"upr":1.15,"low":0.69,"high":1.15},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0.65606469533357303</v>
      </c>
      <c r="F31">
        <v>0.87015494841903396</v>
      </c>
      <c r="G31">
        <v>1.11737781320339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484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0.87015494841903396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0.65606469533357303</v>
      </c>
      <c r="AV31" t="s">
        <v>102</v>
      </c>
      <c r="AW31" t="s">
        <v>99</v>
      </c>
      <c r="AX31" t="s">
        <v>216</v>
      </c>
      <c r="AY31" t="s">
        <v>99</v>
      </c>
      <c r="AZ31" t="s">
        <v>101</v>
      </c>
      <c r="BA31">
        <f t="shared" si="13"/>
        <v>1.11737781320339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0.87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0.66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1.1200000000000001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0.66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1.1200000000000001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{"window_index":30,"window_t_start":31,"window_t_end":37,"Data":"2020-03-35","R_e_median":0.870154948419034,"R_e_q0054":0.656064695333573,"R_e_q1004":1.11737781320339,"fit":0.87,"lwr":0.66,"upr":1.12,"low":0.66,"high":1.12},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0.59460620648180595</v>
      </c>
      <c r="F32">
        <v>0.79976282255628806</v>
      </c>
      <c r="G32">
        <v>1.03422713485589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485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0.79976282255628806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0.59460620648180595</v>
      </c>
      <c r="AV32" t="s">
        <v>102</v>
      </c>
      <c r="AW32" t="s">
        <v>99</v>
      </c>
      <c r="AX32" t="s">
        <v>217</v>
      </c>
      <c r="AY32" t="s">
        <v>99</v>
      </c>
      <c r="AZ32" t="s">
        <v>101</v>
      </c>
      <c r="BA32">
        <f t="shared" si="13"/>
        <v>1.03422713485589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0.8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0.59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1.03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0.59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1.03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{"window_index":31,"window_t_start":32,"window_t_end":38,"Data":"2020-03-36","R_e_median":0.799762822556288,"R_e_q0055":0.594606206481806,"R_e_q1005":1.03422713485589,"fit":0.8,"lwr":0.59,"upr":1.03,"low":0.59,"high":1.03},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0.59907639387926004</v>
      </c>
      <c r="F33">
        <v>0.81052683057264696</v>
      </c>
      <c r="G33">
        <v>1.0645509041158601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486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0.81052683057264696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0.59907639387926004</v>
      </c>
      <c r="AV33" t="s">
        <v>102</v>
      </c>
      <c r="AW33" t="s">
        <v>99</v>
      </c>
      <c r="AX33" t="s">
        <v>218</v>
      </c>
      <c r="AY33" t="s">
        <v>99</v>
      </c>
      <c r="AZ33" t="s">
        <v>101</v>
      </c>
      <c r="BA33">
        <f t="shared" si="13"/>
        <v>1.0645509041158601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0.81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0.6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1.06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0.6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1.06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{"window_index":32,"window_t_start":33,"window_t_end":39,"Data":"2020-03-37","R_e_median":0.810526830572647,"R_e_q0056":0.59907639387926,"R_e_q1006":1.06455090411586,"fit":0.81,"lwr":0.6,"upr":1.06,"low":0.6,"high":1.06},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0.558750234193507</v>
      </c>
      <c r="F34">
        <v>0.76809595772027595</v>
      </c>
      <c r="G34">
        <v>1.0156957366249999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487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0.76809595772027595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0.558750234193507</v>
      </c>
      <c r="AV34" t="s">
        <v>102</v>
      </c>
      <c r="AW34" t="s">
        <v>99</v>
      </c>
      <c r="AX34" t="s">
        <v>219</v>
      </c>
      <c r="AY34" t="s">
        <v>99</v>
      </c>
      <c r="AZ34" t="s">
        <v>101</v>
      </c>
      <c r="BA34">
        <f t="shared" si="13"/>
        <v>1.0156957366249999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0.77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0.56000000000000005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1.02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0.56000000000000005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1.02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{"window_index":33,"window_t_start":34,"window_t_end":40,"Data":"2020-03-38","R_e_median":0.768095957720276,"R_e_q0057":0.558750234193507,"R_e_q1007":1.015695736625,"fit":0.77,"lwr":0.56,"upr":1.02,"low":0.56,"high":1.02},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0.55126132864232602</v>
      </c>
      <c r="F35">
        <v>0.76797097056702301</v>
      </c>
      <c r="G35">
        <v>1.0211702964991001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488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0.76797097056702301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0.55126132864232602</v>
      </c>
      <c r="AV35" t="s">
        <v>102</v>
      </c>
      <c r="AW35" t="s">
        <v>99</v>
      </c>
      <c r="AX35" t="s">
        <v>220</v>
      </c>
      <c r="AY35" t="s">
        <v>99</v>
      </c>
      <c r="AZ35" t="s">
        <v>101</v>
      </c>
      <c r="BA35">
        <f t="shared" si="13"/>
        <v>1.0211702964991001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0.77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0.55000000000000004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1.02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0.55000000000000004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1.02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{"window_index":34,"window_t_start":35,"window_t_end":41,"Data":"2020-03-39","R_e_median":0.767970970567023,"R_e_q0058":0.551261328642326,"R_e_q1008":1.0211702964991,"fit":0.77,"lwr":0.55,"upr":1.02,"low":0.55,"high":1.02},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0.49509422271604803</v>
      </c>
      <c r="F36">
        <v>0.71490523652090698</v>
      </c>
      <c r="G36">
        <v>0.97953400256017897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489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0.71490523652090698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0.49509422271604803</v>
      </c>
      <c r="AV36" t="s">
        <v>102</v>
      </c>
      <c r="AW36" t="s">
        <v>99</v>
      </c>
      <c r="AX36" t="s">
        <v>221</v>
      </c>
      <c r="AY36" t="s">
        <v>99</v>
      </c>
      <c r="AZ36" t="s">
        <v>101</v>
      </c>
      <c r="BA36">
        <f t="shared" si="13"/>
        <v>0.97953400256017897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0.71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0.5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0.98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0.5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0.98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{"window_index":35,"window_t_start":36,"window_t_end":42,"Data":"2020-03-40","R_e_median":0.714905236520907,"R_e_q0059":0.495094222716048,"R_e_q1009":0.979534002560179,"fit":0.71,"lwr":0.5,"upr":0.98,"low":0.5,"high":0.98},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0.52336057870028097</v>
      </c>
      <c r="F37">
        <v>0.75910651943624696</v>
      </c>
      <c r="G37">
        <v>1.0404843561930499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490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0.75910651943624696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0.52336057870028097</v>
      </c>
      <c r="AV37" t="s">
        <v>102</v>
      </c>
      <c r="AW37" t="s">
        <v>99</v>
      </c>
      <c r="AX37" t="s">
        <v>222</v>
      </c>
      <c r="AY37" t="s">
        <v>99</v>
      </c>
      <c r="AZ37" t="s">
        <v>101</v>
      </c>
      <c r="BA37">
        <f t="shared" si="13"/>
        <v>1.0404843561930499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0.76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0.52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1.04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0.52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1.04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{"window_index":36,"window_t_start":37,"window_t_end":43,"Data":"2020-03-41","R_e_median":0.759106519436247,"R_e_q0060":0.523360578700281,"R_e_q1010":1.04048435619305,"fit":0.76,"lwr":0.52,"upr":1.04,"low":0.52,"high":1.04},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0.48856031957663298</v>
      </c>
      <c r="F38">
        <v>0.73513398226433302</v>
      </c>
      <c r="G38">
        <v>1.0308712471139601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491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0.73513398226433302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0.48856031957663298</v>
      </c>
      <c r="AV38" t="s">
        <v>102</v>
      </c>
      <c r="AW38" t="s">
        <v>99</v>
      </c>
      <c r="AX38" t="s">
        <v>223</v>
      </c>
      <c r="AY38" t="s">
        <v>99</v>
      </c>
      <c r="AZ38" t="s">
        <v>101</v>
      </c>
      <c r="BA38">
        <f t="shared" si="13"/>
        <v>1.0308712471139601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0.74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0.49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1.03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0.49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1.03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{"window_index":37,"window_t_start":38,"window_t_end":44,"Data":"2020-03-42","R_e_median":0.735133982264333,"R_e_q0061":0.488560319576633,"R_e_q1011":1.03087124711396,"fit":0.74,"lwr":0.49,"upr":1.03,"low":0.49,"high":1.03},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0.54799407438212699</v>
      </c>
      <c r="F39">
        <v>0.81777335193318801</v>
      </c>
      <c r="G39">
        <v>1.1479574724742101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492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0.81777335193318801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0.54799407438212699</v>
      </c>
      <c r="AV39" t="s">
        <v>102</v>
      </c>
      <c r="AW39" t="s">
        <v>99</v>
      </c>
      <c r="AX39" t="s">
        <v>224</v>
      </c>
      <c r="AY39" t="s">
        <v>99</v>
      </c>
      <c r="AZ39" t="s">
        <v>101</v>
      </c>
      <c r="BA39">
        <f t="shared" si="13"/>
        <v>1.1479574724742101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0.82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0.55000000000000004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1.1499999999999999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0.55000000000000004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1.1499999999999999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{"window_index":38,"window_t_start":39,"window_t_end":45,"Data":"2020-03-43","R_e_median":0.817773351933188,"R_e_q0062":0.547994074382127,"R_e_q1012":1.14795747247421,"fit":0.82,"lwr":0.55,"upr":1.15,"low":0.55,"high":1.15},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0.56998270274371998</v>
      </c>
      <c r="F40">
        <v>0.85506201593397202</v>
      </c>
      <c r="G40">
        <v>1.18230035680842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493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0.85506201593397202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0.56998270274371998</v>
      </c>
      <c r="AV40" t="s">
        <v>102</v>
      </c>
      <c r="AW40" t="s">
        <v>99</v>
      </c>
      <c r="AX40" t="s">
        <v>225</v>
      </c>
      <c r="AY40" t="s">
        <v>99</v>
      </c>
      <c r="AZ40" t="s">
        <v>101</v>
      </c>
      <c r="BA40">
        <f t="shared" si="13"/>
        <v>1.18230035680842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0.86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0.56999999999999995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1.18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0.56999999999999995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1.18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{"window_index":39,"window_t_start":40,"window_t_end":46,"Data":"2020-03-44","R_e_median":0.855062015933972,"R_e_q0063":0.56998270274372,"R_e_q1013":1.18230035680842,"fit":0.86,"lwr":0.57,"upr":1.18,"low":0.57,"high":1.18},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0.56865263950043099</v>
      </c>
      <c r="F41">
        <v>0.84878513022409197</v>
      </c>
      <c r="G41">
        <v>1.18201018427798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494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0.84878513022409197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0.56865263950043099</v>
      </c>
      <c r="AV41" t="s">
        <v>102</v>
      </c>
      <c r="AW41" t="s">
        <v>99</v>
      </c>
      <c r="AX41" t="s">
        <v>226</v>
      </c>
      <c r="AY41" t="s">
        <v>99</v>
      </c>
      <c r="AZ41" t="s">
        <v>101</v>
      </c>
      <c r="BA41">
        <f t="shared" si="13"/>
        <v>1.18201018427798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0.85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0.56999999999999995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1.18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0.56999999999999995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1.18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{"window_index":40,"window_t_start":41,"window_t_end":47,"Data":"2020-03-45","R_e_median":0.848785130224092,"R_e_q0064":0.568652639500431,"R_e_q1014":1.18201018427798,"fit":0.85,"lwr":0.57,"upr":1.18,"low":0.57,"high":1.18},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0.55050991187102805</v>
      </c>
      <c r="F42">
        <v>0.82236177570937796</v>
      </c>
      <c r="G42">
        <v>1.15413091581465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495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0.82236177570937796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0.55050991187102805</v>
      </c>
      <c r="AV42" t="s">
        <v>102</v>
      </c>
      <c r="AW42" t="s">
        <v>99</v>
      </c>
      <c r="AX42" t="s">
        <v>227</v>
      </c>
      <c r="AY42" t="s">
        <v>99</v>
      </c>
      <c r="AZ42" t="s">
        <v>101</v>
      </c>
      <c r="BA42">
        <f t="shared" si="13"/>
        <v>1.15413091581465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0.82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0.55000000000000004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1.1499999999999999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0.55000000000000004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1.1499999999999999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{"window_index":41,"window_t_start":42,"window_t_end":48,"Data":"2020-03-46","R_e_median":0.822361775709378,"R_e_q0065":0.550509911871028,"R_e_q1015":1.15413091581465,"fit":0.82,"lwr":0.55,"upr":1.15,"low":0.55,"high":1.15},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0.57394724771528705</v>
      </c>
      <c r="F43">
        <v>0.86266950638783202</v>
      </c>
      <c r="G43">
        <v>1.21078996424834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496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0.86266950638783202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0.57394724771528705</v>
      </c>
      <c r="AV43" t="s">
        <v>102</v>
      </c>
      <c r="AW43" t="s">
        <v>99</v>
      </c>
      <c r="AX43" t="s">
        <v>228</v>
      </c>
      <c r="AY43" t="s">
        <v>99</v>
      </c>
      <c r="AZ43" t="s">
        <v>101</v>
      </c>
      <c r="BA43">
        <f t="shared" si="13"/>
        <v>1.21078996424834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0.86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0.56999999999999995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1.21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0.56999999999999995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1.21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{"window_index":42,"window_t_start":43,"window_t_end":49,"Data":"2020-03-47","R_e_median":0.862669506387832,"R_e_q0066":0.573947247715287,"R_e_q1016":1.21078996424834,"fit":0.86,"lwr":0.57,"upr":1.21,"low":0.57,"high":1.21},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0.52011592234179804</v>
      </c>
      <c r="F44">
        <v>0.79443401386912704</v>
      </c>
      <c r="G44">
        <v>1.14466648970428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497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0.79443401386912704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0.52011592234179804</v>
      </c>
      <c r="AV44" t="s">
        <v>102</v>
      </c>
      <c r="AW44" t="s">
        <v>99</v>
      </c>
      <c r="AX44" t="s">
        <v>229</v>
      </c>
      <c r="AY44" t="s">
        <v>99</v>
      </c>
      <c r="AZ44" t="s">
        <v>101</v>
      </c>
      <c r="BA44">
        <f t="shared" si="13"/>
        <v>1.14466648970428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0.79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0.52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1.1399999999999999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0.52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1.1399999999999999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{"window_index":43,"window_t_start":44,"window_t_end":50,"Data":"2020-03-48","R_e_median":0.794434013869127,"R_e_q0067":0.520115922341798,"R_e_q1017":1.14466648970428,"fit":0.79,"lwr":0.52,"upr":1.14,"low":0.52,"high":1.14},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0.51159056760484001</v>
      </c>
      <c r="F45">
        <v>0.80929429167336797</v>
      </c>
      <c r="G45">
        <v>1.1703015032009001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498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0.80929429167336797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0.51159056760484001</v>
      </c>
      <c r="AV45" t="s">
        <v>102</v>
      </c>
      <c r="AW45" t="s">
        <v>99</v>
      </c>
      <c r="AX45" t="s">
        <v>230</v>
      </c>
      <c r="AY45" t="s">
        <v>99</v>
      </c>
      <c r="AZ45" t="s">
        <v>101</v>
      </c>
      <c r="BA45">
        <f t="shared" si="13"/>
        <v>1.1703015032009001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0.81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0.51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1.17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0.51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1.17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{"window_index":44,"window_t_start":45,"window_t_end":51,"Data":"2020-03-49","R_e_median":0.809294291673368,"R_e_q0068":0.51159056760484,"R_e_q1018":1.1703015032009,"fit":0.81,"lwr":0.51,"upr":1.17,"low":0.51,"high":1.17},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0.52166145384400398</v>
      </c>
      <c r="F46">
        <v>0.81685548243362704</v>
      </c>
      <c r="G46">
        <v>1.20010110669119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499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0.81685548243362704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0.52166145384400398</v>
      </c>
      <c r="AV46" t="s">
        <v>102</v>
      </c>
      <c r="AW46" t="s">
        <v>99</v>
      </c>
      <c r="AX46" t="s">
        <v>231</v>
      </c>
      <c r="AY46" t="s">
        <v>99</v>
      </c>
      <c r="AZ46" t="s">
        <v>101</v>
      </c>
      <c r="BA46">
        <f t="shared" si="13"/>
        <v>1.20010110669119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0.82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0.52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1.2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0.52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1.2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{"window_index":45,"window_t_start":46,"window_t_end":52,"Data":"2020-03-50","R_e_median":0.816855482433627,"R_e_q0069":0.521661453844004,"R_e_q1019":1.20010110669119,"fit":0.82,"lwr":0.52,"upr":1.2,"low":0.52,"high":1.2},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0.50854722151529796</v>
      </c>
      <c r="F47">
        <v>0.82472609157694399</v>
      </c>
      <c r="G47">
        <v>1.22125835295981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500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0.82472609157694399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0.50854722151529796</v>
      </c>
      <c r="AV47" t="s">
        <v>102</v>
      </c>
      <c r="AW47" t="s">
        <v>99</v>
      </c>
      <c r="AX47" t="s">
        <v>232</v>
      </c>
      <c r="AY47" t="s">
        <v>99</v>
      </c>
      <c r="AZ47" t="s">
        <v>101</v>
      </c>
      <c r="BA47">
        <f t="shared" si="13"/>
        <v>1.22125835295981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0.82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0.51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1.22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0.51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1.22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{"window_index":46,"window_t_start":47,"window_t_end":53,"Data":"2020-03-51","R_e_median":0.824726091576944,"R_e_q0070":0.508547221515298,"R_e_q1020":1.22125835295981,"fit":0.82,"lwr":0.51,"upr":1.22,"low":0.51,"high":1.22},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0.51147518018295701</v>
      </c>
      <c r="F48">
        <v>0.82565752487830901</v>
      </c>
      <c r="G48">
        <v>1.21511133845456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501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0.82565752487830901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0.51147518018295701</v>
      </c>
      <c r="AV48" t="s">
        <v>102</v>
      </c>
      <c r="AW48" t="s">
        <v>99</v>
      </c>
      <c r="AX48" t="s">
        <v>233</v>
      </c>
      <c r="AY48" t="s">
        <v>99</v>
      </c>
      <c r="AZ48" t="s">
        <v>101</v>
      </c>
      <c r="BA48">
        <f t="shared" si="13"/>
        <v>1.21511133845456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0.83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0.51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1.22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0.51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1.22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{"window_index":47,"window_t_start":48,"window_t_end":54,"Data":"2020-03-52","R_e_median":0.825657524878309,"R_e_q0071":0.511475180182957,"R_e_q1021":1.21511133845456,"fit":0.83,"lwr":0.51,"upr":1.22,"low":0.51,"high":1.22},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0.509361058493635</v>
      </c>
      <c r="F49">
        <v>0.82289444371949705</v>
      </c>
      <c r="G49">
        <v>1.2305511870902199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502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0.82289444371949705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0.509361058493635</v>
      </c>
      <c r="AV49" t="s">
        <v>102</v>
      </c>
      <c r="AW49" t="s">
        <v>99</v>
      </c>
      <c r="AX49" t="s">
        <v>234</v>
      </c>
      <c r="AY49" t="s">
        <v>99</v>
      </c>
      <c r="AZ49" t="s">
        <v>101</v>
      </c>
      <c r="BA49">
        <f t="shared" si="13"/>
        <v>1.2305511870902199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0.82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0.51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1.23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0.51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1.23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{"window_index":48,"window_t_start":49,"window_t_end":55,"Data":"2020-03-53","R_e_median":0.822894443719497,"R_e_q0072":0.509361058493635,"R_e_q1022":1.23055118709022,"fit":0.82,"lwr":0.51,"upr":1.23,"low":0.51,"high":1.23},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0.41891741312269398</v>
      </c>
      <c r="F50">
        <v>0.72809715336144598</v>
      </c>
      <c r="G50">
        <v>1.1123099160960901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503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0.72809715336144598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0.41891741312269398</v>
      </c>
      <c r="AV50" t="s">
        <v>102</v>
      </c>
      <c r="AW50" t="s">
        <v>99</v>
      </c>
      <c r="AX50" t="s">
        <v>235</v>
      </c>
      <c r="AY50" t="s">
        <v>99</v>
      </c>
      <c r="AZ50" t="s">
        <v>101</v>
      </c>
      <c r="BA50">
        <f t="shared" si="13"/>
        <v>1.1123099160960901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0.73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0.42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1.1100000000000001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0.42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1.1100000000000001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{"window_index":49,"window_t_start":50,"window_t_end":56,"Data":"2020-03-54","R_e_median":0.728097153361446,"R_e_q0073":0.418917413122694,"R_e_q1023":1.11230991609609,"fit":0.73,"lwr":0.42,"upr":1.11,"low":0.42,"high":1.11},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0.41410038554026002</v>
      </c>
      <c r="F51">
        <v>0.748395089309845</v>
      </c>
      <c r="G51">
        <v>1.15893468853509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504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0.748395089309845</v>
      </c>
      <c r="AP51" t="s">
        <v>102</v>
      </c>
      <c r="AQ51" t="s">
        <v>99</v>
      </c>
      <c r="AR51" t="s">
        <v>505</v>
      </c>
      <c r="AS51" t="s">
        <v>99</v>
      </c>
      <c r="AT51" t="s">
        <v>101</v>
      </c>
      <c r="AU51">
        <f t="shared" si="12"/>
        <v>0.41410038554026002</v>
      </c>
      <c r="AV51" t="s">
        <v>102</v>
      </c>
      <c r="AW51" t="s">
        <v>99</v>
      </c>
      <c r="AX51" t="s">
        <v>236</v>
      </c>
      <c r="AY51" t="s">
        <v>99</v>
      </c>
      <c r="AZ51" t="s">
        <v>101</v>
      </c>
      <c r="BA51">
        <f t="shared" si="13"/>
        <v>1.15893468853509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0.75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0.41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1.1599999999999999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0.41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1.1599999999999999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{"window_index":50,"window_t_start":51,"window_t_end":57,"Data":"2020-03-55","R_e_median":0.748395089309845,"R_e_q0074":0.41410038554026,"R_e_q1024":1.15893468853509,"fit":0.75,"lwr":0.41,"upr":1.16,"low":0.41,"high":1.16},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0.41369094919223698</v>
      </c>
      <c r="F52">
        <v>0.75432537264770405</v>
      </c>
      <c r="G52">
        <v>1.1972779792661501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506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0.75432537264770405</v>
      </c>
      <c r="AP52" t="s">
        <v>102</v>
      </c>
      <c r="AQ52" t="s">
        <v>99</v>
      </c>
      <c r="AR52" t="s">
        <v>187</v>
      </c>
      <c r="AS52" t="s">
        <v>99</v>
      </c>
      <c r="AT52" t="s">
        <v>101</v>
      </c>
      <c r="AU52">
        <f t="shared" si="12"/>
        <v>0.41369094919223698</v>
      </c>
      <c r="AV52" t="s">
        <v>102</v>
      </c>
      <c r="AW52" t="s">
        <v>99</v>
      </c>
      <c r="AX52" t="s">
        <v>237</v>
      </c>
      <c r="AY52" t="s">
        <v>99</v>
      </c>
      <c r="AZ52" t="s">
        <v>101</v>
      </c>
      <c r="BA52">
        <f t="shared" si="13"/>
        <v>1.1972779792661501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0.75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0.41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1.2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0.41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1.2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{"window_index":51,"window_t_start":52,"window_t_end":58,"Data":"2020-03-56","R_e_median":0.754325372647704,"R_e_q0075":0.413690949192237,"R_e_q1025":1.19727797926615,"fit":0.75,"lwr":0.41,"upr":1.2,"low":0.41,"high":1.2},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0.35790712267174801</v>
      </c>
      <c r="F53">
        <v>0.69672325058319795</v>
      </c>
      <c r="G53">
        <v>1.1215264868238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507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0.69672325058319795</v>
      </c>
      <c r="AP53" t="s">
        <v>102</v>
      </c>
      <c r="AQ53" t="s">
        <v>99</v>
      </c>
      <c r="AR53" t="s">
        <v>508</v>
      </c>
      <c r="AS53" t="s">
        <v>99</v>
      </c>
      <c r="AT53" t="s">
        <v>101</v>
      </c>
      <c r="AU53">
        <f t="shared" si="12"/>
        <v>0.35790712267174801</v>
      </c>
      <c r="AV53" t="s">
        <v>102</v>
      </c>
      <c r="AW53" t="s">
        <v>99</v>
      </c>
      <c r="AX53" t="s">
        <v>238</v>
      </c>
      <c r="AY53" t="s">
        <v>99</v>
      </c>
      <c r="AZ53" t="s">
        <v>101</v>
      </c>
      <c r="BA53">
        <f t="shared" si="13"/>
        <v>1.1215264868238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0.7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0.36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1.1200000000000001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0.36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1.1200000000000001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{"window_index":52,"window_t_start":53,"window_t_end":59,"Data":"2020-03-57","R_e_median":0.696723250583198,"R_e_q0076":0.357907122671748,"R_e_q1026":1.1215264868238,"fit":0.7,"lwr":0.36,"upr":1.12,"low":0.36,"high":1.12},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0.39071481443634398</v>
      </c>
      <c r="F54">
        <v>0.763293597395588</v>
      </c>
      <c r="G54">
        <v>1.26288040013002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509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0.763293597395588</v>
      </c>
      <c r="AP54" t="s">
        <v>102</v>
      </c>
      <c r="AQ54" t="s">
        <v>99</v>
      </c>
      <c r="AR54" t="s">
        <v>510</v>
      </c>
      <c r="AS54" t="s">
        <v>99</v>
      </c>
      <c r="AT54" t="s">
        <v>101</v>
      </c>
      <c r="AU54">
        <f t="shared" si="12"/>
        <v>0.39071481443634398</v>
      </c>
      <c r="AV54" t="s">
        <v>102</v>
      </c>
      <c r="AW54" t="s">
        <v>99</v>
      </c>
      <c r="AX54" t="s">
        <v>239</v>
      </c>
      <c r="AY54" t="s">
        <v>99</v>
      </c>
      <c r="AZ54" t="s">
        <v>101</v>
      </c>
      <c r="BA54">
        <f t="shared" si="13"/>
        <v>1.26288040013002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0.76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0.39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1.26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0.39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1.26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{"window_index":53,"window_t_start":54,"window_t_end":60,"Data":"2020-03-58","R_e_median":0.763293597395588,"R_e_q0077":0.390714814436344,"R_e_q1027":1.26288040013002,"fit":0.76,"lwr":0.39,"upr":1.26,"low":0.39,"high":1.26},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0.37604472472314698</v>
      </c>
      <c r="F55">
        <v>0.75364644607583198</v>
      </c>
      <c r="G55">
        <v>1.25093511827799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511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0.75364644607583198</v>
      </c>
      <c r="AP55" t="s">
        <v>102</v>
      </c>
      <c r="AQ55" t="s">
        <v>99</v>
      </c>
      <c r="AR55" t="s">
        <v>512</v>
      </c>
      <c r="AS55" t="s">
        <v>99</v>
      </c>
      <c r="AT55" t="s">
        <v>101</v>
      </c>
      <c r="AU55">
        <f t="shared" si="12"/>
        <v>0.37604472472314698</v>
      </c>
      <c r="AV55" t="s">
        <v>102</v>
      </c>
      <c r="AW55" t="s">
        <v>99</v>
      </c>
      <c r="AX55" t="s">
        <v>240</v>
      </c>
      <c r="AY55" t="s">
        <v>99</v>
      </c>
      <c r="AZ55" t="s">
        <v>101</v>
      </c>
      <c r="BA55">
        <f t="shared" si="13"/>
        <v>1.25093511827799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0.75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0.38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1.25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0.38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1.25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{"window_index":54,"window_t_start":55,"window_t_end":61,"Data":"2020-03-59","R_e_median":0.753646446075832,"R_e_q0078":0.376044724723147,"R_e_q1028":1.25093511827799,"fit":0.75,"lwr":0.38,"upr":1.25,"low":0.38,"high":1.25},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0.44637460101823501</v>
      </c>
      <c r="F56">
        <v>0.87535174519197501</v>
      </c>
      <c r="G56">
        <v>1.44293795809017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513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0.87535174519197501</v>
      </c>
      <c r="AP56" t="s">
        <v>102</v>
      </c>
      <c r="AQ56" t="s">
        <v>99</v>
      </c>
      <c r="AR56" t="s">
        <v>514</v>
      </c>
      <c r="AS56" t="s">
        <v>99</v>
      </c>
      <c r="AT56" t="s">
        <v>101</v>
      </c>
      <c r="AU56">
        <f t="shared" si="12"/>
        <v>0.44637460101823501</v>
      </c>
      <c r="AV56" t="s">
        <v>102</v>
      </c>
      <c r="AW56" t="s">
        <v>99</v>
      </c>
      <c r="AX56" t="s">
        <v>241</v>
      </c>
      <c r="AY56" t="s">
        <v>99</v>
      </c>
      <c r="AZ56" t="s">
        <v>101</v>
      </c>
      <c r="BA56">
        <f t="shared" si="13"/>
        <v>1.44293795809017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0.88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0.45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1.44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0.45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1.44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{"window_index":55,"window_t_start":56,"window_t_end":62,"Data":"2020-03-60","R_e_median":0.875351745191975,"R_e_q0079":0.446374601018235,"R_e_q1029":1.44293795809017,"fit":0.88,"lwr":0.45,"upr":1.44,"low":0.45,"high":1.44},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0.50892169277425503</v>
      </c>
      <c r="F57">
        <v>0.96634800121632003</v>
      </c>
      <c r="G57">
        <v>1.57400256009782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515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0.96634800121632003</v>
      </c>
      <c r="AP57" t="s">
        <v>102</v>
      </c>
      <c r="AQ57" t="s">
        <v>99</v>
      </c>
      <c r="AR57" t="s">
        <v>516</v>
      </c>
      <c r="AS57" t="s">
        <v>99</v>
      </c>
      <c r="AT57" t="s">
        <v>101</v>
      </c>
      <c r="AU57">
        <f t="shared" si="12"/>
        <v>0.50892169277425503</v>
      </c>
      <c r="AV57" t="s">
        <v>102</v>
      </c>
      <c r="AW57" t="s">
        <v>99</v>
      </c>
      <c r="AX57" t="s">
        <v>242</v>
      </c>
      <c r="AY57" t="s">
        <v>99</v>
      </c>
      <c r="AZ57" t="s">
        <v>101</v>
      </c>
      <c r="BA57">
        <f t="shared" si="13"/>
        <v>1.57400256009782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0.97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0.51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1.57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0.51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1.57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{"window_index":56,"window_t_start":57,"window_t_end":63,"Data":"2020-03-61","R_e_median":0.96634800121632,"R_e_q0080":0.508921692774255,"R_e_q1030":1.57400256009782,"fit":0.97,"lwr":0.51,"upr":1.57,"low":0.51,"high":1.57},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0.57337970541731698</v>
      </c>
      <c r="F58">
        <v>1.04017308832754</v>
      </c>
      <c r="G58">
        <v>1.6480651337910099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517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1.04017308832754</v>
      </c>
      <c r="AP58" t="s">
        <v>102</v>
      </c>
      <c r="AQ58" t="s">
        <v>99</v>
      </c>
      <c r="AR58" t="s">
        <v>518</v>
      </c>
      <c r="AS58" t="s">
        <v>99</v>
      </c>
      <c r="AT58" t="s">
        <v>101</v>
      </c>
      <c r="AU58">
        <f t="shared" si="12"/>
        <v>0.57337970541731698</v>
      </c>
      <c r="AV58" t="s">
        <v>102</v>
      </c>
      <c r="AW58" t="s">
        <v>99</v>
      </c>
      <c r="AX58" t="s">
        <v>243</v>
      </c>
      <c r="AY58" t="s">
        <v>99</v>
      </c>
      <c r="AZ58" t="s">
        <v>101</v>
      </c>
      <c r="BA58">
        <f t="shared" si="13"/>
        <v>1.6480651337910099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1.04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0.56999999999999995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1.65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0.56999999999999995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1.65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{"window_index":57,"window_t_start":58,"window_t_end":64,"Data":"2020-03-62","R_e_median":1.04017308832754,"R_e_q0081":0.573379705417317,"R_e_q1031":1.64806513379101,"fit":1.04,"lwr":0.57,"upr":1.65,"low":0.57,"high":1.65},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0.73083600823454897</v>
      </c>
      <c r="F59">
        <v>1.23558915661149</v>
      </c>
      <c r="G59">
        <v>1.8864336188639901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519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1.23558915661149</v>
      </c>
      <c r="AP59" t="s">
        <v>102</v>
      </c>
      <c r="AQ59" t="s">
        <v>99</v>
      </c>
      <c r="AR59" t="s">
        <v>520</v>
      </c>
      <c r="AS59" t="s">
        <v>99</v>
      </c>
      <c r="AT59" t="s">
        <v>101</v>
      </c>
      <c r="AU59">
        <f t="shared" si="12"/>
        <v>0.73083600823454897</v>
      </c>
      <c r="AV59" t="s">
        <v>102</v>
      </c>
      <c r="AW59" t="s">
        <v>99</v>
      </c>
      <c r="AX59" t="s">
        <v>244</v>
      </c>
      <c r="AY59" t="s">
        <v>99</v>
      </c>
      <c r="AZ59" t="s">
        <v>101</v>
      </c>
      <c r="BA59">
        <f t="shared" si="13"/>
        <v>1.8864336188639901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1.24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0.73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1.89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0.73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1.89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{"window_index":58,"window_t_start":59,"window_t_end":65,"Data":"2020-03-63","R_e_median":1.23558915661149,"R_e_q0082":0.730836008234549,"R_e_q1032":1.88643361886399,"fit":1.24,"lwr":0.73,"upr":1.89,"low":0.73,"high":1.89},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0.71680691752029602</v>
      </c>
      <c r="F60">
        <v>1.2138947185908999</v>
      </c>
      <c r="G60">
        <v>1.8162907658684599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521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1.2138947185908999</v>
      </c>
      <c r="AP60" t="s">
        <v>102</v>
      </c>
      <c r="AQ60" t="s">
        <v>99</v>
      </c>
      <c r="AR60" t="s">
        <v>522</v>
      </c>
      <c r="AS60" t="s">
        <v>99</v>
      </c>
      <c r="AT60" t="s">
        <v>101</v>
      </c>
      <c r="AU60">
        <f t="shared" si="12"/>
        <v>0.71680691752029602</v>
      </c>
      <c r="AV60" t="s">
        <v>102</v>
      </c>
      <c r="AW60" t="s">
        <v>99</v>
      </c>
      <c r="AX60" t="s">
        <v>245</v>
      </c>
      <c r="AY60" t="s">
        <v>99</v>
      </c>
      <c r="AZ60" t="s">
        <v>101</v>
      </c>
      <c r="BA60">
        <f t="shared" si="13"/>
        <v>1.8162907658684599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1.21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0.72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1.82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0.72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1.82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{"window_index":59,"window_t_start":60,"window_t_end":66,"Data":"2020-03-64","R_e_median":1.2138947185909,"R_e_q0083":0.716806917520296,"R_e_q1033":1.81629076586846,"fit":1.21,"lwr":0.72,"upr":1.82,"low":0.72,"high":1.82},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0.66051507071814297</v>
      </c>
      <c r="F61">
        <v>1.1420281810670101</v>
      </c>
      <c r="G61">
        <v>1.7386718430799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523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1.1420281810670101</v>
      </c>
      <c r="AP61" t="s">
        <v>102</v>
      </c>
      <c r="AQ61" t="s">
        <v>99</v>
      </c>
      <c r="AR61" t="s">
        <v>524</v>
      </c>
      <c r="AS61" t="s">
        <v>99</v>
      </c>
      <c r="AT61" t="s">
        <v>101</v>
      </c>
      <c r="AU61">
        <f t="shared" si="12"/>
        <v>0.66051507071814297</v>
      </c>
      <c r="AV61" t="s">
        <v>102</v>
      </c>
      <c r="AW61" t="s">
        <v>99</v>
      </c>
      <c r="AX61" t="s">
        <v>246</v>
      </c>
      <c r="AY61" t="s">
        <v>99</v>
      </c>
      <c r="AZ61" t="s">
        <v>101</v>
      </c>
      <c r="BA61">
        <f t="shared" si="13"/>
        <v>1.7386718430799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1.1399999999999999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0.66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1.74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0.66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1.74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{"window_index":60,"window_t_start":61,"window_t_end":67,"Data":"2020-03-65","R_e_median":1.14202818106701,"R_e_q0084":0.660515070718143,"R_e_q1034":1.7386718430799,"fit":1.14,"lwr":0.66,"upr":1.74,"low":0.66,"high":1.74},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0.75746185687816803</v>
      </c>
      <c r="F62">
        <v>1.23035326974075</v>
      </c>
      <c r="G62">
        <v>1.8170964936988601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525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1.23035326974075</v>
      </c>
      <c r="AP62" t="s">
        <v>102</v>
      </c>
      <c r="AQ62" t="s">
        <v>99</v>
      </c>
      <c r="AR62" t="s">
        <v>526</v>
      </c>
      <c r="AS62" t="s">
        <v>99</v>
      </c>
      <c r="AT62" t="s">
        <v>101</v>
      </c>
      <c r="AU62">
        <f t="shared" si="12"/>
        <v>0.75746185687816803</v>
      </c>
      <c r="AV62" t="s">
        <v>102</v>
      </c>
      <c r="AW62" t="s">
        <v>99</v>
      </c>
      <c r="AX62" t="s">
        <v>247</v>
      </c>
      <c r="AY62" t="s">
        <v>99</v>
      </c>
      <c r="AZ62" t="s">
        <v>101</v>
      </c>
      <c r="BA62">
        <f t="shared" si="13"/>
        <v>1.8170964936988601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1.23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0.76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1.82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0.76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1.82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{"window_index":61,"window_t_start":62,"window_t_end":68,"Data":"2020-03-66","R_e_median":1.23035326974075,"R_e_q0085":0.757461856878168,"R_e_q1035":1.81709649369886,"fit":1.23,"lwr":0.76,"upr":1.82,"low":0.76,"high":1.82},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0.66552269367176797</v>
      </c>
      <c r="F63">
        <v>1.0984117539265399</v>
      </c>
      <c r="G63">
        <v>1.6455095883353901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527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1.0984117539265399</v>
      </c>
      <c r="AP63" t="s">
        <v>102</v>
      </c>
      <c r="AQ63" t="s">
        <v>99</v>
      </c>
      <c r="AR63" t="s">
        <v>528</v>
      </c>
      <c r="AS63" t="s">
        <v>99</v>
      </c>
      <c r="AT63" t="s">
        <v>101</v>
      </c>
      <c r="AU63">
        <f t="shared" si="12"/>
        <v>0.66552269367176797</v>
      </c>
      <c r="AV63" t="s">
        <v>102</v>
      </c>
      <c r="AW63" t="s">
        <v>99</v>
      </c>
      <c r="AX63" t="s">
        <v>248</v>
      </c>
      <c r="AY63" t="s">
        <v>99</v>
      </c>
      <c r="AZ63" t="s">
        <v>101</v>
      </c>
      <c r="BA63">
        <f t="shared" si="13"/>
        <v>1.6455095883353901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1.1000000000000001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0.67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1.65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0.67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1.65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{"window_index":62,"window_t_start":63,"window_t_end":69,"Data":"2020-03-67","R_e_median":1.09841175392654,"R_e_q0086":0.665522693671768,"R_e_q1036":1.64550958833539,"fit":1.1,"lwr":0.67,"upr":1.65,"low":0.67,"high":1.65},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0.65227490209150196</v>
      </c>
      <c r="F64">
        <v>1.08411403781733</v>
      </c>
      <c r="G64">
        <v>1.6262638942435399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529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1.08411403781733</v>
      </c>
      <c r="AP64" t="s">
        <v>102</v>
      </c>
      <c r="AQ64" t="s">
        <v>99</v>
      </c>
      <c r="AR64" t="s">
        <v>530</v>
      </c>
      <c r="AS64" t="s">
        <v>99</v>
      </c>
      <c r="AT64" t="s">
        <v>101</v>
      </c>
      <c r="AU64">
        <f t="shared" si="12"/>
        <v>0.65227490209150196</v>
      </c>
      <c r="AV64" t="s">
        <v>102</v>
      </c>
      <c r="AW64" t="s">
        <v>99</v>
      </c>
      <c r="AX64" t="s">
        <v>249</v>
      </c>
      <c r="AY64" t="s">
        <v>99</v>
      </c>
      <c r="AZ64" t="s">
        <v>101</v>
      </c>
      <c r="BA64">
        <f t="shared" si="13"/>
        <v>1.6262638942435399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1.08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0.65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1.63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0.65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1.63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{"window_index":63,"window_t_start":64,"window_t_end":70,"Data":"2020-03-68","R_e_median":1.08411403781733,"R_e_q0087":0.652274902091502,"R_e_q1037":1.62626389424354,"fit":1.08,"lwr":0.65,"upr":1.63,"low":0.65,"high":1.63},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0.64744291471219995</v>
      </c>
      <c r="F65">
        <v>1.0767342855967399</v>
      </c>
      <c r="G65">
        <v>1.6035815271533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531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1.0767342855967399</v>
      </c>
      <c r="AP65" t="s">
        <v>102</v>
      </c>
      <c r="AQ65" t="s">
        <v>99</v>
      </c>
      <c r="AR65" t="s">
        <v>532</v>
      </c>
      <c r="AS65" t="s">
        <v>99</v>
      </c>
      <c r="AT65" t="s">
        <v>101</v>
      </c>
      <c r="AU65">
        <f t="shared" si="12"/>
        <v>0.64744291471219995</v>
      </c>
      <c r="AV65" t="s">
        <v>102</v>
      </c>
      <c r="AW65" t="s">
        <v>99</v>
      </c>
      <c r="AX65" t="s">
        <v>250</v>
      </c>
      <c r="AY65" t="s">
        <v>99</v>
      </c>
      <c r="AZ65" t="s">
        <v>101</v>
      </c>
      <c r="BA65">
        <f t="shared" si="13"/>
        <v>1.6035815271533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1.08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0.65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1.6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0.65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1.6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{"window_index":64,"window_t_start":65,"window_t_end":71,"Data":"2020-03-69","R_e_median":1.07673428559674,"R_e_q0088":0.6474429147122,"R_e_q1038":1.6035815271533,"fit":1.08,"lwr":0.65,"upr":1.6,"low":0.65,"high":1.6},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0.56258957943631105</v>
      </c>
      <c r="F66">
        <v>0.95907084753510297</v>
      </c>
      <c r="G66">
        <v>1.4674312385655901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533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0.95907084753510297</v>
      </c>
      <c r="AP66" t="s">
        <v>102</v>
      </c>
      <c r="AQ66" t="s">
        <v>99</v>
      </c>
      <c r="AR66" t="s">
        <v>534</v>
      </c>
      <c r="AS66" t="s">
        <v>99</v>
      </c>
      <c r="AT66" t="s">
        <v>101</v>
      </c>
      <c r="AU66">
        <f t="shared" si="12"/>
        <v>0.56258957943631105</v>
      </c>
      <c r="AV66" t="s">
        <v>102</v>
      </c>
      <c r="AW66" t="s">
        <v>99</v>
      </c>
      <c r="AX66" t="s">
        <v>251</v>
      </c>
      <c r="AY66" t="s">
        <v>99</v>
      </c>
      <c r="AZ66" t="s">
        <v>101</v>
      </c>
      <c r="BA66">
        <f t="shared" si="13"/>
        <v>1.4674312385655901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0.96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0.56000000000000005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1.47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0.56000000000000005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1.47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{"window_index":65,"window_t_start":66,"window_t_end":72,"Data":"2020-03-70","R_e_median":0.959070847535103,"R_e_q0089":0.562589579436311,"R_e_q1039":1.46743123856559,"fit":0.96,"lwr":0.56,"upr":1.47,"low":0.56,"high":1.47},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0.62478833656030697</v>
      </c>
      <c r="F67">
        <v>1.0576460682942199</v>
      </c>
      <c r="G67">
        <v>1.5845952110875099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535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1.0576460682942199</v>
      </c>
      <c r="AP67" t="s">
        <v>102</v>
      </c>
      <c r="AQ67" t="s">
        <v>99</v>
      </c>
      <c r="AR67" t="s">
        <v>536</v>
      </c>
      <c r="AS67" t="s">
        <v>99</v>
      </c>
      <c r="AT67" t="s">
        <v>101</v>
      </c>
      <c r="AU67">
        <f t="shared" ref="AU67:AU130" si="30">E67</f>
        <v>0.62478833656030697</v>
      </c>
      <c r="AV67" t="s">
        <v>102</v>
      </c>
      <c r="AW67" t="s">
        <v>99</v>
      </c>
      <c r="AX67" t="s">
        <v>252</v>
      </c>
      <c r="AY67" t="s">
        <v>99</v>
      </c>
      <c r="AZ67" t="s">
        <v>101</v>
      </c>
      <c r="BA67">
        <f t="shared" ref="BA67:BA130" si="31">G67</f>
        <v>1.5845952110875099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1.06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0.62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1.58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0.62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1.58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{"window_index":66,"window_t_start":67,"window_t_end":73,"Data":"2020-03-71","R_e_median":1.05764606829422,"R_e_q0090":0.624788336560307,"R_e_q1040":1.58459521108751,"fit":1.06,"lwr":0.62,"upr":1.58,"low":0.62,"high":1.58},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0.58454935448497203</v>
      </c>
      <c r="F68">
        <v>0.99237132007957995</v>
      </c>
      <c r="G68">
        <v>1.5226951660860899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537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0.99237132007957995</v>
      </c>
      <c r="AP68" t="s">
        <v>102</v>
      </c>
      <c r="AQ68" t="s">
        <v>99</v>
      </c>
      <c r="AR68" t="s">
        <v>538</v>
      </c>
      <c r="AS68" t="s">
        <v>99</v>
      </c>
      <c r="AT68" t="s">
        <v>101</v>
      </c>
      <c r="AU68">
        <f t="shared" si="30"/>
        <v>0.58454935448497203</v>
      </c>
      <c r="AV68" t="s">
        <v>102</v>
      </c>
      <c r="AW68" t="s">
        <v>99</v>
      </c>
      <c r="AX68" t="s">
        <v>253</v>
      </c>
      <c r="AY68" t="s">
        <v>99</v>
      </c>
      <c r="AZ68" t="s">
        <v>101</v>
      </c>
      <c r="BA68">
        <f t="shared" si="31"/>
        <v>1.5226951660860899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0.99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0.57999999999999996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1.52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0.57999999999999996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1.52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{"window_index":67,"window_t_start":68,"window_t_end":74,"Data":"2020-03-72","R_e_median":0.99237132007958,"R_e_q0091":0.584549354484972,"R_e_q1041":1.52269516608609,"fit":0.99,"lwr":0.58,"upr":1.52,"low":0.58,"high":1.52},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0.58769521286382198</v>
      </c>
      <c r="F69">
        <v>1.0084236219998901</v>
      </c>
      <c r="G69">
        <v>1.5483196481705901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539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1.0084236219998901</v>
      </c>
      <c r="AP69" t="s">
        <v>102</v>
      </c>
      <c r="AQ69" t="s">
        <v>99</v>
      </c>
      <c r="AR69" t="s">
        <v>540</v>
      </c>
      <c r="AS69" t="s">
        <v>99</v>
      </c>
      <c r="AT69" t="s">
        <v>101</v>
      </c>
      <c r="AU69">
        <f t="shared" si="30"/>
        <v>0.58769521286382198</v>
      </c>
      <c r="AV69" t="s">
        <v>102</v>
      </c>
      <c r="AW69" t="s">
        <v>99</v>
      </c>
      <c r="AX69" t="s">
        <v>254</v>
      </c>
      <c r="AY69" t="s">
        <v>99</v>
      </c>
      <c r="AZ69" t="s">
        <v>101</v>
      </c>
      <c r="BA69">
        <f t="shared" si="31"/>
        <v>1.5483196481705901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1.01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0.59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1.55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0.59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1.55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{"window_index":68,"window_t_start":69,"window_t_end":75,"Data":"2020-03-73","R_e_median":1.00842362199989,"R_e_q0092":0.587695212863822,"R_e_q1042":1.54831964817059,"fit":1.01,"lwr":0.59,"upr":1.55,"low":0.59,"high":1.55},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0.54546689608853904</v>
      </c>
      <c r="F70">
        <v>0.96874140815709697</v>
      </c>
      <c r="G70">
        <v>1.4957931620677001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541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0.96874140815709697</v>
      </c>
      <c r="AP70" t="s">
        <v>102</v>
      </c>
      <c r="AQ70" t="s">
        <v>99</v>
      </c>
      <c r="AR70" t="s">
        <v>542</v>
      </c>
      <c r="AS70" t="s">
        <v>99</v>
      </c>
      <c r="AT70" t="s">
        <v>101</v>
      </c>
      <c r="AU70">
        <f t="shared" si="30"/>
        <v>0.54546689608853904</v>
      </c>
      <c r="AV70" t="s">
        <v>102</v>
      </c>
      <c r="AW70" t="s">
        <v>99</v>
      </c>
      <c r="AX70" t="s">
        <v>255</v>
      </c>
      <c r="AY70" t="s">
        <v>99</v>
      </c>
      <c r="AZ70" t="s">
        <v>101</v>
      </c>
      <c r="BA70">
        <f t="shared" si="31"/>
        <v>1.4957931620677001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0.97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0.55000000000000004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1.5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0.55000000000000004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1.5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{"window_index":69,"window_t_start":70,"window_t_end":76,"Data":"2020-03-74","R_e_median":0.968741408157097,"R_e_q0093":0.545466896088539,"R_e_q1043":1.4957931620677,"fit":0.97,"lwr":0.55,"upr":1.5,"low":0.55,"high":1.5},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0.55994981853780101</v>
      </c>
      <c r="F71">
        <v>0.98871632975754997</v>
      </c>
      <c r="G71">
        <v>1.5178003273906999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543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0.98871632975754997</v>
      </c>
      <c r="AP71" t="s">
        <v>102</v>
      </c>
      <c r="AQ71" t="s">
        <v>99</v>
      </c>
      <c r="AR71" t="s">
        <v>544</v>
      </c>
      <c r="AS71" t="s">
        <v>99</v>
      </c>
      <c r="AT71" t="s">
        <v>101</v>
      </c>
      <c r="AU71">
        <f t="shared" si="30"/>
        <v>0.55994981853780101</v>
      </c>
      <c r="AV71" t="s">
        <v>102</v>
      </c>
      <c r="AW71" t="s">
        <v>99</v>
      </c>
      <c r="AX71" t="s">
        <v>256</v>
      </c>
      <c r="AY71" t="s">
        <v>99</v>
      </c>
      <c r="AZ71" t="s">
        <v>101</v>
      </c>
      <c r="BA71">
        <f t="shared" si="31"/>
        <v>1.5178003273906999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0.99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0.56000000000000005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1.52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0.56000000000000005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1.52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{"window_index":70,"window_t_start":71,"window_t_end":77,"Data":"2020-03-75","R_e_median":0.98871632975755,"R_e_q0094":0.559949818537801,"R_e_q1044":1.5178003273907,"fit":0.99,"lwr":0.56,"upr":1.52,"low":0.56,"high":1.52},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0.61141361443053899</v>
      </c>
      <c r="F72">
        <v>1.0743597508079501</v>
      </c>
      <c r="G72">
        <v>1.6587765336137199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545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1.0743597508079501</v>
      </c>
      <c r="AP72" t="s">
        <v>102</v>
      </c>
      <c r="AQ72" t="s">
        <v>99</v>
      </c>
      <c r="AR72" t="s">
        <v>546</v>
      </c>
      <c r="AS72" t="s">
        <v>99</v>
      </c>
      <c r="AT72" t="s">
        <v>101</v>
      </c>
      <c r="AU72">
        <f t="shared" si="30"/>
        <v>0.61141361443053899</v>
      </c>
      <c r="AV72" t="s">
        <v>102</v>
      </c>
      <c r="AW72" t="s">
        <v>99</v>
      </c>
      <c r="AX72" t="s">
        <v>257</v>
      </c>
      <c r="AY72" t="s">
        <v>99</v>
      </c>
      <c r="AZ72" t="s">
        <v>101</v>
      </c>
      <c r="BA72">
        <f t="shared" si="31"/>
        <v>1.6587765336137199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1.07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0.61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1.66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0.61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1.66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{"window_index":71,"window_t_start":72,"window_t_end":78,"Data":"2020-03-76","R_e_median":1.07435975080795,"R_e_q0095":0.611413614430539,"R_e_q1045":1.65877653361372,"fit":1.07,"lwr":0.61,"upr":1.66,"low":0.61,"high":1.66},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0.57628888241607401</v>
      </c>
      <c r="F73">
        <v>0.99076898557474002</v>
      </c>
      <c r="G73">
        <v>1.5152170964345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547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0.99076898557474002</v>
      </c>
      <c r="AP73" t="s">
        <v>102</v>
      </c>
      <c r="AQ73" t="s">
        <v>99</v>
      </c>
      <c r="AR73" t="s">
        <v>548</v>
      </c>
      <c r="AS73" t="s">
        <v>99</v>
      </c>
      <c r="AT73" t="s">
        <v>101</v>
      </c>
      <c r="AU73">
        <f t="shared" si="30"/>
        <v>0.57628888241607401</v>
      </c>
      <c r="AV73" t="s">
        <v>102</v>
      </c>
      <c r="AW73" t="s">
        <v>99</v>
      </c>
      <c r="AX73" t="s">
        <v>258</v>
      </c>
      <c r="AY73" t="s">
        <v>99</v>
      </c>
      <c r="AZ73" t="s">
        <v>101</v>
      </c>
      <c r="BA73">
        <f t="shared" si="31"/>
        <v>1.5152170964345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0.99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0.57999999999999996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1.52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0.57999999999999996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1.52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{"window_index":72,"window_t_start":73,"window_t_end":79,"Data":"2020-03-77","R_e_median":0.99076898557474,"R_e_q0096":0.576288882416074,"R_e_q1046":1.5152170964345,"fit":0.99,"lwr":0.58,"upr":1.52,"low":0.58,"high":1.52},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0.474779564569905</v>
      </c>
      <c r="F74">
        <v>0.88521999222557401</v>
      </c>
      <c r="G74">
        <v>1.4299507774599101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549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0.88521999222557401</v>
      </c>
      <c r="AP74" t="s">
        <v>102</v>
      </c>
      <c r="AQ74" t="s">
        <v>99</v>
      </c>
      <c r="AR74" t="s">
        <v>550</v>
      </c>
      <c r="AS74" t="s">
        <v>99</v>
      </c>
      <c r="AT74" t="s">
        <v>101</v>
      </c>
      <c r="AU74">
        <f t="shared" si="30"/>
        <v>0.474779564569905</v>
      </c>
      <c r="AV74" t="s">
        <v>102</v>
      </c>
      <c r="AW74" t="s">
        <v>99</v>
      </c>
      <c r="AX74" t="s">
        <v>259</v>
      </c>
      <c r="AY74" t="s">
        <v>99</v>
      </c>
      <c r="AZ74" t="s">
        <v>101</v>
      </c>
      <c r="BA74">
        <f t="shared" si="31"/>
        <v>1.4299507774599101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0.89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0.47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1.43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0.47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1.43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{"window_index":73,"window_t_start":74,"window_t_end":80,"Data":"2020-03-78","R_e_median":0.885219992225574,"R_e_q0097":0.474779564569905,"R_e_q1047":1.42995077745991,"fit":0.89,"lwr":0.47,"upr":1.43,"low":0.47,"high":1.43},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0.56604910118687202</v>
      </c>
      <c r="F75">
        <v>1.00651953718386</v>
      </c>
      <c r="G75">
        <v>1.5787774586290899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551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1.00651953718386</v>
      </c>
      <c r="AP75" t="s">
        <v>102</v>
      </c>
      <c r="AQ75" t="s">
        <v>99</v>
      </c>
      <c r="AR75" t="s">
        <v>552</v>
      </c>
      <c r="AS75" t="s">
        <v>99</v>
      </c>
      <c r="AT75" t="s">
        <v>101</v>
      </c>
      <c r="AU75">
        <f t="shared" si="30"/>
        <v>0.56604910118687202</v>
      </c>
      <c r="AV75" t="s">
        <v>102</v>
      </c>
      <c r="AW75" t="s">
        <v>99</v>
      </c>
      <c r="AX75" t="s">
        <v>260</v>
      </c>
      <c r="AY75" t="s">
        <v>99</v>
      </c>
      <c r="AZ75" t="s">
        <v>101</v>
      </c>
      <c r="BA75">
        <f t="shared" si="31"/>
        <v>1.5787774586290899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1.01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0.56999999999999995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1.58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0.56999999999999995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1.58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{"window_index":74,"window_t_start":75,"window_t_end":81,"Data":"2020-03-79","R_e_median":1.00651953718386,"R_e_q0098":0.566049101186872,"R_e_q1048":1.57877745862909,"fit":1.01,"lwr":0.57,"upr":1.58,"low":0.57,"high":1.58},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0.46253672984448901</v>
      </c>
      <c r="F76">
        <v>0.87982346351590801</v>
      </c>
      <c r="G76">
        <v>1.4195035980617801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553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0.87982346351590801</v>
      </c>
      <c r="AP76" t="s">
        <v>102</v>
      </c>
      <c r="AQ76" t="s">
        <v>99</v>
      </c>
      <c r="AR76" t="s">
        <v>554</v>
      </c>
      <c r="AS76" t="s">
        <v>99</v>
      </c>
      <c r="AT76" t="s">
        <v>101</v>
      </c>
      <c r="AU76">
        <f t="shared" si="30"/>
        <v>0.46253672984448901</v>
      </c>
      <c r="AV76" t="s">
        <v>102</v>
      </c>
      <c r="AW76" t="s">
        <v>99</v>
      </c>
      <c r="AX76" t="s">
        <v>261</v>
      </c>
      <c r="AY76" t="s">
        <v>99</v>
      </c>
      <c r="AZ76" t="s">
        <v>101</v>
      </c>
      <c r="BA76">
        <f t="shared" si="31"/>
        <v>1.4195035980617801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0.88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0.46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1.42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0.46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1.42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{"window_index":75,"window_t_start":76,"window_t_end":82,"Data":"2020-03-80","R_e_median":0.879823463515908,"R_e_q0099":0.462536729844489,"R_e_q1049":1.41950359806178,"fit":0.88,"lwr":0.46,"upr":1.42,"low":0.46,"high":1.42},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0.55871107690036304</v>
      </c>
      <c r="F77">
        <v>1.01032405892248</v>
      </c>
      <c r="G77">
        <v>1.6047668277356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555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1.01032405892248</v>
      </c>
      <c r="AP77" t="s">
        <v>102</v>
      </c>
      <c r="AQ77" t="s">
        <v>99</v>
      </c>
      <c r="AR77" t="s">
        <v>556</v>
      </c>
      <c r="AS77" t="s">
        <v>99</v>
      </c>
      <c r="AT77" t="s">
        <v>101</v>
      </c>
      <c r="AU77">
        <f t="shared" si="30"/>
        <v>0.55871107690036304</v>
      </c>
      <c r="AV77" t="s">
        <v>102</v>
      </c>
      <c r="AW77" t="s">
        <v>99</v>
      </c>
      <c r="AX77" t="s">
        <v>262</v>
      </c>
      <c r="AY77" t="s">
        <v>99</v>
      </c>
      <c r="AZ77" t="s">
        <v>101</v>
      </c>
      <c r="BA77">
        <f t="shared" si="31"/>
        <v>1.6047668277356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1.01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0.56000000000000005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1.6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0.56000000000000005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1.6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{"window_index":76,"window_t_start":77,"window_t_end":83,"Data":"2020-03-81","R_e_median":1.01032405892248,"R_e_q0100":0.558711076900363,"R_e_q1050":1.6047668277356,"fit":1.01,"lwr":0.56,"upr":1.6,"low":0.56,"high":1.6},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0.54223313835519704</v>
      </c>
      <c r="F78">
        <v>1.0087237063129399</v>
      </c>
      <c r="G78">
        <v>1.6000292311064599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557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1.0087237063129399</v>
      </c>
      <c r="AP78" t="s">
        <v>102</v>
      </c>
      <c r="AQ78" t="s">
        <v>99</v>
      </c>
      <c r="AR78" t="s">
        <v>558</v>
      </c>
      <c r="AS78" t="s">
        <v>99</v>
      </c>
      <c r="AT78" t="s">
        <v>101</v>
      </c>
      <c r="AU78">
        <f t="shared" si="30"/>
        <v>0.54223313835519704</v>
      </c>
      <c r="AV78" t="s">
        <v>102</v>
      </c>
      <c r="AW78" t="s">
        <v>99</v>
      </c>
      <c r="AX78" t="s">
        <v>263</v>
      </c>
      <c r="AY78" t="s">
        <v>99</v>
      </c>
      <c r="AZ78" t="s">
        <v>101</v>
      </c>
      <c r="BA78">
        <f t="shared" si="31"/>
        <v>1.6000292311064599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1.01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0.54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1.6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0.54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1.6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{"window_index":77,"window_t_start":78,"window_t_end":84,"Data":"2020-03-82","R_e_median":1.00872370631294,"R_e_q0101":0.542233138355197,"R_e_q1051":1.60002923110646,"fit":1.01,"lwr":0.54,"upr":1.6,"low":0.54,"high":1.6},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0.50874513895208595</v>
      </c>
      <c r="F79">
        <v>0.94651825375979304</v>
      </c>
      <c r="G79">
        <v>1.50386848821168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559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0.94651825375979304</v>
      </c>
      <c r="AP79" t="s">
        <v>102</v>
      </c>
      <c r="AQ79" t="s">
        <v>99</v>
      </c>
      <c r="AR79" t="s">
        <v>560</v>
      </c>
      <c r="AS79" t="s">
        <v>99</v>
      </c>
      <c r="AT79" t="s">
        <v>101</v>
      </c>
      <c r="AU79">
        <f t="shared" si="30"/>
        <v>0.50874513895208595</v>
      </c>
      <c r="AV79" t="s">
        <v>102</v>
      </c>
      <c r="AW79" t="s">
        <v>99</v>
      </c>
      <c r="AX79" t="s">
        <v>264</v>
      </c>
      <c r="AY79" t="s">
        <v>99</v>
      </c>
      <c r="AZ79" t="s">
        <v>101</v>
      </c>
      <c r="BA79">
        <f t="shared" si="31"/>
        <v>1.50386848821168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0.95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0.51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1.5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0.51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1.5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{"window_index":78,"window_t_start":79,"window_t_end":85,"Data":"2020-03-83","R_e_median":0.946518253759793,"R_e_q0102":0.508745138952086,"R_e_q1052":1.50386848821168,"fit":0.95,"lwr":0.51,"upr":1.5,"low":0.51,"high":1.5},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0.467536841346187</v>
      </c>
      <c r="F80">
        <v>0.899949400702163</v>
      </c>
      <c r="G80">
        <v>1.4758333190773101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561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0.899949400702163</v>
      </c>
      <c r="AP80" t="s">
        <v>102</v>
      </c>
      <c r="AQ80" t="s">
        <v>99</v>
      </c>
      <c r="AR80" t="s">
        <v>562</v>
      </c>
      <c r="AS80" t="s">
        <v>99</v>
      </c>
      <c r="AT80" t="s">
        <v>101</v>
      </c>
      <c r="AU80">
        <f t="shared" si="30"/>
        <v>0.467536841346187</v>
      </c>
      <c r="AV80" t="s">
        <v>102</v>
      </c>
      <c r="AW80" t="s">
        <v>99</v>
      </c>
      <c r="AX80" t="s">
        <v>265</v>
      </c>
      <c r="AY80" t="s">
        <v>99</v>
      </c>
      <c r="AZ80" t="s">
        <v>101</v>
      </c>
      <c r="BA80">
        <f t="shared" si="31"/>
        <v>1.4758333190773101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0.47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1.48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0.47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1.48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{"window_index":79,"window_t_start":80,"window_t_end":86,"Data":"2020-03-84","R_e_median":0.899949400702163,"R_e_q0103":0.467536841346187,"R_e_q1053":1.47583331907731,"fit":0.9,"lwr":0.47,"upr":1.48,"low":0.47,"high":1.48},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0.49171154426665598</v>
      </c>
      <c r="F81">
        <v>0.94491537860568897</v>
      </c>
      <c r="G81">
        <v>1.54987085135852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563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0.94491537860568897</v>
      </c>
      <c r="AP81" t="s">
        <v>102</v>
      </c>
      <c r="AQ81" t="s">
        <v>99</v>
      </c>
      <c r="AR81" t="s">
        <v>564</v>
      </c>
      <c r="AS81" t="s">
        <v>99</v>
      </c>
      <c r="AT81" t="s">
        <v>101</v>
      </c>
      <c r="AU81">
        <f t="shared" si="30"/>
        <v>0.49171154426665598</v>
      </c>
      <c r="AV81" t="s">
        <v>102</v>
      </c>
      <c r="AW81" t="s">
        <v>99</v>
      </c>
      <c r="AX81" t="s">
        <v>266</v>
      </c>
      <c r="AY81" t="s">
        <v>99</v>
      </c>
      <c r="AZ81" t="s">
        <v>101</v>
      </c>
      <c r="BA81">
        <f t="shared" si="31"/>
        <v>1.54987085135852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0.94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0.49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1.55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0.49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1.55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{"window_index":80,"window_t_start":81,"window_t_end":87,"Data":"2020-03-85","R_e_median":0.944915378605689,"R_e_q0104":0.491711544266656,"R_e_q1054":1.54987085135852,"fit":0.94,"lwr":0.49,"upr":1.55,"low":0.49,"high":1.55},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0.49564808746746702</v>
      </c>
      <c r="F82">
        <v>0.97767784715620198</v>
      </c>
      <c r="G82">
        <v>1.64100110179352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565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0.97767784715620198</v>
      </c>
      <c r="AP82" t="s">
        <v>102</v>
      </c>
      <c r="AQ82" t="s">
        <v>99</v>
      </c>
      <c r="AR82" t="s">
        <v>566</v>
      </c>
      <c r="AS82" t="s">
        <v>99</v>
      </c>
      <c r="AT82" t="s">
        <v>101</v>
      </c>
      <c r="AU82">
        <f t="shared" si="30"/>
        <v>0.49564808746746702</v>
      </c>
      <c r="AV82" t="s">
        <v>102</v>
      </c>
      <c r="AW82" t="s">
        <v>99</v>
      </c>
      <c r="AX82" t="s">
        <v>267</v>
      </c>
      <c r="AY82" t="s">
        <v>99</v>
      </c>
      <c r="AZ82" t="s">
        <v>101</v>
      </c>
      <c r="BA82">
        <f t="shared" si="31"/>
        <v>1.64100110179352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0.98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0.5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1.64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0.5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1.64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{"window_index":81,"window_t_start":82,"window_t_end":88,"Data":"2020-03-86","R_e_median":0.977677847156202,"R_e_q0105":0.495648087467467,"R_e_q1055":1.64100110179352,"fit":0.98,"lwr":0.5,"upr":1.64,"low":0.5,"high":1.64},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0.51883150222099605</v>
      </c>
      <c r="F83">
        <v>0.99683059810006103</v>
      </c>
      <c r="G83">
        <v>1.63859909122743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567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0.99683059810006103</v>
      </c>
      <c r="AP83" t="s">
        <v>102</v>
      </c>
      <c r="AQ83" t="s">
        <v>99</v>
      </c>
      <c r="AR83" t="s">
        <v>568</v>
      </c>
      <c r="AS83" t="s">
        <v>99</v>
      </c>
      <c r="AT83" t="s">
        <v>101</v>
      </c>
      <c r="AU83">
        <f t="shared" si="30"/>
        <v>0.51883150222099605</v>
      </c>
      <c r="AV83" t="s">
        <v>102</v>
      </c>
      <c r="AW83" t="s">
        <v>99</v>
      </c>
      <c r="AX83" t="s">
        <v>268</v>
      </c>
      <c r="AY83" t="s">
        <v>99</v>
      </c>
      <c r="AZ83" t="s">
        <v>101</v>
      </c>
      <c r="BA83">
        <f t="shared" si="31"/>
        <v>1.63859909122743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1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0.52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1.64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0.52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1.64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{"window_index":82,"window_t_start":83,"window_t_end":89,"Data":"2020-03-87","R_e_median":0.996830598100061,"R_e_q0106":0.518831502220996,"R_e_q1056":1.63859909122743,"fit":1,"lwr":0.52,"upr":1.64,"low":0.52,"high":1.64},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0.84101802214210497</v>
      </c>
      <c r="F84">
        <v>1.4307282470893701</v>
      </c>
      <c r="G84">
        <v>2.1963596469994799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569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1.4307282470893701</v>
      </c>
      <c r="AP84" t="s">
        <v>102</v>
      </c>
      <c r="AQ84" t="s">
        <v>99</v>
      </c>
      <c r="AR84" t="s">
        <v>570</v>
      </c>
      <c r="AS84" t="s">
        <v>99</v>
      </c>
      <c r="AT84" t="s">
        <v>101</v>
      </c>
      <c r="AU84">
        <f t="shared" si="30"/>
        <v>0.84101802214210497</v>
      </c>
      <c r="AV84" t="s">
        <v>102</v>
      </c>
      <c r="AW84" t="s">
        <v>99</v>
      </c>
      <c r="AX84" t="s">
        <v>269</v>
      </c>
      <c r="AY84" t="s">
        <v>99</v>
      </c>
      <c r="AZ84" t="s">
        <v>101</v>
      </c>
      <c r="BA84">
        <f t="shared" si="31"/>
        <v>2.1963596469994799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1.43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0.84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2.2000000000000002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0.84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2.2000000000000002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{"window_index":83,"window_t_start":84,"window_t_end":90,"Data":"2020-03-88","R_e_median":1.43072824708937,"R_e_q0107":0.841018022142105,"R_e_q1057":2.19635964699948,"fit":1.43,"lwr":0.84,"upr":2.2,"low":0.84,"high":2.2},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0.83878091604266802</v>
      </c>
      <c r="F85">
        <v>1.39510501338721</v>
      </c>
      <c r="G85">
        <v>2.0917422331282101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571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1.39510501338721</v>
      </c>
      <c r="AP85" t="s">
        <v>102</v>
      </c>
      <c r="AQ85" t="s">
        <v>99</v>
      </c>
      <c r="AR85" t="s">
        <v>572</v>
      </c>
      <c r="AS85" t="s">
        <v>99</v>
      </c>
      <c r="AT85" t="s">
        <v>101</v>
      </c>
      <c r="AU85">
        <f t="shared" si="30"/>
        <v>0.83878091604266802</v>
      </c>
      <c r="AV85" t="s">
        <v>102</v>
      </c>
      <c r="AW85" t="s">
        <v>99</v>
      </c>
      <c r="AX85" t="s">
        <v>270</v>
      </c>
      <c r="AY85" t="s">
        <v>99</v>
      </c>
      <c r="AZ85" t="s">
        <v>101</v>
      </c>
      <c r="BA85">
        <f t="shared" si="31"/>
        <v>2.0917422331282101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1.4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0.84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2.09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0.84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2.09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{"window_index":84,"window_t_start":85,"window_t_end":91,"Data":"2020-03-89","R_e_median":1.39510501338721,"R_e_q0108":0.838780916042668,"R_e_q1058":2.09174223312821,"fit":1.4,"lwr":0.84,"upr":2.09,"low":0.84,"high":2.09},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0.699343263080071</v>
      </c>
      <c r="F86">
        <v>1.1797666409232901</v>
      </c>
      <c r="G86">
        <v>1.7918539024945599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573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1.1797666409232901</v>
      </c>
      <c r="AP86" t="s">
        <v>102</v>
      </c>
      <c r="AQ86" t="s">
        <v>99</v>
      </c>
      <c r="AR86" t="s">
        <v>574</v>
      </c>
      <c r="AS86" t="s">
        <v>99</v>
      </c>
      <c r="AT86" t="s">
        <v>101</v>
      </c>
      <c r="AU86">
        <f t="shared" si="30"/>
        <v>0.699343263080071</v>
      </c>
      <c r="AV86" t="s">
        <v>102</v>
      </c>
      <c r="AW86" t="s">
        <v>99</v>
      </c>
      <c r="AX86" t="s">
        <v>271</v>
      </c>
      <c r="AY86" t="s">
        <v>99</v>
      </c>
      <c r="AZ86" t="s">
        <v>101</v>
      </c>
      <c r="BA86">
        <f t="shared" si="31"/>
        <v>1.7918539024945599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1.18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0.7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1.79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0.7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1.79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{"window_index":85,"window_t_start":86,"window_t_end":92,"Data":"2020-03-90","R_e_median":1.17976664092329,"R_e_q0109":0.699343263080071,"R_e_q1059":1.79185390249456,"fit":1.18,"lwr":0.7,"upr":1.79,"low":0.7,"high":1.79},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0.76507750456794099</v>
      </c>
      <c r="F87">
        <v>1.26879783563009</v>
      </c>
      <c r="G87">
        <v>1.8790151393216401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575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1.26879783563009</v>
      </c>
      <c r="AP87" t="s">
        <v>102</v>
      </c>
      <c r="AQ87" t="s">
        <v>99</v>
      </c>
      <c r="AR87" t="s">
        <v>576</v>
      </c>
      <c r="AS87" t="s">
        <v>99</v>
      </c>
      <c r="AT87" t="s">
        <v>101</v>
      </c>
      <c r="AU87">
        <f t="shared" si="30"/>
        <v>0.76507750456794099</v>
      </c>
      <c r="AV87" t="s">
        <v>102</v>
      </c>
      <c r="AW87" t="s">
        <v>99</v>
      </c>
      <c r="AX87" t="s">
        <v>272</v>
      </c>
      <c r="AY87" t="s">
        <v>99</v>
      </c>
      <c r="AZ87" t="s">
        <v>101</v>
      </c>
      <c r="BA87">
        <f t="shared" si="31"/>
        <v>1.8790151393216401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1.27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0.77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1.88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0.77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1.88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{"window_index":86,"window_t_start":87,"window_t_end":93,"Data":"2020-03-91","R_e_median":1.26879783563009,"R_e_q0110":0.765077504567941,"R_e_q1060":1.87901513932164,"fit":1.27,"lwr":0.77,"upr":1.88,"low":0.77,"high":1.88},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0.73900057097628802</v>
      </c>
      <c r="F88">
        <v>1.1969299323781699</v>
      </c>
      <c r="G88">
        <v>1.7674979163298801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577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1.1969299323781699</v>
      </c>
      <c r="AP88" t="s">
        <v>102</v>
      </c>
      <c r="AQ88" t="s">
        <v>99</v>
      </c>
      <c r="AR88" t="s">
        <v>578</v>
      </c>
      <c r="AS88" t="s">
        <v>99</v>
      </c>
      <c r="AT88" t="s">
        <v>101</v>
      </c>
      <c r="AU88">
        <f t="shared" si="30"/>
        <v>0.73900057097628802</v>
      </c>
      <c r="AV88" t="s">
        <v>102</v>
      </c>
      <c r="AW88" t="s">
        <v>99</v>
      </c>
      <c r="AX88" t="s">
        <v>273</v>
      </c>
      <c r="AY88" t="s">
        <v>99</v>
      </c>
      <c r="AZ88" t="s">
        <v>101</v>
      </c>
      <c r="BA88">
        <f t="shared" si="31"/>
        <v>1.7674979163298801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1.2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0.74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1.77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0.74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1.77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{"window_index":87,"window_t_start":88,"window_t_end":94,"Data":"2020-03-92","R_e_median":1.19692993237817,"R_e_q0111":0.739000570976288,"R_e_q1061":1.76749791632988,"fit":1.2,"lwr":0.74,"upr":1.77,"low":0.74,"high":1.77},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0.74865617070117196</v>
      </c>
      <c r="F89">
        <v>1.2089015813116899</v>
      </c>
      <c r="G89">
        <v>1.7911329543388701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579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1.2089015813116899</v>
      </c>
      <c r="AP89" t="s">
        <v>102</v>
      </c>
      <c r="AQ89" t="s">
        <v>99</v>
      </c>
      <c r="AR89" t="s">
        <v>580</v>
      </c>
      <c r="AS89" t="s">
        <v>99</v>
      </c>
      <c r="AT89" t="s">
        <v>101</v>
      </c>
      <c r="AU89">
        <f t="shared" si="30"/>
        <v>0.74865617070117196</v>
      </c>
      <c r="AV89" t="s">
        <v>102</v>
      </c>
      <c r="AW89" t="s">
        <v>99</v>
      </c>
      <c r="AX89" t="s">
        <v>274</v>
      </c>
      <c r="AY89" t="s">
        <v>99</v>
      </c>
      <c r="AZ89" t="s">
        <v>101</v>
      </c>
      <c r="BA89">
        <f t="shared" si="31"/>
        <v>1.7911329543388701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1.21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0.75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1.79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0.75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1.79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{"window_index":88,"window_t_start":89,"window_t_end":95,"Data":"2020-03-93","R_e_median":1.20890158131169,"R_e_q0112":0.748656170701172,"R_e_q1062":1.79113295433887,"fit":1.21,"lwr":0.75,"upr":1.79,"low":0.75,"high":1.79},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0.89416043273133705</v>
      </c>
      <c r="F90">
        <v>1.3760088074124901</v>
      </c>
      <c r="G90">
        <v>1.9540606286139499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581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1.3760088074124901</v>
      </c>
      <c r="AP90" t="s">
        <v>102</v>
      </c>
      <c r="AQ90" t="s">
        <v>99</v>
      </c>
      <c r="AR90" t="s">
        <v>582</v>
      </c>
      <c r="AS90" t="s">
        <v>99</v>
      </c>
      <c r="AT90" t="s">
        <v>101</v>
      </c>
      <c r="AU90">
        <f t="shared" si="30"/>
        <v>0.89416043273133705</v>
      </c>
      <c r="AV90" t="s">
        <v>102</v>
      </c>
      <c r="AW90" t="s">
        <v>99</v>
      </c>
      <c r="AX90" t="s">
        <v>275</v>
      </c>
      <c r="AY90" t="s">
        <v>99</v>
      </c>
      <c r="AZ90" t="s">
        <v>101</v>
      </c>
      <c r="BA90">
        <f t="shared" si="31"/>
        <v>1.9540606286139499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1.38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0.89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1.95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0.89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1.95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{"window_index":89,"window_t_start":90,"window_t_end":96,"Data":"2020-03-94","R_e_median":1.37600880741249,"R_e_q0113":0.894160432731337,"R_e_q1063":1.95406062861395,"fit":1.38,"lwr":0.89,"upr":1.95,"low":0.89,"high":1.95},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0.65203189500400605</v>
      </c>
      <c r="F91">
        <v>1.05143018617378</v>
      </c>
      <c r="G91">
        <v>1.5303408494048301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583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1.05143018617378</v>
      </c>
      <c r="AP91" t="s">
        <v>102</v>
      </c>
      <c r="AQ91" t="s">
        <v>99</v>
      </c>
      <c r="AR91" t="s">
        <v>584</v>
      </c>
      <c r="AS91" t="s">
        <v>99</v>
      </c>
      <c r="AT91" t="s">
        <v>101</v>
      </c>
      <c r="AU91">
        <f t="shared" si="30"/>
        <v>0.65203189500400605</v>
      </c>
      <c r="AV91" t="s">
        <v>102</v>
      </c>
      <c r="AW91" t="s">
        <v>99</v>
      </c>
      <c r="AX91" t="s">
        <v>276</v>
      </c>
      <c r="AY91" t="s">
        <v>99</v>
      </c>
      <c r="AZ91" t="s">
        <v>101</v>
      </c>
      <c r="BA91">
        <f t="shared" si="31"/>
        <v>1.5303408494048301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1.05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0.65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1.53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0.65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1.53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{"window_index":90,"window_t_start":91,"window_t_end":97,"Data":"2020-03-95","R_e_median":1.05143018617378,"R_e_q0114":0.652031895004006,"R_e_q1064":1.53034084940483,"fit":1.05,"lwr":0.65,"upr":1.53,"low":0.65,"high":1.53},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0.61927430789957105</v>
      </c>
      <c r="F92">
        <v>1.01422049867736</v>
      </c>
      <c r="G92">
        <v>1.5033493916818901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585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1.01422049867736</v>
      </c>
      <c r="AP92" t="s">
        <v>102</v>
      </c>
      <c r="AQ92" t="s">
        <v>99</v>
      </c>
      <c r="AR92" t="s">
        <v>586</v>
      </c>
      <c r="AS92" t="s">
        <v>99</v>
      </c>
      <c r="AT92" t="s">
        <v>101</v>
      </c>
      <c r="AU92">
        <f t="shared" si="30"/>
        <v>0.61927430789957105</v>
      </c>
      <c r="AV92" t="s">
        <v>102</v>
      </c>
      <c r="AW92" t="s">
        <v>99</v>
      </c>
      <c r="AX92" t="s">
        <v>277</v>
      </c>
      <c r="AY92" t="s">
        <v>99</v>
      </c>
      <c r="AZ92" t="s">
        <v>101</v>
      </c>
      <c r="BA92">
        <f t="shared" si="31"/>
        <v>1.5033493916818901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1.01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0.62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1.5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0.62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1.5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{"window_index":91,"window_t_start":92,"window_t_end":98,"Data":"2020-03-96","R_e_median":1.01422049867736,"R_e_q0115":0.619274307899571,"R_e_q1065":1.50334939168189,"fit":1.01,"lwr":0.62,"upr":1.5,"low":0.62,"high":1.5},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0.67307768413823998</v>
      </c>
      <c r="F93">
        <v>1.09380577607862</v>
      </c>
      <c r="G93">
        <v>1.61408681921668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587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1.09380577607862</v>
      </c>
      <c r="AP93" t="s">
        <v>102</v>
      </c>
      <c r="AQ93" t="s">
        <v>99</v>
      </c>
      <c r="AR93" t="s">
        <v>588</v>
      </c>
      <c r="AS93" t="s">
        <v>99</v>
      </c>
      <c r="AT93" t="s">
        <v>101</v>
      </c>
      <c r="AU93">
        <f t="shared" si="30"/>
        <v>0.67307768413823998</v>
      </c>
      <c r="AV93" t="s">
        <v>102</v>
      </c>
      <c r="AW93" t="s">
        <v>99</v>
      </c>
      <c r="AX93" t="s">
        <v>278</v>
      </c>
      <c r="AY93" t="s">
        <v>99</v>
      </c>
      <c r="AZ93" t="s">
        <v>101</v>
      </c>
      <c r="BA93">
        <f t="shared" si="31"/>
        <v>1.61408681921668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1.0900000000000001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0.67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1.61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0.67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1.61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{"window_index":92,"window_t_start":93,"window_t_end":99,"Data":"2020-03-97","R_e_median":1.09380577607862,"R_e_q0116":0.67307768413824,"R_e_q1066":1.61408681921668,"fit":1.09,"lwr":0.67,"upr":1.61,"low":0.67,"high":1.61},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0.59218357822891499</v>
      </c>
      <c r="F94">
        <v>0.97926964264165195</v>
      </c>
      <c r="G94">
        <v>1.4518107921255099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589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0.97926964264165195</v>
      </c>
      <c r="AP94" t="s">
        <v>102</v>
      </c>
      <c r="AQ94" t="s">
        <v>99</v>
      </c>
      <c r="AR94" t="s">
        <v>590</v>
      </c>
      <c r="AS94" t="s">
        <v>99</v>
      </c>
      <c r="AT94" t="s">
        <v>101</v>
      </c>
      <c r="AU94">
        <f t="shared" si="30"/>
        <v>0.59218357822891499</v>
      </c>
      <c r="AV94" t="s">
        <v>102</v>
      </c>
      <c r="AW94" t="s">
        <v>99</v>
      </c>
      <c r="AX94" t="s">
        <v>279</v>
      </c>
      <c r="AY94" t="s">
        <v>99</v>
      </c>
      <c r="AZ94" t="s">
        <v>101</v>
      </c>
      <c r="BA94">
        <f t="shared" si="31"/>
        <v>1.4518107921255099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0.98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0.59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1.45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0.59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1.45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{"window_index":93,"window_t_start":94,"window_t_end":100,"Data":"2020-03-98","R_e_median":0.979269642641652,"R_e_q0117":0.592183578228915,"R_e_q1067":1.45181079212551,"fit":0.98,"lwr":0.59,"upr":1.45,"low":0.59,"high":1.45},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0.65096988082882501</v>
      </c>
      <c r="F95">
        <v>1.0581476591715699</v>
      </c>
      <c r="G95">
        <v>1.56942195381028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591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1.0581476591715699</v>
      </c>
      <c r="AP95" t="s">
        <v>102</v>
      </c>
      <c r="AQ95" t="s">
        <v>99</v>
      </c>
      <c r="AR95" t="s">
        <v>592</v>
      </c>
      <c r="AS95" t="s">
        <v>99</v>
      </c>
      <c r="AT95" t="s">
        <v>101</v>
      </c>
      <c r="AU95">
        <f t="shared" si="30"/>
        <v>0.65096988082882501</v>
      </c>
      <c r="AV95" t="s">
        <v>102</v>
      </c>
      <c r="AW95" t="s">
        <v>99</v>
      </c>
      <c r="AX95" t="s">
        <v>280</v>
      </c>
      <c r="AY95" t="s">
        <v>99</v>
      </c>
      <c r="AZ95" t="s">
        <v>101</v>
      </c>
      <c r="BA95">
        <f t="shared" si="31"/>
        <v>1.56942195381028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1.06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0.65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1.57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0.65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1.57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{"window_index":94,"window_t_start":95,"window_t_end":101,"Data":"2020-03-99","R_e_median":1.05814765917157,"R_e_q0118":0.650969880828825,"R_e_q1068":1.56942195381028,"fit":1.06,"lwr":0.65,"upr":1.57,"low":0.65,"high":1.57},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0.56307685449106903</v>
      </c>
      <c r="F96">
        <v>0.95434837037929798</v>
      </c>
      <c r="G96">
        <v>1.4416628558911899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593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0.95434837037929798</v>
      </c>
      <c r="AP96" t="s">
        <v>102</v>
      </c>
      <c r="AQ96" t="s">
        <v>99</v>
      </c>
      <c r="AR96" t="s">
        <v>594</v>
      </c>
      <c r="AS96" t="s">
        <v>99</v>
      </c>
      <c r="AT96" t="s">
        <v>101</v>
      </c>
      <c r="AU96">
        <f t="shared" si="30"/>
        <v>0.56307685449106903</v>
      </c>
      <c r="AV96" t="s">
        <v>102</v>
      </c>
      <c r="AW96" t="s">
        <v>99</v>
      </c>
      <c r="AX96" t="s">
        <v>281</v>
      </c>
      <c r="AY96" t="s">
        <v>99</v>
      </c>
      <c r="AZ96" t="s">
        <v>101</v>
      </c>
      <c r="BA96">
        <f t="shared" si="31"/>
        <v>1.4416628558911899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0.95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0.56000000000000005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1.44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0.56000000000000005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1.44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{"window_index":95,"window_t_start":96,"window_t_end":102,"Data":"2020-03-100","R_e_median":0.954348370379298,"R_e_q0119":0.563076854491069,"R_e_q1069":1.44166285589119,"fit":0.95,"lwr":0.56,"upr":1.44,"low":0.56,"high":1.44},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0.62284862156485199</v>
      </c>
      <c r="F97">
        <v>1.03641240981504</v>
      </c>
      <c r="G97">
        <v>1.54856962069707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595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1.03641240981504</v>
      </c>
      <c r="AP97" t="s">
        <v>102</v>
      </c>
      <c r="AQ97" t="s">
        <v>99</v>
      </c>
      <c r="AR97" t="s">
        <v>596</v>
      </c>
      <c r="AS97" t="s">
        <v>99</v>
      </c>
      <c r="AT97" t="s">
        <v>101</v>
      </c>
      <c r="AU97">
        <f t="shared" si="30"/>
        <v>0.62284862156485199</v>
      </c>
      <c r="AV97" t="s">
        <v>102</v>
      </c>
      <c r="AW97" t="s">
        <v>99</v>
      </c>
      <c r="AX97" t="s">
        <v>282</v>
      </c>
      <c r="AY97" t="s">
        <v>99</v>
      </c>
      <c r="AZ97" t="s">
        <v>101</v>
      </c>
      <c r="BA97">
        <f t="shared" si="31"/>
        <v>1.54856962069707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1.04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0.62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1.55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0.62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1.55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{"window_index":96,"window_t_start":97,"window_t_end":103,"Data":"2020-03-101","R_e_median":1.03641240981504,"R_e_q0120":0.622848621564852,"R_e_q1070":1.54856962069707,"fit":1.04,"lwr":0.62,"upr":1.55,"low":0.62,"high":1.55},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0.67356890533000002</v>
      </c>
      <c r="F98">
        <v>1.0943900516593601</v>
      </c>
      <c r="G98">
        <v>1.60957793484819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597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1.0943900516593601</v>
      </c>
      <c r="AP98" t="s">
        <v>102</v>
      </c>
      <c r="AQ98" t="s">
        <v>99</v>
      </c>
      <c r="AR98" t="s">
        <v>598</v>
      </c>
      <c r="AS98" t="s">
        <v>99</v>
      </c>
      <c r="AT98" t="s">
        <v>101</v>
      </c>
      <c r="AU98">
        <f t="shared" si="30"/>
        <v>0.67356890533000002</v>
      </c>
      <c r="AV98" t="s">
        <v>102</v>
      </c>
      <c r="AW98" t="s">
        <v>99</v>
      </c>
      <c r="AX98" t="s">
        <v>283</v>
      </c>
      <c r="AY98" t="s">
        <v>99</v>
      </c>
      <c r="AZ98" t="s">
        <v>101</v>
      </c>
      <c r="BA98">
        <f t="shared" si="31"/>
        <v>1.60957793484819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1.0900000000000001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0.67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1.61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0.67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1.61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{"window_index":97,"window_t_start":98,"window_t_end":104,"Data":"2020-03-102","R_e_median":1.09439005165936,"R_e_q0121":0.67356890533,"R_e_q1071":1.60957793484819,"fit":1.09,"lwr":0.67,"upr":1.61,"low":0.67,"high":1.61},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0.91222475263055902</v>
      </c>
      <c r="F99">
        <v>1.3890953010487199</v>
      </c>
      <c r="G99">
        <v>1.9746646560471901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599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1.3890953010487199</v>
      </c>
      <c r="AP99" t="s">
        <v>102</v>
      </c>
      <c r="AQ99" t="s">
        <v>99</v>
      </c>
      <c r="AR99" t="s">
        <v>600</v>
      </c>
      <c r="AS99" t="s">
        <v>99</v>
      </c>
      <c r="AT99" t="s">
        <v>101</v>
      </c>
      <c r="AU99">
        <f t="shared" si="30"/>
        <v>0.91222475263055902</v>
      </c>
      <c r="AV99" t="s">
        <v>102</v>
      </c>
      <c r="AW99" t="s">
        <v>99</v>
      </c>
      <c r="AX99" t="s">
        <v>284</v>
      </c>
      <c r="AY99" t="s">
        <v>99</v>
      </c>
      <c r="AZ99" t="s">
        <v>101</v>
      </c>
      <c r="BA99">
        <f t="shared" si="31"/>
        <v>1.9746646560471901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1.39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0.91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1.97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0.91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1.97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{"window_index":98,"window_t_start":99,"window_t_end":105,"Data":"2020-03-103","R_e_median":1.38909530104872,"R_e_q0122":0.912224752630559,"R_e_q1072":1.97466465604719,"fit":1.39,"lwr":0.91,"upr":1.97,"low":0.91,"high":1.97},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E100">
        <v>1.1185021019457899</v>
      </c>
      <c r="F100">
        <v>1.62224295437427</v>
      </c>
      <c r="G100">
        <v>2.2169624996922099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601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1.62224295437427</v>
      </c>
      <c r="AP100" t="s">
        <v>102</v>
      </c>
      <c r="AQ100" t="s">
        <v>99</v>
      </c>
      <c r="AR100" t="s">
        <v>602</v>
      </c>
      <c r="AS100" t="s">
        <v>99</v>
      </c>
      <c r="AT100" t="s">
        <v>101</v>
      </c>
      <c r="AU100">
        <f t="shared" si="30"/>
        <v>1.1185021019457899</v>
      </c>
      <c r="AV100" t="s">
        <v>102</v>
      </c>
      <c r="AW100" t="s">
        <v>99</v>
      </c>
      <c r="AX100" t="s">
        <v>285</v>
      </c>
      <c r="AY100" t="s">
        <v>99</v>
      </c>
      <c r="AZ100" t="s">
        <v>101</v>
      </c>
      <c r="BA100">
        <f t="shared" si="31"/>
        <v>2.2169624996922099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1.62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1.1200000000000001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2.2200000000000002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1.1200000000000001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2.2200000000000002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{"window_index":99,"window_t_start":100,"window_t_end":106,"Data":"2020-03-104","R_e_median":1.62224295437427,"R_e_q0123":1.11850210194579,"R_e_q1073":2.21696249969221,"fit":1.62,"lwr":1.12,"upr":2.22,"low":1.12,"high":2.22},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E101">
        <v>1.14063684080424</v>
      </c>
      <c r="F101">
        <v>1.5901501901659401</v>
      </c>
      <c r="G101">
        <v>2.1170561658109199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603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1.5901501901659401</v>
      </c>
      <c r="AP101" t="s">
        <v>102</v>
      </c>
      <c r="AQ101" t="s">
        <v>99</v>
      </c>
      <c r="AR101" t="s">
        <v>604</v>
      </c>
      <c r="AS101" t="s">
        <v>99</v>
      </c>
      <c r="AT101" t="s">
        <v>101</v>
      </c>
      <c r="AU101">
        <f t="shared" si="30"/>
        <v>1.14063684080424</v>
      </c>
      <c r="AV101" t="s">
        <v>102</v>
      </c>
      <c r="AW101" t="s">
        <v>99</v>
      </c>
      <c r="AX101" t="s">
        <v>286</v>
      </c>
      <c r="AY101" t="s">
        <v>99</v>
      </c>
      <c r="AZ101" t="s">
        <v>101</v>
      </c>
      <c r="BA101">
        <f t="shared" si="31"/>
        <v>2.1170561658109199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1.59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1.1399999999999999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2.12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1.1399999999999999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2.12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{"window_index":100,"window_t_start":101,"window_t_end":107,"Data":"2020-03-105","R_e_median":1.59015019016594,"R_e_q0124":1.14063684080424,"R_e_q1074":2.11705616581092,"fit":1.59,"lwr":1.14,"upr":2.12,"low":1.14,"high":2.12},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E102">
        <v>1.3403474444086101</v>
      </c>
      <c r="F102">
        <v>1.78632536884643</v>
      </c>
      <c r="G102">
        <v>2.3028973596162299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605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1.78632536884643</v>
      </c>
      <c r="AP102" t="s">
        <v>102</v>
      </c>
      <c r="AQ102" t="s">
        <v>99</v>
      </c>
      <c r="AR102" t="s">
        <v>606</v>
      </c>
      <c r="AS102" t="s">
        <v>99</v>
      </c>
      <c r="AT102" t="s">
        <v>101</v>
      </c>
      <c r="AU102">
        <f t="shared" si="30"/>
        <v>1.3403474444086101</v>
      </c>
      <c r="AV102" t="s">
        <v>102</v>
      </c>
      <c r="AW102" t="s">
        <v>99</v>
      </c>
      <c r="AX102" t="s">
        <v>287</v>
      </c>
      <c r="AY102" t="s">
        <v>99</v>
      </c>
      <c r="AZ102" t="s">
        <v>101</v>
      </c>
      <c r="BA102">
        <f t="shared" si="31"/>
        <v>2.3028973596162299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1.79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1.34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2.2999999999999998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1.34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2.2999999999999998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{"window_index":101,"window_t_start":102,"window_t_end":108,"Data":"2020-03-106","R_e_median":1.78632536884643,"R_e_q0125":1.34034744440861,"R_e_q1075":2.30289735961623,"fit":1.79,"lwr":1.34,"upr":2.3,"low":1.34,"high":2.3},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E103">
        <v>1.4459055580610201</v>
      </c>
      <c r="F103">
        <v>1.8717437057546</v>
      </c>
      <c r="G103">
        <v>2.3497705159344999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607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1.8717437057546</v>
      </c>
      <c r="AP103" t="s">
        <v>102</v>
      </c>
      <c r="AQ103" t="s">
        <v>99</v>
      </c>
      <c r="AR103" t="s">
        <v>608</v>
      </c>
      <c r="AS103" t="s">
        <v>99</v>
      </c>
      <c r="AT103" t="s">
        <v>101</v>
      </c>
      <c r="AU103">
        <f t="shared" si="30"/>
        <v>1.4459055580610201</v>
      </c>
      <c r="AV103" t="s">
        <v>102</v>
      </c>
      <c r="AW103" t="s">
        <v>99</v>
      </c>
      <c r="AX103" t="s">
        <v>288</v>
      </c>
      <c r="AY103" t="s">
        <v>99</v>
      </c>
      <c r="AZ103" t="s">
        <v>101</v>
      </c>
      <c r="BA103">
        <f t="shared" si="31"/>
        <v>2.3497705159344999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1.87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1.45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2.35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1.45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2.35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{"window_index":102,"window_t_start":103,"window_t_end":109,"Data":"2020-03-107","R_e_median":1.8717437057546,"R_e_q0126":1.44590555806102,"R_e_q1076":2.3497705159345,"fit":1.87,"lwr":1.45,"upr":2.35,"low":1.45,"high":2.35},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E104">
        <v>1.37002436994265</v>
      </c>
      <c r="F104">
        <v>1.7341209339922601</v>
      </c>
      <c r="G104">
        <v>2.1517963121960899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609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1.7341209339922601</v>
      </c>
      <c r="AP104" t="s">
        <v>102</v>
      </c>
      <c r="AQ104" t="s">
        <v>99</v>
      </c>
      <c r="AR104" t="s">
        <v>610</v>
      </c>
      <c r="AS104" t="s">
        <v>99</v>
      </c>
      <c r="AT104" t="s">
        <v>101</v>
      </c>
      <c r="AU104">
        <f t="shared" si="30"/>
        <v>1.37002436994265</v>
      </c>
      <c r="AV104" t="s">
        <v>102</v>
      </c>
      <c r="AW104" t="s">
        <v>99</v>
      </c>
      <c r="AX104" t="s">
        <v>289</v>
      </c>
      <c r="AY104" t="s">
        <v>99</v>
      </c>
      <c r="AZ104" t="s">
        <v>101</v>
      </c>
      <c r="BA104">
        <f t="shared" si="31"/>
        <v>2.1517963121960899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1.73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1.37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2.15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1.37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2.15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{"window_index":103,"window_t_start":104,"window_t_end":110,"Data":"2020-03-108","R_e_median":1.73412093399226,"R_e_q0127":1.37002436994265,"R_e_q1077":2.15179631219609,"fit":1.73,"lwr":1.37,"upr":2.15,"low":1.37,"high":2.15},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E105">
        <v>1.46671536875738</v>
      </c>
      <c r="F105">
        <v>1.81474740988897</v>
      </c>
      <c r="G105">
        <v>2.19550659129394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611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1.81474740988897</v>
      </c>
      <c r="AP105" t="s">
        <v>102</v>
      </c>
      <c r="AQ105" t="s">
        <v>99</v>
      </c>
      <c r="AR105" t="s">
        <v>612</v>
      </c>
      <c r="AS105" t="s">
        <v>99</v>
      </c>
      <c r="AT105" t="s">
        <v>101</v>
      </c>
      <c r="AU105">
        <f t="shared" si="30"/>
        <v>1.46671536875738</v>
      </c>
      <c r="AV105" t="s">
        <v>102</v>
      </c>
      <c r="AW105" t="s">
        <v>99</v>
      </c>
      <c r="AX105" t="s">
        <v>290</v>
      </c>
      <c r="AY105" t="s">
        <v>99</v>
      </c>
      <c r="AZ105" t="s">
        <v>101</v>
      </c>
      <c r="BA105">
        <f t="shared" si="31"/>
        <v>2.19550659129394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1.81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1.47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2.2000000000000002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1.47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2.2000000000000002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{"window_index":104,"window_t_start":105,"window_t_end":111,"Data":"2020-03-109","R_e_median":1.81474740988897,"R_e_q0128":1.46671536875738,"R_e_q1078":2.19550659129394,"fit":1.81,"lwr":1.47,"upr":2.2,"low":1.47,"high":2.2},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E106">
        <v>1.3721147560563001</v>
      </c>
      <c r="F106">
        <v>1.6716239340469901</v>
      </c>
      <c r="G106">
        <v>1.9943684954580401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613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1.6716239340469901</v>
      </c>
      <c r="AP106" t="s">
        <v>102</v>
      </c>
      <c r="AQ106" t="s">
        <v>99</v>
      </c>
      <c r="AR106" t="s">
        <v>614</v>
      </c>
      <c r="AS106" t="s">
        <v>99</v>
      </c>
      <c r="AT106" t="s">
        <v>101</v>
      </c>
      <c r="AU106">
        <f t="shared" si="30"/>
        <v>1.3721147560563001</v>
      </c>
      <c r="AV106" t="s">
        <v>102</v>
      </c>
      <c r="AW106" t="s">
        <v>99</v>
      </c>
      <c r="AX106" t="s">
        <v>291</v>
      </c>
      <c r="AY106" t="s">
        <v>99</v>
      </c>
      <c r="AZ106" t="s">
        <v>101</v>
      </c>
      <c r="BA106">
        <f t="shared" si="31"/>
        <v>1.9943684954580401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1.67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1.37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1.99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1.37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1.99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{"window_index":105,"window_t_start":106,"window_t_end":112,"Data":"2020-03-110","R_e_median":1.67162393404699,"R_e_q0129":1.3721147560563,"R_e_q1079":1.99436849545804,"fit":1.67,"lwr":1.37,"upr":1.99,"low":1.37,"high":1.99},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E107">
        <v>1.2324165449682301</v>
      </c>
      <c r="F107">
        <v>1.4980116759022799</v>
      </c>
      <c r="G107">
        <v>1.7861135484199899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615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1.4980116759022799</v>
      </c>
      <c r="AP107" t="s">
        <v>102</v>
      </c>
      <c r="AQ107" t="s">
        <v>99</v>
      </c>
      <c r="AR107" t="s">
        <v>616</v>
      </c>
      <c r="AS107" t="s">
        <v>99</v>
      </c>
      <c r="AT107" t="s">
        <v>101</v>
      </c>
      <c r="AU107">
        <f t="shared" si="30"/>
        <v>1.2324165449682301</v>
      </c>
      <c r="AV107" t="s">
        <v>102</v>
      </c>
      <c r="AW107" t="s">
        <v>99</v>
      </c>
      <c r="AX107" t="s">
        <v>292</v>
      </c>
      <c r="AY107" t="s">
        <v>99</v>
      </c>
      <c r="AZ107" t="s">
        <v>101</v>
      </c>
      <c r="BA107">
        <f t="shared" si="31"/>
        <v>1.7861135484199899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1.5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1.23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1.79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1.23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1.79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{"window_index":106,"window_t_start":107,"window_t_end":113,"Data":"2020-03-111","R_e_median":1.49801167590228,"R_e_q0130":1.23241654496823,"R_e_q1080":1.78611354841999,"fit":1.5,"lwr":1.23,"upr":1.79,"low":1.23,"high":1.79},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E108">
        <v>1.18480028545743</v>
      </c>
      <c r="F108">
        <v>1.4227141090380699</v>
      </c>
      <c r="G108">
        <v>1.6943710186483301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617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1.4227141090380699</v>
      </c>
      <c r="AP108" t="s">
        <v>102</v>
      </c>
      <c r="AQ108" t="s">
        <v>99</v>
      </c>
      <c r="AR108" t="s">
        <v>618</v>
      </c>
      <c r="AS108" t="s">
        <v>99</v>
      </c>
      <c r="AT108" t="s">
        <v>101</v>
      </c>
      <c r="AU108">
        <f t="shared" si="30"/>
        <v>1.18480028545743</v>
      </c>
      <c r="AV108" t="s">
        <v>102</v>
      </c>
      <c r="AW108" t="s">
        <v>99</v>
      </c>
      <c r="AX108" t="s">
        <v>293</v>
      </c>
      <c r="AY108" t="s">
        <v>99</v>
      </c>
      <c r="AZ108" t="s">
        <v>101</v>
      </c>
      <c r="BA108">
        <f t="shared" si="31"/>
        <v>1.6943710186483301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1.42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1.18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1.69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1.18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1.69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{"window_index":107,"window_t_start":108,"window_t_end":114,"Data":"2020-03-112","R_e_median":1.42271410903807,"R_e_q0131":1.18480028545743,"R_e_q1081":1.69437101864833,"fit":1.42,"lwr":1.18,"upr":1.69,"low":1.18,"high":1.69},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E109">
        <v>1.0959311367948199</v>
      </c>
      <c r="F109">
        <v>1.3070547136698201</v>
      </c>
      <c r="G109">
        <v>1.5400139354969899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619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1.3070547136698201</v>
      </c>
      <c r="AP109" t="s">
        <v>102</v>
      </c>
      <c r="AQ109" t="s">
        <v>99</v>
      </c>
      <c r="AR109" t="s">
        <v>620</v>
      </c>
      <c r="AS109" t="s">
        <v>99</v>
      </c>
      <c r="AT109" t="s">
        <v>101</v>
      </c>
      <c r="AU109">
        <f t="shared" si="30"/>
        <v>1.0959311367948199</v>
      </c>
      <c r="AV109" t="s">
        <v>102</v>
      </c>
      <c r="AW109" t="s">
        <v>99</v>
      </c>
      <c r="AX109" t="s">
        <v>294</v>
      </c>
      <c r="AY109" t="s">
        <v>99</v>
      </c>
      <c r="AZ109" t="s">
        <v>101</v>
      </c>
      <c r="BA109">
        <f t="shared" si="31"/>
        <v>1.5400139354969899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1.31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1.1000000000000001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1.54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1.1000000000000001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1.54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{"window_index":108,"window_t_start":109,"window_t_end":115,"Data":"2020-03-113","R_e_median":1.30705471366982,"R_e_q0132":1.09593113679482,"R_e_q1082":1.54001393549699,"fit":1.31,"lwr":1.1,"upr":1.54,"low":1.1,"high":1.54},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E110">
        <v>0.941314516434129</v>
      </c>
      <c r="F110">
        <v>1.1334820596936801</v>
      </c>
      <c r="G110">
        <v>1.3412637122228299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621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1.1334820596936801</v>
      </c>
      <c r="AP110" t="s">
        <v>102</v>
      </c>
      <c r="AQ110" t="s">
        <v>99</v>
      </c>
      <c r="AR110" t="s">
        <v>622</v>
      </c>
      <c r="AS110" t="s">
        <v>99</v>
      </c>
      <c r="AT110" t="s">
        <v>101</v>
      </c>
      <c r="AU110">
        <f t="shared" si="30"/>
        <v>0.941314516434129</v>
      </c>
      <c r="AV110" t="s">
        <v>102</v>
      </c>
      <c r="AW110" t="s">
        <v>99</v>
      </c>
      <c r="AX110" t="s">
        <v>295</v>
      </c>
      <c r="AY110" t="s">
        <v>99</v>
      </c>
      <c r="AZ110" t="s">
        <v>101</v>
      </c>
      <c r="BA110">
        <f t="shared" si="31"/>
        <v>1.3412637122228299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1.1299999999999999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0.94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1.34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0.94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1.34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{"window_index":109,"window_t_start":110,"window_t_end":116,"Data":"2020-03-114","R_e_median":1.13348205969368,"R_e_q0133":0.941314516434129,"R_e_q1083":1.34126371222283,"fit":1.13,"lwr":0.94,"upr":1.34,"low":0.94,"high":1.34},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E111">
        <v>0.94903512221860398</v>
      </c>
      <c r="F111">
        <v>1.13199903998417</v>
      </c>
      <c r="G111">
        <v>1.34352679725557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623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1.13199903998417</v>
      </c>
      <c r="AP111" t="s">
        <v>102</v>
      </c>
      <c r="AQ111" t="s">
        <v>99</v>
      </c>
      <c r="AR111" t="s">
        <v>624</v>
      </c>
      <c r="AS111" t="s">
        <v>99</v>
      </c>
      <c r="AT111" t="s">
        <v>101</v>
      </c>
      <c r="AU111">
        <f t="shared" si="30"/>
        <v>0.94903512221860398</v>
      </c>
      <c r="AV111" t="s">
        <v>102</v>
      </c>
      <c r="AW111" t="s">
        <v>99</v>
      </c>
      <c r="AX111" t="s">
        <v>296</v>
      </c>
      <c r="AY111" t="s">
        <v>99</v>
      </c>
      <c r="AZ111" t="s">
        <v>101</v>
      </c>
      <c r="BA111">
        <f t="shared" si="31"/>
        <v>1.34352679725557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1.1299999999999999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0.95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1.34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0.95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1.34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{"window_index":110,"window_t_start":111,"window_t_end":117,"Data":"2020-03-115","R_e_median":1.13199903998417,"R_e_q0134":0.949035122218604,"R_e_q1084":1.34352679725557,"fit":1.13,"lwr":0.95,"upr":1.34,"low":0.95,"high":1.34},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E112">
        <v>0.82374735383092301</v>
      </c>
      <c r="F112">
        <v>0.99721530155093696</v>
      </c>
      <c r="G112">
        <v>1.18934709377077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625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0.99721530155093696</v>
      </c>
      <c r="AP112" t="s">
        <v>102</v>
      </c>
      <c r="AQ112" t="s">
        <v>99</v>
      </c>
      <c r="AR112" t="s">
        <v>626</v>
      </c>
      <c r="AS112" t="s">
        <v>99</v>
      </c>
      <c r="AT112" t="s">
        <v>101</v>
      </c>
      <c r="AU112">
        <f t="shared" si="30"/>
        <v>0.82374735383092301</v>
      </c>
      <c r="AV112" t="s">
        <v>102</v>
      </c>
      <c r="AW112" t="s">
        <v>99</v>
      </c>
      <c r="AX112" t="s">
        <v>297</v>
      </c>
      <c r="AY112" t="s">
        <v>99</v>
      </c>
      <c r="AZ112" t="s">
        <v>101</v>
      </c>
      <c r="BA112">
        <f t="shared" si="31"/>
        <v>1.18934709377077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1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0.82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1.19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0.82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1.19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{"window_index":111,"window_t_start":112,"window_t_end":118,"Data":"2020-03-116","R_e_median":0.997215301550937,"R_e_q0135":0.823747353830923,"R_e_q1085":1.18934709377077,"fit":1,"lwr":0.82,"upr":1.19,"low":0.82,"high":1.19},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627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</v>
      </c>
      <c r="AP113" t="s">
        <v>102</v>
      </c>
      <c r="AQ113" t="s">
        <v>99</v>
      </c>
      <c r="AR113" t="s">
        <v>628</v>
      </c>
      <c r="AS113" t="s">
        <v>99</v>
      </c>
      <c r="AT113" t="s">
        <v>101</v>
      </c>
      <c r="AU113">
        <f t="shared" si="30"/>
        <v>0</v>
      </c>
      <c r="AV113" t="s">
        <v>102</v>
      </c>
      <c r="AW113" t="s">
        <v>99</v>
      </c>
      <c r="AX113" t="s">
        <v>298</v>
      </c>
      <c r="AY113" t="s">
        <v>99</v>
      </c>
      <c r="AZ113" t="s">
        <v>101</v>
      </c>
      <c r="BA113">
        <f t="shared" si="31"/>
        <v>0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0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0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629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</v>
      </c>
      <c r="AP114" t="s">
        <v>102</v>
      </c>
      <c r="AQ114" t="s">
        <v>99</v>
      </c>
      <c r="AR114" t="s">
        <v>630</v>
      </c>
      <c r="AS114" t="s">
        <v>99</v>
      </c>
      <c r="AT114" t="s">
        <v>101</v>
      </c>
      <c r="AU114">
        <f t="shared" si="30"/>
        <v>0</v>
      </c>
      <c r="AV114" t="s">
        <v>102</v>
      </c>
      <c r="AW114" t="s">
        <v>99</v>
      </c>
      <c r="AX114" t="s">
        <v>299</v>
      </c>
      <c r="AY114" t="s">
        <v>99</v>
      </c>
      <c r="AZ114" t="s">
        <v>101</v>
      </c>
      <c r="BA114">
        <f t="shared" si="31"/>
        <v>0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0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0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631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</v>
      </c>
      <c r="AP115" t="s">
        <v>102</v>
      </c>
      <c r="AQ115" t="s">
        <v>99</v>
      </c>
      <c r="AR115" t="s">
        <v>632</v>
      </c>
      <c r="AS115" t="s">
        <v>99</v>
      </c>
      <c r="AT115" t="s">
        <v>101</v>
      </c>
      <c r="AU115">
        <f t="shared" si="30"/>
        <v>0</v>
      </c>
      <c r="AV115" t="s">
        <v>102</v>
      </c>
      <c r="AW115" t="s">
        <v>99</v>
      </c>
      <c r="AX115" t="s">
        <v>300</v>
      </c>
      <c r="AY115" t="s">
        <v>99</v>
      </c>
      <c r="AZ115" t="s">
        <v>101</v>
      </c>
      <c r="BA115">
        <f t="shared" si="31"/>
        <v>0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0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0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633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634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301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635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636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302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637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638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303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639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640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304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641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642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305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643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644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306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645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646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307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647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648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308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649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650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309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651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652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310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653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654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311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655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656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312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657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658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313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659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660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314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661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662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315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663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664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316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665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666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317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667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668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318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669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670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319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671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672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320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673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674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321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675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676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322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677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678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323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679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680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324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681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682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325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683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684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326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685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686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327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687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688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328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689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690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329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691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692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330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693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694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331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695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696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332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697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698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333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699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700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334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701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702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335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703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704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336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705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706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337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707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708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338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709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710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339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711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712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340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713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714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341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715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716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342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717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718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343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719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720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344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721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722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345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723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724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346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725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726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347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727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728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348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729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730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349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731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732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350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733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734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351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735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736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352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737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738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353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739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740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354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741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742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355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743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744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356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745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746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357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747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748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358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749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750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359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751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752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360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753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754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361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755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756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362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757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758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363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759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760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364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761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762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365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763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764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366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765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766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367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767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768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368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769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770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369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771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772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370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773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774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371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775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776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372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777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778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373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779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780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374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781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782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375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783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784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376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785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786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377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787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788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378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789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790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379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791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792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380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793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794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381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795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796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382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797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798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383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799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800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384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801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802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385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803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804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386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805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806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387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807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808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388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809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810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389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811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812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390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813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814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391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815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816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392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817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818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393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819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820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394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821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822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395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823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824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396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825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826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397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827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828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398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829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830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399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831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832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400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833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834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401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835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836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402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837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838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403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839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840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404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841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842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405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843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844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406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845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846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407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847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848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408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849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850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409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851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852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410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853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854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411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855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856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412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857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858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413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859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860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414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861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862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415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863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864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416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865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866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417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867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868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418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869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870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419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871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872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420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873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874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421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875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876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422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877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878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423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879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880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424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881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882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425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883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884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426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885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886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427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887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888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428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889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890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429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891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892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430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893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894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431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895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896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432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897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898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433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899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900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434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901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902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435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903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904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436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905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906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437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907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908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438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909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910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439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911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912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440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913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914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441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915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916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442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917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918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443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919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920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444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921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922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445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923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924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446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925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926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447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927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928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448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929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930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449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931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932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450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933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934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451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935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936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452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937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938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453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939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940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454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941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942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455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943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944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456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945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946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457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947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948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458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949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950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459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951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952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460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953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954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461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955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956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462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957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958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463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959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960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464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961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962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465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963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964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466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965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966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467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967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968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468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969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970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469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971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972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470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973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974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471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975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976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472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977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978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473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979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980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474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981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982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475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983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984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476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985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986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477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987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988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478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989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990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479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991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992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480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993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994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995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996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997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998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999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1000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1001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1002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1003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1004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1005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1006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1007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1008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1009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1010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1011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1012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1013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0A23-3F2C-6043-9DD6-A5B1A05D88C3}">
  <dimension ref="A1:DA111"/>
  <sheetViews>
    <sheetView topLeftCell="A83" workbookViewId="0">
      <selection activeCell="G7" sqref="G7:G111"/>
    </sheetView>
  </sheetViews>
  <sheetFormatPr baseColWidth="10" defaultRowHeight="16"/>
  <cols>
    <col min="1" max="1" width="5.1640625" bestFit="1" customWidth="1"/>
    <col min="2" max="2" width="4.1640625" bestFit="1" customWidth="1"/>
    <col min="3" max="10" width="5.1640625" bestFit="1" customWidth="1"/>
    <col min="11" max="11" width="4.1640625" bestFit="1" customWidth="1"/>
    <col min="12" max="12" width="5.1640625" bestFit="1" customWidth="1"/>
    <col min="13" max="14" width="4.1640625" bestFit="1" customWidth="1"/>
    <col min="15" max="17" width="5.1640625" bestFit="1" customWidth="1"/>
    <col min="18" max="18" width="4.1640625" bestFit="1" customWidth="1"/>
    <col min="19" max="25" width="5.1640625" bestFit="1" customWidth="1"/>
    <col min="26" max="26" width="4.1640625" bestFit="1" customWidth="1"/>
    <col min="27" max="72" width="5.1640625" bestFit="1" customWidth="1"/>
    <col min="73" max="73" width="4.1640625" bestFit="1" customWidth="1"/>
    <col min="74" max="94" width="5.1640625" bestFit="1" customWidth="1"/>
    <col min="95" max="95" width="4.1640625" bestFit="1" customWidth="1"/>
    <col min="96" max="98" width="5.1640625" bestFit="1" customWidth="1"/>
    <col min="99" max="99" width="4.1640625" bestFit="1" customWidth="1"/>
    <col min="100" max="105" width="5.1640625" bestFit="1" customWidth="1"/>
  </cols>
  <sheetData>
    <row r="1" spans="1:105">
      <c r="A1">
        <v>2.73</v>
      </c>
      <c r="B1">
        <v>2.64</v>
      </c>
      <c r="C1">
        <v>2.4700000000000002</v>
      </c>
      <c r="D1">
        <v>2.34</v>
      </c>
      <c r="E1">
        <v>2.2799999999999998</v>
      </c>
      <c r="F1">
        <v>2.14</v>
      </c>
      <c r="G1">
        <v>1.98</v>
      </c>
      <c r="H1">
        <v>1.85</v>
      </c>
      <c r="I1">
        <v>1.68</v>
      </c>
      <c r="J1">
        <v>1.54</v>
      </c>
      <c r="K1">
        <v>1.41</v>
      </c>
      <c r="L1">
        <v>1.33</v>
      </c>
      <c r="M1">
        <v>1.21</v>
      </c>
      <c r="N1">
        <v>1.1100000000000001</v>
      </c>
      <c r="O1">
        <v>1.04</v>
      </c>
      <c r="P1">
        <v>0.98</v>
      </c>
      <c r="Q1">
        <v>0.94</v>
      </c>
      <c r="R1">
        <v>0.91</v>
      </c>
      <c r="S1">
        <v>0.84</v>
      </c>
      <c r="T1">
        <v>0.83</v>
      </c>
      <c r="U1">
        <v>0.81</v>
      </c>
      <c r="V1">
        <v>0.79</v>
      </c>
      <c r="W1">
        <v>0.78</v>
      </c>
      <c r="X1">
        <v>0.79</v>
      </c>
      <c r="Y1">
        <v>0.8</v>
      </c>
      <c r="Z1">
        <v>0.81</v>
      </c>
      <c r="AA1">
        <v>0.82</v>
      </c>
      <c r="AB1">
        <v>0.84</v>
      </c>
      <c r="AC1">
        <v>0.84</v>
      </c>
      <c r="AD1">
        <v>0.85</v>
      </c>
      <c r="AE1">
        <v>0.83</v>
      </c>
      <c r="AF1">
        <v>0.84</v>
      </c>
      <c r="AG1">
        <v>0.85</v>
      </c>
      <c r="AH1">
        <v>0.86</v>
      </c>
      <c r="AI1">
        <v>0.86</v>
      </c>
      <c r="AJ1">
        <v>0.85</v>
      </c>
      <c r="AK1">
        <v>0.85</v>
      </c>
      <c r="AL1">
        <v>0.84</v>
      </c>
      <c r="AM1">
        <v>0.83</v>
      </c>
      <c r="AN1">
        <v>0.8</v>
      </c>
      <c r="AO1">
        <v>0.79</v>
      </c>
      <c r="AP1">
        <v>0.78</v>
      </c>
      <c r="AQ1">
        <v>0.77</v>
      </c>
      <c r="AR1">
        <v>0.77</v>
      </c>
      <c r="AS1">
        <v>0.78</v>
      </c>
      <c r="AT1">
        <v>0.78</v>
      </c>
      <c r="AU1">
        <v>0.79</v>
      </c>
      <c r="AV1">
        <v>0.77</v>
      </c>
      <c r="AW1">
        <v>0.77</v>
      </c>
      <c r="AX1">
        <v>0.76</v>
      </c>
      <c r="AY1">
        <v>0.77</v>
      </c>
      <c r="AZ1">
        <v>0.76</v>
      </c>
      <c r="BA1">
        <v>0.77</v>
      </c>
      <c r="BB1">
        <v>0.78</v>
      </c>
      <c r="BC1">
        <v>0.86</v>
      </c>
      <c r="BD1">
        <v>0.9</v>
      </c>
      <c r="BE1">
        <v>0.9</v>
      </c>
      <c r="BF1">
        <v>0.84</v>
      </c>
      <c r="BG1">
        <v>0.78</v>
      </c>
      <c r="BH1">
        <v>0.73</v>
      </c>
      <c r="BI1">
        <v>0.69</v>
      </c>
      <c r="BJ1">
        <v>0.64</v>
      </c>
      <c r="BK1">
        <v>0.65</v>
      </c>
      <c r="BL1">
        <v>0.68</v>
      </c>
      <c r="BM1">
        <v>0.7</v>
      </c>
      <c r="BN1">
        <v>0.76</v>
      </c>
      <c r="BO1">
        <v>0.79</v>
      </c>
      <c r="BP1">
        <v>0.82</v>
      </c>
      <c r="BQ1">
        <v>0.88</v>
      </c>
      <c r="BR1">
        <v>0.92</v>
      </c>
      <c r="BS1">
        <v>0.95</v>
      </c>
      <c r="BT1">
        <v>0.95</v>
      </c>
      <c r="BU1">
        <v>0.94</v>
      </c>
      <c r="BV1">
        <v>0.91</v>
      </c>
      <c r="BW1">
        <v>0.9</v>
      </c>
      <c r="BX1">
        <v>0.89</v>
      </c>
      <c r="BY1">
        <v>0.91</v>
      </c>
      <c r="BZ1">
        <v>0.92</v>
      </c>
      <c r="CA1">
        <v>0.91</v>
      </c>
      <c r="CB1">
        <v>0.87</v>
      </c>
      <c r="CC1">
        <v>0.89</v>
      </c>
      <c r="CD1">
        <v>0.86</v>
      </c>
      <c r="CE1">
        <v>0.87</v>
      </c>
      <c r="CF1">
        <v>0.86</v>
      </c>
      <c r="CG1">
        <v>0.87</v>
      </c>
      <c r="CH1">
        <v>0.91</v>
      </c>
      <c r="CI1">
        <v>0.93</v>
      </c>
      <c r="CJ1">
        <v>0.92</v>
      </c>
      <c r="CK1">
        <v>0.91</v>
      </c>
      <c r="CL1">
        <v>0.89</v>
      </c>
      <c r="CM1">
        <v>0.89</v>
      </c>
      <c r="CN1">
        <v>0.87</v>
      </c>
      <c r="CO1">
        <v>0.85</v>
      </c>
      <c r="CP1">
        <v>0.85</v>
      </c>
      <c r="CQ1">
        <v>0.84</v>
      </c>
      <c r="CR1">
        <v>0.86</v>
      </c>
      <c r="CS1">
        <v>0.83</v>
      </c>
      <c r="CT1">
        <v>0.89</v>
      </c>
      <c r="CU1">
        <v>0.95</v>
      </c>
      <c r="CV1">
        <v>0.97</v>
      </c>
      <c r="CW1">
        <v>1.05</v>
      </c>
      <c r="CX1">
        <v>1.08</v>
      </c>
      <c r="CY1">
        <v>1.06</v>
      </c>
      <c r="CZ1">
        <v>0.96</v>
      </c>
      <c r="DA1">
        <v>0.86</v>
      </c>
    </row>
    <row r="2" spans="1:105">
      <c r="A2">
        <v>2.78</v>
      </c>
      <c r="B2">
        <v>2.68</v>
      </c>
      <c r="C2">
        <v>2.5</v>
      </c>
      <c r="D2">
        <v>2.37</v>
      </c>
      <c r="E2">
        <v>2.31</v>
      </c>
      <c r="F2">
        <v>2.16</v>
      </c>
      <c r="G2">
        <v>2</v>
      </c>
      <c r="H2">
        <v>1.87</v>
      </c>
      <c r="I2">
        <v>1.69</v>
      </c>
      <c r="J2">
        <v>1.56</v>
      </c>
      <c r="K2">
        <v>1.42</v>
      </c>
      <c r="L2">
        <v>1.34</v>
      </c>
      <c r="M2">
        <v>1.22</v>
      </c>
      <c r="N2">
        <v>1.1200000000000001</v>
      </c>
      <c r="O2">
        <v>1.05</v>
      </c>
      <c r="P2">
        <v>0.99</v>
      </c>
      <c r="Q2">
        <v>0.95</v>
      </c>
      <c r="R2">
        <v>0.92</v>
      </c>
      <c r="S2">
        <v>0.85</v>
      </c>
      <c r="T2">
        <v>0.84</v>
      </c>
      <c r="U2">
        <v>0.82</v>
      </c>
      <c r="V2">
        <v>0.8</v>
      </c>
      <c r="W2">
        <v>0.79</v>
      </c>
      <c r="X2">
        <v>0.8</v>
      </c>
      <c r="Y2">
        <v>0.81</v>
      </c>
      <c r="Z2">
        <v>0.82</v>
      </c>
      <c r="AA2">
        <v>0.83</v>
      </c>
      <c r="AB2">
        <v>0.85</v>
      </c>
      <c r="AC2">
        <v>0.85</v>
      </c>
      <c r="AD2">
        <v>0.86</v>
      </c>
      <c r="AE2">
        <v>0.84</v>
      </c>
      <c r="AF2">
        <v>0.85</v>
      </c>
      <c r="AG2">
        <v>0.86</v>
      </c>
      <c r="AH2">
        <v>0.87</v>
      </c>
      <c r="AI2">
        <v>0.87</v>
      </c>
      <c r="AJ2">
        <v>0.86</v>
      </c>
      <c r="AK2">
        <v>0.86</v>
      </c>
      <c r="AL2">
        <v>0.85</v>
      </c>
      <c r="AM2">
        <v>0.84</v>
      </c>
      <c r="AN2">
        <v>0.81</v>
      </c>
      <c r="AO2">
        <v>0.8</v>
      </c>
      <c r="AP2">
        <v>0.79</v>
      </c>
      <c r="AQ2">
        <v>0.78</v>
      </c>
      <c r="AR2">
        <v>0.79</v>
      </c>
      <c r="AS2">
        <v>0.79</v>
      </c>
      <c r="AT2">
        <v>0.79</v>
      </c>
      <c r="AU2">
        <v>0.81</v>
      </c>
      <c r="AV2">
        <v>0.78</v>
      </c>
      <c r="AW2">
        <v>0.78</v>
      </c>
      <c r="AX2">
        <v>0.78</v>
      </c>
      <c r="AY2">
        <v>0.79</v>
      </c>
      <c r="AZ2">
        <v>0.78</v>
      </c>
      <c r="BA2">
        <v>0.79</v>
      </c>
      <c r="BB2">
        <v>0.79</v>
      </c>
      <c r="BC2">
        <v>0.87</v>
      </c>
      <c r="BD2">
        <v>0.92</v>
      </c>
      <c r="BE2">
        <v>0.92</v>
      </c>
      <c r="BF2">
        <v>0.86</v>
      </c>
      <c r="BG2">
        <v>0.8</v>
      </c>
      <c r="BH2">
        <v>0.75</v>
      </c>
      <c r="BI2">
        <v>0.71</v>
      </c>
      <c r="BJ2">
        <v>0.66</v>
      </c>
      <c r="BK2">
        <v>0.67</v>
      </c>
      <c r="BL2">
        <v>0.7</v>
      </c>
      <c r="BM2">
        <v>0.73</v>
      </c>
      <c r="BN2">
        <v>0.79</v>
      </c>
      <c r="BO2">
        <v>0.82</v>
      </c>
      <c r="BP2">
        <v>0.85</v>
      </c>
      <c r="BQ2">
        <v>0.91</v>
      </c>
      <c r="BR2">
        <v>0.95</v>
      </c>
      <c r="BS2">
        <v>0.98</v>
      </c>
      <c r="BT2">
        <v>0.98</v>
      </c>
      <c r="BU2">
        <v>0.97</v>
      </c>
      <c r="BV2">
        <v>0.94</v>
      </c>
      <c r="BW2">
        <v>0.94</v>
      </c>
      <c r="BX2">
        <v>0.92</v>
      </c>
      <c r="BY2">
        <v>0.94</v>
      </c>
      <c r="BZ2">
        <v>0.96</v>
      </c>
      <c r="CA2">
        <v>0.94</v>
      </c>
      <c r="CB2">
        <v>0.9</v>
      </c>
      <c r="CC2">
        <v>0.93</v>
      </c>
      <c r="CD2">
        <v>0.9</v>
      </c>
      <c r="CE2">
        <v>0.9</v>
      </c>
      <c r="CF2">
        <v>0.9</v>
      </c>
      <c r="CG2">
        <v>0.91</v>
      </c>
      <c r="CH2">
        <v>0.95</v>
      </c>
      <c r="CI2">
        <v>0.97</v>
      </c>
      <c r="CJ2">
        <v>0.96</v>
      </c>
      <c r="CK2">
        <v>0.95</v>
      </c>
      <c r="CL2">
        <v>0.93</v>
      </c>
      <c r="CM2">
        <v>0.93</v>
      </c>
      <c r="CN2">
        <v>0.92</v>
      </c>
      <c r="CO2">
        <v>0.89</v>
      </c>
      <c r="CP2">
        <v>0.89</v>
      </c>
      <c r="CQ2">
        <v>0.88</v>
      </c>
      <c r="CR2">
        <v>0.9</v>
      </c>
      <c r="CS2">
        <v>0.88</v>
      </c>
      <c r="CT2">
        <v>0.94</v>
      </c>
      <c r="CU2">
        <v>1</v>
      </c>
      <c r="CV2">
        <v>1.02</v>
      </c>
      <c r="CW2">
        <v>1.1000000000000001</v>
      </c>
      <c r="CX2">
        <v>1.1299999999999999</v>
      </c>
      <c r="CY2">
        <v>1.1100000000000001</v>
      </c>
      <c r="CZ2">
        <v>1.01</v>
      </c>
      <c r="DA2">
        <v>0.91</v>
      </c>
    </row>
    <row r="3" spans="1:105">
      <c r="A3">
        <v>2.68</v>
      </c>
      <c r="B3">
        <v>2.6</v>
      </c>
      <c r="C3">
        <v>2.4300000000000002</v>
      </c>
      <c r="D3">
        <v>2.31</v>
      </c>
      <c r="E3">
        <v>2.2599999999999998</v>
      </c>
      <c r="F3">
        <v>2.12</v>
      </c>
      <c r="G3">
        <v>1.96</v>
      </c>
      <c r="H3">
        <v>1.84</v>
      </c>
      <c r="I3">
        <v>1.66</v>
      </c>
      <c r="J3">
        <v>1.53</v>
      </c>
      <c r="K3">
        <v>1.4</v>
      </c>
      <c r="L3">
        <v>1.32</v>
      </c>
      <c r="M3">
        <v>1.2</v>
      </c>
      <c r="N3">
        <v>1.1000000000000001</v>
      </c>
      <c r="O3">
        <v>1.03</v>
      </c>
      <c r="P3">
        <v>0.98</v>
      </c>
      <c r="Q3">
        <v>0.94</v>
      </c>
      <c r="R3">
        <v>0.9</v>
      </c>
      <c r="S3">
        <v>0.84</v>
      </c>
      <c r="T3">
        <v>0.82</v>
      </c>
      <c r="U3">
        <v>0.81</v>
      </c>
      <c r="V3">
        <v>0.79</v>
      </c>
      <c r="W3">
        <v>0.77</v>
      </c>
      <c r="X3">
        <v>0.78</v>
      </c>
      <c r="Y3">
        <v>0.79</v>
      </c>
      <c r="Z3">
        <v>0.8</v>
      </c>
      <c r="AA3">
        <v>0.81</v>
      </c>
      <c r="AB3">
        <v>0.83</v>
      </c>
      <c r="AC3">
        <v>0.83</v>
      </c>
      <c r="AD3">
        <v>0.84</v>
      </c>
      <c r="AE3">
        <v>0.82</v>
      </c>
      <c r="AF3">
        <v>0.83</v>
      </c>
      <c r="AG3">
        <v>0.84</v>
      </c>
      <c r="AH3">
        <v>0.85</v>
      </c>
      <c r="AI3">
        <v>0.85</v>
      </c>
      <c r="AJ3">
        <v>0.84</v>
      </c>
      <c r="AK3">
        <v>0.84</v>
      </c>
      <c r="AL3">
        <v>0.83</v>
      </c>
      <c r="AM3">
        <v>0.82</v>
      </c>
      <c r="AN3">
        <v>0.79</v>
      </c>
      <c r="AO3">
        <v>0.78</v>
      </c>
      <c r="AP3">
        <v>0.76</v>
      </c>
      <c r="AQ3">
        <v>0.76</v>
      </c>
      <c r="AR3">
        <v>0.76</v>
      </c>
      <c r="AS3">
        <v>0.76</v>
      </c>
      <c r="AT3">
        <v>0.76</v>
      </c>
      <c r="AU3">
        <v>0.78</v>
      </c>
      <c r="AV3">
        <v>0.75</v>
      </c>
      <c r="AW3">
        <v>0.75</v>
      </c>
      <c r="AX3">
        <v>0.75</v>
      </c>
      <c r="AY3">
        <v>0.76</v>
      </c>
      <c r="AZ3">
        <v>0.75</v>
      </c>
      <c r="BA3">
        <v>0.75</v>
      </c>
      <c r="BB3">
        <v>0.76</v>
      </c>
      <c r="BC3">
        <v>0.84</v>
      </c>
      <c r="BD3">
        <v>0.88</v>
      </c>
      <c r="BE3">
        <v>0.88</v>
      </c>
      <c r="BF3">
        <v>0.82</v>
      </c>
      <c r="BG3">
        <v>0.76</v>
      </c>
      <c r="BH3">
        <v>0.71</v>
      </c>
      <c r="BI3">
        <v>0.67</v>
      </c>
      <c r="BJ3">
        <v>0.62</v>
      </c>
      <c r="BK3">
        <v>0.63</v>
      </c>
      <c r="BL3">
        <v>0.66</v>
      </c>
      <c r="BM3">
        <v>0.68</v>
      </c>
      <c r="BN3">
        <v>0.74</v>
      </c>
      <c r="BO3">
        <v>0.76</v>
      </c>
      <c r="BP3">
        <v>0.79</v>
      </c>
      <c r="BQ3">
        <v>0.85</v>
      </c>
      <c r="BR3">
        <v>0.89</v>
      </c>
      <c r="BS3">
        <v>0.92</v>
      </c>
      <c r="BT3">
        <v>0.91</v>
      </c>
      <c r="BU3">
        <v>0.9</v>
      </c>
      <c r="BV3">
        <v>0.88</v>
      </c>
      <c r="BW3">
        <v>0.87</v>
      </c>
      <c r="BX3">
        <v>0.85</v>
      </c>
      <c r="BY3">
        <v>0.88</v>
      </c>
      <c r="BZ3">
        <v>0.89</v>
      </c>
      <c r="CA3">
        <v>0.88</v>
      </c>
      <c r="CB3">
        <v>0.84</v>
      </c>
      <c r="CC3">
        <v>0.86</v>
      </c>
      <c r="CD3">
        <v>0.83</v>
      </c>
      <c r="CE3">
        <v>0.83</v>
      </c>
      <c r="CF3">
        <v>0.83</v>
      </c>
      <c r="CG3">
        <v>0.84</v>
      </c>
      <c r="CH3">
        <v>0.87</v>
      </c>
      <c r="CI3">
        <v>0.89</v>
      </c>
      <c r="CJ3">
        <v>0.88</v>
      </c>
      <c r="CK3">
        <v>0.87</v>
      </c>
      <c r="CL3">
        <v>0.85</v>
      </c>
      <c r="CM3">
        <v>0.85</v>
      </c>
      <c r="CN3">
        <v>0.83</v>
      </c>
      <c r="CO3">
        <v>0.81</v>
      </c>
      <c r="CP3">
        <v>0.81</v>
      </c>
      <c r="CQ3">
        <v>0.8</v>
      </c>
      <c r="CR3">
        <v>0.82</v>
      </c>
      <c r="CS3">
        <v>0.79</v>
      </c>
      <c r="CT3">
        <v>0.85</v>
      </c>
      <c r="CU3">
        <v>0.9</v>
      </c>
      <c r="CV3">
        <v>0.92</v>
      </c>
      <c r="CW3">
        <v>0.99</v>
      </c>
      <c r="CX3">
        <v>1.02</v>
      </c>
      <c r="CY3">
        <v>1.01</v>
      </c>
      <c r="CZ3">
        <v>0.91</v>
      </c>
      <c r="DA3">
        <v>0.82</v>
      </c>
    </row>
    <row r="7" spans="1:105">
      <c r="G7">
        <v>2.68</v>
      </c>
      <c r="H7">
        <v>2.73</v>
      </c>
      <c r="I7">
        <v>2.78</v>
      </c>
    </row>
    <row r="8" spans="1:105">
      <c r="G8">
        <v>2.6</v>
      </c>
      <c r="H8">
        <v>2.64</v>
      </c>
      <c r="I8">
        <v>2.68</v>
      </c>
    </row>
    <row r="9" spans="1:105">
      <c r="G9">
        <v>2.4300000000000002</v>
      </c>
      <c r="H9">
        <v>2.4700000000000002</v>
      </c>
      <c r="I9">
        <v>2.5</v>
      </c>
    </row>
    <row r="10" spans="1:105">
      <c r="G10">
        <v>2.31</v>
      </c>
      <c r="H10">
        <v>2.34</v>
      </c>
      <c r="I10">
        <v>2.37</v>
      </c>
    </row>
    <row r="11" spans="1:105">
      <c r="G11">
        <v>2.2599999999999998</v>
      </c>
      <c r="H11">
        <v>2.2799999999999998</v>
      </c>
      <c r="I11">
        <v>2.31</v>
      </c>
    </row>
    <row r="12" spans="1:105">
      <c r="G12">
        <v>2.12</v>
      </c>
      <c r="H12">
        <v>2.14</v>
      </c>
      <c r="I12">
        <v>2.16</v>
      </c>
    </row>
    <row r="13" spans="1:105">
      <c r="G13">
        <v>1.96</v>
      </c>
      <c r="H13">
        <v>1.98</v>
      </c>
      <c r="I13">
        <v>2</v>
      </c>
    </row>
    <row r="14" spans="1:105">
      <c r="G14">
        <v>1.84</v>
      </c>
      <c r="H14">
        <v>1.85</v>
      </c>
      <c r="I14">
        <v>1.87</v>
      </c>
    </row>
    <row r="15" spans="1:105">
      <c r="G15">
        <v>1.66</v>
      </c>
      <c r="H15">
        <v>1.68</v>
      </c>
      <c r="I15">
        <v>1.69</v>
      </c>
    </row>
    <row r="16" spans="1:105">
      <c r="G16">
        <v>1.53</v>
      </c>
      <c r="H16">
        <v>1.54</v>
      </c>
      <c r="I16">
        <v>1.56</v>
      </c>
    </row>
    <row r="17" spans="7:9">
      <c r="G17">
        <v>1.4</v>
      </c>
      <c r="H17">
        <v>1.41</v>
      </c>
      <c r="I17">
        <v>1.42</v>
      </c>
    </row>
    <row r="18" spans="7:9">
      <c r="G18">
        <v>1.32</v>
      </c>
      <c r="H18">
        <v>1.33</v>
      </c>
      <c r="I18">
        <v>1.34</v>
      </c>
    </row>
    <row r="19" spans="7:9">
      <c r="G19">
        <v>1.2</v>
      </c>
      <c r="H19">
        <v>1.21</v>
      </c>
      <c r="I19">
        <v>1.22</v>
      </c>
    </row>
    <row r="20" spans="7:9">
      <c r="G20">
        <v>1.1000000000000001</v>
      </c>
      <c r="H20">
        <v>1.1100000000000001</v>
      </c>
      <c r="I20">
        <v>1.1200000000000001</v>
      </c>
    </row>
    <row r="21" spans="7:9">
      <c r="G21">
        <v>1.03</v>
      </c>
      <c r="H21">
        <v>1.04</v>
      </c>
      <c r="I21">
        <v>1.05</v>
      </c>
    </row>
    <row r="22" spans="7:9">
      <c r="G22">
        <v>0.98</v>
      </c>
      <c r="H22">
        <v>0.98</v>
      </c>
      <c r="I22">
        <v>0.99</v>
      </c>
    </row>
    <row r="23" spans="7:9">
      <c r="G23">
        <v>0.94</v>
      </c>
      <c r="H23">
        <v>0.94</v>
      </c>
      <c r="I23">
        <v>0.95</v>
      </c>
    </row>
    <row r="24" spans="7:9">
      <c r="G24">
        <v>0.9</v>
      </c>
      <c r="H24">
        <v>0.91</v>
      </c>
      <c r="I24">
        <v>0.92</v>
      </c>
    </row>
    <row r="25" spans="7:9">
      <c r="G25">
        <v>0.84</v>
      </c>
      <c r="H25">
        <v>0.84</v>
      </c>
      <c r="I25">
        <v>0.85</v>
      </c>
    </row>
    <row r="26" spans="7:9">
      <c r="G26">
        <v>0.82</v>
      </c>
      <c r="H26">
        <v>0.83</v>
      </c>
      <c r="I26">
        <v>0.84</v>
      </c>
    </row>
    <row r="27" spans="7:9">
      <c r="G27">
        <v>0.81</v>
      </c>
      <c r="H27">
        <v>0.81</v>
      </c>
      <c r="I27">
        <v>0.82</v>
      </c>
    </row>
    <row r="28" spans="7:9">
      <c r="G28">
        <v>0.79</v>
      </c>
      <c r="H28">
        <v>0.79</v>
      </c>
      <c r="I28">
        <v>0.8</v>
      </c>
    </row>
    <row r="29" spans="7:9">
      <c r="G29">
        <v>0.77</v>
      </c>
      <c r="H29">
        <v>0.78</v>
      </c>
      <c r="I29">
        <v>0.79</v>
      </c>
    </row>
    <row r="30" spans="7:9">
      <c r="G30">
        <v>0.78</v>
      </c>
      <c r="H30">
        <v>0.79</v>
      </c>
      <c r="I30">
        <v>0.8</v>
      </c>
    </row>
    <row r="31" spans="7:9">
      <c r="G31">
        <v>0.79</v>
      </c>
      <c r="H31">
        <v>0.8</v>
      </c>
      <c r="I31">
        <v>0.81</v>
      </c>
    </row>
    <row r="32" spans="7:9">
      <c r="G32">
        <v>0.8</v>
      </c>
      <c r="H32">
        <v>0.81</v>
      </c>
      <c r="I32">
        <v>0.82</v>
      </c>
    </row>
    <row r="33" spans="7:9">
      <c r="G33">
        <v>0.81</v>
      </c>
      <c r="H33">
        <v>0.82</v>
      </c>
      <c r="I33">
        <v>0.83</v>
      </c>
    </row>
    <row r="34" spans="7:9">
      <c r="G34">
        <v>0.83</v>
      </c>
      <c r="H34">
        <v>0.84</v>
      </c>
      <c r="I34">
        <v>0.85</v>
      </c>
    </row>
    <row r="35" spans="7:9">
      <c r="G35">
        <v>0.83</v>
      </c>
      <c r="H35">
        <v>0.84</v>
      </c>
      <c r="I35">
        <v>0.85</v>
      </c>
    </row>
    <row r="36" spans="7:9">
      <c r="G36">
        <v>0.84</v>
      </c>
      <c r="H36">
        <v>0.85</v>
      </c>
      <c r="I36">
        <v>0.86</v>
      </c>
    </row>
    <row r="37" spans="7:9">
      <c r="G37">
        <v>0.82</v>
      </c>
      <c r="H37">
        <v>0.83</v>
      </c>
      <c r="I37">
        <v>0.84</v>
      </c>
    </row>
    <row r="38" spans="7:9">
      <c r="G38">
        <v>0.83</v>
      </c>
      <c r="H38">
        <v>0.84</v>
      </c>
      <c r="I38">
        <v>0.85</v>
      </c>
    </row>
    <row r="39" spans="7:9">
      <c r="G39">
        <v>0.84</v>
      </c>
      <c r="H39">
        <v>0.85</v>
      </c>
      <c r="I39">
        <v>0.86</v>
      </c>
    </row>
    <row r="40" spans="7:9">
      <c r="G40">
        <v>0.85</v>
      </c>
      <c r="H40">
        <v>0.86</v>
      </c>
      <c r="I40">
        <v>0.87</v>
      </c>
    </row>
    <row r="41" spans="7:9">
      <c r="G41">
        <v>0.85</v>
      </c>
      <c r="H41">
        <v>0.86</v>
      </c>
      <c r="I41">
        <v>0.87</v>
      </c>
    </row>
    <row r="42" spans="7:9">
      <c r="G42">
        <v>0.84</v>
      </c>
      <c r="H42">
        <v>0.85</v>
      </c>
      <c r="I42">
        <v>0.86</v>
      </c>
    </row>
    <row r="43" spans="7:9">
      <c r="G43">
        <v>0.84</v>
      </c>
      <c r="H43">
        <v>0.85</v>
      </c>
      <c r="I43">
        <v>0.86</v>
      </c>
    </row>
    <row r="44" spans="7:9">
      <c r="G44">
        <v>0.83</v>
      </c>
      <c r="H44">
        <v>0.84</v>
      </c>
      <c r="I44">
        <v>0.85</v>
      </c>
    </row>
    <row r="45" spans="7:9">
      <c r="G45">
        <v>0.82</v>
      </c>
      <c r="H45">
        <v>0.83</v>
      </c>
      <c r="I45">
        <v>0.84</v>
      </c>
    </row>
    <row r="46" spans="7:9">
      <c r="G46">
        <v>0.79</v>
      </c>
      <c r="H46">
        <v>0.8</v>
      </c>
      <c r="I46">
        <v>0.81</v>
      </c>
    </row>
    <row r="47" spans="7:9">
      <c r="G47">
        <v>0.78</v>
      </c>
      <c r="H47">
        <v>0.79</v>
      </c>
      <c r="I47">
        <v>0.8</v>
      </c>
    </row>
    <row r="48" spans="7:9">
      <c r="G48">
        <v>0.76</v>
      </c>
      <c r="H48">
        <v>0.78</v>
      </c>
      <c r="I48">
        <v>0.79</v>
      </c>
    </row>
    <row r="49" spans="7:9">
      <c r="G49">
        <v>0.76</v>
      </c>
      <c r="H49">
        <v>0.77</v>
      </c>
      <c r="I49">
        <v>0.78</v>
      </c>
    </row>
    <row r="50" spans="7:9">
      <c r="G50">
        <v>0.76</v>
      </c>
      <c r="H50">
        <v>0.77</v>
      </c>
      <c r="I50">
        <v>0.79</v>
      </c>
    </row>
    <row r="51" spans="7:9">
      <c r="G51">
        <v>0.76</v>
      </c>
      <c r="H51">
        <v>0.78</v>
      </c>
      <c r="I51">
        <v>0.79</v>
      </c>
    </row>
    <row r="52" spans="7:9">
      <c r="G52">
        <v>0.76</v>
      </c>
      <c r="H52">
        <v>0.78</v>
      </c>
      <c r="I52">
        <v>0.79</v>
      </c>
    </row>
    <row r="53" spans="7:9">
      <c r="G53">
        <v>0.78</v>
      </c>
      <c r="H53">
        <v>0.79</v>
      </c>
      <c r="I53">
        <v>0.81</v>
      </c>
    </row>
    <row r="54" spans="7:9">
      <c r="G54">
        <v>0.75</v>
      </c>
      <c r="H54">
        <v>0.77</v>
      </c>
      <c r="I54">
        <v>0.78</v>
      </c>
    </row>
    <row r="55" spans="7:9">
      <c r="G55">
        <v>0.75</v>
      </c>
      <c r="H55">
        <v>0.77</v>
      </c>
      <c r="I55">
        <v>0.78</v>
      </c>
    </row>
    <row r="56" spans="7:9">
      <c r="G56">
        <v>0.75</v>
      </c>
      <c r="H56">
        <v>0.76</v>
      </c>
      <c r="I56">
        <v>0.78</v>
      </c>
    </row>
    <row r="57" spans="7:9">
      <c r="G57">
        <v>0.76</v>
      </c>
      <c r="H57">
        <v>0.77</v>
      </c>
      <c r="I57">
        <v>0.79</v>
      </c>
    </row>
    <row r="58" spans="7:9">
      <c r="G58">
        <v>0.75</v>
      </c>
      <c r="H58">
        <v>0.76</v>
      </c>
      <c r="I58">
        <v>0.78</v>
      </c>
    </row>
    <row r="59" spans="7:9">
      <c r="G59">
        <v>0.75</v>
      </c>
      <c r="H59">
        <v>0.77</v>
      </c>
      <c r="I59">
        <v>0.79</v>
      </c>
    </row>
    <row r="60" spans="7:9">
      <c r="G60">
        <v>0.76</v>
      </c>
      <c r="H60">
        <v>0.78</v>
      </c>
      <c r="I60">
        <v>0.79</v>
      </c>
    </row>
    <row r="61" spans="7:9">
      <c r="G61">
        <v>0.84</v>
      </c>
      <c r="H61">
        <v>0.86</v>
      </c>
      <c r="I61">
        <v>0.87</v>
      </c>
    </row>
    <row r="62" spans="7:9">
      <c r="G62">
        <v>0.88</v>
      </c>
      <c r="H62">
        <v>0.9</v>
      </c>
      <c r="I62">
        <v>0.92</v>
      </c>
    </row>
    <row r="63" spans="7:9">
      <c r="G63">
        <v>0.88</v>
      </c>
      <c r="H63">
        <v>0.9</v>
      </c>
      <c r="I63">
        <v>0.92</v>
      </c>
    </row>
    <row r="64" spans="7:9">
      <c r="G64">
        <v>0.82</v>
      </c>
      <c r="H64">
        <v>0.84</v>
      </c>
      <c r="I64">
        <v>0.86</v>
      </c>
    </row>
    <row r="65" spans="7:9">
      <c r="G65">
        <v>0.76</v>
      </c>
      <c r="H65">
        <v>0.78</v>
      </c>
      <c r="I65">
        <v>0.8</v>
      </c>
    </row>
    <row r="66" spans="7:9">
      <c r="G66">
        <v>0.71</v>
      </c>
      <c r="H66">
        <v>0.73</v>
      </c>
      <c r="I66">
        <v>0.75</v>
      </c>
    </row>
    <row r="67" spans="7:9">
      <c r="G67">
        <v>0.67</v>
      </c>
      <c r="H67">
        <v>0.69</v>
      </c>
      <c r="I67">
        <v>0.71</v>
      </c>
    </row>
    <row r="68" spans="7:9">
      <c r="G68">
        <v>0.62</v>
      </c>
      <c r="H68">
        <v>0.64</v>
      </c>
      <c r="I68">
        <v>0.66</v>
      </c>
    </row>
    <row r="69" spans="7:9">
      <c r="G69">
        <v>0.63</v>
      </c>
      <c r="H69">
        <v>0.65</v>
      </c>
      <c r="I69">
        <v>0.67</v>
      </c>
    </row>
    <row r="70" spans="7:9">
      <c r="G70">
        <v>0.66</v>
      </c>
      <c r="H70">
        <v>0.68</v>
      </c>
      <c r="I70">
        <v>0.7</v>
      </c>
    </row>
    <row r="71" spans="7:9">
      <c r="G71">
        <v>0.68</v>
      </c>
      <c r="H71">
        <v>0.7</v>
      </c>
      <c r="I71">
        <v>0.73</v>
      </c>
    </row>
    <row r="72" spans="7:9">
      <c r="G72">
        <v>0.74</v>
      </c>
      <c r="H72">
        <v>0.76</v>
      </c>
      <c r="I72">
        <v>0.79</v>
      </c>
    </row>
    <row r="73" spans="7:9">
      <c r="G73">
        <v>0.76</v>
      </c>
      <c r="H73">
        <v>0.79</v>
      </c>
      <c r="I73">
        <v>0.82</v>
      </c>
    </row>
    <row r="74" spans="7:9">
      <c r="G74">
        <v>0.79</v>
      </c>
      <c r="H74">
        <v>0.82</v>
      </c>
      <c r="I74">
        <v>0.85</v>
      </c>
    </row>
    <row r="75" spans="7:9">
      <c r="G75">
        <v>0.85</v>
      </c>
      <c r="H75">
        <v>0.88</v>
      </c>
      <c r="I75">
        <v>0.91</v>
      </c>
    </row>
    <row r="76" spans="7:9">
      <c r="G76">
        <v>0.89</v>
      </c>
      <c r="H76">
        <v>0.92</v>
      </c>
      <c r="I76">
        <v>0.95</v>
      </c>
    </row>
    <row r="77" spans="7:9">
      <c r="G77">
        <v>0.92</v>
      </c>
      <c r="H77">
        <v>0.95</v>
      </c>
      <c r="I77">
        <v>0.98</v>
      </c>
    </row>
    <row r="78" spans="7:9">
      <c r="G78">
        <v>0.91</v>
      </c>
      <c r="H78">
        <v>0.95</v>
      </c>
      <c r="I78">
        <v>0.98</v>
      </c>
    </row>
    <row r="79" spans="7:9">
      <c r="G79">
        <v>0.9</v>
      </c>
      <c r="H79">
        <v>0.94</v>
      </c>
      <c r="I79">
        <v>0.97</v>
      </c>
    </row>
    <row r="80" spans="7:9">
      <c r="G80">
        <v>0.88</v>
      </c>
      <c r="H80">
        <v>0.91</v>
      </c>
      <c r="I80">
        <v>0.94</v>
      </c>
    </row>
    <row r="81" spans="7:9">
      <c r="G81">
        <v>0.87</v>
      </c>
      <c r="H81">
        <v>0.9</v>
      </c>
      <c r="I81">
        <v>0.94</v>
      </c>
    </row>
    <row r="82" spans="7:9">
      <c r="G82">
        <v>0.85</v>
      </c>
      <c r="H82">
        <v>0.89</v>
      </c>
      <c r="I82">
        <v>0.92</v>
      </c>
    </row>
    <row r="83" spans="7:9">
      <c r="G83">
        <v>0.88</v>
      </c>
      <c r="H83">
        <v>0.91</v>
      </c>
      <c r="I83">
        <v>0.94</v>
      </c>
    </row>
    <row r="84" spans="7:9">
      <c r="G84">
        <v>0.89</v>
      </c>
      <c r="H84">
        <v>0.92</v>
      </c>
      <c r="I84">
        <v>0.96</v>
      </c>
    </row>
    <row r="85" spans="7:9">
      <c r="G85">
        <v>0.88</v>
      </c>
      <c r="H85">
        <v>0.91</v>
      </c>
      <c r="I85">
        <v>0.94</v>
      </c>
    </row>
    <row r="86" spans="7:9">
      <c r="G86">
        <v>0.84</v>
      </c>
      <c r="H86">
        <v>0.87</v>
      </c>
      <c r="I86">
        <v>0.9</v>
      </c>
    </row>
    <row r="87" spans="7:9">
      <c r="G87">
        <v>0.86</v>
      </c>
      <c r="H87">
        <v>0.89</v>
      </c>
      <c r="I87">
        <v>0.93</v>
      </c>
    </row>
    <row r="88" spans="7:9">
      <c r="G88">
        <v>0.83</v>
      </c>
      <c r="H88">
        <v>0.86</v>
      </c>
      <c r="I88">
        <v>0.9</v>
      </c>
    </row>
    <row r="89" spans="7:9">
      <c r="G89">
        <v>0.83</v>
      </c>
      <c r="H89">
        <v>0.87</v>
      </c>
      <c r="I89">
        <v>0.9</v>
      </c>
    </row>
    <row r="90" spans="7:9">
      <c r="G90">
        <v>0.83</v>
      </c>
      <c r="H90">
        <v>0.86</v>
      </c>
      <c r="I90">
        <v>0.9</v>
      </c>
    </row>
    <row r="91" spans="7:9">
      <c r="G91">
        <v>0.84</v>
      </c>
      <c r="H91">
        <v>0.87</v>
      </c>
      <c r="I91">
        <v>0.91</v>
      </c>
    </row>
    <row r="92" spans="7:9">
      <c r="G92">
        <v>0.87</v>
      </c>
      <c r="H92">
        <v>0.91</v>
      </c>
      <c r="I92">
        <v>0.95</v>
      </c>
    </row>
    <row r="93" spans="7:9">
      <c r="G93">
        <v>0.89</v>
      </c>
      <c r="H93">
        <v>0.93</v>
      </c>
      <c r="I93">
        <v>0.97</v>
      </c>
    </row>
    <row r="94" spans="7:9">
      <c r="G94">
        <v>0.88</v>
      </c>
      <c r="H94">
        <v>0.92</v>
      </c>
      <c r="I94">
        <v>0.96</v>
      </c>
    </row>
    <row r="95" spans="7:9">
      <c r="G95">
        <v>0.87</v>
      </c>
      <c r="H95">
        <v>0.91</v>
      </c>
      <c r="I95">
        <v>0.95</v>
      </c>
    </row>
    <row r="96" spans="7:9">
      <c r="G96">
        <v>0.85</v>
      </c>
      <c r="H96">
        <v>0.89</v>
      </c>
      <c r="I96">
        <v>0.93</v>
      </c>
    </row>
    <row r="97" spans="7:9">
      <c r="G97">
        <v>0.85</v>
      </c>
      <c r="H97">
        <v>0.89</v>
      </c>
      <c r="I97">
        <v>0.93</v>
      </c>
    </row>
    <row r="98" spans="7:9">
      <c r="G98">
        <v>0.83</v>
      </c>
      <c r="H98">
        <v>0.87</v>
      </c>
      <c r="I98">
        <v>0.92</v>
      </c>
    </row>
    <row r="99" spans="7:9">
      <c r="G99">
        <v>0.81</v>
      </c>
      <c r="H99">
        <v>0.85</v>
      </c>
      <c r="I99">
        <v>0.89</v>
      </c>
    </row>
    <row r="100" spans="7:9">
      <c r="G100">
        <v>0.81</v>
      </c>
      <c r="H100">
        <v>0.85</v>
      </c>
      <c r="I100">
        <v>0.89</v>
      </c>
    </row>
    <row r="101" spans="7:9">
      <c r="G101">
        <v>0.8</v>
      </c>
      <c r="H101">
        <v>0.84</v>
      </c>
      <c r="I101">
        <v>0.88</v>
      </c>
    </row>
    <row r="102" spans="7:9">
      <c r="G102">
        <v>0.82</v>
      </c>
      <c r="H102">
        <v>0.86</v>
      </c>
      <c r="I102">
        <v>0.9</v>
      </c>
    </row>
    <row r="103" spans="7:9">
      <c r="G103">
        <v>0.79</v>
      </c>
      <c r="H103">
        <v>0.83</v>
      </c>
      <c r="I103">
        <v>0.88</v>
      </c>
    </row>
    <row r="104" spans="7:9">
      <c r="G104">
        <v>0.85</v>
      </c>
      <c r="H104">
        <v>0.89</v>
      </c>
      <c r="I104">
        <v>0.94</v>
      </c>
    </row>
    <row r="105" spans="7:9">
      <c r="G105">
        <v>0.9</v>
      </c>
      <c r="H105">
        <v>0.95</v>
      </c>
      <c r="I105">
        <v>1</v>
      </c>
    </row>
    <row r="106" spans="7:9">
      <c r="G106">
        <v>0.92</v>
      </c>
      <c r="H106">
        <v>0.97</v>
      </c>
      <c r="I106">
        <v>1.02</v>
      </c>
    </row>
    <row r="107" spans="7:9">
      <c r="G107">
        <v>0.99</v>
      </c>
      <c r="H107">
        <v>1.05</v>
      </c>
      <c r="I107">
        <v>1.1000000000000001</v>
      </c>
    </row>
    <row r="108" spans="7:9">
      <c r="G108">
        <v>1.02</v>
      </c>
      <c r="H108">
        <v>1.08</v>
      </c>
      <c r="I108">
        <v>1.1299999999999999</v>
      </c>
    </row>
    <row r="109" spans="7:9">
      <c r="G109">
        <v>1.01</v>
      </c>
      <c r="H109">
        <v>1.06</v>
      </c>
      <c r="I109">
        <v>1.1100000000000001</v>
      </c>
    </row>
    <row r="110" spans="7:9">
      <c r="G110">
        <v>0.91</v>
      </c>
      <c r="H110">
        <v>0.96</v>
      </c>
      <c r="I110">
        <v>1.01</v>
      </c>
    </row>
    <row r="111" spans="7:9">
      <c r="G111">
        <v>0.82</v>
      </c>
      <c r="H111">
        <v>0.86</v>
      </c>
      <c r="I111">
        <v>0.91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8C1A-B9B5-0B49-A91F-AE5849C3020A}">
  <dimension ref="A2:D111"/>
  <sheetViews>
    <sheetView topLeftCell="A64" workbookViewId="0">
      <selection activeCell="H122" sqref="H122"/>
    </sheetView>
  </sheetViews>
  <sheetFormatPr baseColWidth="10" defaultRowHeight="16"/>
  <sheetData>
    <row r="2" spans="1:4">
      <c r="A2" s="9">
        <v>43896</v>
      </c>
      <c r="B2">
        <v>2.2999999999999998</v>
      </c>
      <c r="C2">
        <v>2.34</v>
      </c>
      <c r="D2">
        <v>2.4</v>
      </c>
    </row>
    <row r="3" spans="1:4">
      <c r="A3" s="9">
        <v>43897</v>
      </c>
      <c r="B3">
        <v>2.52</v>
      </c>
      <c r="C3">
        <v>2.57</v>
      </c>
      <c r="D3">
        <v>2.61</v>
      </c>
    </row>
    <row r="4" spans="1:4">
      <c r="A4" s="9">
        <v>43898</v>
      </c>
      <c r="B4">
        <v>2.88</v>
      </c>
      <c r="C4">
        <v>2.94</v>
      </c>
      <c r="D4">
        <v>2.98</v>
      </c>
    </row>
    <row r="5" spans="1:4">
      <c r="A5" s="9">
        <v>43899</v>
      </c>
      <c r="B5">
        <v>3.08</v>
      </c>
      <c r="C5">
        <v>3.13</v>
      </c>
      <c r="D5">
        <v>3.18</v>
      </c>
    </row>
    <row r="6" spans="1:4">
      <c r="A6" s="9">
        <v>43900</v>
      </c>
      <c r="B6">
        <v>3.16</v>
      </c>
      <c r="C6">
        <v>3.21</v>
      </c>
      <c r="D6">
        <v>3.26</v>
      </c>
    </row>
    <row r="7" spans="1:4">
      <c r="A7" s="9">
        <v>43901</v>
      </c>
      <c r="B7">
        <v>3.07</v>
      </c>
      <c r="C7">
        <v>3.11</v>
      </c>
      <c r="D7">
        <v>3.14</v>
      </c>
    </row>
    <row r="8" spans="1:4">
      <c r="A8" s="9">
        <v>43902</v>
      </c>
      <c r="B8">
        <v>2.81</v>
      </c>
      <c r="C8">
        <v>2.84</v>
      </c>
      <c r="D8">
        <v>2.87</v>
      </c>
    </row>
    <row r="9" spans="1:4">
      <c r="A9" s="9">
        <v>43903</v>
      </c>
      <c r="B9">
        <v>2.48</v>
      </c>
      <c r="C9">
        <v>2.5</v>
      </c>
      <c r="D9">
        <v>2.52</v>
      </c>
    </row>
    <row r="10" spans="1:4">
      <c r="A10" s="9">
        <v>43904</v>
      </c>
      <c r="B10">
        <v>2.17</v>
      </c>
      <c r="C10">
        <v>2.1800000000000002</v>
      </c>
      <c r="D10">
        <v>2.2000000000000002</v>
      </c>
    </row>
    <row r="11" spans="1:4">
      <c r="A11" s="9">
        <v>43905</v>
      </c>
      <c r="B11">
        <v>1.98</v>
      </c>
      <c r="C11">
        <v>1.99</v>
      </c>
      <c r="D11">
        <v>2</v>
      </c>
    </row>
    <row r="12" spans="1:4">
      <c r="A12" s="9">
        <v>43906</v>
      </c>
      <c r="B12">
        <v>1.73</v>
      </c>
      <c r="C12">
        <v>1.74</v>
      </c>
      <c r="D12">
        <v>1.75</v>
      </c>
    </row>
    <row r="13" spans="1:4">
      <c r="A13" s="9">
        <v>43907</v>
      </c>
      <c r="B13">
        <v>1.55</v>
      </c>
      <c r="C13">
        <v>1.56</v>
      </c>
      <c r="D13">
        <v>1.57</v>
      </c>
    </row>
    <row r="14" spans="1:4">
      <c r="A14" s="9">
        <v>43908</v>
      </c>
      <c r="B14">
        <v>1.39</v>
      </c>
      <c r="C14">
        <v>1.4</v>
      </c>
      <c r="D14">
        <v>1.4</v>
      </c>
    </row>
    <row r="15" spans="1:4">
      <c r="A15" s="9">
        <v>43909</v>
      </c>
      <c r="B15">
        <v>1.23</v>
      </c>
      <c r="C15">
        <v>1.24</v>
      </c>
      <c r="D15">
        <v>1.24</v>
      </c>
    </row>
    <row r="16" spans="1:4">
      <c r="A16" s="9">
        <v>43910</v>
      </c>
      <c r="B16">
        <v>1.1299999999999999</v>
      </c>
      <c r="C16">
        <v>1.1299999999999999</v>
      </c>
      <c r="D16">
        <v>1.1399999999999999</v>
      </c>
    </row>
    <row r="17" spans="1:4">
      <c r="A17" s="9">
        <v>43911</v>
      </c>
      <c r="B17">
        <v>1.03</v>
      </c>
      <c r="C17">
        <v>1.04</v>
      </c>
      <c r="D17">
        <v>1.04</v>
      </c>
    </row>
    <row r="18" spans="1:4">
      <c r="A18" s="9">
        <v>43912</v>
      </c>
      <c r="B18">
        <v>0.97</v>
      </c>
      <c r="C18">
        <v>0.98</v>
      </c>
      <c r="D18">
        <v>0.98</v>
      </c>
    </row>
    <row r="19" spans="1:4">
      <c r="A19" s="9">
        <v>43913</v>
      </c>
      <c r="B19">
        <v>0.91</v>
      </c>
      <c r="C19">
        <v>0.92</v>
      </c>
      <c r="D19">
        <v>0.92</v>
      </c>
    </row>
    <row r="20" spans="1:4">
      <c r="A20" s="9">
        <v>43914</v>
      </c>
      <c r="B20">
        <v>0.89</v>
      </c>
      <c r="C20">
        <v>0.89</v>
      </c>
      <c r="D20">
        <v>0.9</v>
      </c>
    </row>
    <row r="21" spans="1:4">
      <c r="A21" s="9">
        <v>43915</v>
      </c>
      <c r="B21">
        <v>0.89</v>
      </c>
      <c r="C21">
        <v>0.9</v>
      </c>
      <c r="D21">
        <v>0.9</v>
      </c>
    </row>
    <row r="22" spans="1:4">
      <c r="A22" s="9">
        <v>43916</v>
      </c>
      <c r="B22">
        <v>0.88</v>
      </c>
      <c r="C22">
        <v>0.88</v>
      </c>
      <c r="D22">
        <v>0.89</v>
      </c>
    </row>
    <row r="23" spans="1:4">
      <c r="A23" s="9">
        <v>43917</v>
      </c>
      <c r="B23">
        <v>0.89</v>
      </c>
      <c r="C23">
        <v>0.9</v>
      </c>
      <c r="D23">
        <v>0.9</v>
      </c>
    </row>
    <row r="24" spans="1:4">
      <c r="A24" s="9">
        <v>43918</v>
      </c>
      <c r="B24">
        <v>0.9</v>
      </c>
      <c r="C24">
        <v>0.91</v>
      </c>
      <c r="D24">
        <v>0.91</v>
      </c>
    </row>
    <row r="25" spans="1:4">
      <c r="A25" s="9">
        <v>43919</v>
      </c>
      <c r="B25">
        <v>0.9</v>
      </c>
      <c r="C25">
        <v>0.9</v>
      </c>
      <c r="D25">
        <v>0.91</v>
      </c>
    </row>
    <row r="26" spans="1:4">
      <c r="A26" s="9">
        <v>43920</v>
      </c>
      <c r="B26">
        <v>0.92</v>
      </c>
      <c r="C26">
        <v>0.92</v>
      </c>
      <c r="D26">
        <v>0.93</v>
      </c>
    </row>
    <row r="27" spans="1:4">
      <c r="A27" s="9">
        <v>43921</v>
      </c>
      <c r="B27">
        <v>0.92</v>
      </c>
      <c r="C27">
        <v>0.93</v>
      </c>
      <c r="D27">
        <v>0.93</v>
      </c>
    </row>
    <row r="28" spans="1:4">
      <c r="A28" s="9">
        <v>43922</v>
      </c>
      <c r="B28">
        <v>0.93</v>
      </c>
      <c r="C28">
        <v>0.93</v>
      </c>
      <c r="D28">
        <v>0.94</v>
      </c>
    </row>
    <row r="29" spans="1:4">
      <c r="A29" s="9">
        <v>43923</v>
      </c>
      <c r="B29">
        <v>0.94</v>
      </c>
      <c r="C29">
        <v>0.94</v>
      </c>
      <c r="D29">
        <v>0.95</v>
      </c>
    </row>
    <row r="30" spans="1:4">
      <c r="A30" s="9">
        <v>43924</v>
      </c>
      <c r="B30">
        <v>0.92</v>
      </c>
      <c r="C30">
        <v>0.93</v>
      </c>
      <c r="D30">
        <v>0.94</v>
      </c>
    </row>
    <row r="31" spans="1:4">
      <c r="A31" s="9">
        <v>43925</v>
      </c>
      <c r="B31">
        <v>0.91</v>
      </c>
      <c r="C31">
        <v>0.92</v>
      </c>
      <c r="D31">
        <v>0.93</v>
      </c>
    </row>
    <row r="32" spans="1:4">
      <c r="A32" s="9">
        <v>43926</v>
      </c>
      <c r="B32">
        <v>0.89</v>
      </c>
      <c r="C32">
        <v>0.89</v>
      </c>
      <c r="D32">
        <v>0.9</v>
      </c>
    </row>
    <row r="33" spans="1:4">
      <c r="A33" s="9">
        <v>43927</v>
      </c>
      <c r="B33">
        <v>0.88</v>
      </c>
      <c r="C33">
        <v>0.89</v>
      </c>
      <c r="D33">
        <v>0.89</v>
      </c>
    </row>
    <row r="34" spans="1:4">
      <c r="A34" s="9">
        <v>43928</v>
      </c>
      <c r="B34">
        <v>0.86</v>
      </c>
      <c r="C34">
        <v>0.87</v>
      </c>
      <c r="D34">
        <v>0.88</v>
      </c>
    </row>
    <row r="35" spans="1:4">
      <c r="A35" s="9">
        <v>43929</v>
      </c>
      <c r="B35">
        <v>0.84</v>
      </c>
      <c r="C35">
        <v>0.85</v>
      </c>
      <c r="D35">
        <v>0.85</v>
      </c>
    </row>
    <row r="36" spans="1:4">
      <c r="A36" s="9">
        <v>43930</v>
      </c>
      <c r="B36">
        <v>0.82</v>
      </c>
      <c r="C36">
        <v>0.83</v>
      </c>
      <c r="D36">
        <v>0.83</v>
      </c>
    </row>
    <row r="37" spans="1:4">
      <c r="A37" s="9">
        <v>43931</v>
      </c>
      <c r="B37">
        <v>0.8</v>
      </c>
      <c r="C37">
        <v>0.8</v>
      </c>
      <c r="D37">
        <v>0.81</v>
      </c>
    </row>
    <row r="38" spans="1:4">
      <c r="A38" s="9">
        <v>43932</v>
      </c>
      <c r="B38">
        <v>0.81</v>
      </c>
      <c r="C38">
        <v>0.81</v>
      </c>
      <c r="D38">
        <v>0.82</v>
      </c>
    </row>
    <row r="39" spans="1:4">
      <c r="A39" s="9">
        <v>43933</v>
      </c>
      <c r="B39">
        <v>0.78</v>
      </c>
      <c r="C39">
        <v>0.79</v>
      </c>
      <c r="D39">
        <v>0.79</v>
      </c>
    </row>
    <row r="40" spans="1:4">
      <c r="A40" s="9">
        <v>43934</v>
      </c>
      <c r="B40">
        <v>0.78</v>
      </c>
      <c r="C40">
        <v>0.79</v>
      </c>
      <c r="D40">
        <v>0.79</v>
      </c>
    </row>
    <row r="41" spans="1:4">
      <c r="A41" s="9">
        <v>43935</v>
      </c>
      <c r="B41">
        <v>0.77</v>
      </c>
      <c r="C41">
        <v>0.78</v>
      </c>
      <c r="D41">
        <v>0.78</v>
      </c>
    </row>
    <row r="42" spans="1:4">
      <c r="A42" s="9">
        <v>43936</v>
      </c>
      <c r="B42">
        <v>0.75</v>
      </c>
      <c r="C42">
        <v>0.76</v>
      </c>
      <c r="D42">
        <v>0.76</v>
      </c>
    </row>
    <row r="43" spans="1:4">
      <c r="A43" s="9">
        <v>43937</v>
      </c>
      <c r="B43">
        <v>0.78</v>
      </c>
      <c r="C43">
        <v>0.78</v>
      </c>
      <c r="D43">
        <v>0.79</v>
      </c>
    </row>
    <row r="44" spans="1:4">
      <c r="A44" s="9">
        <v>43938</v>
      </c>
      <c r="B44">
        <v>0.79</v>
      </c>
      <c r="C44">
        <v>0.8</v>
      </c>
      <c r="D44">
        <v>0.81</v>
      </c>
    </row>
    <row r="45" spans="1:4">
      <c r="A45" s="9">
        <v>43939</v>
      </c>
      <c r="B45">
        <v>0.8</v>
      </c>
      <c r="C45">
        <v>0.81</v>
      </c>
      <c r="D45">
        <v>0.82</v>
      </c>
    </row>
    <row r="46" spans="1:4">
      <c r="A46" s="9">
        <v>43940</v>
      </c>
      <c r="B46">
        <v>0.83</v>
      </c>
      <c r="C46">
        <v>0.84</v>
      </c>
      <c r="D46">
        <v>0.85</v>
      </c>
    </row>
    <row r="47" spans="1:4">
      <c r="A47" s="9">
        <v>43941</v>
      </c>
      <c r="B47">
        <v>0.83</v>
      </c>
      <c r="C47">
        <v>0.84</v>
      </c>
      <c r="D47">
        <v>0.85</v>
      </c>
    </row>
    <row r="48" spans="1:4">
      <c r="A48" s="9">
        <v>43942</v>
      </c>
      <c r="B48">
        <v>0.82</v>
      </c>
      <c r="C48">
        <v>0.83</v>
      </c>
      <c r="D48">
        <v>0.84</v>
      </c>
    </row>
    <row r="49" spans="1:4">
      <c r="A49" s="9">
        <v>43943</v>
      </c>
      <c r="B49">
        <v>0.82</v>
      </c>
      <c r="C49">
        <v>0.83</v>
      </c>
      <c r="D49">
        <v>0.84</v>
      </c>
    </row>
    <row r="50" spans="1:4">
      <c r="A50" s="9">
        <v>43944</v>
      </c>
      <c r="B50">
        <v>0.8</v>
      </c>
      <c r="C50">
        <v>0.81</v>
      </c>
      <c r="D50">
        <v>0.82</v>
      </c>
    </row>
    <row r="51" spans="1:4">
      <c r="A51" s="9">
        <v>43945</v>
      </c>
      <c r="B51">
        <v>0.81</v>
      </c>
      <c r="C51">
        <v>0.82</v>
      </c>
      <c r="D51">
        <v>0.83</v>
      </c>
    </row>
    <row r="52" spans="1:4">
      <c r="A52" s="9">
        <v>43946</v>
      </c>
      <c r="B52">
        <v>0.82</v>
      </c>
      <c r="C52">
        <v>0.83</v>
      </c>
      <c r="D52">
        <v>0.84</v>
      </c>
    </row>
    <row r="53" spans="1:4">
      <c r="A53" s="9">
        <v>43947</v>
      </c>
      <c r="B53">
        <v>0.81</v>
      </c>
      <c r="C53">
        <v>0.82</v>
      </c>
      <c r="D53">
        <v>0.83</v>
      </c>
    </row>
    <row r="54" spans="1:4">
      <c r="A54" s="9">
        <v>43948</v>
      </c>
      <c r="B54">
        <v>0.81</v>
      </c>
      <c r="C54">
        <v>0.82</v>
      </c>
      <c r="D54">
        <v>0.83</v>
      </c>
    </row>
    <row r="55" spans="1:4">
      <c r="A55" s="9">
        <v>43949</v>
      </c>
      <c r="B55">
        <v>0.8</v>
      </c>
      <c r="C55">
        <v>0.81</v>
      </c>
      <c r="D55">
        <v>0.82</v>
      </c>
    </row>
    <row r="56" spans="1:4">
      <c r="A56" s="9">
        <v>43950</v>
      </c>
      <c r="B56">
        <v>0.8</v>
      </c>
      <c r="C56">
        <v>0.81</v>
      </c>
      <c r="D56">
        <v>0.82</v>
      </c>
    </row>
    <row r="57" spans="1:4">
      <c r="A57" s="9">
        <v>43951</v>
      </c>
      <c r="B57">
        <v>0.8</v>
      </c>
      <c r="C57">
        <v>0.81</v>
      </c>
      <c r="D57">
        <v>0.82</v>
      </c>
    </row>
    <row r="58" spans="1:4">
      <c r="A58" s="9">
        <v>43952</v>
      </c>
      <c r="B58">
        <v>0.8</v>
      </c>
      <c r="C58">
        <v>0.82</v>
      </c>
      <c r="D58">
        <v>0.83</v>
      </c>
    </row>
    <row r="59" spans="1:4">
      <c r="A59" s="9">
        <v>43953</v>
      </c>
      <c r="B59">
        <v>0.83</v>
      </c>
      <c r="C59">
        <v>0.85</v>
      </c>
      <c r="D59">
        <v>0.86</v>
      </c>
    </row>
    <row r="60" spans="1:4">
      <c r="A60" s="9">
        <v>43954</v>
      </c>
      <c r="B60">
        <v>0.85</v>
      </c>
      <c r="C60">
        <v>0.86</v>
      </c>
      <c r="D60">
        <v>0.87</v>
      </c>
    </row>
    <row r="61" spans="1:4">
      <c r="A61" s="9">
        <v>43955</v>
      </c>
      <c r="B61">
        <v>0.88</v>
      </c>
      <c r="C61">
        <v>0.89</v>
      </c>
      <c r="D61">
        <v>0.9</v>
      </c>
    </row>
    <row r="62" spans="1:4">
      <c r="A62" s="9">
        <v>43956</v>
      </c>
      <c r="B62">
        <v>0.89</v>
      </c>
      <c r="C62">
        <v>0.91</v>
      </c>
      <c r="D62">
        <v>0.92</v>
      </c>
    </row>
    <row r="63" spans="1:4">
      <c r="A63" s="9">
        <v>43957</v>
      </c>
      <c r="B63">
        <v>0.88</v>
      </c>
      <c r="C63">
        <v>0.89</v>
      </c>
      <c r="D63">
        <v>0.9</v>
      </c>
    </row>
    <row r="64" spans="1:4">
      <c r="A64" s="9">
        <v>43958</v>
      </c>
      <c r="B64">
        <v>0.89</v>
      </c>
      <c r="C64">
        <v>0.9</v>
      </c>
      <c r="D64">
        <v>0.92</v>
      </c>
    </row>
    <row r="65" spans="1:4">
      <c r="A65" s="9">
        <v>43959</v>
      </c>
      <c r="B65">
        <v>0.88</v>
      </c>
      <c r="C65">
        <v>0.89</v>
      </c>
      <c r="D65">
        <v>0.91</v>
      </c>
    </row>
    <row r="66" spans="1:4">
      <c r="A66" s="9">
        <v>43960</v>
      </c>
      <c r="B66">
        <v>0.86</v>
      </c>
      <c r="C66">
        <v>0.88</v>
      </c>
      <c r="D66">
        <v>0.89</v>
      </c>
    </row>
    <row r="67" spans="1:4">
      <c r="A67" s="9">
        <v>43961</v>
      </c>
      <c r="B67">
        <v>0.86</v>
      </c>
      <c r="C67">
        <v>0.87</v>
      </c>
      <c r="D67">
        <v>0.88</v>
      </c>
    </row>
    <row r="68" spans="1:4">
      <c r="A68" s="9">
        <v>43962</v>
      </c>
      <c r="B68">
        <v>0.84</v>
      </c>
      <c r="C68">
        <v>0.85</v>
      </c>
      <c r="D68">
        <v>0.87</v>
      </c>
    </row>
    <row r="69" spans="1:4">
      <c r="A69" s="9">
        <v>43963</v>
      </c>
      <c r="B69">
        <v>0.83</v>
      </c>
      <c r="C69">
        <v>0.85</v>
      </c>
      <c r="D69">
        <v>0.86</v>
      </c>
    </row>
    <row r="70" spans="1:4">
      <c r="A70" s="9">
        <v>43964</v>
      </c>
      <c r="B70">
        <v>0.82</v>
      </c>
      <c r="C70">
        <v>0.84</v>
      </c>
      <c r="D70">
        <v>0.86</v>
      </c>
    </row>
    <row r="71" spans="1:4">
      <c r="A71" s="9">
        <v>43965</v>
      </c>
      <c r="B71">
        <v>0.87</v>
      </c>
      <c r="C71">
        <v>0.88</v>
      </c>
      <c r="D71">
        <v>0.9</v>
      </c>
    </row>
    <row r="72" spans="1:4">
      <c r="A72" s="9">
        <v>43966</v>
      </c>
      <c r="B72">
        <v>0.9</v>
      </c>
      <c r="C72">
        <v>0.91</v>
      </c>
      <c r="D72">
        <v>0.93</v>
      </c>
    </row>
    <row r="73" spans="1:4">
      <c r="A73" s="9">
        <v>43967</v>
      </c>
      <c r="B73">
        <v>0.91</v>
      </c>
      <c r="C73">
        <v>0.92</v>
      </c>
      <c r="D73">
        <v>0.94</v>
      </c>
    </row>
    <row r="74" spans="1:4">
      <c r="A74" s="9">
        <v>43968</v>
      </c>
      <c r="B74">
        <v>0.94</v>
      </c>
      <c r="C74">
        <v>0.95</v>
      </c>
      <c r="D74">
        <v>0.97</v>
      </c>
    </row>
    <row r="75" spans="1:4">
      <c r="A75" s="9">
        <v>43969</v>
      </c>
      <c r="B75">
        <v>0.9</v>
      </c>
      <c r="C75">
        <v>0.92</v>
      </c>
      <c r="D75">
        <v>0.94</v>
      </c>
    </row>
    <row r="76" spans="1:4">
      <c r="A76" s="9">
        <v>43970</v>
      </c>
      <c r="B76">
        <v>0.9</v>
      </c>
      <c r="C76">
        <v>0.92</v>
      </c>
      <c r="D76">
        <v>0.94</v>
      </c>
    </row>
    <row r="77" spans="1:4">
      <c r="A77" s="9">
        <v>43971</v>
      </c>
      <c r="B77">
        <v>0.9</v>
      </c>
      <c r="C77">
        <v>0.92</v>
      </c>
      <c r="D77">
        <v>0.93</v>
      </c>
    </row>
    <row r="78" spans="1:4">
      <c r="A78" s="9">
        <v>43972</v>
      </c>
      <c r="B78">
        <v>0.84</v>
      </c>
      <c r="C78">
        <v>0.85</v>
      </c>
      <c r="D78">
        <v>0.87</v>
      </c>
    </row>
    <row r="79" spans="1:4">
      <c r="A79" s="9">
        <v>43973</v>
      </c>
      <c r="B79">
        <v>0.82</v>
      </c>
      <c r="C79">
        <v>0.84</v>
      </c>
      <c r="D79">
        <v>0.85</v>
      </c>
    </row>
    <row r="80" spans="1:4">
      <c r="A80" s="9">
        <v>43974</v>
      </c>
      <c r="B80">
        <v>0.8</v>
      </c>
      <c r="C80">
        <v>0.82</v>
      </c>
      <c r="D80">
        <v>0.84</v>
      </c>
    </row>
    <row r="81" spans="1:4">
      <c r="A81" s="9">
        <v>43975</v>
      </c>
      <c r="B81">
        <v>0.79</v>
      </c>
      <c r="C81">
        <v>0.81</v>
      </c>
      <c r="D81">
        <v>0.83</v>
      </c>
    </row>
    <row r="82" spans="1:4">
      <c r="A82" s="9">
        <v>43976</v>
      </c>
      <c r="B82">
        <v>0.85</v>
      </c>
      <c r="C82">
        <v>0.87</v>
      </c>
      <c r="D82">
        <v>0.88</v>
      </c>
    </row>
    <row r="83" spans="1:4">
      <c r="A83" s="9">
        <v>43977</v>
      </c>
      <c r="B83">
        <v>0.86</v>
      </c>
      <c r="C83">
        <v>0.88</v>
      </c>
      <c r="D83">
        <v>0.9</v>
      </c>
    </row>
    <row r="84" spans="1:4">
      <c r="A84" s="9">
        <v>43978</v>
      </c>
      <c r="B84">
        <v>0.88</v>
      </c>
      <c r="C84">
        <v>0.9</v>
      </c>
      <c r="D84">
        <v>0.92</v>
      </c>
    </row>
    <row r="85" spans="1:4">
      <c r="A85" s="9">
        <v>43979</v>
      </c>
      <c r="B85">
        <v>0.92</v>
      </c>
      <c r="C85">
        <v>0.94</v>
      </c>
      <c r="D85">
        <v>0.96</v>
      </c>
    </row>
    <row r="86" spans="1:4">
      <c r="A86" s="9">
        <v>43980</v>
      </c>
      <c r="B86">
        <v>0.91</v>
      </c>
      <c r="C86">
        <v>0.93</v>
      </c>
      <c r="D86">
        <v>0.95</v>
      </c>
    </row>
    <row r="87" spans="1:4">
      <c r="A87" s="9">
        <v>43981</v>
      </c>
      <c r="B87">
        <v>0.91</v>
      </c>
      <c r="C87">
        <v>0.93</v>
      </c>
      <c r="D87">
        <v>0.94</v>
      </c>
    </row>
    <row r="88" spans="1:4">
      <c r="A88" s="9">
        <v>43982</v>
      </c>
      <c r="B88">
        <v>0.86</v>
      </c>
      <c r="C88">
        <v>0.88</v>
      </c>
      <c r="D88">
        <v>0.9</v>
      </c>
    </row>
    <row r="89" spans="1:4">
      <c r="A89" s="9">
        <v>43983</v>
      </c>
      <c r="B89">
        <v>0.88</v>
      </c>
      <c r="C89">
        <v>0.9</v>
      </c>
      <c r="D89">
        <v>0.92</v>
      </c>
    </row>
    <row r="90" spans="1:4">
      <c r="A90" s="9">
        <v>43984</v>
      </c>
      <c r="B90">
        <v>0.88</v>
      </c>
      <c r="C90">
        <v>0.9</v>
      </c>
      <c r="D90">
        <v>0.92</v>
      </c>
    </row>
    <row r="91" spans="1:4">
      <c r="A91" s="9">
        <v>43985</v>
      </c>
      <c r="B91">
        <v>0.9</v>
      </c>
      <c r="C91">
        <v>0.92</v>
      </c>
      <c r="D91">
        <v>0.94</v>
      </c>
    </row>
    <row r="92" spans="1:4">
      <c r="A92" s="9">
        <v>43986</v>
      </c>
      <c r="B92">
        <v>0.93</v>
      </c>
      <c r="C92">
        <v>0.96</v>
      </c>
      <c r="D92">
        <v>0.98</v>
      </c>
    </row>
    <row r="93" spans="1:4">
      <c r="A93" s="9">
        <v>43987</v>
      </c>
      <c r="B93">
        <v>0.92</v>
      </c>
      <c r="C93">
        <v>0.95</v>
      </c>
      <c r="D93">
        <v>0.98</v>
      </c>
    </row>
    <row r="94" spans="1:4">
      <c r="A94" s="9">
        <v>43988</v>
      </c>
      <c r="B94">
        <v>0.93</v>
      </c>
      <c r="C94">
        <v>0.96</v>
      </c>
      <c r="D94">
        <v>0.98</v>
      </c>
    </row>
    <row r="95" spans="1:4">
      <c r="A95" s="9">
        <v>43989</v>
      </c>
      <c r="B95">
        <v>0.98</v>
      </c>
      <c r="C95">
        <v>1</v>
      </c>
      <c r="D95">
        <v>1.03</v>
      </c>
    </row>
    <row r="96" spans="1:4">
      <c r="A96" s="9">
        <v>43990</v>
      </c>
      <c r="B96">
        <v>0.99</v>
      </c>
      <c r="C96">
        <v>1.02</v>
      </c>
      <c r="D96">
        <v>1.04</v>
      </c>
    </row>
    <row r="97" spans="1:4">
      <c r="A97" s="9">
        <v>43991</v>
      </c>
      <c r="B97">
        <v>1</v>
      </c>
      <c r="C97">
        <v>1.03</v>
      </c>
      <c r="D97">
        <v>1.06</v>
      </c>
    </row>
    <row r="98" spans="1:4">
      <c r="A98" s="9">
        <v>43992</v>
      </c>
      <c r="B98">
        <v>1.02</v>
      </c>
      <c r="C98">
        <v>1.05</v>
      </c>
      <c r="D98">
        <v>1.08</v>
      </c>
    </row>
    <row r="99" spans="1:4">
      <c r="A99" s="9">
        <v>43993</v>
      </c>
      <c r="B99">
        <v>0.99</v>
      </c>
      <c r="C99">
        <v>1.03</v>
      </c>
      <c r="D99">
        <v>1.05</v>
      </c>
    </row>
    <row r="100" spans="1:4">
      <c r="A100" s="9">
        <v>43994</v>
      </c>
      <c r="B100">
        <v>1.03</v>
      </c>
      <c r="C100">
        <v>1.06</v>
      </c>
      <c r="D100">
        <v>1.08</v>
      </c>
    </row>
    <row r="101" spans="1:4">
      <c r="A101" s="9">
        <v>43995</v>
      </c>
      <c r="B101">
        <v>1.06</v>
      </c>
      <c r="C101">
        <v>1.0900000000000001</v>
      </c>
      <c r="D101">
        <v>1.1200000000000001</v>
      </c>
    </row>
    <row r="102" spans="1:4">
      <c r="A102" s="9">
        <v>43996</v>
      </c>
      <c r="B102">
        <v>1.1499999999999999</v>
      </c>
      <c r="C102">
        <v>1.19</v>
      </c>
      <c r="D102">
        <v>1.23</v>
      </c>
    </row>
    <row r="103" spans="1:4">
      <c r="A103" s="9">
        <v>43997</v>
      </c>
      <c r="B103">
        <v>1.42</v>
      </c>
      <c r="C103">
        <v>1.5</v>
      </c>
      <c r="D103">
        <v>1.59</v>
      </c>
    </row>
    <row r="104" spans="1:4">
      <c r="A104" s="9">
        <v>43998</v>
      </c>
      <c r="B104">
        <v>1.46</v>
      </c>
      <c r="C104">
        <v>1.54</v>
      </c>
      <c r="D104">
        <v>1.64</v>
      </c>
    </row>
    <row r="105" spans="1:4">
      <c r="A105" s="9">
        <v>43999</v>
      </c>
      <c r="B105">
        <v>1.46</v>
      </c>
      <c r="C105">
        <v>1.54</v>
      </c>
      <c r="D105">
        <v>1.64</v>
      </c>
    </row>
    <row r="106" spans="1:4">
      <c r="A106" s="9">
        <v>44000</v>
      </c>
      <c r="B106">
        <v>1.39</v>
      </c>
      <c r="C106">
        <v>1.47</v>
      </c>
      <c r="D106">
        <v>1.55</v>
      </c>
    </row>
    <row r="107" spans="1:4">
      <c r="A107" s="9">
        <v>44001</v>
      </c>
      <c r="B107">
        <v>1.1499999999999999</v>
      </c>
      <c r="C107">
        <v>1.19</v>
      </c>
      <c r="D107">
        <v>1.23</v>
      </c>
    </row>
    <row r="108" spans="1:4">
      <c r="A108" s="9">
        <v>44002</v>
      </c>
      <c r="B108">
        <v>1.0900000000000001</v>
      </c>
      <c r="C108">
        <v>1.1399999999999999</v>
      </c>
      <c r="D108">
        <v>1.19</v>
      </c>
    </row>
    <row r="109" spans="1:4">
      <c r="A109" s="9">
        <v>44003</v>
      </c>
      <c r="B109">
        <v>0.99</v>
      </c>
      <c r="C109">
        <v>1.04</v>
      </c>
      <c r="D109">
        <v>1.0900000000000001</v>
      </c>
    </row>
    <row r="110" spans="1:4">
      <c r="A110" s="9">
        <v>44004</v>
      </c>
      <c r="B110">
        <v>0.73</v>
      </c>
      <c r="C110">
        <v>0.78</v>
      </c>
      <c r="D110">
        <v>0.85</v>
      </c>
    </row>
    <row r="111" spans="1:4">
      <c r="A111" s="9">
        <v>44005</v>
      </c>
      <c r="B111">
        <v>0.65</v>
      </c>
      <c r="C111">
        <v>0.71</v>
      </c>
      <c r="D111">
        <v>0.77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A52B-2949-0444-A6C4-77F60A4E058B}">
  <dimension ref="A1:D108"/>
  <sheetViews>
    <sheetView tabSelected="1" workbookViewId="0">
      <selection activeCell="H14" sqref="H14"/>
    </sheetView>
  </sheetViews>
  <sheetFormatPr baseColWidth="10" defaultRowHeight="16"/>
  <cols>
    <col min="2" max="4" width="17.83203125" bestFit="1" customWidth="1"/>
  </cols>
  <sheetData>
    <row r="1" spans="1:4">
      <c r="A1" t="s">
        <v>1014</v>
      </c>
      <c r="B1" t="s">
        <v>1016</v>
      </c>
      <c r="C1" t="s">
        <v>1015</v>
      </c>
      <c r="D1" t="s">
        <v>1017</v>
      </c>
    </row>
    <row r="2" spans="1:4">
      <c r="A2" s="9">
        <v>43900</v>
      </c>
      <c r="B2" t="s">
        <v>1019</v>
      </c>
      <c r="C2" t="s">
        <v>1018</v>
      </c>
      <c r="D2" t="s">
        <v>1020</v>
      </c>
    </row>
    <row r="3" spans="1:4">
      <c r="A3" s="9">
        <v>43901</v>
      </c>
      <c r="B3" t="s">
        <v>1022</v>
      </c>
      <c r="C3" t="s">
        <v>1021</v>
      </c>
      <c r="D3" t="s">
        <v>1023</v>
      </c>
    </row>
    <row r="4" spans="1:4">
      <c r="A4" s="9">
        <v>43902</v>
      </c>
      <c r="B4" t="s">
        <v>1025</v>
      </c>
      <c r="C4" t="s">
        <v>1024</v>
      </c>
      <c r="D4" t="s">
        <v>1026</v>
      </c>
    </row>
    <row r="5" spans="1:4">
      <c r="A5" s="9">
        <v>43903</v>
      </c>
      <c r="B5" t="s">
        <v>1028</v>
      </c>
      <c r="C5" t="s">
        <v>1027</v>
      </c>
      <c r="D5" t="s">
        <v>1029</v>
      </c>
    </row>
    <row r="6" spans="1:4">
      <c r="A6" s="9">
        <v>43904</v>
      </c>
      <c r="B6" t="s">
        <v>1031</v>
      </c>
      <c r="C6" t="s">
        <v>1030</v>
      </c>
      <c r="D6" t="s">
        <v>1032</v>
      </c>
    </row>
    <row r="7" spans="1:4">
      <c r="A7" s="9">
        <v>43905</v>
      </c>
      <c r="B7" t="s">
        <v>1034</v>
      </c>
      <c r="C7" t="s">
        <v>1033</v>
      </c>
      <c r="D7" t="s">
        <v>1035</v>
      </c>
    </row>
    <row r="8" spans="1:4">
      <c r="A8" s="9">
        <v>43906</v>
      </c>
      <c r="B8" t="s">
        <v>1037</v>
      </c>
      <c r="C8" t="s">
        <v>1036</v>
      </c>
      <c r="D8" t="s">
        <v>1038</v>
      </c>
    </row>
    <row r="9" spans="1:4">
      <c r="A9" s="9">
        <v>43907</v>
      </c>
      <c r="B9" t="s">
        <v>1040</v>
      </c>
      <c r="C9" t="s">
        <v>1039</v>
      </c>
      <c r="D9" t="s">
        <v>1041</v>
      </c>
    </row>
    <row r="10" spans="1:4">
      <c r="A10" s="9">
        <v>43908</v>
      </c>
      <c r="B10" t="s">
        <v>1043</v>
      </c>
      <c r="C10" t="s">
        <v>1042</v>
      </c>
      <c r="D10" t="s">
        <v>1044</v>
      </c>
    </row>
    <row r="11" spans="1:4">
      <c r="A11" s="9">
        <v>43909</v>
      </c>
      <c r="B11" t="s">
        <v>1046</v>
      </c>
      <c r="C11" t="s">
        <v>1045</v>
      </c>
      <c r="D11" t="s">
        <v>1047</v>
      </c>
    </row>
    <row r="12" spans="1:4">
      <c r="A12" s="9">
        <v>43910</v>
      </c>
      <c r="B12" t="s">
        <v>1049</v>
      </c>
      <c r="C12" t="s">
        <v>1048</v>
      </c>
      <c r="D12" t="s">
        <v>1050</v>
      </c>
    </row>
    <row r="13" spans="1:4">
      <c r="A13" s="9">
        <v>43911</v>
      </c>
      <c r="B13" t="s">
        <v>1052</v>
      </c>
      <c r="C13" t="s">
        <v>1051</v>
      </c>
      <c r="D13" t="s">
        <v>1053</v>
      </c>
    </row>
    <row r="14" spans="1:4">
      <c r="A14" s="9">
        <v>43912</v>
      </c>
      <c r="B14" t="s">
        <v>1055</v>
      </c>
      <c r="C14" t="s">
        <v>1054</v>
      </c>
      <c r="D14" t="s">
        <v>1056</v>
      </c>
    </row>
    <row r="15" spans="1:4">
      <c r="A15" s="9">
        <v>43913</v>
      </c>
      <c r="B15" t="s">
        <v>1058</v>
      </c>
      <c r="C15" t="s">
        <v>1057</v>
      </c>
      <c r="D15" t="s">
        <v>1059</v>
      </c>
    </row>
    <row r="16" spans="1:4">
      <c r="A16" s="9">
        <v>43914</v>
      </c>
      <c r="B16" t="s">
        <v>1061</v>
      </c>
      <c r="C16" t="s">
        <v>1060</v>
      </c>
      <c r="D16" t="s">
        <v>1062</v>
      </c>
    </row>
    <row r="17" spans="1:4">
      <c r="A17" s="9">
        <v>43915</v>
      </c>
      <c r="B17" t="s">
        <v>1064</v>
      </c>
      <c r="C17" t="s">
        <v>1063</v>
      </c>
      <c r="D17" t="s">
        <v>1065</v>
      </c>
    </row>
    <row r="18" spans="1:4">
      <c r="A18" s="9">
        <v>43916</v>
      </c>
      <c r="B18" t="s">
        <v>1067</v>
      </c>
      <c r="C18" t="s">
        <v>1066</v>
      </c>
      <c r="D18" t="s">
        <v>1068</v>
      </c>
    </row>
    <row r="19" spans="1:4">
      <c r="A19" s="9">
        <v>43917</v>
      </c>
      <c r="B19" t="s">
        <v>1070</v>
      </c>
      <c r="C19" t="s">
        <v>1069</v>
      </c>
      <c r="D19" t="s">
        <v>1071</v>
      </c>
    </row>
    <row r="20" spans="1:4">
      <c r="A20" s="9">
        <v>43918</v>
      </c>
      <c r="B20" t="s">
        <v>1073</v>
      </c>
      <c r="C20" t="s">
        <v>1072</v>
      </c>
      <c r="D20" t="s">
        <v>1074</v>
      </c>
    </row>
    <row r="21" spans="1:4">
      <c r="A21" s="9">
        <v>43919</v>
      </c>
      <c r="B21" t="s">
        <v>1076</v>
      </c>
      <c r="C21" t="s">
        <v>1075</v>
      </c>
      <c r="D21" t="s">
        <v>1077</v>
      </c>
    </row>
    <row r="22" spans="1:4">
      <c r="A22" s="9">
        <v>43920</v>
      </c>
      <c r="B22" t="s">
        <v>1079</v>
      </c>
      <c r="C22" t="s">
        <v>1078</v>
      </c>
      <c r="D22" t="s">
        <v>1080</v>
      </c>
    </row>
    <row r="23" spans="1:4">
      <c r="A23" s="9">
        <v>43921</v>
      </c>
      <c r="B23" t="s">
        <v>1082</v>
      </c>
      <c r="C23" t="s">
        <v>1081</v>
      </c>
      <c r="D23" t="s">
        <v>1083</v>
      </c>
    </row>
    <row r="24" spans="1:4">
      <c r="A24" s="9">
        <v>43922</v>
      </c>
      <c r="B24" t="s">
        <v>1085</v>
      </c>
      <c r="C24" t="s">
        <v>1084</v>
      </c>
      <c r="D24" t="s">
        <v>1086</v>
      </c>
    </row>
    <row r="25" spans="1:4">
      <c r="A25" s="9">
        <v>43923</v>
      </c>
      <c r="B25" t="s">
        <v>1088</v>
      </c>
      <c r="C25" t="s">
        <v>1087</v>
      </c>
      <c r="D25" t="s">
        <v>1089</v>
      </c>
    </row>
    <row r="26" spans="1:4">
      <c r="A26" s="9">
        <v>43924</v>
      </c>
      <c r="B26" t="s">
        <v>1091</v>
      </c>
      <c r="C26" t="s">
        <v>1090</v>
      </c>
      <c r="D26" t="s">
        <v>1092</v>
      </c>
    </row>
    <row r="27" spans="1:4">
      <c r="A27" s="9">
        <v>43925</v>
      </c>
      <c r="B27" t="s">
        <v>1094</v>
      </c>
      <c r="C27" t="s">
        <v>1093</v>
      </c>
      <c r="D27" t="s">
        <v>1095</v>
      </c>
    </row>
    <row r="28" spans="1:4">
      <c r="A28" s="9">
        <v>43926</v>
      </c>
      <c r="B28" t="s">
        <v>1097</v>
      </c>
      <c r="C28" t="s">
        <v>1096</v>
      </c>
      <c r="D28" t="s">
        <v>1098</v>
      </c>
    </row>
    <row r="29" spans="1:4">
      <c r="A29" s="9">
        <v>43927</v>
      </c>
      <c r="B29" t="s">
        <v>1100</v>
      </c>
      <c r="C29" t="s">
        <v>1099</v>
      </c>
      <c r="D29" t="s">
        <v>1101</v>
      </c>
    </row>
    <row r="30" spans="1:4">
      <c r="A30" s="9">
        <v>43928</v>
      </c>
      <c r="B30" t="s">
        <v>1103</v>
      </c>
      <c r="C30" t="s">
        <v>1102</v>
      </c>
      <c r="D30" t="s">
        <v>1104</v>
      </c>
    </row>
    <row r="31" spans="1:4">
      <c r="A31" s="9">
        <v>43929</v>
      </c>
      <c r="B31" t="s">
        <v>1106</v>
      </c>
      <c r="C31" t="s">
        <v>1105</v>
      </c>
      <c r="D31" t="s">
        <v>1107</v>
      </c>
    </row>
    <row r="32" spans="1:4">
      <c r="A32" s="9">
        <v>43930</v>
      </c>
      <c r="B32" t="s">
        <v>1109</v>
      </c>
      <c r="C32" t="s">
        <v>1108</v>
      </c>
      <c r="D32" t="s">
        <v>1110</v>
      </c>
    </row>
    <row r="33" spans="1:4">
      <c r="A33" s="9">
        <v>43931</v>
      </c>
      <c r="B33" t="s">
        <v>1112</v>
      </c>
      <c r="C33" t="s">
        <v>1111</v>
      </c>
      <c r="D33" t="s">
        <v>1113</v>
      </c>
    </row>
    <row r="34" spans="1:4">
      <c r="A34" s="9">
        <v>43932</v>
      </c>
      <c r="B34" t="s">
        <v>1115</v>
      </c>
      <c r="C34" t="s">
        <v>1114</v>
      </c>
      <c r="D34" t="s">
        <v>1116</v>
      </c>
    </row>
    <row r="35" spans="1:4">
      <c r="A35" s="9">
        <v>43933</v>
      </c>
      <c r="B35" t="s">
        <v>1118</v>
      </c>
      <c r="C35" t="s">
        <v>1117</v>
      </c>
      <c r="D35" t="s">
        <v>1119</v>
      </c>
    </row>
    <row r="36" spans="1:4">
      <c r="A36" s="9">
        <v>43934</v>
      </c>
      <c r="B36" t="s">
        <v>1121</v>
      </c>
      <c r="C36" t="s">
        <v>1120</v>
      </c>
      <c r="D36" t="s">
        <v>1122</v>
      </c>
    </row>
    <row r="37" spans="1:4">
      <c r="A37" s="9">
        <v>43935</v>
      </c>
      <c r="B37" t="s">
        <v>1124</v>
      </c>
      <c r="C37" t="s">
        <v>1123</v>
      </c>
      <c r="D37" t="s">
        <v>1125</v>
      </c>
    </row>
    <row r="38" spans="1:4">
      <c r="A38" s="9">
        <v>43936</v>
      </c>
      <c r="B38" t="s">
        <v>1127</v>
      </c>
      <c r="C38" t="s">
        <v>1126</v>
      </c>
      <c r="D38" t="s">
        <v>1128</v>
      </c>
    </row>
    <row r="39" spans="1:4">
      <c r="A39" s="9">
        <v>43937</v>
      </c>
      <c r="B39" t="s">
        <v>1130</v>
      </c>
      <c r="C39" t="s">
        <v>1129</v>
      </c>
      <c r="D39" t="s">
        <v>1131</v>
      </c>
    </row>
    <row r="40" spans="1:4">
      <c r="A40" s="9">
        <v>43938</v>
      </c>
      <c r="B40" t="s">
        <v>1133</v>
      </c>
      <c r="C40" t="s">
        <v>1132</v>
      </c>
      <c r="D40" t="s">
        <v>1134</v>
      </c>
    </row>
    <row r="41" spans="1:4">
      <c r="A41" s="9">
        <v>43939</v>
      </c>
      <c r="B41" t="s">
        <v>1136</v>
      </c>
      <c r="C41" t="s">
        <v>1135</v>
      </c>
      <c r="D41" t="s">
        <v>1137</v>
      </c>
    </row>
    <row r="42" spans="1:4">
      <c r="A42" s="9">
        <v>43940</v>
      </c>
      <c r="B42" t="s">
        <v>1139</v>
      </c>
      <c r="C42" t="s">
        <v>1138</v>
      </c>
      <c r="D42" t="s">
        <v>1140</v>
      </c>
    </row>
    <row r="43" spans="1:4">
      <c r="A43" s="9">
        <v>43941</v>
      </c>
      <c r="B43" t="s">
        <v>1142</v>
      </c>
      <c r="C43" t="s">
        <v>1141</v>
      </c>
      <c r="D43" t="s">
        <v>1143</v>
      </c>
    </row>
    <row r="44" spans="1:4">
      <c r="A44" s="9">
        <v>43942</v>
      </c>
      <c r="B44" t="s">
        <v>1145</v>
      </c>
      <c r="C44" t="s">
        <v>1144</v>
      </c>
      <c r="D44" t="s">
        <v>1146</v>
      </c>
    </row>
    <row r="45" spans="1:4">
      <c r="A45" s="9">
        <v>43943</v>
      </c>
      <c r="B45" t="s">
        <v>1148</v>
      </c>
      <c r="C45" t="s">
        <v>1147</v>
      </c>
      <c r="D45" t="s">
        <v>1149</v>
      </c>
    </row>
    <row r="46" spans="1:4">
      <c r="A46" s="9">
        <v>43944</v>
      </c>
      <c r="B46" t="s">
        <v>1151</v>
      </c>
      <c r="C46" t="s">
        <v>1150</v>
      </c>
      <c r="D46" t="s">
        <v>1152</v>
      </c>
    </row>
    <row r="47" spans="1:4">
      <c r="A47" s="9">
        <v>43945</v>
      </c>
      <c r="B47" t="s">
        <v>1154</v>
      </c>
      <c r="C47" t="s">
        <v>1153</v>
      </c>
      <c r="D47" t="s">
        <v>1155</v>
      </c>
    </row>
    <row r="48" spans="1:4">
      <c r="A48" s="9">
        <v>43946</v>
      </c>
      <c r="B48" t="s">
        <v>1157</v>
      </c>
      <c r="C48" t="s">
        <v>1156</v>
      </c>
      <c r="D48" t="s">
        <v>1158</v>
      </c>
    </row>
    <row r="49" spans="1:4">
      <c r="A49" s="9">
        <v>43947</v>
      </c>
      <c r="B49" t="s">
        <v>1160</v>
      </c>
      <c r="C49" t="s">
        <v>1159</v>
      </c>
      <c r="D49" t="s">
        <v>1161</v>
      </c>
    </row>
    <row r="50" spans="1:4">
      <c r="A50" s="9">
        <v>43948</v>
      </c>
      <c r="B50" t="s">
        <v>1163</v>
      </c>
      <c r="C50" t="s">
        <v>1162</v>
      </c>
      <c r="D50" t="s">
        <v>1164</v>
      </c>
    </row>
    <row r="51" spans="1:4">
      <c r="A51" s="9">
        <v>43949</v>
      </c>
      <c r="B51" t="s">
        <v>1166</v>
      </c>
      <c r="C51" t="s">
        <v>1165</v>
      </c>
      <c r="D51" t="s">
        <v>1167</v>
      </c>
    </row>
    <row r="52" spans="1:4">
      <c r="A52" s="9">
        <v>43950</v>
      </c>
      <c r="B52" t="s">
        <v>1169</v>
      </c>
      <c r="C52" t="s">
        <v>1168</v>
      </c>
      <c r="D52" t="s">
        <v>1170</v>
      </c>
    </row>
    <row r="53" spans="1:4">
      <c r="A53" s="9">
        <v>43951</v>
      </c>
      <c r="B53" t="s">
        <v>1172</v>
      </c>
      <c r="C53" t="s">
        <v>1171</v>
      </c>
      <c r="D53" t="s">
        <v>1173</v>
      </c>
    </row>
    <row r="54" spans="1:4">
      <c r="A54" s="9">
        <v>43952</v>
      </c>
      <c r="B54" t="s">
        <v>1175</v>
      </c>
      <c r="C54" t="s">
        <v>1174</v>
      </c>
      <c r="D54" t="s">
        <v>1176</v>
      </c>
    </row>
    <row r="55" spans="1:4">
      <c r="A55" s="9">
        <v>43953</v>
      </c>
      <c r="B55" t="s">
        <v>1178</v>
      </c>
      <c r="C55" t="s">
        <v>1177</v>
      </c>
      <c r="D55" t="s">
        <v>1179</v>
      </c>
    </row>
    <row r="56" spans="1:4">
      <c r="A56" s="9">
        <v>43954</v>
      </c>
      <c r="B56" t="s">
        <v>1181</v>
      </c>
      <c r="C56" t="s">
        <v>1180</v>
      </c>
      <c r="D56" t="s">
        <v>1182</v>
      </c>
    </row>
    <row r="57" spans="1:4">
      <c r="A57" s="9">
        <v>43955</v>
      </c>
      <c r="B57" t="s">
        <v>1184</v>
      </c>
      <c r="C57" t="s">
        <v>1183</v>
      </c>
      <c r="D57" t="s">
        <v>1185</v>
      </c>
    </row>
    <row r="58" spans="1:4">
      <c r="A58" s="9">
        <v>43956</v>
      </c>
      <c r="B58" t="s">
        <v>1187</v>
      </c>
      <c r="C58" t="s">
        <v>1186</v>
      </c>
      <c r="D58" t="s">
        <v>1188</v>
      </c>
    </row>
    <row r="59" spans="1:4">
      <c r="A59" s="9">
        <v>43957</v>
      </c>
      <c r="B59" t="s">
        <v>1190</v>
      </c>
      <c r="C59" t="s">
        <v>1189</v>
      </c>
      <c r="D59" t="s">
        <v>1191</v>
      </c>
    </row>
    <row r="60" spans="1:4">
      <c r="A60" s="9">
        <v>43958</v>
      </c>
      <c r="B60" t="s">
        <v>1193</v>
      </c>
      <c r="C60" t="s">
        <v>1192</v>
      </c>
      <c r="D60" t="s">
        <v>1194</v>
      </c>
    </row>
    <row r="61" spans="1:4">
      <c r="A61" s="9">
        <v>43959</v>
      </c>
      <c r="B61" t="s">
        <v>1196</v>
      </c>
      <c r="C61" t="s">
        <v>1195</v>
      </c>
      <c r="D61" t="s">
        <v>1197</v>
      </c>
    </row>
    <row r="62" spans="1:4">
      <c r="A62" s="9">
        <v>43960</v>
      </c>
      <c r="B62" t="s">
        <v>1199</v>
      </c>
      <c r="C62" t="s">
        <v>1198</v>
      </c>
      <c r="D62" t="s">
        <v>1200</v>
      </c>
    </row>
    <row r="63" spans="1:4">
      <c r="A63" s="9">
        <v>43961</v>
      </c>
      <c r="B63" t="s">
        <v>1202</v>
      </c>
      <c r="C63" t="s">
        <v>1201</v>
      </c>
      <c r="D63" t="s">
        <v>1203</v>
      </c>
    </row>
    <row r="64" spans="1:4">
      <c r="A64" s="9">
        <v>43962</v>
      </c>
      <c r="B64" t="s">
        <v>1205</v>
      </c>
      <c r="C64" t="s">
        <v>1204</v>
      </c>
      <c r="D64" t="s">
        <v>1206</v>
      </c>
    </row>
    <row r="65" spans="1:4">
      <c r="A65" s="9">
        <v>43963</v>
      </c>
      <c r="B65" t="s">
        <v>1208</v>
      </c>
      <c r="C65" t="s">
        <v>1207</v>
      </c>
      <c r="D65" t="s">
        <v>1209</v>
      </c>
    </row>
    <row r="66" spans="1:4">
      <c r="A66" s="9">
        <v>43964</v>
      </c>
      <c r="B66" t="s">
        <v>1211</v>
      </c>
      <c r="C66" t="s">
        <v>1210</v>
      </c>
      <c r="D66" t="s">
        <v>1212</v>
      </c>
    </row>
    <row r="67" spans="1:4">
      <c r="A67" s="9">
        <v>43965</v>
      </c>
      <c r="B67" t="s">
        <v>1214</v>
      </c>
      <c r="C67" t="s">
        <v>1213</v>
      </c>
      <c r="D67" t="s">
        <v>1215</v>
      </c>
    </row>
    <row r="68" spans="1:4">
      <c r="A68" s="9">
        <v>43966</v>
      </c>
      <c r="B68" t="s">
        <v>1217</v>
      </c>
      <c r="C68" t="s">
        <v>1216</v>
      </c>
      <c r="D68" t="s">
        <v>1218</v>
      </c>
    </row>
    <row r="69" spans="1:4">
      <c r="A69" s="9">
        <v>43967</v>
      </c>
      <c r="B69" t="s">
        <v>1220</v>
      </c>
      <c r="C69" t="s">
        <v>1219</v>
      </c>
      <c r="D69" t="s">
        <v>1221</v>
      </c>
    </row>
    <row r="70" spans="1:4">
      <c r="A70" s="9">
        <v>43968</v>
      </c>
      <c r="B70" t="s">
        <v>1223</v>
      </c>
      <c r="C70" t="s">
        <v>1222</v>
      </c>
      <c r="D70" t="s">
        <v>1224</v>
      </c>
    </row>
    <row r="71" spans="1:4">
      <c r="A71" s="9">
        <v>43969</v>
      </c>
      <c r="B71" t="s">
        <v>1226</v>
      </c>
      <c r="C71" t="s">
        <v>1225</v>
      </c>
      <c r="D71" t="s">
        <v>1227</v>
      </c>
    </row>
    <row r="72" spans="1:4">
      <c r="A72" s="9">
        <v>43970</v>
      </c>
      <c r="B72" t="s">
        <v>1229</v>
      </c>
      <c r="C72" t="s">
        <v>1228</v>
      </c>
      <c r="D72" t="s">
        <v>1230</v>
      </c>
    </row>
    <row r="73" spans="1:4">
      <c r="A73" s="9">
        <v>43971</v>
      </c>
      <c r="B73" t="s">
        <v>1232</v>
      </c>
      <c r="C73" t="s">
        <v>1231</v>
      </c>
      <c r="D73" t="s">
        <v>1233</v>
      </c>
    </row>
    <row r="74" spans="1:4">
      <c r="A74" s="9">
        <v>43972</v>
      </c>
      <c r="B74" t="s">
        <v>1235</v>
      </c>
      <c r="C74" t="s">
        <v>1234</v>
      </c>
      <c r="D74" t="s">
        <v>1236</v>
      </c>
    </row>
    <row r="75" spans="1:4">
      <c r="A75" s="9">
        <v>43973</v>
      </c>
      <c r="B75" t="s">
        <v>1238</v>
      </c>
      <c r="C75" t="s">
        <v>1237</v>
      </c>
      <c r="D75" t="s">
        <v>1239</v>
      </c>
    </row>
    <row r="76" spans="1:4">
      <c r="A76" s="9">
        <v>43974</v>
      </c>
      <c r="B76" t="s">
        <v>1241</v>
      </c>
      <c r="C76" t="s">
        <v>1240</v>
      </c>
      <c r="D76" t="s">
        <v>1242</v>
      </c>
    </row>
    <row r="77" spans="1:4">
      <c r="A77" s="9">
        <v>43975</v>
      </c>
      <c r="B77" t="s">
        <v>1244</v>
      </c>
      <c r="C77" t="s">
        <v>1243</v>
      </c>
      <c r="D77" t="s">
        <v>1245</v>
      </c>
    </row>
    <row r="78" spans="1:4">
      <c r="A78" s="9">
        <v>43976</v>
      </c>
      <c r="B78" t="s">
        <v>1247</v>
      </c>
      <c r="C78" t="s">
        <v>1246</v>
      </c>
      <c r="D78" t="s">
        <v>1248</v>
      </c>
    </row>
    <row r="79" spans="1:4">
      <c r="A79" s="9">
        <v>43977</v>
      </c>
      <c r="B79" t="s">
        <v>1250</v>
      </c>
      <c r="C79" t="s">
        <v>1249</v>
      </c>
      <c r="D79" t="s">
        <v>1251</v>
      </c>
    </row>
    <row r="80" spans="1:4">
      <c r="A80" s="9">
        <v>43978</v>
      </c>
      <c r="B80" t="s">
        <v>1253</v>
      </c>
      <c r="C80" t="s">
        <v>1252</v>
      </c>
      <c r="D80" t="s">
        <v>1254</v>
      </c>
    </row>
    <row r="81" spans="1:4">
      <c r="A81" s="9">
        <v>43979</v>
      </c>
      <c r="B81" t="s">
        <v>1256</v>
      </c>
      <c r="C81" t="s">
        <v>1255</v>
      </c>
      <c r="D81" t="s">
        <v>1257</v>
      </c>
    </row>
    <row r="82" spans="1:4">
      <c r="A82" s="9">
        <v>43980</v>
      </c>
      <c r="B82" t="s">
        <v>1259</v>
      </c>
      <c r="C82" t="s">
        <v>1258</v>
      </c>
      <c r="D82" t="s">
        <v>1260</v>
      </c>
    </row>
    <row r="83" spans="1:4">
      <c r="A83" s="9">
        <v>43981</v>
      </c>
      <c r="B83" t="s">
        <v>1262</v>
      </c>
      <c r="C83" t="s">
        <v>1261</v>
      </c>
      <c r="D83" t="s">
        <v>1263</v>
      </c>
    </row>
    <row r="84" spans="1:4">
      <c r="A84" s="9">
        <v>43982</v>
      </c>
      <c r="B84" t="s">
        <v>1265</v>
      </c>
      <c r="C84" t="s">
        <v>1264</v>
      </c>
      <c r="D84" t="s">
        <v>1266</v>
      </c>
    </row>
    <row r="85" spans="1:4">
      <c r="A85" s="9">
        <v>43983</v>
      </c>
      <c r="B85" t="s">
        <v>1268</v>
      </c>
      <c r="C85" t="s">
        <v>1267</v>
      </c>
      <c r="D85" t="s">
        <v>1269</v>
      </c>
    </row>
    <row r="86" spans="1:4">
      <c r="A86" s="9">
        <v>43984</v>
      </c>
      <c r="B86" t="s">
        <v>1271</v>
      </c>
      <c r="C86" t="s">
        <v>1270</v>
      </c>
      <c r="D86" t="s">
        <v>1272</v>
      </c>
    </row>
    <row r="87" spans="1:4">
      <c r="A87" s="9">
        <v>43985</v>
      </c>
      <c r="B87" t="s">
        <v>1274</v>
      </c>
      <c r="C87" t="s">
        <v>1273</v>
      </c>
      <c r="D87" t="s">
        <v>1275</v>
      </c>
    </row>
    <row r="88" spans="1:4">
      <c r="A88" s="9">
        <v>43986</v>
      </c>
      <c r="B88" t="s">
        <v>1277</v>
      </c>
      <c r="C88" t="s">
        <v>1276</v>
      </c>
      <c r="D88" t="s">
        <v>1278</v>
      </c>
    </row>
    <row r="89" spans="1:4">
      <c r="A89" s="9">
        <v>43987</v>
      </c>
      <c r="B89" t="s">
        <v>1280</v>
      </c>
      <c r="C89" t="s">
        <v>1279</v>
      </c>
      <c r="D89" t="s">
        <v>1281</v>
      </c>
    </row>
    <row r="90" spans="1:4">
      <c r="A90" s="9">
        <v>43988</v>
      </c>
      <c r="B90" t="s">
        <v>1283</v>
      </c>
      <c r="C90" t="s">
        <v>1282</v>
      </c>
      <c r="D90" t="s">
        <v>1284</v>
      </c>
    </row>
    <row r="91" spans="1:4">
      <c r="A91" s="9">
        <v>43989</v>
      </c>
      <c r="B91" t="s">
        <v>1286</v>
      </c>
      <c r="C91" t="s">
        <v>1285</v>
      </c>
      <c r="D91" t="s">
        <v>1287</v>
      </c>
    </row>
    <row r="92" spans="1:4">
      <c r="A92" s="9">
        <v>43990</v>
      </c>
      <c r="B92" t="s">
        <v>1289</v>
      </c>
      <c r="C92" t="s">
        <v>1288</v>
      </c>
      <c r="D92" t="s">
        <v>1290</v>
      </c>
    </row>
    <row r="93" spans="1:4">
      <c r="A93" s="9">
        <v>43991</v>
      </c>
      <c r="B93" t="s">
        <v>1292</v>
      </c>
      <c r="C93" t="s">
        <v>1291</v>
      </c>
      <c r="D93" t="s">
        <v>1293</v>
      </c>
    </row>
    <row r="94" spans="1:4">
      <c r="A94" s="9">
        <v>43992</v>
      </c>
      <c r="B94" t="s">
        <v>1295</v>
      </c>
      <c r="C94" t="s">
        <v>1294</v>
      </c>
      <c r="D94" t="s">
        <v>1296</v>
      </c>
    </row>
    <row r="95" spans="1:4">
      <c r="A95" s="9">
        <v>43993</v>
      </c>
      <c r="B95" t="s">
        <v>1298</v>
      </c>
      <c r="C95" t="s">
        <v>1297</v>
      </c>
      <c r="D95" t="s">
        <v>1299</v>
      </c>
    </row>
    <row r="96" spans="1:4">
      <c r="A96" s="9">
        <v>43994</v>
      </c>
      <c r="B96" t="s">
        <v>1301</v>
      </c>
      <c r="C96" t="s">
        <v>1300</v>
      </c>
      <c r="D96" t="s">
        <v>1302</v>
      </c>
    </row>
    <row r="97" spans="1:4">
      <c r="A97" s="9">
        <v>43995</v>
      </c>
      <c r="B97" t="s">
        <v>1304</v>
      </c>
      <c r="C97" t="s">
        <v>1303</v>
      </c>
      <c r="D97" t="s">
        <v>1305</v>
      </c>
    </row>
    <row r="98" spans="1:4">
      <c r="A98" s="9">
        <v>43996</v>
      </c>
      <c r="B98" t="s">
        <v>1307</v>
      </c>
      <c r="C98" t="s">
        <v>1306</v>
      </c>
      <c r="D98" t="s">
        <v>1308</v>
      </c>
    </row>
    <row r="99" spans="1:4">
      <c r="A99" s="9">
        <v>43997</v>
      </c>
      <c r="B99" t="s">
        <v>1310</v>
      </c>
      <c r="C99" t="s">
        <v>1309</v>
      </c>
      <c r="D99" t="s">
        <v>1311</v>
      </c>
    </row>
    <row r="100" spans="1:4">
      <c r="A100" s="9">
        <v>43998</v>
      </c>
      <c r="B100" t="s">
        <v>1313</v>
      </c>
      <c r="C100" t="s">
        <v>1312</v>
      </c>
      <c r="D100" t="s">
        <v>1314</v>
      </c>
    </row>
    <row r="101" spans="1:4">
      <c r="A101" s="9">
        <v>43999</v>
      </c>
      <c r="B101" t="s">
        <v>1316</v>
      </c>
      <c r="C101" t="s">
        <v>1315</v>
      </c>
      <c r="D101" t="s">
        <v>1317</v>
      </c>
    </row>
    <row r="102" spans="1:4">
      <c r="A102" s="9">
        <v>44000</v>
      </c>
      <c r="B102" t="s">
        <v>1319</v>
      </c>
      <c r="C102" t="s">
        <v>1318</v>
      </c>
      <c r="D102" t="s">
        <v>1320</v>
      </c>
    </row>
    <row r="103" spans="1:4">
      <c r="A103" s="9">
        <v>44001</v>
      </c>
      <c r="B103" t="s">
        <v>1322</v>
      </c>
      <c r="C103" t="s">
        <v>1321</v>
      </c>
      <c r="D103" t="s">
        <v>1323</v>
      </c>
    </row>
    <row r="104" spans="1:4">
      <c r="A104" s="9">
        <v>44002</v>
      </c>
      <c r="B104" t="s">
        <v>1325</v>
      </c>
      <c r="C104" t="s">
        <v>1324</v>
      </c>
      <c r="D104" t="s">
        <v>1326</v>
      </c>
    </row>
    <row r="105" spans="1:4">
      <c r="A105" s="9">
        <v>44003</v>
      </c>
      <c r="B105" t="s">
        <v>1328</v>
      </c>
      <c r="C105" t="s">
        <v>1327</v>
      </c>
      <c r="D105" t="s">
        <v>1329</v>
      </c>
    </row>
    <row r="106" spans="1:4">
      <c r="A106" s="9">
        <v>44004</v>
      </c>
      <c r="B106" t="s">
        <v>1331</v>
      </c>
      <c r="C106" t="s">
        <v>1330</v>
      </c>
      <c r="D106" t="s">
        <v>1332</v>
      </c>
    </row>
    <row r="107" spans="1:4">
      <c r="A107" s="9">
        <v>44005</v>
      </c>
      <c r="B107" t="s">
        <v>1334</v>
      </c>
      <c r="C107" t="s">
        <v>1333</v>
      </c>
      <c r="D107" t="s">
        <v>1335</v>
      </c>
    </row>
    <row r="108" spans="1:4">
      <c r="A108" s="9">
        <v>44006</v>
      </c>
      <c r="B108" t="s">
        <v>1337</v>
      </c>
      <c r="C108" t="s">
        <v>1336</v>
      </c>
      <c r="D108" t="s">
        <v>1338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51EB-E9C9-B84B-B64E-54AA36FD29F6}">
  <dimension ref="B2:E109"/>
  <sheetViews>
    <sheetView topLeftCell="A88" workbookViewId="0">
      <selection activeCell="H114" sqref="H114"/>
    </sheetView>
  </sheetViews>
  <sheetFormatPr baseColWidth="10" defaultRowHeight="16"/>
  <sheetData>
    <row r="2" spans="2:5">
      <c r="B2" s="9">
        <v>43893</v>
      </c>
      <c r="C2">
        <v>3.66107452423969</v>
      </c>
      <c r="D2">
        <v>3.8955584792925402</v>
      </c>
      <c r="E2">
        <v>4.1372177863358601</v>
      </c>
    </row>
    <row r="3" spans="2:5">
      <c r="B3" s="9">
        <v>43894</v>
      </c>
      <c r="C3">
        <v>3.12532750329679</v>
      </c>
      <c r="D3">
        <v>3.3058016014447298</v>
      </c>
      <c r="E3">
        <v>3.4912700477868501</v>
      </c>
    </row>
    <row r="4" spans="2:5">
      <c r="B4" s="9">
        <v>43895</v>
      </c>
      <c r="C4">
        <v>2.6963647494843901</v>
      </c>
      <c r="D4">
        <v>2.8371479539257098</v>
      </c>
      <c r="E4">
        <v>2.9799429510545599</v>
      </c>
    </row>
    <row r="5" spans="2:5">
      <c r="B5" s="9">
        <v>43896</v>
      </c>
      <c r="C5">
        <v>2.3561374794018302</v>
      </c>
      <c r="D5">
        <v>2.4709069019488599</v>
      </c>
      <c r="E5">
        <v>2.5896647839231099</v>
      </c>
    </row>
    <row r="6" spans="2:5">
      <c r="B6" s="9">
        <v>43897</v>
      </c>
      <c r="C6">
        <v>2.0789105391107698</v>
      </c>
      <c r="D6">
        <v>2.1731605911487</v>
      </c>
      <c r="E6">
        <v>2.26930010262264</v>
      </c>
    </row>
    <row r="7" spans="2:5">
      <c r="B7" s="9">
        <v>43898</v>
      </c>
      <c r="C7">
        <v>1.8648081686551801</v>
      </c>
      <c r="D7">
        <v>1.9466906904924399</v>
      </c>
      <c r="E7">
        <v>2.0294794275194499</v>
      </c>
    </row>
    <row r="8" spans="2:5">
      <c r="B8" s="9">
        <v>43899</v>
      </c>
      <c r="C8">
        <v>1.70389517189888</v>
      </c>
      <c r="D8">
        <v>1.774585052285</v>
      </c>
      <c r="E8">
        <v>1.8463899059753299</v>
      </c>
    </row>
    <row r="9" spans="2:5">
      <c r="B9" s="9">
        <v>43900</v>
      </c>
      <c r="C9">
        <v>1.58690359364837</v>
      </c>
      <c r="D9">
        <v>1.6495848902747801</v>
      </c>
      <c r="E9">
        <v>1.71346327816236</v>
      </c>
    </row>
    <row r="10" spans="2:5">
      <c r="B10" s="9">
        <v>43901</v>
      </c>
      <c r="C10">
        <v>1.4932329709629499</v>
      </c>
      <c r="D10">
        <v>1.55064229333213</v>
      </c>
      <c r="E10">
        <v>1.60911935062573</v>
      </c>
    </row>
    <row r="11" spans="2:5">
      <c r="B11" s="9">
        <v>43902</v>
      </c>
      <c r="C11">
        <v>1.40971804732155</v>
      </c>
      <c r="D11">
        <v>1.4620826787527801</v>
      </c>
      <c r="E11">
        <v>1.5155665686055999</v>
      </c>
    </row>
    <row r="12" spans="2:5">
      <c r="B12" s="9">
        <v>43903</v>
      </c>
      <c r="C12">
        <v>1.3414602665272899</v>
      </c>
      <c r="D12">
        <v>1.3904959487629101</v>
      </c>
      <c r="E12">
        <v>1.44054952982026</v>
      </c>
    </row>
    <row r="13" spans="2:5">
      <c r="B13" s="9">
        <v>43904</v>
      </c>
      <c r="C13">
        <v>1.28459478422059</v>
      </c>
      <c r="D13">
        <v>1.33075004628496</v>
      </c>
      <c r="E13">
        <v>1.37734030038831</v>
      </c>
    </row>
    <row r="14" spans="2:5">
      <c r="B14" s="9">
        <v>43905</v>
      </c>
      <c r="C14">
        <v>1.2349378844635699</v>
      </c>
      <c r="D14">
        <v>1.27819148726001</v>
      </c>
      <c r="E14">
        <v>1.3223061866252299</v>
      </c>
    </row>
    <row r="15" spans="2:5">
      <c r="B15" s="9">
        <v>43906</v>
      </c>
      <c r="C15">
        <v>1.18909887643513</v>
      </c>
      <c r="D15">
        <v>1.23029432676136</v>
      </c>
      <c r="E15">
        <v>1.2722153647894501</v>
      </c>
    </row>
    <row r="16" spans="2:5">
      <c r="B16" s="9">
        <v>43907</v>
      </c>
      <c r="C16">
        <v>1.1419895859829901</v>
      </c>
      <c r="D16">
        <v>1.1812759375592501</v>
      </c>
      <c r="E16">
        <v>1.22121739430742</v>
      </c>
    </row>
    <row r="17" spans="2:5">
      <c r="B17" s="9">
        <v>43908</v>
      </c>
      <c r="C17">
        <v>1.0919303573254699</v>
      </c>
      <c r="D17">
        <v>1.12942086331168</v>
      </c>
      <c r="E17">
        <v>1.16753532229895</v>
      </c>
    </row>
    <row r="18" spans="2:5">
      <c r="B18" s="9">
        <v>43909</v>
      </c>
      <c r="C18">
        <v>1.0401353678681999</v>
      </c>
      <c r="D18">
        <v>1.0759872516889799</v>
      </c>
      <c r="E18">
        <v>1.11267698662962</v>
      </c>
    </row>
    <row r="19" spans="2:5">
      <c r="B19" s="9">
        <v>43910</v>
      </c>
      <c r="C19">
        <v>0.98830547342769404</v>
      </c>
      <c r="D19">
        <v>1.0227120834324901</v>
      </c>
      <c r="E19">
        <v>1.0576991827498701</v>
      </c>
    </row>
    <row r="20" spans="2:5">
      <c r="B20" s="9">
        <v>43911</v>
      </c>
      <c r="C20">
        <v>0.93472838511358003</v>
      </c>
      <c r="D20">
        <v>0.96821407085658795</v>
      </c>
      <c r="E20">
        <v>1.0022808135833801</v>
      </c>
    </row>
    <row r="21" spans="2:5">
      <c r="B21" s="9">
        <v>43912</v>
      </c>
      <c r="C21">
        <v>0.88506533148857902</v>
      </c>
      <c r="D21">
        <v>0.91735001499881796</v>
      </c>
      <c r="E21">
        <v>0.95017455319463595</v>
      </c>
    </row>
    <row r="22" spans="2:5">
      <c r="B22" s="9">
        <v>43913</v>
      </c>
      <c r="C22">
        <v>0.84243387005073</v>
      </c>
      <c r="D22">
        <v>0.87391700239049797</v>
      </c>
      <c r="E22">
        <v>0.905969610710189</v>
      </c>
    </row>
    <row r="23" spans="2:5">
      <c r="B23" s="9">
        <v>43914</v>
      </c>
      <c r="C23">
        <v>0.808019054369568</v>
      </c>
      <c r="D23">
        <v>0.83911550763279696</v>
      </c>
      <c r="E23">
        <v>0.87085974495455798</v>
      </c>
    </row>
    <row r="24" spans="2:5">
      <c r="B24" s="9">
        <v>43915</v>
      </c>
      <c r="C24">
        <v>0.77918104284253997</v>
      </c>
      <c r="D24">
        <v>0.81007795140109395</v>
      </c>
      <c r="E24">
        <v>0.84156718590434598</v>
      </c>
    </row>
    <row r="25" spans="2:5">
      <c r="B25" s="9">
        <v>43916</v>
      </c>
      <c r="C25">
        <v>0.75052946491968198</v>
      </c>
      <c r="D25">
        <v>0.78139166653445302</v>
      </c>
      <c r="E25">
        <v>0.81285821646079304</v>
      </c>
    </row>
    <row r="26" spans="2:5">
      <c r="B26" s="9">
        <v>43917</v>
      </c>
      <c r="C26">
        <v>0.71905074830204896</v>
      </c>
      <c r="D26">
        <v>0.74990189368743299</v>
      </c>
      <c r="E26">
        <v>0.78146039250895405</v>
      </c>
    </row>
    <row r="27" spans="2:5">
      <c r="B27" s="9">
        <v>43918</v>
      </c>
      <c r="C27">
        <v>0.68860366755020197</v>
      </c>
      <c r="D27">
        <v>0.71964053674571204</v>
      </c>
      <c r="E27">
        <v>0.75148667117123602</v>
      </c>
    </row>
    <row r="28" spans="2:5">
      <c r="B28" s="9">
        <v>43919</v>
      </c>
      <c r="C28">
        <v>0.66311485187912</v>
      </c>
      <c r="D28">
        <v>0.69432582510278695</v>
      </c>
      <c r="E28">
        <v>0.72624445220366296</v>
      </c>
    </row>
    <row r="29" spans="2:5">
      <c r="B29" s="9">
        <v>43920</v>
      </c>
      <c r="C29">
        <v>0.64223522583931902</v>
      </c>
      <c r="D29">
        <v>0.67382867936510604</v>
      </c>
      <c r="E29">
        <v>0.70617003637598097</v>
      </c>
    </row>
    <row r="30" spans="2:5">
      <c r="B30" s="9">
        <v>43921</v>
      </c>
      <c r="C30">
        <v>0.62747257192985895</v>
      </c>
      <c r="D30">
        <v>0.65974371617052396</v>
      </c>
      <c r="E30">
        <v>0.69281268448272604</v>
      </c>
    </row>
    <row r="31" spans="2:5">
      <c r="B31" s="9">
        <v>43922</v>
      </c>
      <c r="C31">
        <v>0.61214350922761995</v>
      </c>
      <c r="D31">
        <v>0.64527256586681903</v>
      </c>
      <c r="E31">
        <v>0.67926701663068501</v>
      </c>
    </row>
    <row r="32" spans="2:5">
      <c r="B32" s="9">
        <v>43923</v>
      </c>
      <c r="C32">
        <v>0.59818688837614198</v>
      </c>
      <c r="D32">
        <v>0.63240065173262605</v>
      </c>
      <c r="E32">
        <v>0.66777507429345595</v>
      </c>
    </row>
    <row r="33" spans="2:5">
      <c r="B33" s="9">
        <v>43924</v>
      </c>
      <c r="C33">
        <v>0.58470530760262696</v>
      </c>
      <c r="D33">
        <v>0.61985614087843</v>
      </c>
      <c r="E33">
        <v>0.65606415299824805</v>
      </c>
    </row>
    <row r="34" spans="2:5">
      <c r="B34" s="9">
        <v>43925</v>
      </c>
      <c r="C34">
        <v>0.57186633539727705</v>
      </c>
      <c r="D34">
        <v>0.60850033050257302</v>
      </c>
      <c r="E34">
        <v>0.64625556134094797</v>
      </c>
    </row>
    <row r="35" spans="2:5">
      <c r="B35" s="9">
        <v>43926</v>
      </c>
      <c r="C35">
        <v>0.55908084109775602</v>
      </c>
      <c r="D35">
        <v>0.59691141311927198</v>
      </c>
      <c r="E35">
        <v>0.63596289194952704</v>
      </c>
    </row>
    <row r="36" spans="2:5">
      <c r="B36" s="9">
        <v>43927</v>
      </c>
      <c r="C36">
        <v>0.54712217435443</v>
      </c>
      <c r="D36">
        <v>0.586228890937461</v>
      </c>
      <c r="E36">
        <v>0.62684217697046196</v>
      </c>
    </row>
    <row r="37" spans="2:5">
      <c r="B37" s="9">
        <v>43928</v>
      </c>
      <c r="C37">
        <v>0.53594354940987698</v>
      </c>
      <c r="D37">
        <v>0.57689444335884499</v>
      </c>
      <c r="E37">
        <v>0.61933149630341999</v>
      </c>
    </row>
    <row r="38" spans="2:5">
      <c r="B38" s="9">
        <v>43929</v>
      </c>
      <c r="C38">
        <v>0.53227727303483396</v>
      </c>
      <c r="D38">
        <v>0.57526943597314195</v>
      </c>
      <c r="E38">
        <v>0.61990747899167098</v>
      </c>
    </row>
    <row r="39" spans="2:5">
      <c r="B39" s="9">
        <v>43930</v>
      </c>
      <c r="C39">
        <v>0.53614881726093899</v>
      </c>
      <c r="D39">
        <v>0.58118157135354798</v>
      </c>
      <c r="E39">
        <v>0.62829656524033395</v>
      </c>
    </row>
    <row r="40" spans="2:5">
      <c r="B40" s="9">
        <v>43931</v>
      </c>
      <c r="C40">
        <v>0.54368447844128598</v>
      </c>
      <c r="D40">
        <v>0.59205921730389799</v>
      </c>
      <c r="E40">
        <v>0.64166193932309801</v>
      </c>
    </row>
    <row r="41" spans="2:5">
      <c r="B41" s="9">
        <v>43932</v>
      </c>
      <c r="C41">
        <v>0.555180400924976</v>
      </c>
      <c r="D41">
        <v>0.607161099613167</v>
      </c>
      <c r="E41">
        <v>0.66129686841054403</v>
      </c>
    </row>
    <row r="42" spans="2:5">
      <c r="B42" s="9">
        <v>43933</v>
      </c>
      <c r="C42">
        <v>0.57090906034754996</v>
      </c>
      <c r="D42">
        <v>0.62625391080233395</v>
      </c>
      <c r="E42">
        <v>0.68332455835580397</v>
      </c>
    </row>
    <row r="43" spans="2:5">
      <c r="B43" s="9">
        <v>43934</v>
      </c>
      <c r="C43">
        <v>0.59049584664576504</v>
      </c>
      <c r="D43">
        <v>0.64888249180624402</v>
      </c>
      <c r="E43">
        <v>0.70998222481262496</v>
      </c>
    </row>
    <row r="44" spans="2:5">
      <c r="B44" s="9">
        <v>43935</v>
      </c>
      <c r="C44">
        <v>0.61963649318575598</v>
      </c>
      <c r="D44">
        <v>0.682548979713132</v>
      </c>
      <c r="E44">
        <v>0.74845960606711404</v>
      </c>
    </row>
    <row r="45" spans="2:5">
      <c r="B45" s="9">
        <v>43936</v>
      </c>
      <c r="C45">
        <v>0.64829432292107203</v>
      </c>
      <c r="D45">
        <v>0.71577442974815797</v>
      </c>
      <c r="E45">
        <v>0.78650296463577096</v>
      </c>
    </row>
    <row r="46" spans="2:5">
      <c r="B46" s="9">
        <v>43937</v>
      </c>
      <c r="C46">
        <v>0.675936865287594</v>
      </c>
      <c r="D46">
        <v>0.74836925430680701</v>
      </c>
      <c r="E46">
        <v>0.82381825333734904</v>
      </c>
    </row>
    <row r="47" spans="2:5">
      <c r="B47" s="9">
        <v>43938</v>
      </c>
      <c r="C47">
        <v>0.69600264823283897</v>
      </c>
      <c r="D47">
        <v>0.77254133595540297</v>
      </c>
      <c r="E47">
        <v>0.85232749470461999</v>
      </c>
    </row>
    <row r="48" spans="2:5">
      <c r="B48" s="9">
        <v>43939</v>
      </c>
      <c r="C48">
        <v>0.70275970224809903</v>
      </c>
      <c r="D48">
        <v>0.78043760559520903</v>
      </c>
      <c r="E48">
        <v>0.86182433369903799</v>
      </c>
    </row>
    <row r="49" spans="2:5">
      <c r="B49" s="9">
        <v>43940</v>
      </c>
      <c r="C49">
        <v>0.69722304079505504</v>
      </c>
      <c r="D49">
        <v>0.77950022657956597</v>
      </c>
      <c r="E49">
        <v>0.86549182725636897</v>
      </c>
    </row>
    <row r="50" spans="2:5">
      <c r="B50" s="9">
        <v>43941</v>
      </c>
      <c r="C50">
        <v>0.68414406869006095</v>
      </c>
      <c r="D50">
        <v>0.766436407012967</v>
      </c>
      <c r="E50">
        <v>0.85318492212544605</v>
      </c>
    </row>
    <row r="51" spans="2:5">
      <c r="B51" s="9">
        <v>43942</v>
      </c>
      <c r="C51">
        <v>0.66673186183036703</v>
      </c>
      <c r="D51">
        <v>0.74935826743088796</v>
      </c>
      <c r="E51">
        <v>0.836306792307417</v>
      </c>
    </row>
    <row r="52" spans="2:5">
      <c r="B52" s="9">
        <v>43943</v>
      </c>
      <c r="C52">
        <v>0.65027624127853101</v>
      </c>
      <c r="D52">
        <v>0.73565578418467903</v>
      </c>
      <c r="E52">
        <v>0.82622524052260904</v>
      </c>
    </row>
    <row r="53" spans="2:5">
      <c r="B53" s="9">
        <v>43944</v>
      </c>
      <c r="C53">
        <v>0.64315107218772005</v>
      </c>
      <c r="D53">
        <v>0.73052507146132095</v>
      </c>
      <c r="E53">
        <v>0.82194051436438298</v>
      </c>
    </row>
    <row r="54" spans="2:5">
      <c r="B54" s="9">
        <v>43945</v>
      </c>
      <c r="C54">
        <v>0.63415539947139499</v>
      </c>
      <c r="D54">
        <v>0.72259300391205195</v>
      </c>
      <c r="E54">
        <v>0.81775026854496802</v>
      </c>
    </row>
    <row r="55" spans="2:5">
      <c r="B55" s="9">
        <v>43946</v>
      </c>
      <c r="C55">
        <v>0.62777787684337005</v>
      </c>
      <c r="D55">
        <v>0.72001104194451904</v>
      </c>
      <c r="E55">
        <v>0.81859520888136095</v>
      </c>
    </row>
    <row r="56" spans="2:5">
      <c r="B56" s="9">
        <v>43947</v>
      </c>
      <c r="C56">
        <v>0.62179337425265901</v>
      </c>
      <c r="D56">
        <v>0.71526546037670002</v>
      </c>
      <c r="E56">
        <v>0.81518146710315997</v>
      </c>
    </row>
    <row r="57" spans="2:5">
      <c r="B57" s="9">
        <v>43948</v>
      </c>
      <c r="C57">
        <v>0.61247910437733299</v>
      </c>
      <c r="D57">
        <v>0.70825728833347701</v>
      </c>
      <c r="E57">
        <v>0.81337829086415303</v>
      </c>
    </row>
    <row r="58" spans="2:5">
      <c r="B58" s="9">
        <v>43949</v>
      </c>
      <c r="C58">
        <v>0.602389938336373</v>
      </c>
      <c r="D58">
        <v>0.69934092798088698</v>
      </c>
      <c r="E58">
        <v>0.805512451399785</v>
      </c>
    </row>
    <row r="59" spans="2:5">
      <c r="B59" s="9">
        <v>43950</v>
      </c>
      <c r="C59">
        <v>0.58998387676486097</v>
      </c>
      <c r="D59">
        <v>0.69037008826466295</v>
      </c>
      <c r="E59">
        <v>0.79917792641327101</v>
      </c>
    </row>
    <row r="60" spans="2:5">
      <c r="B60" s="9">
        <v>43951</v>
      </c>
      <c r="C60">
        <v>0.58163662295320895</v>
      </c>
      <c r="D60">
        <v>0.685007289175256</v>
      </c>
      <c r="E60">
        <v>0.79696502536550295</v>
      </c>
    </row>
    <row r="61" spans="2:5">
      <c r="B61" s="9">
        <v>43952</v>
      </c>
      <c r="C61">
        <v>0.57573229167784401</v>
      </c>
      <c r="D61">
        <v>0.68367893114879397</v>
      </c>
      <c r="E61">
        <v>0.80054204387033101</v>
      </c>
    </row>
    <row r="62" spans="2:5">
      <c r="B62" s="9">
        <v>43953</v>
      </c>
      <c r="C62">
        <v>0.57300751159401997</v>
      </c>
      <c r="D62">
        <v>0.68358339981053895</v>
      </c>
      <c r="E62">
        <v>0.80694952513790896</v>
      </c>
    </row>
    <row r="63" spans="2:5">
      <c r="B63" s="9">
        <v>43954</v>
      </c>
      <c r="C63">
        <v>0.56659982170462397</v>
      </c>
      <c r="D63">
        <v>0.68408352554132301</v>
      </c>
      <c r="E63">
        <v>0.80919938577123895</v>
      </c>
    </row>
    <row r="64" spans="2:5">
      <c r="B64" s="9">
        <v>43955</v>
      </c>
      <c r="C64">
        <v>0.55904289874537005</v>
      </c>
      <c r="D64">
        <v>0.67932040647359504</v>
      </c>
      <c r="E64">
        <v>0.80871852995254601</v>
      </c>
    </row>
    <row r="65" spans="2:5">
      <c r="B65" s="9">
        <v>43956</v>
      </c>
      <c r="C65">
        <v>0.55376446187579698</v>
      </c>
      <c r="D65">
        <v>0.67719206302728296</v>
      </c>
      <c r="E65">
        <v>0.81594973955780503</v>
      </c>
    </row>
    <row r="66" spans="2:5">
      <c r="B66" s="9">
        <v>43957</v>
      </c>
      <c r="C66">
        <v>0.54919010300875204</v>
      </c>
      <c r="D66">
        <v>0.67879743798442804</v>
      </c>
      <c r="E66">
        <v>0.82192921529239604</v>
      </c>
    </row>
    <row r="67" spans="2:5">
      <c r="B67" s="9">
        <v>43958</v>
      </c>
      <c r="C67">
        <v>0.54233670076487395</v>
      </c>
      <c r="D67">
        <v>0.67547362325268001</v>
      </c>
      <c r="E67">
        <v>0.82366954158751104</v>
      </c>
    </row>
    <row r="68" spans="2:5">
      <c r="B68" s="9">
        <v>43959</v>
      </c>
      <c r="C68">
        <v>0.53850084949185695</v>
      </c>
      <c r="D68">
        <v>0.67461744001346202</v>
      </c>
      <c r="E68">
        <v>0.82850454879026703</v>
      </c>
    </row>
    <row r="69" spans="2:5">
      <c r="B69" s="9">
        <v>43960</v>
      </c>
      <c r="C69">
        <v>0.52650628354558804</v>
      </c>
      <c r="D69">
        <v>0.66917500803016505</v>
      </c>
      <c r="E69">
        <v>0.83014584437338101</v>
      </c>
    </row>
    <row r="70" spans="2:5">
      <c r="B70" s="9">
        <v>43961</v>
      </c>
      <c r="C70">
        <v>0.51446242045730795</v>
      </c>
      <c r="D70">
        <v>0.66403765885621002</v>
      </c>
      <c r="E70">
        <v>0.82625915282203899</v>
      </c>
    </row>
    <row r="71" spans="2:5">
      <c r="B71" s="9">
        <v>43962</v>
      </c>
      <c r="C71">
        <v>0.50277295173669501</v>
      </c>
      <c r="D71">
        <v>0.65405519823928404</v>
      </c>
      <c r="E71">
        <v>0.82477814689088003</v>
      </c>
    </row>
    <row r="72" spans="2:5">
      <c r="B72" s="9">
        <v>43963</v>
      </c>
      <c r="C72">
        <v>0.49635607822202199</v>
      </c>
      <c r="D72">
        <v>0.65162927747994004</v>
      </c>
      <c r="E72">
        <v>0.82783396816046595</v>
      </c>
    </row>
    <row r="73" spans="2:5">
      <c r="B73" s="9">
        <v>43964</v>
      </c>
      <c r="C73">
        <v>0.491414153229775</v>
      </c>
      <c r="D73">
        <v>0.654576949126218</v>
      </c>
      <c r="E73">
        <v>0.84247146436430298</v>
      </c>
    </row>
    <row r="74" spans="2:5">
      <c r="B74" s="9">
        <v>43965</v>
      </c>
      <c r="C74">
        <v>0.50181698624896798</v>
      </c>
      <c r="D74">
        <v>0.66928257197448804</v>
      </c>
      <c r="E74">
        <v>0.862485284848865</v>
      </c>
    </row>
    <row r="75" spans="2:5">
      <c r="B75" s="9">
        <v>43966</v>
      </c>
      <c r="C75">
        <v>0.50743115344194201</v>
      </c>
      <c r="D75">
        <v>0.68948533889276398</v>
      </c>
      <c r="E75">
        <v>0.89733700250691595</v>
      </c>
    </row>
    <row r="76" spans="2:5">
      <c r="B76" s="9">
        <v>43967</v>
      </c>
      <c r="C76">
        <v>0.52055114460039698</v>
      </c>
      <c r="D76">
        <v>0.71737069014674204</v>
      </c>
      <c r="E76">
        <v>0.94414374548945001</v>
      </c>
    </row>
    <row r="77" spans="2:5">
      <c r="B77" s="9">
        <v>43968</v>
      </c>
      <c r="C77">
        <v>0.53964484549138303</v>
      </c>
      <c r="D77">
        <v>0.744070822829068</v>
      </c>
      <c r="E77">
        <v>0.97988373688571595</v>
      </c>
    </row>
    <row r="78" spans="2:5">
      <c r="B78" s="9">
        <v>43969</v>
      </c>
      <c r="C78">
        <v>0.56012175218761195</v>
      </c>
      <c r="D78">
        <v>0.773702378778652</v>
      </c>
      <c r="E78">
        <v>1.0174973855882801</v>
      </c>
    </row>
    <row r="79" spans="2:5">
      <c r="B79" s="9">
        <v>43970</v>
      </c>
      <c r="C79">
        <v>0.578419785061562</v>
      </c>
      <c r="D79">
        <v>0.80427342521526601</v>
      </c>
      <c r="E79">
        <v>1.0654122404019399</v>
      </c>
    </row>
    <row r="80" spans="2:5">
      <c r="B80" s="9">
        <v>43971</v>
      </c>
      <c r="C80">
        <v>0.59808578554978298</v>
      </c>
      <c r="D80">
        <v>0.83498985737385301</v>
      </c>
      <c r="E80">
        <v>1.11713794390059</v>
      </c>
    </row>
    <row r="81" spans="2:5">
      <c r="B81" s="9">
        <v>43972</v>
      </c>
      <c r="C81">
        <v>0.62167326845521498</v>
      </c>
      <c r="D81">
        <v>0.86929781966081698</v>
      </c>
      <c r="E81">
        <v>1.1703006885298499</v>
      </c>
    </row>
    <row r="82" spans="2:5">
      <c r="B82" s="9">
        <v>43973</v>
      </c>
      <c r="C82">
        <v>0.64488749124049105</v>
      </c>
      <c r="D82">
        <v>0.91073390676681198</v>
      </c>
      <c r="E82">
        <v>1.21213008325965</v>
      </c>
    </row>
    <row r="83" spans="2:5">
      <c r="B83" s="9">
        <v>43974</v>
      </c>
      <c r="C83">
        <v>0.67062433897357498</v>
      </c>
      <c r="D83">
        <v>0.93278516733101202</v>
      </c>
      <c r="E83">
        <v>1.2414298187303301</v>
      </c>
    </row>
    <row r="84" spans="2:5">
      <c r="B84" s="9">
        <v>43975</v>
      </c>
      <c r="C84">
        <v>0.69317253161066195</v>
      </c>
      <c r="D84">
        <v>0.96060505590735401</v>
      </c>
      <c r="E84">
        <v>1.2750364766103599</v>
      </c>
    </row>
    <row r="85" spans="2:5">
      <c r="B85" s="9">
        <v>43976</v>
      </c>
      <c r="C85">
        <v>0.70777723616784505</v>
      </c>
      <c r="D85">
        <v>0.98770701489935198</v>
      </c>
      <c r="E85">
        <v>1.3105717226404801</v>
      </c>
    </row>
    <row r="86" spans="2:5">
      <c r="B86" s="9">
        <v>43977</v>
      </c>
      <c r="C86">
        <v>0.74173773887704397</v>
      </c>
      <c r="D86">
        <v>1.0270177070084301</v>
      </c>
      <c r="E86">
        <v>1.35590420694058</v>
      </c>
    </row>
    <row r="87" spans="2:5">
      <c r="B87" s="9">
        <v>43978</v>
      </c>
      <c r="C87">
        <v>0.77120965499657301</v>
      </c>
      <c r="D87">
        <v>1.06117009186921</v>
      </c>
      <c r="E87">
        <v>1.4037023273270199</v>
      </c>
    </row>
    <row r="88" spans="2:5">
      <c r="B88" s="9">
        <v>43979</v>
      </c>
      <c r="C88">
        <v>0.80621658544459696</v>
      </c>
      <c r="D88">
        <v>1.1118809603436399</v>
      </c>
      <c r="E88">
        <v>1.44620707224781</v>
      </c>
    </row>
    <row r="89" spans="2:5">
      <c r="B89" s="9">
        <v>43980</v>
      </c>
      <c r="C89">
        <v>0.84312803077908804</v>
      </c>
      <c r="D89">
        <v>1.1510662876943301</v>
      </c>
      <c r="E89">
        <v>1.4986862868200199</v>
      </c>
    </row>
    <row r="90" spans="2:5">
      <c r="B90" s="9">
        <v>43981</v>
      </c>
      <c r="C90">
        <v>0.87281633575800699</v>
      </c>
      <c r="D90">
        <v>1.1807594556990499</v>
      </c>
      <c r="E90">
        <v>1.53568782798822</v>
      </c>
    </row>
    <row r="91" spans="2:5">
      <c r="B91" s="9">
        <v>43982</v>
      </c>
      <c r="C91">
        <v>0.88397680189656902</v>
      </c>
      <c r="D91">
        <v>1.1986893520270701</v>
      </c>
      <c r="E91">
        <v>1.5448760428019299</v>
      </c>
    </row>
    <row r="92" spans="2:5">
      <c r="B92" s="9">
        <v>43983</v>
      </c>
      <c r="C92">
        <v>0.89340886738931802</v>
      </c>
      <c r="D92">
        <v>1.2040162961123</v>
      </c>
      <c r="E92">
        <v>1.5442040798784</v>
      </c>
    </row>
    <row r="93" spans="2:5">
      <c r="B93" s="9">
        <v>43984</v>
      </c>
      <c r="C93">
        <v>0.90906764393155504</v>
      </c>
      <c r="D93">
        <v>1.20290588847825</v>
      </c>
      <c r="E93">
        <v>1.54783409101076</v>
      </c>
    </row>
    <row r="94" spans="2:5">
      <c r="B94" s="9">
        <v>43985</v>
      </c>
      <c r="C94">
        <v>0.914896481919524</v>
      </c>
      <c r="D94">
        <v>1.2125066932011701</v>
      </c>
      <c r="E94">
        <v>1.53975701536915</v>
      </c>
    </row>
    <row r="95" spans="2:5">
      <c r="B95" s="9">
        <v>43986</v>
      </c>
      <c r="C95">
        <v>0.92260218011407202</v>
      </c>
      <c r="D95">
        <v>1.20533245965178</v>
      </c>
      <c r="E95">
        <v>1.5279537824217</v>
      </c>
    </row>
    <row r="96" spans="2:5">
      <c r="B96" s="9">
        <v>43987</v>
      </c>
      <c r="C96">
        <v>0.92270838871843297</v>
      </c>
      <c r="D96">
        <v>1.2066519426933699</v>
      </c>
      <c r="E96">
        <v>1.51362341400661</v>
      </c>
    </row>
    <row r="97" spans="2:5">
      <c r="B97" s="9">
        <v>43988</v>
      </c>
      <c r="C97">
        <v>0.93395209815285296</v>
      </c>
      <c r="D97">
        <v>1.2049447789511301</v>
      </c>
      <c r="E97">
        <v>1.51128622392775</v>
      </c>
    </row>
    <row r="98" spans="2:5">
      <c r="B98" s="9">
        <v>43989</v>
      </c>
      <c r="C98">
        <v>0.96016072485250303</v>
      </c>
      <c r="D98">
        <v>1.2206694942874901</v>
      </c>
      <c r="E98">
        <v>1.52288750452482</v>
      </c>
    </row>
    <row r="99" spans="2:5">
      <c r="B99" s="9">
        <v>43990</v>
      </c>
      <c r="C99">
        <v>0.97334781735160802</v>
      </c>
      <c r="D99">
        <v>1.2502980345229</v>
      </c>
      <c r="E99">
        <v>1.5505397457830099</v>
      </c>
    </row>
    <row r="100" spans="2:5">
      <c r="B100" s="9">
        <v>43991</v>
      </c>
      <c r="C100">
        <v>1.0128980003482499</v>
      </c>
      <c r="D100">
        <v>1.28106478137392</v>
      </c>
      <c r="E100">
        <v>1.5733064253561899</v>
      </c>
    </row>
    <row r="101" spans="2:5">
      <c r="B101" s="9">
        <v>43992</v>
      </c>
      <c r="C101">
        <v>1.0462612562220801</v>
      </c>
      <c r="D101">
        <v>1.3089534364992099</v>
      </c>
      <c r="E101">
        <v>1.59559706369841</v>
      </c>
    </row>
    <row r="102" spans="2:5">
      <c r="B102" s="9">
        <v>43993</v>
      </c>
      <c r="C102">
        <v>1.0760390436367699</v>
      </c>
      <c r="D102">
        <v>1.33058632898768</v>
      </c>
      <c r="E102">
        <v>1.618855207158</v>
      </c>
    </row>
    <row r="103" spans="2:5">
      <c r="B103" s="9">
        <v>43994</v>
      </c>
      <c r="C103">
        <v>1.10422401920097</v>
      </c>
      <c r="D103">
        <v>1.35670653664611</v>
      </c>
      <c r="E103">
        <v>1.63558357084661</v>
      </c>
    </row>
    <row r="104" spans="2:5">
      <c r="B104" s="9">
        <v>43995</v>
      </c>
      <c r="C104">
        <v>1.1409000168242001</v>
      </c>
      <c r="D104">
        <v>1.3894347310231301</v>
      </c>
      <c r="E104">
        <v>1.6620943547240901</v>
      </c>
    </row>
    <row r="105" spans="2:5">
      <c r="B105" s="9">
        <v>43996</v>
      </c>
      <c r="C105">
        <v>1.18204948968304</v>
      </c>
      <c r="D105">
        <v>1.4284368225228401</v>
      </c>
      <c r="E105">
        <v>1.69884422578001</v>
      </c>
    </row>
    <row r="106" spans="2:5">
      <c r="B106" s="9">
        <v>43997</v>
      </c>
      <c r="C106">
        <v>1.22162974163739</v>
      </c>
      <c r="D106">
        <v>1.4628157962147601</v>
      </c>
      <c r="E106">
        <v>1.7233804257324601</v>
      </c>
    </row>
    <row r="107" spans="2:5">
      <c r="B107" s="9">
        <v>43998</v>
      </c>
      <c r="C107">
        <v>1.2585891166638099</v>
      </c>
      <c r="D107">
        <v>1.49713973612374</v>
      </c>
      <c r="E107">
        <v>1.75626368005557</v>
      </c>
    </row>
    <row r="108" spans="2:5">
      <c r="B108" s="9">
        <v>43999</v>
      </c>
      <c r="C108">
        <v>1.31673405480963</v>
      </c>
      <c r="D108">
        <v>1.5461821649264</v>
      </c>
      <c r="E108">
        <v>1.79339152783925</v>
      </c>
    </row>
    <row r="109" spans="2:5">
      <c r="B109" s="9">
        <v>44000</v>
      </c>
      <c r="C109">
        <v>1.3766930566695199</v>
      </c>
      <c r="D109">
        <v>1.6017715138961801</v>
      </c>
      <c r="E109">
        <v>1.84364105305446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NACIONAL</vt:lpstr>
      <vt:lpstr>REGIÕES</vt:lpstr>
      <vt:lpstr>EKL - Rt-PT-7</vt:lpstr>
      <vt:lpstr>Rt Graph Calculator</vt:lpstr>
      <vt:lpstr>ISCIII</vt:lpstr>
      <vt:lpstr>RKI</vt:lpstr>
      <vt:lpstr>AGES</vt:lpstr>
      <vt:lpstr>CH</vt:lpstr>
      <vt:lpstr>BEAR PT - EKL</vt:lpstr>
      <vt:lpstr>ISCIII!_1</vt:lpstr>
      <vt:lpstr>ISCIII!_1_1</vt:lpstr>
      <vt:lpstr>ISCIII!_2</vt:lpstr>
      <vt:lpstr>ISCIII!_2_1</vt:lpstr>
      <vt:lpstr>ISCIII!_3</vt:lpstr>
      <vt:lpstr>ISCIII!_3_1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2020-06-28T13:07:45Z</dcterms:modified>
</cp:coreProperties>
</file>