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10DC8D53-B892-104C-9A03-B38BEC0BB23E}" xr6:coauthVersionLast="45" xr6:coauthVersionMax="45" xr10:uidLastSave="{00000000-0000-0000-0000-000000000000}"/>
  <bookViews>
    <workbookView xWindow="0" yWindow="480" windowWidth="28800" windowHeight="16700" activeTab="1" xr2:uid="{47C6AFC8-4B9D-1645-AE0A-12E26D4B0EBF}"/>
  </bookViews>
  <sheets>
    <sheet name="NACIONAL" sheetId="44" r:id="rId1"/>
    <sheet name="REGIÕES" sheetId="47" r:id="rId2"/>
    <sheet name="EKL - Rt-PT-7" sheetId="26" r:id="rId3"/>
    <sheet name="INSA-DGS - Rt-PT" sheetId="38" r:id="rId4"/>
    <sheet name="ISCIII" sheetId="57" r:id="rId5"/>
    <sheet name="BEAR PT - EKL" sheetId="6" state="hidden" r:id="rId6"/>
  </sheets>
  <externalReferences>
    <externalReference r:id="rId7"/>
    <externalReference r:id="rId8"/>
  </externalReferences>
  <definedNames>
    <definedName name="_1" localSheetId="4">ISCIII!#REF!</definedName>
    <definedName name="_1_1" localSheetId="4">ISCIII!$A$2:$CL$2</definedName>
    <definedName name="_2" localSheetId="4">ISCIII!#REF!</definedName>
    <definedName name="_2_1" localSheetId="4">ISCIII!$A$3:$CL$3</definedName>
    <definedName name="_3" localSheetId="4">ISCIII!#REF!</definedName>
    <definedName name="_3_1" localSheetId="4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E25" i="44" l="1"/>
  <c r="DC25" i="44"/>
  <c r="DD25" i="44"/>
  <c r="D4" i="38"/>
  <c r="D5" i="38" s="1"/>
  <c r="D6" i="38" s="1"/>
  <c r="D7" i="38" s="1"/>
  <c r="D8" i="38" s="1"/>
  <c r="D9" i="38" s="1"/>
  <c r="D10" i="38" s="1"/>
  <c r="C4" i="38"/>
  <c r="C5" i="38"/>
  <c r="C6" i="38" s="1"/>
  <c r="C7" i="38" s="1"/>
  <c r="C8" i="38" s="1"/>
  <c r="C9" i="38" s="1"/>
  <c r="C10" i="38" s="1"/>
  <c r="D3" i="38"/>
  <c r="C3" i="38"/>
  <c r="B4" i="38"/>
  <c r="B5" i="38" s="1"/>
  <c r="B3" i="38"/>
  <c r="P3" i="38" s="1"/>
  <c r="V3" i="38" s="1"/>
  <c r="AB3" i="38" s="1"/>
  <c r="P4" i="38"/>
  <c r="P2" i="38"/>
  <c r="V2" i="38" s="1"/>
  <c r="AB2" i="38" s="1"/>
  <c r="D2" i="38"/>
  <c r="C2" i="38"/>
  <c r="BB3" i="38"/>
  <c r="BB4" i="38"/>
  <c r="BB5" i="38"/>
  <c r="BB6" i="38"/>
  <c r="BB7" i="38"/>
  <c r="BB8" i="38"/>
  <c r="BB9" i="38"/>
  <c r="BB10" i="38"/>
  <c r="BB2" i="38"/>
  <c r="AV3" i="38"/>
  <c r="AV4" i="38"/>
  <c r="AV5" i="38"/>
  <c r="AV6" i="38"/>
  <c r="BN6" i="38" s="1"/>
  <c r="BZ6" i="38" s="1"/>
  <c r="AV7" i="38"/>
  <c r="AV8" i="38"/>
  <c r="AV9" i="38"/>
  <c r="BN9" i="38" s="1"/>
  <c r="BZ9" i="38" s="1"/>
  <c r="AV10" i="38"/>
  <c r="AV2" i="38"/>
  <c r="BN2" i="38" s="1"/>
  <c r="BZ2" i="38" s="1"/>
  <c r="AP3" i="38"/>
  <c r="AP4" i="38"/>
  <c r="AP5" i="38"/>
  <c r="AP6" i="38"/>
  <c r="BH6" i="38" s="1"/>
  <c r="AP7" i="38"/>
  <c r="AP8" i="38"/>
  <c r="AP9" i="38"/>
  <c r="AP10" i="38"/>
  <c r="BH10" i="38" s="1"/>
  <c r="AP2" i="38"/>
  <c r="BH2" i="38" s="1"/>
  <c r="DB25" i="44"/>
  <c r="DA25" i="44"/>
  <c r="BT3" i="38"/>
  <c r="CF3" i="38" s="1"/>
  <c r="BT4" i="38"/>
  <c r="CF4" i="38" s="1"/>
  <c r="BT5" i="38"/>
  <c r="CF5" i="38" s="1"/>
  <c r="BT7" i="38"/>
  <c r="CF7" i="38" s="1"/>
  <c r="BT8" i="38"/>
  <c r="CF8" i="38" s="1"/>
  <c r="BT9" i="38"/>
  <c r="CF9" i="38" s="1"/>
  <c r="BN4" i="38"/>
  <c r="BN8" i="38"/>
  <c r="BZ8" i="38" s="1"/>
  <c r="BN10" i="38"/>
  <c r="BZ10" i="38" s="1"/>
  <c r="BH4" i="38"/>
  <c r="BN5" i="38"/>
  <c r="BZ5" i="38" s="1"/>
  <c r="BH5" i="38"/>
  <c r="BH7" i="38"/>
  <c r="BH8" i="38"/>
  <c r="BH9" i="38"/>
  <c r="CZ25" i="44"/>
  <c r="BH3" i="38"/>
  <c r="V4" i="38"/>
  <c r="AB4" i="38" s="1"/>
  <c r="CW25" i="44"/>
  <c r="CX25" i="44"/>
  <c r="CY25" i="44"/>
  <c r="P5" i="38" l="1"/>
  <c r="V5" i="38" s="1"/>
  <c r="AB5" i="38" s="1"/>
  <c r="B6" i="38"/>
  <c r="BN7" i="38"/>
  <c r="BZ7" i="38" s="1"/>
  <c r="BZ4" i="38"/>
  <c r="CI4" i="38" s="1"/>
  <c r="BT2" i="38"/>
  <c r="CF2" i="38" s="1"/>
  <c r="BT6" i="38"/>
  <c r="CF6" i="38" s="1"/>
  <c r="BT10" i="38"/>
  <c r="CF10" i="38" s="1"/>
  <c r="BN3" i="38"/>
  <c r="BZ3" i="38" s="1"/>
  <c r="CV25" i="44"/>
  <c r="CU25" i="44"/>
  <c r="CT25" i="44"/>
  <c r="CS25" i="44"/>
  <c r="CI5" i="38" l="1"/>
  <c r="P6" i="38"/>
  <c r="V6" i="38" s="1"/>
  <c r="AB6" i="38" s="1"/>
  <c r="B7" i="38"/>
  <c r="CI3" i="38"/>
  <c r="CI6" i="38"/>
  <c r="CI2" i="38"/>
  <c r="CR25" i="44"/>
  <c r="CQ25" i="44"/>
  <c r="CP25" i="44"/>
  <c r="CO25" i="44"/>
  <c r="B8" i="38" l="1"/>
  <c r="P7" i="38"/>
  <c r="CN25" i="44"/>
  <c r="P8" i="38" l="1"/>
  <c r="B9" i="38"/>
  <c r="V7" i="38"/>
  <c r="AB7" i="38" s="1"/>
  <c r="CI7" i="38"/>
  <c r="CM25" i="44"/>
  <c r="P9" i="38" l="1"/>
  <c r="B10" i="38"/>
  <c r="P10" i="38" s="1"/>
  <c r="V8" i="38"/>
  <c r="AB8" i="38" s="1"/>
  <c r="CI8" i="38"/>
  <c r="CL25" i="44"/>
  <c r="CK25" i="44"/>
  <c r="CJ25" i="44"/>
  <c r="V10" i="38" l="1"/>
  <c r="AB10" i="38" s="1"/>
  <c r="V9" i="38"/>
  <c r="AB9" i="38" s="1"/>
  <c r="CI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I10" i="38" l="1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codePage="10000"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codePage="10000"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codePage="10000"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<sst xmlns="http://schemas.openxmlformats.org/spreadsheetml/2006/main" count="824" uniqueCount="140">
  <si>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</si>
  <si>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</si>
  <si>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</si>
  <si>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</si>
  <si>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</si>
  <si>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</si>
  <si>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</si>
  <si>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</si>
  <si>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</si>
  <si>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</si>
  <si>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</si>
  <si>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</si>
  <si>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</si>
  <si>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</si>
  <si>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</si>
  <si>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</si>
  <si>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</si>
  <si>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</si>
  <si>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</si>
  <si>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</si>
  <si>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</si>
  <si>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</si>
  <si>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</si>
  <si>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</si>
  <si>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</si>
  <si>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</si>
  <si>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</si>
  <si>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</si>
  <si>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</si>
  <si>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</si>
  <si>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</si>
  <si>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</si>
  <si>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</si>
  <si>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</si>
  <si>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</si>
  <si>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</si>
  <si>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</si>
  <si>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</si>
  <si>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</si>
  <si>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</si>
  <si>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</si>
  <si>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</si>
  <si>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</si>
  <si>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</si>
  <si>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</si>
  <si>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</si>
  <si>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</si>
  <si>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</si>
  <si>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</si>
  <si>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</si>
  <si>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</si>
  <si>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</si>
  <si>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</si>
  <si>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</si>
  <si>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</si>
  <si>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</si>
  <si>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</si>
  <si>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</si>
  <si>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</si>
  <si>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</si>
  <si>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</si>
  <si>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</si>
  <si>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</si>
  <si>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</si>
  <si>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</si>
  <si>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</si>
  <si>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</si>
  <si>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</si>
  <si>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</si>
  <si>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</si>
  <si>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</si>
  <si>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</si>
  <si>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</si>
  <si>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</si>
  <si>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</si>
  <si>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</si>
  <si>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</si>
  <si>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</si>
  <si>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</si>
  <si>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</si>
  <si>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</si>
  <si>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</si>
  <si>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</si>
  <si>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</si>
  <si>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</si>
  <si>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</si>
  <si>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</si>
  <si>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</si>
  <si>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</si>
  <si>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</si>
  <si>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</si>
  <si>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</si>
  <si>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</si>
  <si>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</si>
  <si>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</si>
  <si>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</si>
  <si>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</si>
  <si>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</si>
  <si>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</si>
  <si>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</si>
  <si>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</si>
  <si>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</si>
  <si>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</si>
  <si>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</si>
  <si>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</si>
  <si>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</si>
  <si>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</si>
  <si>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high</t>
  </si>
  <si>
    <t>}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</si>
  <si>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</si>
  <si>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</si>
  <si>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</si>
  <si>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</si>
  <si>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</si>
  <si>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</si>
  <si>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</si>
  <si>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</si>
  <si>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</si>
  <si>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</si>
  <si>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</si>
  <si>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</si>
  <si>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</si>
  <si>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R_e_q0877</t>
  </si>
  <si>
    <t>R_e_q0072</t>
  </si>
  <si>
    <t>R_e_q0878</t>
  </si>
  <si>
    <t>R_e_q0071</t>
  </si>
  <si>
    <t>R_e_q0879</t>
  </si>
  <si>
    <t>R_e_q0070</t>
  </si>
  <si>
    <t>R_e_q0880</t>
  </si>
  <si>
    <t>R_e_q0069</t>
  </si>
  <si>
    <t>R_e_q0881</t>
  </si>
  <si>
    <t>R_e_q0068</t>
  </si>
  <si>
    <t>R_e_q0882</t>
  </si>
  <si>
    <t>R_e_q0067</t>
  </si>
  <si>
    <t>R_e_q0883</t>
  </si>
  <si>
    <t>R_e_q0066</t>
  </si>
  <si>
    <t>R_e_q0884</t>
  </si>
  <si>
    <t>R_e_q0065</t>
  </si>
  <si>
    <t>R_e_q0885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</si>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</sst>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4" workbookViewId="0">
      <pane xSplit="2" topLeftCell="CR1" activePane="topRight" state="frozen"/>
      <selection pane="topRight" activeCell="DE33" sqref="DE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73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74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75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76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78</v>
      </c>
      <c r="D6" s="26"/>
      <c r="E6" s="26" t="s">
        <v>72</v>
      </c>
      <c r="F6" s="26" t="s">
        <v>72</v>
      </c>
      <c r="G6" s="26" t="s">
        <v>72</v>
      </c>
      <c r="H6" s="26" t="s">
        <v>72</v>
      </c>
      <c r="I6" s="26" t="s">
        <v>72</v>
      </c>
      <c r="J6" s="26" t="s">
        <v>72</v>
      </c>
      <c r="K6" s="26" t="s">
        <v>72</v>
      </c>
      <c r="L6" s="26" t="s">
        <v>72</v>
      </c>
      <c r="M6" s="26" t="s">
        <v>72</v>
      </c>
      <c r="N6" s="26" t="s">
        <v>72</v>
      </c>
      <c r="O6" s="26" t="s">
        <v>72</v>
      </c>
      <c r="P6" s="26" t="s">
        <v>72</v>
      </c>
      <c r="Q6" s="26" t="s">
        <v>72</v>
      </c>
      <c r="R6" s="26" t="s">
        <v>72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-1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77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-312780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82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78</v>
      </c>
      <c r="D9" s="26"/>
      <c r="E9" s="26" t="s">
        <v>72</v>
      </c>
      <c r="F9" s="26" t="s">
        <v>72</v>
      </c>
      <c r="G9" s="26" t="s">
        <v>72</v>
      </c>
      <c r="H9" s="26" t="s">
        <v>72</v>
      </c>
      <c r="I9" s="26" t="s">
        <v>72</v>
      </c>
      <c r="J9" s="26" t="s">
        <v>72</v>
      </c>
      <c r="K9" s="26" t="s">
        <v>72</v>
      </c>
      <c r="L9" s="26" t="s">
        <v>72</v>
      </c>
      <c r="M9" s="26" t="s">
        <v>72</v>
      </c>
      <c r="N9" s="26" t="s">
        <v>72</v>
      </c>
      <c r="O9" s="26" t="s">
        <v>72</v>
      </c>
      <c r="P9" s="26" t="s">
        <v>72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-1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77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-22852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79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78</v>
      </c>
      <c r="D13" s="33"/>
      <c r="E13" s="33" t="s">
        <v>72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-1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77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-351057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81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78</v>
      </c>
      <c r="D16" s="33"/>
      <c r="E16" s="33" t="s">
        <v>72</v>
      </c>
      <c r="F16" s="33" t="s">
        <v>72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-1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77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-30703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80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78</v>
      </c>
      <c r="D19" s="33"/>
      <c r="E19" s="33" t="s">
        <v>72</v>
      </c>
      <c r="F19" s="33" t="s">
        <v>72</v>
      </c>
      <c r="G19" s="33" t="s">
        <v>72</v>
      </c>
      <c r="H19" s="33" t="s">
        <v>72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-1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77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-1241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84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78</v>
      </c>
      <c r="D23" s="35"/>
      <c r="E23" s="35" t="s">
        <v>72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-1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77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-37036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83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E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78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-1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77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-12664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87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78</v>
      </c>
      <c r="D30" s="37"/>
      <c r="E30" s="37" t="s">
        <v>72</v>
      </c>
      <c r="F30" s="37" t="s">
        <v>72</v>
      </c>
      <c r="G30" s="37" t="s">
        <v>72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77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-431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86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78</v>
      </c>
      <c r="D33" s="37"/>
      <c r="E33" s="37" t="s">
        <v>72</v>
      </c>
      <c r="F33" s="37" t="s">
        <v>72</v>
      </c>
      <c r="G33" s="37" t="s">
        <v>72</v>
      </c>
      <c r="H33" s="37" t="s">
        <v>72</v>
      </c>
      <c r="I33" s="37" t="s">
        <v>72</v>
      </c>
      <c r="J33" s="37" t="s">
        <v>72</v>
      </c>
      <c r="K33" s="37" t="s">
        <v>72</v>
      </c>
      <c r="L33" s="37" t="s">
        <v>72</v>
      </c>
      <c r="M33" s="37" t="s">
        <v>72</v>
      </c>
      <c r="N33" s="37" t="s">
        <v>72</v>
      </c>
      <c r="O33" s="37" t="s">
        <v>72</v>
      </c>
      <c r="P33" s="37" t="s">
        <v>72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-1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77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-73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85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78</v>
      </c>
      <c r="D37" s="39"/>
      <c r="E37" s="39" t="s">
        <v>72</v>
      </c>
      <c r="F37" s="39" t="s">
        <v>72</v>
      </c>
      <c r="G37" s="39" t="s">
        <v>72</v>
      </c>
      <c r="H37" s="39" t="s">
        <v>72</v>
      </c>
      <c r="I37" s="39" t="s">
        <v>72</v>
      </c>
      <c r="J37" s="39" t="s">
        <v>72</v>
      </c>
      <c r="K37" s="39" t="s">
        <v>72</v>
      </c>
      <c r="L37" s="39" t="s">
        <v>72</v>
      </c>
      <c r="M37" s="39" t="s">
        <v>72</v>
      </c>
      <c r="N37" s="39" t="s">
        <v>72</v>
      </c>
      <c r="O37" s="39" t="s">
        <v>72</v>
      </c>
      <c r="P37" s="39" t="s">
        <v>72</v>
      </c>
      <c r="Q37" s="39" t="s">
        <v>72</v>
      </c>
      <c r="R37" s="39" t="s">
        <v>72</v>
      </c>
      <c r="S37" s="39" t="s">
        <v>72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-1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77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-1520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DC17" activePane="bottomRight" state="frozen"/>
      <selection pane="topRight" activeCell="C1" sqref="C1"/>
      <selection pane="bottomLeft" activeCell="A3" sqref="A3"/>
      <selection pane="bottomRight" activeCell="DJ50" sqref="DJ5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88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84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78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77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-17097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85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78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77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-813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84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78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77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-3892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85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78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77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-246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84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78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77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-15128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85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78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77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-429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84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78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77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-287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85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78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77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-2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84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78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77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-399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85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78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77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-15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84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78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77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-90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85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78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77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84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78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77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-143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85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78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77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-15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E106" sqref="E106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95</v>
      </c>
      <c r="I2" t="s">
        <v>94</v>
      </c>
      <c r="J2" t="s">
        <v>96</v>
      </c>
      <c r="K2" t="s">
        <v>97</v>
      </c>
      <c r="L2" t="s">
        <v>98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4" spans="2:15">
      <c r="E104" s="11"/>
      <c r="F104" s="11"/>
      <c r="G104" s="11"/>
      <c r="H104" s="11"/>
      <c r="I104" s="11"/>
      <c r="J104" s="11"/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09" spans="2:15">
      <c r="B109" s="10"/>
      <c r="C109" s="11"/>
      <c r="D109" s="11"/>
      <c r="E109" s="11"/>
      <c r="F109" s="12"/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CI18"/>
  <sheetViews>
    <sheetView topLeftCell="CC1" zoomScale="200" workbookViewId="0">
      <selection activeCell="CI2" sqref="CI2:CI10"/>
    </sheetView>
  </sheetViews>
  <sheetFormatPr baseColWidth="10" defaultRowHeight="16"/>
  <cols>
    <col min="1" max="1" width="4.1640625" bestFit="1" customWidth="1"/>
    <col min="2" max="2" width="5.5" bestFit="1" customWidth="1"/>
    <col min="3" max="3" width="5.6640625" bestFit="1" customWidth="1"/>
    <col min="4" max="4" width="4.83203125" customWidth="1"/>
    <col min="5" max="5" width="14.33203125" customWidth="1"/>
    <col min="7" max="7" width="12.1640625" bestFit="1" customWidth="1"/>
    <col min="8" max="8" width="13.1640625" bestFit="1" customWidth="1"/>
    <col min="13" max="13" width="13" bestFit="1" customWidth="1"/>
  </cols>
  <sheetData>
    <row r="1" spans="1:87">
      <c r="A1" t="s">
        <v>56</v>
      </c>
      <c r="B1" t="s">
        <v>57</v>
      </c>
      <c r="C1" t="s">
        <v>58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CI1" s="71" t="s">
        <v>120</v>
      </c>
    </row>
    <row r="2" spans="1:87">
      <c r="A2">
        <v>1</v>
      </c>
      <c r="B2" s="11">
        <v>105</v>
      </c>
      <c r="C2" s="11">
        <f>B2+1</f>
        <v>106</v>
      </c>
      <c r="D2" s="11">
        <f>B2+7</f>
        <v>112</v>
      </c>
      <c r="E2" s="9">
        <v>43899</v>
      </c>
      <c r="F2">
        <v>1.04561339149928</v>
      </c>
      <c r="G2">
        <v>1.0902465943391</v>
      </c>
      <c r="H2">
        <v>1.13573730741021</v>
      </c>
      <c r="K2" t="s">
        <v>99</v>
      </c>
      <c r="L2" t="s">
        <v>100</v>
      </c>
      <c r="M2" t="s">
        <v>101</v>
      </c>
      <c r="N2" t="s">
        <v>100</v>
      </c>
      <c r="O2" t="s">
        <v>102</v>
      </c>
      <c r="P2">
        <f>B2</f>
        <v>105</v>
      </c>
      <c r="Q2" t="s">
        <v>103</v>
      </c>
      <c r="R2" t="s">
        <v>100</v>
      </c>
      <c r="S2" t="s">
        <v>104</v>
      </c>
      <c r="T2" t="s">
        <v>100</v>
      </c>
      <c r="U2" t="s">
        <v>102</v>
      </c>
      <c r="V2">
        <f t="shared" ref="V2:V10" si="0">P2+1</f>
        <v>106</v>
      </c>
      <c r="W2" t="s">
        <v>103</v>
      </c>
      <c r="X2" t="s">
        <v>100</v>
      </c>
      <c r="Y2" t="s">
        <v>105</v>
      </c>
      <c r="Z2" t="s">
        <v>100</v>
      </c>
      <c r="AA2" t="s">
        <v>102</v>
      </c>
      <c r="AB2">
        <f t="shared" ref="AB2:AB10" si="1">V2+6</f>
        <v>112</v>
      </c>
      <c r="AC2" t="s">
        <v>103</v>
      </c>
      <c r="AD2" t="s">
        <v>100</v>
      </c>
      <c r="AE2" t="s">
        <v>92</v>
      </c>
      <c r="AF2" t="s">
        <v>100</v>
      </c>
      <c r="AG2" t="s">
        <v>102</v>
      </c>
      <c r="AH2" t="s">
        <v>100</v>
      </c>
      <c r="AI2" s="72" t="s">
        <v>109</v>
      </c>
      <c r="AJ2" t="s">
        <v>100</v>
      </c>
      <c r="AK2" t="s">
        <v>103</v>
      </c>
      <c r="AL2" t="s">
        <v>100</v>
      </c>
      <c r="AM2" t="s">
        <v>106</v>
      </c>
      <c r="AN2" t="s">
        <v>100</v>
      </c>
      <c r="AO2" t="s">
        <v>102</v>
      </c>
      <c r="AP2">
        <f>G2</f>
        <v>1.0902465943391</v>
      </c>
      <c r="AQ2" t="s">
        <v>103</v>
      </c>
      <c r="AR2" t="s">
        <v>100</v>
      </c>
      <c r="AS2" t="s">
        <v>121</v>
      </c>
      <c r="AT2" t="s">
        <v>100</v>
      </c>
      <c r="AU2" t="s">
        <v>102</v>
      </c>
      <c r="AV2">
        <f>F2</f>
        <v>1.04561339149928</v>
      </c>
      <c r="AW2" t="s">
        <v>103</v>
      </c>
      <c r="AX2" t="s">
        <v>100</v>
      </c>
      <c r="AY2" t="s">
        <v>122</v>
      </c>
      <c r="AZ2" t="s">
        <v>100</v>
      </c>
      <c r="BA2" t="s">
        <v>102</v>
      </c>
      <c r="BB2">
        <f>H2</f>
        <v>1.13573730741021</v>
      </c>
      <c r="BC2" t="s">
        <v>103</v>
      </c>
      <c r="BD2" t="s">
        <v>100</v>
      </c>
      <c r="BE2" t="s">
        <v>97</v>
      </c>
      <c r="BF2" t="s">
        <v>100</v>
      </c>
      <c r="BG2" t="s">
        <v>102</v>
      </c>
      <c r="BH2">
        <f t="shared" ref="BH2:BH10" si="2">ROUND(AP2,2)</f>
        <v>1.0900000000000001</v>
      </c>
      <c r="BI2" t="s">
        <v>103</v>
      </c>
      <c r="BJ2" t="s">
        <v>100</v>
      </c>
      <c r="BK2" t="s">
        <v>96</v>
      </c>
      <c r="BL2" t="s">
        <v>100</v>
      </c>
      <c r="BM2" t="s">
        <v>102</v>
      </c>
      <c r="BN2">
        <f t="shared" ref="BN2:BN10" si="3">ROUND(AV2,2)</f>
        <v>1.05</v>
      </c>
      <c r="BO2" t="s">
        <v>103</v>
      </c>
      <c r="BP2" t="s">
        <v>100</v>
      </c>
      <c r="BQ2" t="s">
        <v>118</v>
      </c>
      <c r="BR2" t="s">
        <v>100</v>
      </c>
      <c r="BS2" t="s">
        <v>102</v>
      </c>
      <c r="BT2">
        <f t="shared" ref="BT2:BT10" si="4">ROUND(BB2,2)</f>
        <v>1.1399999999999999</v>
      </c>
      <c r="BU2" t="s">
        <v>103</v>
      </c>
      <c r="BV2" t="s">
        <v>100</v>
      </c>
      <c r="BW2" t="s">
        <v>119</v>
      </c>
      <c r="BX2" t="s">
        <v>100</v>
      </c>
      <c r="BY2" t="s">
        <v>102</v>
      </c>
      <c r="BZ2">
        <f t="shared" ref="BZ2:BZ10" si="5">BN2</f>
        <v>1.05</v>
      </c>
      <c r="CA2" t="s">
        <v>103</v>
      </c>
      <c r="CB2" t="s">
        <v>100</v>
      </c>
      <c r="CC2" t="s">
        <v>107</v>
      </c>
      <c r="CD2" t="s">
        <v>100</v>
      </c>
      <c r="CE2" t="s">
        <v>102</v>
      </c>
      <c r="CF2">
        <f t="shared" ref="CF2:CF10" si="6">BT2</f>
        <v>1.1399999999999999</v>
      </c>
      <c r="CG2" t="s">
        <v>108</v>
      </c>
      <c r="CH2" t="s">
        <v>103</v>
      </c>
      <c r="CI2" t="str">
        <f t="shared" ref="CI2:CI10" si="7">CONCATENATE(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2)</f>
        <v>{"window_index":105,"window_t_start":106,"window_t_end":112,"Data":"2020-03-09","R_e_median":1.0902465943391,"R_e_q0073":1.04561339149928,"R_e_q0877":1.13573730741021,"fit":1.09,"lwr":1.05,"upr":1.14,"low":1.05,"high":1.14},</v>
      </c>
    </row>
    <row r="3" spans="1:87">
      <c r="A3">
        <v>7</v>
      </c>
      <c r="B3" s="11">
        <f>B2+1</f>
        <v>106</v>
      </c>
      <c r="C3" s="11">
        <f>C2+1</f>
        <v>107</v>
      </c>
      <c r="D3" s="11">
        <f>D2+1</f>
        <v>113</v>
      </c>
      <c r="E3" s="9">
        <v>43900</v>
      </c>
      <c r="F3">
        <v>1.0460850945940601</v>
      </c>
      <c r="G3">
        <v>1.0902029449347801</v>
      </c>
      <c r="H3">
        <v>1.13585024500399</v>
      </c>
      <c r="K3" t="s">
        <v>99</v>
      </c>
      <c r="L3" t="s">
        <v>100</v>
      </c>
      <c r="M3" t="s">
        <v>101</v>
      </c>
      <c r="N3" t="s">
        <v>100</v>
      </c>
      <c r="O3" t="s">
        <v>102</v>
      </c>
      <c r="P3">
        <f t="shared" ref="P3:P10" si="8">B3</f>
        <v>106</v>
      </c>
      <c r="Q3" t="s">
        <v>103</v>
      </c>
      <c r="R3" t="s">
        <v>100</v>
      </c>
      <c r="S3" t="s">
        <v>104</v>
      </c>
      <c r="T3" t="s">
        <v>100</v>
      </c>
      <c r="U3" t="s">
        <v>102</v>
      </c>
      <c r="V3">
        <f t="shared" si="0"/>
        <v>107</v>
      </c>
      <c r="W3" t="s">
        <v>103</v>
      </c>
      <c r="X3" t="s">
        <v>100</v>
      </c>
      <c r="Y3" t="s">
        <v>105</v>
      </c>
      <c r="Z3" t="s">
        <v>100</v>
      </c>
      <c r="AA3" t="s">
        <v>102</v>
      </c>
      <c r="AB3">
        <f t="shared" si="1"/>
        <v>113</v>
      </c>
      <c r="AC3" t="s">
        <v>103</v>
      </c>
      <c r="AD3" t="s">
        <v>100</v>
      </c>
      <c r="AE3" t="s">
        <v>92</v>
      </c>
      <c r="AF3" t="s">
        <v>100</v>
      </c>
      <c r="AG3" t="s">
        <v>102</v>
      </c>
      <c r="AH3" t="s">
        <v>100</v>
      </c>
      <c r="AI3" s="72" t="s">
        <v>110</v>
      </c>
      <c r="AJ3" t="s">
        <v>100</v>
      </c>
      <c r="AK3" t="s">
        <v>103</v>
      </c>
      <c r="AL3" t="s">
        <v>100</v>
      </c>
      <c r="AM3" t="s">
        <v>106</v>
      </c>
      <c r="AN3" t="s">
        <v>100</v>
      </c>
      <c r="AO3" t="s">
        <v>102</v>
      </c>
      <c r="AP3">
        <f t="shared" ref="AP3:AP10" si="9">G3</f>
        <v>1.0902029449347801</v>
      </c>
      <c r="AQ3" t="s">
        <v>103</v>
      </c>
      <c r="AR3" t="s">
        <v>100</v>
      </c>
      <c r="AS3" t="s">
        <v>123</v>
      </c>
      <c r="AT3" t="s">
        <v>100</v>
      </c>
      <c r="AU3" t="s">
        <v>102</v>
      </c>
      <c r="AV3">
        <f t="shared" ref="AV3:AV10" si="10">F3</f>
        <v>1.0460850945940601</v>
      </c>
      <c r="AW3" t="s">
        <v>103</v>
      </c>
      <c r="AX3" t="s">
        <v>100</v>
      </c>
      <c r="AY3" t="s">
        <v>124</v>
      </c>
      <c r="AZ3" t="s">
        <v>100</v>
      </c>
      <c r="BA3" t="s">
        <v>102</v>
      </c>
      <c r="BB3">
        <f t="shared" ref="BB3:BB10" si="11">H3</f>
        <v>1.13585024500399</v>
      </c>
      <c r="BC3" t="s">
        <v>103</v>
      </c>
      <c r="BD3" t="s">
        <v>100</v>
      </c>
      <c r="BE3" t="s">
        <v>97</v>
      </c>
      <c r="BF3" t="s">
        <v>100</v>
      </c>
      <c r="BG3" t="s">
        <v>102</v>
      </c>
      <c r="BH3">
        <f t="shared" si="2"/>
        <v>1.0900000000000001</v>
      </c>
      <c r="BI3" t="s">
        <v>103</v>
      </c>
      <c r="BJ3" t="s">
        <v>100</v>
      </c>
      <c r="BK3" t="s">
        <v>96</v>
      </c>
      <c r="BL3" t="s">
        <v>100</v>
      </c>
      <c r="BM3" t="s">
        <v>102</v>
      </c>
      <c r="BN3">
        <f t="shared" si="3"/>
        <v>1.05</v>
      </c>
      <c r="BO3" t="s">
        <v>103</v>
      </c>
      <c r="BP3" t="s">
        <v>100</v>
      </c>
      <c r="BQ3" t="s">
        <v>118</v>
      </c>
      <c r="BR3" t="s">
        <v>100</v>
      </c>
      <c r="BS3" t="s">
        <v>102</v>
      </c>
      <c r="BT3">
        <f t="shared" si="4"/>
        <v>1.1399999999999999</v>
      </c>
      <c r="BU3" t="s">
        <v>103</v>
      </c>
      <c r="BV3" t="s">
        <v>100</v>
      </c>
      <c r="BW3" t="s">
        <v>119</v>
      </c>
      <c r="BX3" t="s">
        <v>100</v>
      </c>
      <c r="BY3" t="s">
        <v>102</v>
      </c>
      <c r="BZ3">
        <f t="shared" si="5"/>
        <v>1.05</v>
      </c>
      <c r="CA3" t="s">
        <v>103</v>
      </c>
      <c r="CB3" t="s">
        <v>100</v>
      </c>
      <c r="CC3" t="s">
        <v>107</v>
      </c>
      <c r="CD3" t="s">
        <v>100</v>
      </c>
      <c r="CE3" t="s">
        <v>102</v>
      </c>
      <c r="CF3">
        <f t="shared" si="6"/>
        <v>1.1399999999999999</v>
      </c>
      <c r="CG3" t="s">
        <v>108</v>
      </c>
      <c r="CH3" t="s">
        <v>103</v>
      </c>
      <c r="CI3" t="str">
        <f t="shared" si="7"/>
        <v>{"window_index":106,"window_t_start":107,"window_t_end":113,"Data":"2020-03-10","R_e_median":1.09020294493478,"R_e_q0072":1.04608509459406,"R_e_q0878":1.13585024500399,"fit":1.09,"lwr":1.05,"upr":1.14,"low":1.05,"high":1.14},</v>
      </c>
    </row>
    <row r="4" spans="1:87">
      <c r="A4">
        <v>8</v>
      </c>
      <c r="B4" s="11">
        <f t="shared" ref="B4:B10" si="12">B3+1</f>
        <v>107</v>
      </c>
      <c r="C4" s="11">
        <f t="shared" ref="C4:C10" si="13">C3+1</f>
        <v>108</v>
      </c>
      <c r="D4" s="11">
        <f t="shared" ref="D4:D10" si="14">D3+1</f>
        <v>114</v>
      </c>
      <c r="E4" s="9">
        <v>43901</v>
      </c>
      <c r="F4">
        <v>1.0402261777536399</v>
      </c>
      <c r="G4">
        <v>1.08305007068878</v>
      </c>
      <c r="H4">
        <v>1.1266539963875899</v>
      </c>
      <c r="K4" t="s">
        <v>99</v>
      </c>
      <c r="L4" t="s">
        <v>100</v>
      </c>
      <c r="M4" t="s">
        <v>101</v>
      </c>
      <c r="N4" t="s">
        <v>100</v>
      </c>
      <c r="O4" t="s">
        <v>102</v>
      </c>
      <c r="P4">
        <f t="shared" si="8"/>
        <v>107</v>
      </c>
      <c r="Q4" t="s">
        <v>103</v>
      </c>
      <c r="R4" t="s">
        <v>100</v>
      </c>
      <c r="S4" t="s">
        <v>104</v>
      </c>
      <c r="T4" t="s">
        <v>100</v>
      </c>
      <c r="U4" t="s">
        <v>102</v>
      </c>
      <c r="V4">
        <f t="shared" si="0"/>
        <v>108</v>
      </c>
      <c r="W4" t="s">
        <v>103</v>
      </c>
      <c r="X4" t="s">
        <v>100</v>
      </c>
      <c r="Y4" t="s">
        <v>105</v>
      </c>
      <c r="Z4" t="s">
        <v>100</v>
      </c>
      <c r="AA4" t="s">
        <v>102</v>
      </c>
      <c r="AB4">
        <f t="shared" si="1"/>
        <v>114</v>
      </c>
      <c r="AC4" t="s">
        <v>103</v>
      </c>
      <c r="AD4" t="s">
        <v>100</v>
      </c>
      <c r="AE4" t="s">
        <v>92</v>
      </c>
      <c r="AF4" t="s">
        <v>100</v>
      </c>
      <c r="AG4" t="s">
        <v>102</v>
      </c>
      <c r="AH4" t="s">
        <v>100</v>
      </c>
      <c r="AI4" s="72" t="s">
        <v>111</v>
      </c>
      <c r="AJ4" t="s">
        <v>100</v>
      </c>
      <c r="AK4" t="s">
        <v>103</v>
      </c>
      <c r="AL4" t="s">
        <v>100</v>
      </c>
      <c r="AM4" t="s">
        <v>106</v>
      </c>
      <c r="AN4" t="s">
        <v>100</v>
      </c>
      <c r="AO4" t="s">
        <v>102</v>
      </c>
      <c r="AP4">
        <f t="shared" si="9"/>
        <v>1.08305007068878</v>
      </c>
      <c r="AQ4" t="s">
        <v>103</v>
      </c>
      <c r="AR4" t="s">
        <v>100</v>
      </c>
      <c r="AS4" t="s">
        <v>125</v>
      </c>
      <c r="AT4" t="s">
        <v>100</v>
      </c>
      <c r="AU4" t="s">
        <v>102</v>
      </c>
      <c r="AV4">
        <f t="shared" si="10"/>
        <v>1.0402261777536399</v>
      </c>
      <c r="AW4" t="s">
        <v>103</v>
      </c>
      <c r="AX4" t="s">
        <v>100</v>
      </c>
      <c r="AY4" t="s">
        <v>126</v>
      </c>
      <c r="AZ4" t="s">
        <v>100</v>
      </c>
      <c r="BA4" t="s">
        <v>102</v>
      </c>
      <c r="BB4">
        <f t="shared" si="11"/>
        <v>1.1266539963875899</v>
      </c>
      <c r="BC4" t="s">
        <v>103</v>
      </c>
      <c r="BD4" t="s">
        <v>100</v>
      </c>
      <c r="BE4" t="s">
        <v>97</v>
      </c>
      <c r="BF4" t="s">
        <v>100</v>
      </c>
      <c r="BG4" t="s">
        <v>102</v>
      </c>
      <c r="BH4">
        <f t="shared" si="2"/>
        <v>1.08</v>
      </c>
      <c r="BI4" t="s">
        <v>103</v>
      </c>
      <c r="BJ4" t="s">
        <v>100</v>
      </c>
      <c r="BK4" t="s">
        <v>96</v>
      </c>
      <c r="BL4" t="s">
        <v>100</v>
      </c>
      <c r="BM4" t="s">
        <v>102</v>
      </c>
      <c r="BN4">
        <f t="shared" si="3"/>
        <v>1.04</v>
      </c>
      <c r="BO4" t="s">
        <v>103</v>
      </c>
      <c r="BP4" t="s">
        <v>100</v>
      </c>
      <c r="BQ4" t="s">
        <v>118</v>
      </c>
      <c r="BR4" t="s">
        <v>100</v>
      </c>
      <c r="BS4" t="s">
        <v>102</v>
      </c>
      <c r="BT4">
        <f t="shared" si="4"/>
        <v>1.1299999999999999</v>
      </c>
      <c r="BU4" t="s">
        <v>103</v>
      </c>
      <c r="BV4" t="s">
        <v>100</v>
      </c>
      <c r="BW4" t="s">
        <v>119</v>
      </c>
      <c r="BX4" t="s">
        <v>100</v>
      </c>
      <c r="BY4" t="s">
        <v>102</v>
      </c>
      <c r="BZ4">
        <f t="shared" si="5"/>
        <v>1.04</v>
      </c>
      <c r="CA4" t="s">
        <v>103</v>
      </c>
      <c r="CB4" t="s">
        <v>100</v>
      </c>
      <c r="CC4" t="s">
        <v>107</v>
      </c>
      <c r="CD4" t="s">
        <v>100</v>
      </c>
      <c r="CE4" t="s">
        <v>102</v>
      </c>
      <c r="CF4">
        <f t="shared" si="6"/>
        <v>1.1299999999999999</v>
      </c>
      <c r="CG4" t="s">
        <v>108</v>
      </c>
      <c r="CH4" t="s">
        <v>103</v>
      </c>
      <c r="CI4" t="str">
        <f t="shared" si="7"/>
        <v>{"window_index":107,"window_t_start":108,"window_t_end":114,"Data":"2020-03-11","R_e_median":1.08305007068878,"R_e_q0071":1.04022617775364,"R_e_q0879":1.12665399638759,"fit":1.08,"lwr":1.04,"upr":1.13,"low":1.04,"high":1.13},</v>
      </c>
    </row>
    <row r="5" spans="1:87">
      <c r="A5">
        <v>9</v>
      </c>
      <c r="B5" s="11">
        <f t="shared" si="12"/>
        <v>108</v>
      </c>
      <c r="C5" s="11">
        <f t="shared" si="13"/>
        <v>109</v>
      </c>
      <c r="D5" s="11">
        <f t="shared" si="14"/>
        <v>115</v>
      </c>
      <c r="E5" s="9">
        <v>43902</v>
      </c>
      <c r="F5">
        <v>1.0400721056856199</v>
      </c>
      <c r="G5">
        <v>1.0832666837188401</v>
      </c>
      <c r="H5">
        <v>1.12601830067697</v>
      </c>
      <c r="K5" t="s">
        <v>99</v>
      </c>
      <c r="L5" t="s">
        <v>100</v>
      </c>
      <c r="M5" t="s">
        <v>101</v>
      </c>
      <c r="N5" t="s">
        <v>100</v>
      </c>
      <c r="O5" t="s">
        <v>102</v>
      </c>
      <c r="P5">
        <f t="shared" si="8"/>
        <v>108</v>
      </c>
      <c r="Q5" t="s">
        <v>103</v>
      </c>
      <c r="R5" t="s">
        <v>100</v>
      </c>
      <c r="S5" t="s">
        <v>104</v>
      </c>
      <c r="T5" t="s">
        <v>100</v>
      </c>
      <c r="U5" t="s">
        <v>102</v>
      </c>
      <c r="V5">
        <f t="shared" si="0"/>
        <v>109</v>
      </c>
      <c r="W5" t="s">
        <v>103</v>
      </c>
      <c r="X5" t="s">
        <v>100</v>
      </c>
      <c r="Y5" t="s">
        <v>105</v>
      </c>
      <c r="Z5" t="s">
        <v>100</v>
      </c>
      <c r="AA5" t="s">
        <v>102</v>
      </c>
      <c r="AB5">
        <f t="shared" si="1"/>
        <v>115</v>
      </c>
      <c r="AC5" t="s">
        <v>103</v>
      </c>
      <c r="AD5" t="s">
        <v>100</v>
      </c>
      <c r="AE5" t="s">
        <v>92</v>
      </c>
      <c r="AF5" t="s">
        <v>100</v>
      </c>
      <c r="AG5" t="s">
        <v>102</v>
      </c>
      <c r="AH5" t="s">
        <v>100</v>
      </c>
      <c r="AI5" s="72" t="s">
        <v>112</v>
      </c>
      <c r="AJ5" t="s">
        <v>100</v>
      </c>
      <c r="AK5" t="s">
        <v>103</v>
      </c>
      <c r="AL5" t="s">
        <v>100</v>
      </c>
      <c r="AM5" t="s">
        <v>106</v>
      </c>
      <c r="AN5" t="s">
        <v>100</v>
      </c>
      <c r="AO5" t="s">
        <v>102</v>
      </c>
      <c r="AP5">
        <f t="shared" si="9"/>
        <v>1.0832666837188401</v>
      </c>
      <c r="AQ5" t="s">
        <v>103</v>
      </c>
      <c r="AR5" t="s">
        <v>100</v>
      </c>
      <c r="AS5" t="s">
        <v>127</v>
      </c>
      <c r="AT5" t="s">
        <v>100</v>
      </c>
      <c r="AU5" t="s">
        <v>102</v>
      </c>
      <c r="AV5">
        <f t="shared" si="10"/>
        <v>1.0400721056856199</v>
      </c>
      <c r="AW5" t="s">
        <v>103</v>
      </c>
      <c r="AX5" t="s">
        <v>100</v>
      </c>
      <c r="AY5" t="s">
        <v>128</v>
      </c>
      <c r="AZ5" t="s">
        <v>100</v>
      </c>
      <c r="BA5" t="s">
        <v>102</v>
      </c>
      <c r="BB5">
        <f t="shared" si="11"/>
        <v>1.12601830067697</v>
      </c>
      <c r="BC5" t="s">
        <v>103</v>
      </c>
      <c r="BD5" t="s">
        <v>100</v>
      </c>
      <c r="BE5" t="s">
        <v>97</v>
      </c>
      <c r="BF5" t="s">
        <v>100</v>
      </c>
      <c r="BG5" t="s">
        <v>102</v>
      </c>
      <c r="BH5">
        <f t="shared" si="2"/>
        <v>1.08</v>
      </c>
      <c r="BI5" t="s">
        <v>103</v>
      </c>
      <c r="BJ5" t="s">
        <v>100</v>
      </c>
      <c r="BK5" t="s">
        <v>96</v>
      </c>
      <c r="BL5" t="s">
        <v>100</v>
      </c>
      <c r="BM5" t="s">
        <v>102</v>
      </c>
      <c r="BN5">
        <f t="shared" si="3"/>
        <v>1.04</v>
      </c>
      <c r="BO5" t="s">
        <v>103</v>
      </c>
      <c r="BP5" t="s">
        <v>100</v>
      </c>
      <c r="BQ5" t="s">
        <v>118</v>
      </c>
      <c r="BR5" t="s">
        <v>100</v>
      </c>
      <c r="BS5" t="s">
        <v>102</v>
      </c>
      <c r="BT5">
        <f t="shared" si="4"/>
        <v>1.1299999999999999</v>
      </c>
      <c r="BU5" t="s">
        <v>103</v>
      </c>
      <c r="BV5" t="s">
        <v>100</v>
      </c>
      <c r="BW5" t="s">
        <v>119</v>
      </c>
      <c r="BX5" t="s">
        <v>100</v>
      </c>
      <c r="BY5" t="s">
        <v>102</v>
      </c>
      <c r="BZ5">
        <f t="shared" si="5"/>
        <v>1.04</v>
      </c>
      <c r="CA5" t="s">
        <v>103</v>
      </c>
      <c r="CB5" t="s">
        <v>100</v>
      </c>
      <c r="CC5" t="s">
        <v>107</v>
      </c>
      <c r="CD5" t="s">
        <v>100</v>
      </c>
      <c r="CE5" t="s">
        <v>102</v>
      </c>
      <c r="CF5">
        <f t="shared" si="6"/>
        <v>1.1299999999999999</v>
      </c>
      <c r="CG5" t="s">
        <v>108</v>
      </c>
      <c r="CH5" t="s">
        <v>103</v>
      </c>
      <c r="CI5" t="str">
        <f t="shared" si="7"/>
        <v>{"window_index":108,"window_t_start":109,"window_t_end":115,"Data":"2020-03-12","R_e_median":1.08326668371884,"R_e_q0070":1.04007210568562,"R_e_q0880":1.12601830067697,"fit":1.08,"lwr":1.04,"upr":1.13,"low":1.04,"high":1.13},</v>
      </c>
    </row>
    <row r="6" spans="1:87">
      <c r="A6">
        <v>10</v>
      </c>
      <c r="B6" s="11">
        <f t="shared" si="12"/>
        <v>109</v>
      </c>
      <c r="C6" s="11">
        <f t="shared" si="13"/>
        <v>110</v>
      </c>
      <c r="D6" s="11">
        <f t="shared" si="14"/>
        <v>116</v>
      </c>
      <c r="E6" s="9">
        <v>43903</v>
      </c>
      <c r="F6">
        <v>1.0117581336572099</v>
      </c>
      <c r="G6">
        <v>1.05307982697436</v>
      </c>
      <c r="H6">
        <v>1.09522356794392</v>
      </c>
      <c r="K6" t="s">
        <v>99</v>
      </c>
      <c r="L6" t="s">
        <v>100</v>
      </c>
      <c r="M6" t="s">
        <v>101</v>
      </c>
      <c r="N6" t="s">
        <v>100</v>
      </c>
      <c r="O6" t="s">
        <v>102</v>
      </c>
      <c r="P6">
        <f t="shared" si="8"/>
        <v>109</v>
      </c>
      <c r="Q6" t="s">
        <v>103</v>
      </c>
      <c r="R6" t="s">
        <v>100</v>
      </c>
      <c r="S6" t="s">
        <v>104</v>
      </c>
      <c r="T6" t="s">
        <v>100</v>
      </c>
      <c r="U6" t="s">
        <v>102</v>
      </c>
      <c r="V6">
        <f t="shared" si="0"/>
        <v>110</v>
      </c>
      <c r="W6" t="s">
        <v>103</v>
      </c>
      <c r="X6" t="s">
        <v>100</v>
      </c>
      <c r="Y6" t="s">
        <v>105</v>
      </c>
      <c r="Z6" t="s">
        <v>100</v>
      </c>
      <c r="AA6" t="s">
        <v>102</v>
      </c>
      <c r="AB6">
        <f t="shared" si="1"/>
        <v>116</v>
      </c>
      <c r="AC6" t="s">
        <v>103</v>
      </c>
      <c r="AD6" t="s">
        <v>100</v>
      </c>
      <c r="AE6" t="s">
        <v>92</v>
      </c>
      <c r="AF6" t="s">
        <v>100</v>
      </c>
      <c r="AG6" t="s">
        <v>102</v>
      </c>
      <c r="AH6" t="s">
        <v>100</v>
      </c>
      <c r="AI6" s="72" t="s">
        <v>113</v>
      </c>
      <c r="AJ6" t="s">
        <v>100</v>
      </c>
      <c r="AK6" t="s">
        <v>103</v>
      </c>
      <c r="AL6" t="s">
        <v>100</v>
      </c>
      <c r="AM6" t="s">
        <v>106</v>
      </c>
      <c r="AN6" t="s">
        <v>100</v>
      </c>
      <c r="AO6" t="s">
        <v>102</v>
      </c>
      <c r="AP6">
        <f t="shared" si="9"/>
        <v>1.05307982697436</v>
      </c>
      <c r="AQ6" t="s">
        <v>103</v>
      </c>
      <c r="AR6" t="s">
        <v>100</v>
      </c>
      <c r="AS6" t="s">
        <v>129</v>
      </c>
      <c r="AT6" t="s">
        <v>100</v>
      </c>
      <c r="AU6" t="s">
        <v>102</v>
      </c>
      <c r="AV6">
        <f t="shared" si="10"/>
        <v>1.0117581336572099</v>
      </c>
      <c r="AW6" t="s">
        <v>103</v>
      </c>
      <c r="AX6" t="s">
        <v>100</v>
      </c>
      <c r="AY6" t="s">
        <v>130</v>
      </c>
      <c r="AZ6" t="s">
        <v>100</v>
      </c>
      <c r="BA6" t="s">
        <v>102</v>
      </c>
      <c r="BB6">
        <f t="shared" si="11"/>
        <v>1.09522356794392</v>
      </c>
      <c r="BC6" t="s">
        <v>103</v>
      </c>
      <c r="BD6" t="s">
        <v>100</v>
      </c>
      <c r="BE6" t="s">
        <v>97</v>
      </c>
      <c r="BF6" t="s">
        <v>100</v>
      </c>
      <c r="BG6" t="s">
        <v>102</v>
      </c>
      <c r="BH6">
        <f t="shared" si="2"/>
        <v>1.05</v>
      </c>
      <c r="BI6" t="s">
        <v>103</v>
      </c>
      <c r="BJ6" t="s">
        <v>100</v>
      </c>
      <c r="BK6" t="s">
        <v>96</v>
      </c>
      <c r="BL6" t="s">
        <v>100</v>
      </c>
      <c r="BM6" t="s">
        <v>102</v>
      </c>
      <c r="BN6">
        <f t="shared" si="3"/>
        <v>1.01</v>
      </c>
      <c r="BO6" t="s">
        <v>103</v>
      </c>
      <c r="BP6" t="s">
        <v>100</v>
      </c>
      <c r="BQ6" t="s">
        <v>118</v>
      </c>
      <c r="BR6" t="s">
        <v>100</v>
      </c>
      <c r="BS6" t="s">
        <v>102</v>
      </c>
      <c r="BT6">
        <f t="shared" si="4"/>
        <v>1.1000000000000001</v>
      </c>
      <c r="BU6" t="s">
        <v>103</v>
      </c>
      <c r="BV6" t="s">
        <v>100</v>
      </c>
      <c r="BW6" t="s">
        <v>119</v>
      </c>
      <c r="BX6" t="s">
        <v>100</v>
      </c>
      <c r="BY6" t="s">
        <v>102</v>
      </c>
      <c r="BZ6">
        <f t="shared" si="5"/>
        <v>1.01</v>
      </c>
      <c r="CA6" t="s">
        <v>103</v>
      </c>
      <c r="CB6" t="s">
        <v>100</v>
      </c>
      <c r="CC6" t="s">
        <v>107</v>
      </c>
      <c r="CD6" t="s">
        <v>100</v>
      </c>
      <c r="CE6" t="s">
        <v>102</v>
      </c>
      <c r="CF6">
        <f t="shared" si="6"/>
        <v>1.1000000000000001</v>
      </c>
      <c r="CG6" t="s">
        <v>108</v>
      </c>
      <c r="CH6" t="s">
        <v>103</v>
      </c>
      <c r="CI6" t="str">
        <f t="shared" si="7"/>
        <v>{"window_index":109,"window_t_start":110,"window_t_end":116,"Data":"2020-03-13","R_e_median":1.05307982697436,"R_e_q0069":1.01175813365721,"R_e_q0881":1.09522356794392,"fit":1.05,"lwr":1.01,"upr":1.1,"low":1.01,"high":1.1},</v>
      </c>
    </row>
    <row r="7" spans="1:87">
      <c r="A7">
        <v>11</v>
      </c>
      <c r="B7" s="11">
        <f t="shared" si="12"/>
        <v>110</v>
      </c>
      <c r="C7" s="11">
        <f t="shared" si="13"/>
        <v>111</v>
      </c>
      <c r="D7" s="11">
        <f t="shared" si="14"/>
        <v>117</v>
      </c>
      <c r="E7" s="9">
        <v>43904</v>
      </c>
      <c r="F7">
        <v>0.99790958598148705</v>
      </c>
      <c r="G7">
        <v>1.03950621719949</v>
      </c>
      <c r="H7">
        <v>1.08159966453958</v>
      </c>
      <c r="K7" t="s">
        <v>99</v>
      </c>
      <c r="L7" t="s">
        <v>100</v>
      </c>
      <c r="M7" t="s">
        <v>101</v>
      </c>
      <c r="N7" t="s">
        <v>100</v>
      </c>
      <c r="O7" t="s">
        <v>102</v>
      </c>
      <c r="P7">
        <f t="shared" si="8"/>
        <v>110</v>
      </c>
      <c r="Q7" t="s">
        <v>103</v>
      </c>
      <c r="R7" t="s">
        <v>100</v>
      </c>
      <c r="S7" t="s">
        <v>104</v>
      </c>
      <c r="T7" t="s">
        <v>100</v>
      </c>
      <c r="U7" t="s">
        <v>102</v>
      </c>
      <c r="V7">
        <f t="shared" si="0"/>
        <v>111</v>
      </c>
      <c r="W7" t="s">
        <v>103</v>
      </c>
      <c r="X7" t="s">
        <v>100</v>
      </c>
      <c r="Y7" t="s">
        <v>105</v>
      </c>
      <c r="Z7" t="s">
        <v>100</v>
      </c>
      <c r="AA7" t="s">
        <v>102</v>
      </c>
      <c r="AB7">
        <f t="shared" si="1"/>
        <v>117</v>
      </c>
      <c r="AC7" t="s">
        <v>103</v>
      </c>
      <c r="AD7" t="s">
        <v>100</v>
      </c>
      <c r="AE7" t="s">
        <v>92</v>
      </c>
      <c r="AF7" t="s">
        <v>100</v>
      </c>
      <c r="AG7" t="s">
        <v>102</v>
      </c>
      <c r="AH7" t="s">
        <v>100</v>
      </c>
      <c r="AI7" s="72" t="s">
        <v>114</v>
      </c>
      <c r="AJ7" t="s">
        <v>100</v>
      </c>
      <c r="AK7" t="s">
        <v>103</v>
      </c>
      <c r="AL7" t="s">
        <v>100</v>
      </c>
      <c r="AM7" t="s">
        <v>106</v>
      </c>
      <c r="AN7" t="s">
        <v>100</v>
      </c>
      <c r="AO7" t="s">
        <v>102</v>
      </c>
      <c r="AP7">
        <f t="shared" si="9"/>
        <v>1.03950621719949</v>
      </c>
      <c r="AQ7" t="s">
        <v>103</v>
      </c>
      <c r="AR7" t="s">
        <v>100</v>
      </c>
      <c r="AS7" t="s">
        <v>131</v>
      </c>
      <c r="AT7" t="s">
        <v>100</v>
      </c>
      <c r="AU7" t="s">
        <v>102</v>
      </c>
      <c r="AV7">
        <f t="shared" si="10"/>
        <v>0.99790958598148705</v>
      </c>
      <c r="AW7" t="s">
        <v>103</v>
      </c>
      <c r="AX7" t="s">
        <v>100</v>
      </c>
      <c r="AY7" t="s">
        <v>132</v>
      </c>
      <c r="AZ7" t="s">
        <v>100</v>
      </c>
      <c r="BA7" t="s">
        <v>102</v>
      </c>
      <c r="BB7">
        <f t="shared" si="11"/>
        <v>1.08159966453958</v>
      </c>
      <c r="BC7" t="s">
        <v>103</v>
      </c>
      <c r="BD7" t="s">
        <v>100</v>
      </c>
      <c r="BE7" t="s">
        <v>97</v>
      </c>
      <c r="BF7" t="s">
        <v>100</v>
      </c>
      <c r="BG7" t="s">
        <v>102</v>
      </c>
      <c r="BH7">
        <f t="shared" si="2"/>
        <v>1.04</v>
      </c>
      <c r="BI7" t="s">
        <v>103</v>
      </c>
      <c r="BJ7" t="s">
        <v>100</v>
      </c>
      <c r="BK7" t="s">
        <v>96</v>
      </c>
      <c r="BL7" t="s">
        <v>100</v>
      </c>
      <c r="BM7" t="s">
        <v>102</v>
      </c>
      <c r="BN7">
        <f t="shared" si="3"/>
        <v>1</v>
      </c>
      <c r="BO7" t="s">
        <v>103</v>
      </c>
      <c r="BP7" t="s">
        <v>100</v>
      </c>
      <c r="BQ7" t="s">
        <v>118</v>
      </c>
      <c r="BR7" t="s">
        <v>100</v>
      </c>
      <c r="BS7" t="s">
        <v>102</v>
      </c>
      <c r="BT7">
        <f t="shared" si="4"/>
        <v>1.08</v>
      </c>
      <c r="BU7" t="s">
        <v>103</v>
      </c>
      <c r="BV7" t="s">
        <v>100</v>
      </c>
      <c r="BW7" t="s">
        <v>119</v>
      </c>
      <c r="BX7" t="s">
        <v>100</v>
      </c>
      <c r="BY7" t="s">
        <v>102</v>
      </c>
      <c r="BZ7">
        <f t="shared" si="5"/>
        <v>1</v>
      </c>
      <c r="CA7" t="s">
        <v>103</v>
      </c>
      <c r="CB7" t="s">
        <v>100</v>
      </c>
      <c r="CC7" t="s">
        <v>107</v>
      </c>
      <c r="CD7" t="s">
        <v>100</v>
      </c>
      <c r="CE7" t="s">
        <v>102</v>
      </c>
      <c r="CF7">
        <f t="shared" si="6"/>
        <v>1.08</v>
      </c>
      <c r="CG7" t="s">
        <v>108</v>
      </c>
      <c r="CH7" t="s">
        <v>103</v>
      </c>
      <c r="CI7" t="str">
        <f t="shared" si="7"/>
        <v>{"window_index":110,"window_t_start":111,"window_t_end":117,"Data":"2020-03-14","R_e_median":1.03950621719949,"R_e_q0068":0.997909585981487,"R_e_q0882":1.08159966453958,"fit":1.04,"lwr":1,"upr":1.08,"low":1,"high":1.08},</v>
      </c>
    </row>
    <row r="8" spans="1:87">
      <c r="A8">
        <v>12</v>
      </c>
      <c r="B8" s="11">
        <f t="shared" si="12"/>
        <v>111</v>
      </c>
      <c r="C8" s="11">
        <f t="shared" si="13"/>
        <v>112</v>
      </c>
      <c r="D8" s="11">
        <f t="shared" si="14"/>
        <v>118</v>
      </c>
      <c r="E8" s="9">
        <v>43905</v>
      </c>
      <c r="F8">
        <v>0.95919512018578701</v>
      </c>
      <c r="G8">
        <v>0.99958991003787401</v>
      </c>
      <c r="H8">
        <v>1.0389772811321001</v>
      </c>
      <c r="K8" t="s">
        <v>99</v>
      </c>
      <c r="L8" t="s">
        <v>100</v>
      </c>
      <c r="M8" t="s">
        <v>101</v>
      </c>
      <c r="N8" t="s">
        <v>100</v>
      </c>
      <c r="O8" t="s">
        <v>102</v>
      </c>
      <c r="P8">
        <f t="shared" si="8"/>
        <v>111</v>
      </c>
      <c r="Q8" t="s">
        <v>103</v>
      </c>
      <c r="R8" t="s">
        <v>100</v>
      </c>
      <c r="S8" t="s">
        <v>104</v>
      </c>
      <c r="T8" t="s">
        <v>100</v>
      </c>
      <c r="U8" t="s">
        <v>102</v>
      </c>
      <c r="V8">
        <f t="shared" si="0"/>
        <v>112</v>
      </c>
      <c r="W8" t="s">
        <v>103</v>
      </c>
      <c r="X8" t="s">
        <v>100</v>
      </c>
      <c r="Y8" t="s">
        <v>105</v>
      </c>
      <c r="Z8" t="s">
        <v>100</v>
      </c>
      <c r="AA8" t="s">
        <v>102</v>
      </c>
      <c r="AB8">
        <f t="shared" si="1"/>
        <v>118</v>
      </c>
      <c r="AC8" t="s">
        <v>103</v>
      </c>
      <c r="AD8" t="s">
        <v>100</v>
      </c>
      <c r="AE8" t="s">
        <v>92</v>
      </c>
      <c r="AF8" t="s">
        <v>100</v>
      </c>
      <c r="AG8" t="s">
        <v>102</v>
      </c>
      <c r="AH8" t="s">
        <v>100</v>
      </c>
      <c r="AI8" s="72" t="s">
        <v>115</v>
      </c>
      <c r="AJ8" t="s">
        <v>100</v>
      </c>
      <c r="AK8" t="s">
        <v>103</v>
      </c>
      <c r="AL8" t="s">
        <v>100</v>
      </c>
      <c r="AM8" t="s">
        <v>106</v>
      </c>
      <c r="AN8" t="s">
        <v>100</v>
      </c>
      <c r="AO8" t="s">
        <v>102</v>
      </c>
      <c r="AP8">
        <f t="shared" si="9"/>
        <v>0.99958991003787401</v>
      </c>
      <c r="AQ8" t="s">
        <v>103</v>
      </c>
      <c r="AR8" t="s">
        <v>100</v>
      </c>
      <c r="AS8" t="s">
        <v>133</v>
      </c>
      <c r="AT8" t="s">
        <v>100</v>
      </c>
      <c r="AU8" t="s">
        <v>102</v>
      </c>
      <c r="AV8">
        <f t="shared" si="10"/>
        <v>0.95919512018578701</v>
      </c>
      <c r="AW8" t="s">
        <v>103</v>
      </c>
      <c r="AX8" t="s">
        <v>100</v>
      </c>
      <c r="AY8" t="s">
        <v>134</v>
      </c>
      <c r="AZ8" t="s">
        <v>100</v>
      </c>
      <c r="BA8" t="s">
        <v>102</v>
      </c>
      <c r="BB8">
        <f t="shared" si="11"/>
        <v>1.0389772811321001</v>
      </c>
      <c r="BC8" t="s">
        <v>103</v>
      </c>
      <c r="BD8" t="s">
        <v>100</v>
      </c>
      <c r="BE8" t="s">
        <v>97</v>
      </c>
      <c r="BF8" t="s">
        <v>100</v>
      </c>
      <c r="BG8" t="s">
        <v>102</v>
      </c>
      <c r="BH8">
        <f t="shared" si="2"/>
        <v>1</v>
      </c>
      <c r="BI8" t="s">
        <v>103</v>
      </c>
      <c r="BJ8" t="s">
        <v>100</v>
      </c>
      <c r="BK8" t="s">
        <v>96</v>
      </c>
      <c r="BL8" t="s">
        <v>100</v>
      </c>
      <c r="BM8" t="s">
        <v>102</v>
      </c>
      <c r="BN8">
        <f t="shared" si="3"/>
        <v>0.96</v>
      </c>
      <c r="BO8" t="s">
        <v>103</v>
      </c>
      <c r="BP8" t="s">
        <v>100</v>
      </c>
      <c r="BQ8" t="s">
        <v>118</v>
      </c>
      <c r="BR8" t="s">
        <v>100</v>
      </c>
      <c r="BS8" t="s">
        <v>102</v>
      </c>
      <c r="BT8">
        <f t="shared" si="4"/>
        <v>1.04</v>
      </c>
      <c r="BU8" t="s">
        <v>103</v>
      </c>
      <c r="BV8" t="s">
        <v>100</v>
      </c>
      <c r="BW8" t="s">
        <v>119</v>
      </c>
      <c r="BX8" t="s">
        <v>100</v>
      </c>
      <c r="BY8" t="s">
        <v>102</v>
      </c>
      <c r="BZ8">
        <f t="shared" si="5"/>
        <v>0.96</v>
      </c>
      <c r="CA8" t="s">
        <v>103</v>
      </c>
      <c r="CB8" t="s">
        <v>100</v>
      </c>
      <c r="CC8" t="s">
        <v>107</v>
      </c>
      <c r="CD8" t="s">
        <v>100</v>
      </c>
      <c r="CE8" t="s">
        <v>102</v>
      </c>
      <c r="CF8">
        <f t="shared" si="6"/>
        <v>1.04</v>
      </c>
      <c r="CG8" t="s">
        <v>108</v>
      </c>
      <c r="CH8" t="s">
        <v>103</v>
      </c>
      <c r="CI8" t="str">
        <f t="shared" si="7"/>
        <v>{"window_index":111,"window_t_start":112,"window_t_end":118,"Data":"2020-03-15","R_e_median":0.999589910037874,"R_e_q0067":0.959195120185787,"R_e_q0883":1.0389772811321,"fit":1,"lwr":0.96,"upr":1.04,"low":0.96,"high":1.04},</v>
      </c>
    </row>
    <row r="9" spans="1:87">
      <c r="A9">
        <v>13</v>
      </c>
      <c r="B9" s="11">
        <f t="shared" si="12"/>
        <v>112</v>
      </c>
      <c r="C9" s="11">
        <f t="shared" si="13"/>
        <v>113</v>
      </c>
      <c r="D9" s="11">
        <f t="shared" si="14"/>
        <v>119</v>
      </c>
      <c r="E9" s="9">
        <v>43906</v>
      </c>
      <c r="F9">
        <v>0.92285200485613705</v>
      </c>
      <c r="G9">
        <v>0.96196032988630298</v>
      </c>
      <c r="H9">
        <v>1.00186781086066</v>
      </c>
      <c r="K9" t="s">
        <v>99</v>
      </c>
      <c r="L9" t="s">
        <v>100</v>
      </c>
      <c r="M9" t="s">
        <v>101</v>
      </c>
      <c r="N9" t="s">
        <v>100</v>
      </c>
      <c r="O9" t="s">
        <v>102</v>
      </c>
      <c r="P9">
        <f t="shared" si="8"/>
        <v>112</v>
      </c>
      <c r="Q9" t="s">
        <v>103</v>
      </c>
      <c r="R9" t="s">
        <v>100</v>
      </c>
      <c r="S9" t="s">
        <v>104</v>
      </c>
      <c r="T9" t="s">
        <v>100</v>
      </c>
      <c r="U9" t="s">
        <v>102</v>
      </c>
      <c r="V9">
        <f t="shared" si="0"/>
        <v>113</v>
      </c>
      <c r="W9" t="s">
        <v>103</v>
      </c>
      <c r="X9" t="s">
        <v>100</v>
      </c>
      <c r="Y9" t="s">
        <v>105</v>
      </c>
      <c r="Z9" t="s">
        <v>100</v>
      </c>
      <c r="AA9" t="s">
        <v>102</v>
      </c>
      <c r="AB9">
        <f t="shared" si="1"/>
        <v>119</v>
      </c>
      <c r="AC9" t="s">
        <v>103</v>
      </c>
      <c r="AD9" t="s">
        <v>100</v>
      </c>
      <c r="AE9" t="s">
        <v>92</v>
      </c>
      <c r="AF9" t="s">
        <v>100</v>
      </c>
      <c r="AG9" t="s">
        <v>102</v>
      </c>
      <c r="AH9" t="s">
        <v>100</v>
      </c>
      <c r="AI9" s="72" t="s">
        <v>116</v>
      </c>
      <c r="AJ9" t="s">
        <v>100</v>
      </c>
      <c r="AK9" t="s">
        <v>103</v>
      </c>
      <c r="AL9" t="s">
        <v>100</v>
      </c>
      <c r="AM9" t="s">
        <v>106</v>
      </c>
      <c r="AN9" t="s">
        <v>100</v>
      </c>
      <c r="AO9" t="s">
        <v>102</v>
      </c>
      <c r="AP9">
        <f t="shared" si="9"/>
        <v>0.96196032988630298</v>
      </c>
      <c r="AQ9" t="s">
        <v>103</v>
      </c>
      <c r="AR9" t="s">
        <v>100</v>
      </c>
      <c r="AS9" t="s">
        <v>135</v>
      </c>
      <c r="AT9" t="s">
        <v>100</v>
      </c>
      <c r="AU9" t="s">
        <v>102</v>
      </c>
      <c r="AV9">
        <f t="shared" si="10"/>
        <v>0.92285200485613705</v>
      </c>
      <c r="AW9" t="s">
        <v>103</v>
      </c>
      <c r="AX9" t="s">
        <v>100</v>
      </c>
      <c r="AY9" t="s">
        <v>136</v>
      </c>
      <c r="AZ9" t="s">
        <v>100</v>
      </c>
      <c r="BA9" t="s">
        <v>102</v>
      </c>
      <c r="BB9">
        <f t="shared" si="11"/>
        <v>1.00186781086066</v>
      </c>
      <c r="BC9" t="s">
        <v>103</v>
      </c>
      <c r="BD9" t="s">
        <v>100</v>
      </c>
      <c r="BE9" t="s">
        <v>97</v>
      </c>
      <c r="BF9" t="s">
        <v>100</v>
      </c>
      <c r="BG9" t="s">
        <v>102</v>
      </c>
      <c r="BH9">
        <f t="shared" si="2"/>
        <v>0.96</v>
      </c>
      <c r="BI9" t="s">
        <v>103</v>
      </c>
      <c r="BJ9" t="s">
        <v>100</v>
      </c>
      <c r="BK9" t="s">
        <v>96</v>
      </c>
      <c r="BL9" t="s">
        <v>100</v>
      </c>
      <c r="BM9" t="s">
        <v>102</v>
      </c>
      <c r="BN9">
        <f t="shared" si="3"/>
        <v>0.92</v>
      </c>
      <c r="BO9" t="s">
        <v>103</v>
      </c>
      <c r="BP9" t="s">
        <v>100</v>
      </c>
      <c r="BQ9" t="s">
        <v>118</v>
      </c>
      <c r="BR9" t="s">
        <v>100</v>
      </c>
      <c r="BS9" t="s">
        <v>102</v>
      </c>
      <c r="BT9">
        <f t="shared" si="4"/>
        <v>1</v>
      </c>
      <c r="BU9" t="s">
        <v>103</v>
      </c>
      <c r="BV9" t="s">
        <v>100</v>
      </c>
      <c r="BW9" t="s">
        <v>119</v>
      </c>
      <c r="BX9" t="s">
        <v>100</v>
      </c>
      <c r="BY9" t="s">
        <v>102</v>
      </c>
      <c r="BZ9">
        <f t="shared" si="5"/>
        <v>0.92</v>
      </c>
      <c r="CA9" t="s">
        <v>103</v>
      </c>
      <c r="CB9" t="s">
        <v>100</v>
      </c>
      <c r="CC9" t="s">
        <v>107</v>
      </c>
      <c r="CD9" t="s">
        <v>100</v>
      </c>
      <c r="CE9" t="s">
        <v>102</v>
      </c>
      <c r="CF9">
        <f t="shared" si="6"/>
        <v>1</v>
      </c>
      <c r="CG9" t="s">
        <v>108</v>
      </c>
      <c r="CH9" t="s">
        <v>103</v>
      </c>
      <c r="CI9" t="str">
        <f t="shared" si="7"/>
        <v>{"window_index":112,"window_t_start":113,"window_t_end":119,"Data":"2020-03-16","R_e_median":0.961960329886303,"R_e_q0066":0.922852004856137,"R_e_q0884":1.00186781086066,"fit":0.96,"lwr":0.92,"upr":1,"low":0.92,"high":1},</v>
      </c>
    </row>
    <row r="10" spans="1:87">
      <c r="A10">
        <v>14</v>
      </c>
      <c r="B10" s="11">
        <f t="shared" si="12"/>
        <v>113</v>
      </c>
      <c r="C10" s="11">
        <f t="shared" si="13"/>
        <v>114</v>
      </c>
      <c r="D10" s="11">
        <f t="shared" si="14"/>
        <v>120</v>
      </c>
      <c r="E10" s="9">
        <v>43907</v>
      </c>
      <c r="F10">
        <v>0.91043101774104795</v>
      </c>
      <c r="G10">
        <v>0.94937840597091305</v>
      </c>
      <c r="H10">
        <v>0.98963194195595305</v>
      </c>
      <c r="K10" t="s">
        <v>99</v>
      </c>
      <c r="L10" t="s">
        <v>100</v>
      </c>
      <c r="M10" t="s">
        <v>101</v>
      </c>
      <c r="N10" t="s">
        <v>100</v>
      </c>
      <c r="O10" t="s">
        <v>102</v>
      </c>
      <c r="P10">
        <f t="shared" si="8"/>
        <v>113</v>
      </c>
      <c r="Q10" t="s">
        <v>103</v>
      </c>
      <c r="R10" t="s">
        <v>100</v>
      </c>
      <c r="S10" t="s">
        <v>104</v>
      </c>
      <c r="T10" t="s">
        <v>100</v>
      </c>
      <c r="U10" t="s">
        <v>102</v>
      </c>
      <c r="V10">
        <f t="shared" si="0"/>
        <v>114</v>
      </c>
      <c r="W10" t="s">
        <v>103</v>
      </c>
      <c r="X10" t="s">
        <v>100</v>
      </c>
      <c r="Y10" t="s">
        <v>105</v>
      </c>
      <c r="Z10" t="s">
        <v>100</v>
      </c>
      <c r="AA10" t="s">
        <v>102</v>
      </c>
      <c r="AB10">
        <f t="shared" si="1"/>
        <v>120</v>
      </c>
      <c r="AC10" t="s">
        <v>103</v>
      </c>
      <c r="AD10" t="s">
        <v>100</v>
      </c>
      <c r="AE10" t="s">
        <v>92</v>
      </c>
      <c r="AF10" t="s">
        <v>100</v>
      </c>
      <c r="AG10" t="s">
        <v>102</v>
      </c>
      <c r="AH10" t="s">
        <v>100</v>
      </c>
      <c r="AI10" s="72" t="s">
        <v>117</v>
      </c>
      <c r="AJ10" t="s">
        <v>100</v>
      </c>
      <c r="AK10" t="s">
        <v>103</v>
      </c>
      <c r="AL10" t="s">
        <v>100</v>
      </c>
      <c r="AM10" t="s">
        <v>106</v>
      </c>
      <c r="AN10" t="s">
        <v>100</v>
      </c>
      <c r="AO10" t="s">
        <v>102</v>
      </c>
      <c r="AP10">
        <f t="shared" si="9"/>
        <v>0.94937840597091305</v>
      </c>
      <c r="AQ10" t="s">
        <v>103</v>
      </c>
      <c r="AR10" t="s">
        <v>100</v>
      </c>
      <c r="AS10" t="s">
        <v>137</v>
      </c>
      <c r="AT10" t="s">
        <v>100</v>
      </c>
      <c r="AU10" t="s">
        <v>102</v>
      </c>
      <c r="AV10">
        <f t="shared" si="10"/>
        <v>0.91043101774104795</v>
      </c>
      <c r="AW10" t="s">
        <v>103</v>
      </c>
      <c r="AX10" t="s">
        <v>100</v>
      </c>
      <c r="AY10" t="s">
        <v>138</v>
      </c>
      <c r="AZ10" t="s">
        <v>100</v>
      </c>
      <c r="BA10" t="s">
        <v>102</v>
      </c>
      <c r="BB10">
        <f t="shared" si="11"/>
        <v>0.98963194195595305</v>
      </c>
      <c r="BC10" t="s">
        <v>103</v>
      </c>
      <c r="BD10" t="s">
        <v>100</v>
      </c>
      <c r="BE10" t="s">
        <v>97</v>
      </c>
      <c r="BF10" t="s">
        <v>100</v>
      </c>
      <c r="BG10" t="s">
        <v>102</v>
      </c>
      <c r="BH10">
        <f t="shared" si="2"/>
        <v>0.95</v>
      </c>
      <c r="BI10" t="s">
        <v>103</v>
      </c>
      <c r="BJ10" t="s">
        <v>100</v>
      </c>
      <c r="BK10" t="s">
        <v>96</v>
      </c>
      <c r="BL10" t="s">
        <v>100</v>
      </c>
      <c r="BM10" t="s">
        <v>102</v>
      </c>
      <c r="BN10">
        <f t="shared" si="3"/>
        <v>0.91</v>
      </c>
      <c r="BO10" t="s">
        <v>103</v>
      </c>
      <c r="BP10" t="s">
        <v>100</v>
      </c>
      <c r="BQ10" t="s">
        <v>118</v>
      </c>
      <c r="BR10" t="s">
        <v>100</v>
      </c>
      <c r="BS10" t="s">
        <v>102</v>
      </c>
      <c r="BT10">
        <f t="shared" si="4"/>
        <v>0.99</v>
      </c>
      <c r="BU10" t="s">
        <v>103</v>
      </c>
      <c r="BV10" t="s">
        <v>100</v>
      </c>
      <c r="BW10" t="s">
        <v>119</v>
      </c>
      <c r="BX10" t="s">
        <v>100</v>
      </c>
      <c r="BY10" t="s">
        <v>102</v>
      </c>
      <c r="BZ10">
        <f t="shared" si="5"/>
        <v>0.91</v>
      </c>
      <c r="CA10" t="s">
        <v>103</v>
      </c>
      <c r="CB10" t="s">
        <v>100</v>
      </c>
      <c r="CC10" t="s">
        <v>107</v>
      </c>
      <c r="CD10" t="s">
        <v>100</v>
      </c>
      <c r="CE10" t="s">
        <v>102</v>
      </c>
      <c r="CF10">
        <f t="shared" si="6"/>
        <v>0.99</v>
      </c>
      <c r="CG10" t="s">
        <v>108</v>
      </c>
      <c r="CH10" t="s">
        <v>103</v>
      </c>
      <c r="CI10" t="str">
        <f t="shared" si="7"/>
        <v>{"window_index":113,"window_t_start":114,"window_t_end":120,"Data":"2020-03-17","R_e_median":0.949378405970913,"R_e_q0065":0.910431017741048,"R_e_q0885":0.989631941955953,"fit":0.95,"lwr":0.91,"upr":0.99,"low":0.91,"high":0.99},</v>
      </c>
    </row>
    <row r="11" spans="1:87">
      <c r="B11" s="11"/>
      <c r="C11" s="11"/>
      <c r="D11" s="11"/>
      <c r="E11" s="9"/>
      <c r="AI11" s="72"/>
    </row>
    <row r="12" spans="1:87">
      <c r="B12" s="11"/>
      <c r="C12" s="11"/>
      <c r="D12" s="11"/>
      <c r="E12" s="9"/>
      <c r="AI12" s="72"/>
    </row>
    <row r="13" spans="1:87">
      <c r="B13" s="11"/>
      <c r="C13" s="11"/>
      <c r="D13" s="11"/>
      <c r="E13" s="9"/>
      <c r="AI13" s="72"/>
    </row>
    <row r="14" spans="1:87">
      <c r="B14" s="11"/>
      <c r="C14" s="11"/>
      <c r="D14" s="11"/>
      <c r="E14" s="9"/>
      <c r="AI14" s="72"/>
    </row>
    <row r="15" spans="1:87">
      <c r="B15" s="11"/>
      <c r="C15" s="11"/>
      <c r="D15" s="11"/>
      <c r="E15" s="9"/>
      <c r="AI15" s="72"/>
    </row>
    <row r="16" spans="1:87">
      <c r="B16" s="11"/>
      <c r="C16" s="11"/>
      <c r="D16" s="11"/>
      <c r="E16" s="9"/>
      <c r="AI16" s="72"/>
    </row>
    <row r="17" spans="2:35">
      <c r="B17" s="11"/>
      <c r="C17" s="11"/>
      <c r="D17" s="11"/>
      <c r="E17" s="9"/>
      <c r="AI17" s="72"/>
    </row>
    <row r="18" spans="2:35">
      <c r="B18" s="11"/>
      <c r="C18" s="11"/>
      <c r="D18" s="11"/>
      <c r="E18" s="9"/>
      <c r="AI18" s="72"/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CX92"/>
  <sheetViews>
    <sheetView topLeftCell="A15" workbookViewId="0">
      <selection activeCell="C39" sqref="C3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102">
      <c r="A1" t="s">
        <v>139</v>
      </c>
      <c r="B1" t="s">
        <v>69</v>
      </c>
      <c r="C1" t="s">
        <v>67</v>
      </c>
      <c r="D1" t="s">
        <v>68</v>
      </c>
    </row>
    <row r="2" spans="1:102">
      <c r="A2" s="9">
        <v>43899</v>
      </c>
      <c r="B2">
        <v>2.69</v>
      </c>
      <c r="C2">
        <v>2.79</v>
      </c>
      <c r="D2">
        <v>2.74</v>
      </c>
    </row>
    <row r="3" spans="1:102">
      <c r="A3" s="9">
        <v>43900</v>
      </c>
      <c r="B3">
        <v>2.6</v>
      </c>
      <c r="C3">
        <v>2.68</v>
      </c>
      <c r="D3">
        <v>2.64</v>
      </c>
    </row>
    <row r="4" spans="1:102">
      <c r="A4" s="9">
        <v>43901</v>
      </c>
      <c r="B4">
        <v>2.44</v>
      </c>
      <c r="C4">
        <v>2.5099999999999998</v>
      </c>
      <c r="D4">
        <v>2.48</v>
      </c>
    </row>
    <row r="5" spans="1:102">
      <c r="A5" s="9">
        <v>43902</v>
      </c>
      <c r="B5">
        <v>2.31</v>
      </c>
      <c r="C5">
        <v>2.37</v>
      </c>
      <c r="D5">
        <v>2.34</v>
      </c>
    </row>
    <row r="6" spans="1:102">
      <c r="A6" s="9">
        <v>43903</v>
      </c>
      <c r="B6">
        <v>2.2599999999999998</v>
      </c>
      <c r="C6">
        <v>2.31</v>
      </c>
      <c r="D6">
        <v>2.2799999999999998</v>
      </c>
    </row>
    <row r="7" spans="1:102">
      <c r="A7" s="9">
        <v>43904</v>
      </c>
      <c r="B7">
        <v>2.12</v>
      </c>
      <c r="C7">
        <v>2.16</v>
      </c>
      <c r="D7">
        <v>2.14</v>
      </c>
    </row>
    <row r="8" spans="1:102">
      <c r="A8" s="9">
        <v>43905</v>
      </c>
      <c r="B8">
        <v>1.96</v>
      </c>
      <c r="C8">
        <v>1.99</v>
      </c>
      <c r="D8">
        <v>1.97</v>
      </c>
      <c r="L8">
        <v>2.74</v>
      </c>
      <c r="M8">
        <v>2.64</v>
      </c>
      <c r="N8">
        <v>2.48</v>
      </c>
      <c r="O8">
        <v>2.34</v>
      </c>
      <c r="P8">
        <v>2.2799999999999998</v>
      </c>
      <c r="Q8">
        <v>2.14</v>
      </c>
      <c r="R8">
        <v>1.97</v>
      </c>
      <c r="S8">
        <v>1.85</v>
      </c>
      <c r="T8">
        <v>1.68</v>
      </c>
      <c r="U8">
        <v>1.54</v>
      </c>
      <c r="V8">
        <v>1.41</v>
      </c>
      <c r="W8">
        <v>1.32</v>
      </c>
      <c r="X8">
        <v>1.21</v>
      </c>
      <c r="Y8">
        <v>1.1100000000000001</v>
      </c>
      <c r="Z8">
        <v>1.04</v>
      </c>
      <c r="AA8">
        <v>0.98</v>
      </c>
      <c r="AB8">
        <v>0.94</v>
      </c>
      <c r="AC8">
        <v>0.94</v>
      </c>
      <c r="AD8">
        <v>0.87</v>
      </c>
      <c r="AE8">
        <v>0.86</v>
      </c>
      <c r="AF8">
        <v>0.84</v>
      </c>
      <c r="AG8">
        <v>0.81</v>
      </c>
      <c r="AH8">
        <v>0.79</v>
      </c>
      <c r="AI8">
        <v>0.81</v>
      </c>
      <c r="AJ8">
        <v>0.78</v>
      </c>
      <c r="AK8">
        <v>0.78</v>
      </c>
      <c r="AL8">
        <v>0.8</v>
      </c>
      <c r="AM8">
        <v>0.83</v>
      </c>
      <c r="AN8">
        <v>0.83</v>
      </c>
      <c r="AO8">
        <v>0.85</v>
      </c>
      <c r="AP8">
        <v>0.84</v>
      </c>
      <c r="AQ8">
        <v>0.85</v>
      </c>
      <c r="AR8">
        <v>0.85</v>
      </c>
      <c r="AS8">
        <v>0.86</v>
      </c>
      <c r="AT8">
        <v>0.86</v>
      </c>
      <c r="AU8">
        <v>0.85</v>
      </c>
      <c r="AV8">
        <v>85</v>
      </c>
      <c r="AW8">
        <v>0.85</v>
      </c>
      <c r="AX8">
        <v>0.84</v>
      </c>
      <c r="AY8">
        <v>0.81</v>
      </c>
      <c r="AZ8">
        <v>0.81</v>
      </c>
      <c r="BA8">
        <v>0.79</v>
      </c>
      <c r="BB8">
        <v>0.78</v>
      </c>
      <c r="BC8">
        <v>0.79</v>
      </c>
      <c r="BD8">
        <v>0.79</v>
      </c>
      <c r="BE8">
        <v>0.8</v>
      </c>
      <c r="BF8">
        <v>0.82</v>
      </c>
      <c r="BG8">
        <v>0.79</v>
      </c>
      <c r="BH8">
        <v>0.78</v>
      </c>
      <c r="BI8">
        <v>0.77</v>
      </c>
      <c r="BJ8">
        <v>0.77</v>
      </c>
      <c r="BK8">
        <v>0.75</v>
      </c>
      <c r="BL8">
        <v>0.73</v>
      </c>
      <c r="BM8">
        <v>0.71</v>
      </c>
      <c r="BN8">
        <v>0.76</v>
      </c>
      <c r="BO8">
        <v>0.8</v>
      </c>
      <c r="BP8">
        <v>0.82</v>
      </c>
      <c r="BQ8">
        <v>0.76</v>
      </c>
      <c r="BR8">
        <v>0.7</v>
      </c>
      <c r="BS8">
        <v>0.67</v>
      </c>
      <c r="BT8">
        <v>0.66</v>
      </c>
      <c r="BU8">
        <v>0.64</v>
      </c>
      <c r="BV8">
        <v>0.67</v>
      </c>
      <c r="BW8">
        <v>0.7</v>
      </c>
      <c r="BX8">
        <v>0.76</v>
      </c>
      <c r="BY8">
        <v>0.82</v>
      </c>
      <c r="BZ8">
        <v>0.83</v>
      </c>
      <c r="CA8">
        <v>0.86</v>
      </c>
      <c r="CB8">
        <v>0.92</v>
      </c>
      <c r="CC8">
        <v>0.95</v>
      </c>
      <c r="CD8">
        <v>0.97</v>
      </c>
      <c r="CE8">
        <v>0.96</v>
      </c>
      <c r="CF8">
        <v>0.93</v>
      </c>
      <c r="CG8">
        <v>0.91</v>
      </c>
      <c r="CH8">
        <v>0.89</v>
      </c>
      <c r="CI8">
        <v>0.87</v>
      </c>
      <c r="CJ8">
        <v>0.88</v>
      </c>
      <c r="CK8">
        <v>0.89</v>
      </c>
      <c r="CL8">
        <v>0.88</v>
      </c>
      <c r="CM8">
        <v>0.85</v>
      </c>
      <c r="CN8">
        <v>0.86</v>
      </c>
      <c r="CO8">
        <v>0.84</v>
      </c>
      <c r="CP8">
        <v>0.84</v>
      </c>
      <c r="CQ8">
        <v>0.85</v>
      </c>
      <c r="CR8">
        <v>0.85</v>
      </c>
      <c r="CS8">
        <v>0.87</v>
      </c>
      <c r="CT8">
        <v>0.88</v>
      </c>
      <c r="CU8">
        <v>0.84</v>
      </c>
      <c r="CV8">
        <v>0.75</v>
      </c>
      <c r="CW8">
        <v>0.61</v>
      </c>
      <c r="CX8">
        <v>0.56999999999999995</v>
      </c>
    </row>
    <row r="9" spans="1:102">
      <c r="A9" s="9">
        <v>43906</v>
      </c>
      <c r="B9">
        <v>1.83</v>
      </c>
      <c r="C9">
        <v>1.86</v>
      </c>
      <c r="D9">
        <v>1.85</v>
      </c>
    </row>
    <row r="10" spans="1:102">
      <c r="A10" s="9">
        <v>43907</v>
      </c>
      <c r="B10">
        <v>1.66</v>
      </c>
      <c r="C10">
        <v>1.69</v>
      </c>
      <c r="D10">
        <v>1.68</v>
      </c>
    </row>
    <row r="11" spans="1:102">
      <c r="A11" s="9">
        <v>43908</v>
      </c>
      <c r="B11">
        <v>1.53</v>
      </c>
      <c r="C11">
        <v>1.55</v>
      </c>
      <c r="D11">
        <v>1.54</v>
      </c>
    </row>
    <row r="12" spans="1:102">
      <c r="A12" s="9">
        <v>43909</v>
      </c>
      <c r="B12">
        <v>1.4</v>
      </c>
      <c r="C12">
        <v>1.42</v>
      </c>
      <c r="D12">
        <v>1.41</v>
      </c>
    </row>
    <row r="13" spans="1:102">
      <c r="A13" s="9">
        <v>43910</v>
      </c>
      <c r="B13">
        <v>1.31</v>
      </c>
      <c r="C13">
        <v>1.33</v>
      </c>
      <c r="D13">
        <v>1.32</v>
      </c>
    </row>
    <row r="14" spans="1:102">
      <c r="A14" s="9">
        <v>43911</v>
      </c>
      <c r="B14">
        <v>1.2</v>
      </c>
      <c r="C14">
        <v>1.22</v>
      </c>
      <c r="D14">
        <v>1.21</v>
      </c>
    </row>
    <row r="15" spans="1:102">
      <c r="A15" s="9">
        <v>43912</v>
      </c>
      <c r="B15">
        <v>1.1000000000000001</v>
      </c>
      <c r="C15">
        <v>1.1200000000000001</v>
      </c>
      <c r="D15">
        <v>1.1100000000000001</v>
      </c>
    </row>
    <row r="16" spans="1:102">
      <c r="A16" s="9">
        <v>43913</v>
      </c>
      <c r="B16">
        <v>1.03</v>
      </c>
      <c r="C16">
        <v>1.05</v>
      </c>
      <c r="D16">
        <v>1.04</v>
      </c>
    </row>
    <row r="17" spans="1:4">
      <c r="A17" s="9">
        <v>43914</v>
      </c>
      <c r="B17">
        <v>0.97</v>
      </c>
      <c r="C17">
        <v>0.99</v>
      </c>
      <c r="D17">
        <v>0.98</v>
      </c>
    </row>
    <row r="18" spans="1:4">
      <c r="A18" s="9">
        <v>43915</v>
      </c>
      <c r="B18">
        <v>0.93</v>
      </c>
      <c r="C18">
        <v>0.95</v>
      </c>
      <c r="D18">
        <v>0.94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0.88</v>
      </c>
      <c r="D20">
        <v>0.87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0.84</v>
      </c>
    </row>
    <row r="23" spans="1:4">
      <c r="A23" s="9">
        <v>43920</v>
      </c>
      <c r="B23">
        <v>0.8</v>
      </c>
      <c r="C23">
        <v>0.82</v>
      </c>
      <c r="D23">
        <v>0.81</v>
      </c>
    </row>
    <row r="24" spans="1:4">
      <c r="A24" s="9">
        <v>43921</v>
      </c>
      <c r="B24">
        <v>0.79</v>
      </c>
      <c r="C24">
        <v>0.8</v>
      </c>
      <c r="D24">
        <v>0.79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0.79</v>
      </c>
      <c r="D27">
        <v>0.78</v>
      </c>
    </row>
    <row r="28" spans="1:4">
      <c r="A28" s="9">
        <v>43925</v>
      </c>
      <c r="B28">
        <v>0.79</v>
      </c>
      <c r="C28">
        <v>0.81</v>
      </c>
      <c r="D28">
        <v>0.8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0.84</v>
      </c>
      <c r="D30">
        <v>0.83</v>
      </c>
    </row>
    <row r="31" spans="1:4">
      <c r="A31" s="9">
        <v>43928</v>
      </c>
      <c r="B31">
        <v>0.84</v>
      </c>
      <c r="C31">
        <v>0.86</v>
      </c>
      <c r="D31">
        <v>0.85</v>
      </c>
    </row>
    <row r="32" spans="1:4">
      <c r="A32" s="9">
        <v>43929</v>
      </c>
      <c r="B32">
        <v>0.83</v>
      </c>
      <c r="C32">
        <v>0.85</v>
      </c>
      <c r="D32">
        <v>0.84</v>
      </c>
    </row>
    <row r="33" spans="1:4">
      <c r="A33" s="9">
        <v>43930</v>
      </c>
      <c r="B33">
        <v>0.84</v>
      </c>
      <c r="C33">
        <v>0.86</v>
      </c>
      <c r="D33">
        <v>0.85</v>
      </c>
    </row>
    <row r="34" spans="1:4">
      <c r="A34" s="9">
        <v>43931</v>
      </c>
      <c r="B34">
        <v>0.84</v>
      </c>
      <c r="C34">
        <v>0.86</v>
      </c>
      <c r="D34">
        <v>0.85</v>
      </c>
    </row>
    <row r="35" spans="1:4">
      <c r="A35" s="9">
        <v>43932</v>
      </c>
      <c r="B35">
        <v>0.85</v>
      </c>
      <c r="C35">
        <v>0.87</v>
      </c>
      <c r="D35">
        <v>0.86</v>
      </c>
    </row>
    <row r="36" spans="1:4">
      <c r="A36" s="9">
        <v>43933</v>
      </c>
      <c r="B36">
        <v>0.85</v>
      </c>
      <c r="C36">
        <v>0.87</v>
      </c>
      <c r="D36">
        <v>0.86</v>
      </c>
    </row>
    <row r="37" spans="1:4">
      <c r="A37" s="9">
        <v>43934</v>
      </c>
      <c r="B37">
        <v>0.84</v>
      </c>
      <c r="C37">
        <v>0.86</v>
      </c>
      <c r="D37">
        <v>0.85</v>
      </c>
    </row>
    <row r="38" spans="1:4">
      <c r="A38" s="9">
        <v>43935</v>
      </c>
      <c r="B38">
        <v>0.84</v>
      </c>
      <c r="C38">
        <v>0.86</v>
      </c>
      <c r="D38">
        <v>0.85</v>
      </c>
    </row>
    <row r="39" spans="1:4">
      <c r="A39" s="9">
        <v>43936</v>
      </c>
      <c r="B39">
        <v>0.84</v>
      </c>
      <c r="C39">
        <v>0.86</v>
      </c>
      <c r="D39">
        <v>0.85</v>
      </c>
    </row>
    <row r="40" spans="1:4">
      <c r="A40" s="9">
        <v>43937</v>
      </c>
      <c r="B40">
        <v>0.82</v>
      </c>
      <c r="C40">
        <v>0.85</v>
      </c>
      <c r="D40">
        <v>0.84</v>
      </c>
    </row>
    <row r="41" spans="1:4">
      <c r="A41" s="9">
        <v>43938</v>
      </c>
      <c r="B41">
        <v>0.8</v>
      </c>
      <c r="C41">
        <v>0.83</v>
      </c>
      <c r="D41">
        <v>0.81</v>
      </c>
    </row>
    <row r="42" spans="1:4">
      <c r="A42" s="9">
        <v>43939</v>
      </c>
      <c r="B42">
        <v>0.79</v>
      </c>
      <c r="C42">
        <v>0.82</v>
      </c>
      <c r="D42">
        <v>0.81</v>
      </c>
    </row>
    <row r="43" spans="1:4">
      <c r="A43" s="9">
        <v>43940</v>
      </c>
      <c r="B43">
        <v>0.78</v>
      </c>
      <c r="C43">
        <v>0.8</v>
      </c>
      <c r="D43">
        <v>0.79</v>
      </c>
    </row>
    <row r="44" spans="1:4">
      <c r="A44" s="9">
        <v>43941</v>
      </c>
      <c r="B44">
        <v>0.77</v>
      </c>
      <c r="C44">
        <v>0.79</v>
      </c>
      <c r="D44">
        <v>0.78</v>
      </c>
    </row>
    <row r="45" spans="1:4">
      <c r="A45" s="9">
        <v>43942</v>
      </c>
      <c r="B45">
        <v>0.78</v>
      </c>
      <c r="C45">
        <v>0.8</v>
      </c>
      <c r="D45">
        <v>0.79</v>
      </c>
    </row>
    <row r="46" spans="1:4">
      <c r="A46" s="9">
        <v>43943</v>
      </c>
      <c r="B46">
        <v>0.78</v>
      </c>
      <c r="C46">
        <v>0.81</v>
      </c>
      <c r="D46">
        <v>0.79</v>
      </c>
    </row>
    <row r="47" spans="1:4">
      <c r="A47" s="9">
        <v>43944</v>
      </c>
      <c r="B47">
        <v>0.79</v>
      </c>
      <c r="C47">
        <v>0.81</v>
      </c>
      <c r="D47">
        <v>0.8</v>
      </c>
    </row>
    <row r="48" spans="1:4">
      <c r="A48" s="9">
        <v>43945</v>
      </c>
      <c r="B48">
        <v>0.81</v>
      </c>
      <c r="C48">
        <v>0.83</v>
      </c>
      <c r="D48">
        <v>0.82</v>
      </c>
    </row>
    <row r="49" spans="1:4">
      <c r="A49" s="9">
        <v>43946</v>
      </c>
      <c r="B49">
        <v>0.77</v>
      </c>
      <c r="C49">
        <v>0.8</v>
      </c>
      <c r="D49">
        <v>0.79</v>
      </c>
    </row>
    <row r="50" spans="1:4">
      <c r="A50" s="9">
        <v>43947</v>
      </c>
      <c r="B50">
        <v>0.77</v>
      </c>
      <c r="C50">
        <v>0.8</v>
      </c>
      <c r="D50">
        <v>0.78</v>
      </c>
    </row>
    <row r="51" spans="1:4">
      <c r="A51" s="9">
        <v>43948</v>
      </c>
      <c r="B51">
        <v>0.76</v>
      </c>
      <c r="C51">
        <v>0.79</v>
      </c>
      <c r="D51">
        <v>0.77</v>
      </c>
    </row>
    <row r="52" spans="1:4">
      <c r="A52" s="9">
        <v>43949</v>
      </c>
      <c r="B52">
        <v>0.76</v>
      </c>
      <c r="C52">
        <v>0.79</v>
      </c>
      <c r="D52">
        <v>0.77</v>
      </c>
    </row>
    <row r="53" spans="1:4">
      <c r="A53" s="9">
        <v>43950</v>
      </c>
      <c r="B53">
        <v>0.74</v>
      </c>
      <c r="C53">
        <v>0.77</v>
      </c>
      <c r="D53">
        <v>0.75</v>
      </c>
    </row>
    <row r="54" spans="1:4">
      <c r="A54" s="9">
        <v>43951</v>
      </c>
      <c r="B54">
        <v>0.72</v>
      </c>
      <c r="C54">
        <v>0.75</v>
      </c>
      <c r="D54">
        <v>0.73</v>
      </c>
    </row>
    <row r="55" spans="1:4">
      <c r="A55" s="9">
        <v>43952</v>
      </c>
      <c r="B55">
        <v>0.69</v>
      </c>
      <c r="C55">
        <v>0.72</v>
      </c>
      <c r="D55">
        <v>0.71</v>
      </c>
    </row>
    <row r="56" spans="1:4">
      <c r="A56" s="9">
        <v>43953</v>
      </c>
      <c r="B56">
        <v>0.75</v>
      </c>
      <c r="C56">
        <v>0.78</v>
      </c>
      <c r="D56">
        <v>0.76</v>
      </c>
    </row>
    <row r="57" spans="1:4">
      <c r="A57" s="9">
        <v>43954</v>
      </c>
      <c r="B57">
        <v>0.78</v>
      </c>
      <c r="C57">
        <v>82</v>
      </c>
      <c r="D57">
        <v>0.8</v>
      </c>
    </row>
    <row r="58" spans="1:4">
      <c r="A58" s="9">
        <v>43955</v>
      </c>
      <c r="B58">
        <v>0.8</v>
      </c>
      <c r="C58">
        <v>0.84</v>
      </c>
      <c r="D58">
        <v>0.82</v>
      </c>
    </row>
    <row r="59" spans="1:4">
      <c r="A59" s="9">
        <v>43956</v>
      </c>
      <c r="B59">
        <v>0.74</v>
      </c>
      <c r="C59">
        <v>0.78</v>
      </c>
      <c r="D59">
        <v>0.76</v>
      </c>
    </row>
    <row r="60" spans="1:4">
      <c r="A60" s="9">
        <v>43957</v>
      </c>
      <c r="B60">
        <v>0.69</v>
      </c>
      <c r="C60">
        <v>0.72</v>
      </c>
      <c r="D60">
        <v>0.7</v>
      </c>
    </row>
    <row r="61" spans="1:4">
      <c r="A61" s="9">
        <v>43958</v>
      </c>
      <c r="B61">
        <v>0.65</v>
      </c>
      <c r="C61">
        <v>0.69</v>
      </c>
      <c r="D61">
        <v>0.67</v>
      </c>
    </row>
    <row r="62" spans="1:4">
      <c r="A62" s="9">
        <v>43959</v>
      </c>
      <c r="B62">
        <v>0.64</v>
      </c>
      <c r="C62">
        <v>0.68</v>
      </c>
      <c r="D62">
        <v>0.66</v>
      </c>
    </row>
    <row r="63" spans="1:4">
      <c r="A63" s="9">
        <v>43960</v>
      </c>
      <c r="B63">
        <v>0.62</v>
      </c>
      <c r="C63">
        <v>0.66</v>
      </c>
      <c r="D63">
        <v>0.64</v>
      </c>
    </row>
    <row r="64" spans="1:4">
      <c r="A64" s="9">
        <v>43961</v>
      </c>
      <c r="B64">
        <v>0.65</v>
      </c>
      <c r="C64">
        <v>0.69</v>
      </c>
      <c r="D64">
        <v>0.67</v>
      </c>
    </row>
    <row r="65" spans="1:4">
      <c r="A65" s="9">
        <v>43962</v>
      </c>
      <c r="B65">
        <v>0.68</v>
      </c>
      <c r="C65">
        <v>0.72</v>
      </c>
      <c r="D65">
        <v>0.7</v>
      </c>
    </row>
    <row r="66" spans="1:4">
      <c r="A66" s="9">
        <v>43963</v>
      </c>
      <c r="B66">
        <v>0.73</v>
      </c>
      <c r="C66">
        <v>0.78</v>
      </c>
      <c r="D66">
        <v>0.76</v>
      </c>
    </row>
    <row r="67" spans="1:4">
      <c r="A67" s="9">
        <v>43964</v>
      </c>
      <c r="B67">
        <v>0.79</v>
      </c>
      <c r="C67">
        <v>0.84</v>
      </c>
      <c r="D67">
        <v>0.82</v>
      </c>
    </row>
    <row r="68" spans="1:4">
      <c r="A68" s="9">
        <v>43965</v>
      </c>
      <c r="B68">
        <v>0.81</v>
      </c>
      <c r="C68">
        <v>0.86</v>
      </c>
      <c r="D68">
        <v>0.83</v>
      </c>
    </row>
    <row r="69" spans="1:4">
      <c r="A69" s="9">
        <v>43966</v>
      </c>
      <c r="B69">
        <v>0.83</v>
      </c>
      <c r="C69">
        <v>0.89</v>
      </c>
      <c r="D69">
        <v>0.86</v>
      </c>
    </row>
    <row r="70" spans="1:4">
      <c r="A70" s="9">
        <v>43967</v>
      </c>
      <c r="B70">
        <v>0.89</v>
      </c>
      <c r="C70">
        <v>0.95</v>
      </c>
      <c r="D70">
        <v>0.92</v>
      </c>
    </row>
    <row r="71" spans="1:4">
      <c r="A71" s="9">
        <v>43968</v>
      </c>
      <c r="B71">
        <v>0.92</v>
      </c>
      <c r="C71">
        <v>0.98</v>
      </c>
      <c r="D71">
        <v>0.95</v>
      </c>
    </row>
    <row r="72" spans="1:4">
      <c r="A72" s="9">
        <v>43969</v>
      </c>
      <c r="B72">
        <v>0.94</v>
      </c>
      <c r="C72">
        <v>1.01</v>
      </c>
      <c r="D72">
        <v>0.97</v>
      </c>
    </row>
    <row r="73" spans="1:4">
      <c r="A73" s="9">
        <v>43970</v>
      </c>
      <c r="B73">
        <v>0.93</v>
      </c>
      <c r="C73">
        <v>0.99</v>
      </c>
      <c r="D73">
        <v>0.96</v>
      </c>
    </row>
    <row r="74" spans="1:4">
      <c r="A74" s="9">
        <v>43971</v>
      </c>
      <c r="B74">
        <v>0.9</v>
      </c>
      <c r="C74">
        <v>0.97</v>
      </c>
      <c r="D74">
        <v>0.93</v>
      </c>
    </row>
    <row r="75" spans="1:4">
      <c r="A75" s="9">
        <v>43972</v>
      </c>
      <c r="B75">
        <v>0.87</v>
      </c>
      <c r="C75">
        <v>0.94</v>
      </c>
      <c r="D75">
        <v>0.91</v>
      </c>
    </row>
    <row r="76" spans="1:4">
      <c r="A76" s="9">
        <v>43973</v>
      </c>
      <c r="B76">
        <v>0.86</v>
      </c>
      <c r="C76">
        <v>0.93</v>
      </c>
      <c r="D76">
        <v>0.89</v>
      </c>
    </row>
    <row r="77" spans="1:4">
      <c r="A77" s="9">
        <v>43974</v>
      </c>
      <c r="B77">
        <v>0.84</v>
      </c>
      <c r="C77">
        <v>0.9</v>
      </c>
      <c r="D77">
        <v>0.87</v>
      </c>
    </row>
    <row r="78" spans="1:4">
      <c r="A78" s="9">
        <v>43975</v>
      </c>
      <c r="B78">
        <v>0.85</v>
      </c>
      <c r="C78">
        <v>0.92</v>
      </c>
      <c r="D78">
        <v>0.88</v>
      </c>
    </row>
    <row r="79" spans="1:4">
      <c r="A79" s="9">
        <v>43976</v>
      </c>
      <c r="B79">
        <v>0.86</v>
      </c>
      <c r="C79">
        <v>0.93</v>
      </c>
      <c r="D79">
        <v>0.89</v>
      </c>
    </row>
    <row r="80" spans="1:4">
      <c r="A80" s="9">
        <v>43977</v>
      </c>
      <c r="B80">
        <v>0.84</v>
      </c>
      <c r="C80">
        <v>0.91</v>
      </c>
      <c r="D80">
        <v>0.88</v>
      </c>
    </row>
    <row r="81" spans="1:4">
      <c r="A81" s="9">
        <v>43978</v>
      </c>
      <c r="B81">
        <v>0.82</v>
      </c>
      <c r="C81">
        <v>0.89</v>
      </c>
      <c r="D81">
        <v>0.85</v>
      </c>
    </row>
    <row r="82" spans="1:4">
      <c r="A82" s="9">
        <v>43979</v>
      </c>
      <c r="B82">
        <v>0.83</v>
      </c>
      <c r="C82">
        <v>0.9</v>
      </c>
      <c r="D82">
        <v>0.86</v>
      </c>
    </row>
    <row r="83" spans="1:4">
      <c r="A83" s="9">
        <v>43980</v>
      </c>
      <c r="B83">
        <v>0.81</v>
      </c>
      <c r="C83">
        <v>0.88</v>
      </c>
      <c r="D83">
        <v>0.84</v>
      </c>
    </row>
    <row r="84" spans="1:4">
      <c r="A84" s="9">
        <v>43981</v>
      </c>
      <c r="B84">
        <v>0.81</v>
      </c>
      <c r="C84">
        <v>0.88</v>
      </c>
      <c r="D84">
        <v>0.84</v>
      </c>
    </row>
    <row r="85" spans="1:4">
      <c r="A85" s="9">
        <v>43982</v>
      </c>
      <c r="B85">
        <v>0.81</v>
      </c>
      <c r="C85">
        <v>0.89</v>
      </c>
      <c r="D85">
        <v>0.85</v>
      </c>
    </row>
    <row r="86" spans="1:4">
      <c r="A86" s="9">
        <v>43983</v>
      </c>
      <c r="B86">
        <v>0.82</v>
      </c>
      <c r="C86">
        <v>0.89</v>
      </c>
      <c r="D86">
        <v>0.85</v>
      </c>
    </row>
    <row r="87" spans="1:4">
      <c r="A87" s="9">
        <v>43984</v>
      </c>
      <c r="B87">
        <v>0.83</v>
      </c>
      <c r="C87">
        <v>0.91</v>
      </c>
      <c r="D87">
        <v>0.87</v>
      </c>
    </row>
    <row r="88" spans="1:4">
      <c r="A88" s="9">
        <v>43985</v>
      </c>
      <c r="B88">
        <v>0.84</v>
      </c>
      <c r="C88">
        <v>0.92</v>
      </c>
      <c r="D88">
        <v>0.88</v>
      </c>
    </row>
    <row r="89" spans="1:4">
      <c r="A89" s="9">
        <v>43986</v>
      </c>
      <c r="B89">
        <v>0.8</v>
      </c>
      <c r="C89">
        <v>0.88</v>
      </c>
      <c r="D89">
        <v>0.84</v>
      </c>
    </row>
    <row r="90" spans="1:4">
      <c r="A90" s="9">
        <v>43987</v>
      </c>
      <c r="B90">
        <v>0.71</v>
      </c>
      <c r="C90">
        <v>0.78</v>
      </c>
      <c r="D90">
        <v>0.75</v>
      </c>
    </row>
    <row r="91" spans="1:4">
      <c r="A91" s="9">
        <v>43988</v>
      </c>
      <c r="B91">
        <v>0.56999999999999995</v>
      </c>
      <c r="C91">
        <v>0.64</v>
      </c>
      <c r="D91">
        <v>0.61</v>
      </c>
    </row>
    <row r="92" spans="1:4">
      <c r="A92" s="9">
        <v>43989</v>
      </c>
      <c r="B92">
        <v>0.53</v>
      </c>
      <c r="C92">
        <v>0.61</v>
      </c>
      <c r="D92">
        <v>0.56999999999999995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NACIONAL</vt:lpstr>
      <vt:lpstr>REGIÕES</vt:lpstr>
      <vt:lpstr>EKL - Rt-PT-7</vt:lpstr>
      <vt:lpstr>INSA-DGS - Rt-PT</vt:lpstr>
      <vt:lpstr>ISCIII</vt:lpstr>
      <vt:lpstr>BEAR PT - EKL</vt:lpstr>
      <vt:lpstr>ISCIII!_1_1</vt:lpstr>
      <vt:lpstr>ISCIII!_2_1</vt:lpstr>
      <vt:lpstr>ISCIII!_3_1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2020-06-15T13:45:03Z</dcterms:modified>
</cp:coreProperties>
</file>