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updateLinks="never"/>
  <mc:AlternateContent xmlns:mc="http://schemas.openxmlformats.org/markup-compatibility/2006">
    <mc:Choice Requires="x15">
      <x15ac:absPath xmlns:x15ac="http://schemas.microsoft.com/office/spreadsheetml/2010/11/ac" url="D:\Users\ridard\Desktop\OneDrive_2023-04-26\MCCC BUT INFO\"/>
    </mc:Choice>
  </mc:AlternateContent>
  <xr:revisionPtr revIDLastSave="0" documentId="13_ncr:1_{22F70D65-FC24-4E83-A99A-8906566088C7}" xr6:coauthVersionLast="47" xr6:coauthVersionMax="47" xr10:uidLastSave="{00000000-0000-0000-0000-000000000000}"/>
  <bookViews>
    <workbookView xWindow="-108" yWindow="-108" windowWidth="23256" windowHeight="12456" xr2:uid="{00000000-000D-0000-FFFF-FFFF00000000}"/>
  </bookViews>
  <sheets>
    <sheet name="S3 INFO B_FI" sheetId="50" r:id="rId1"/>
    <sheet name="S4 INFO B_FI" sheetId="53" r:id="rId2"/>
    <sheet name="S3 INFO B_FA" sheetId="52" r:id="rId3"/>
    <sheet name="S4 INFO B_FA" sheetId="56" r:id="rId4"/>
  </sheets>
  <definedNames>
    <definedName name="_xlnm.Print_Area" localSheetId="2">'S3 INFO B_FA'!$A$1:$L$35</definedName>
    <definedName name="_xlnm.Print_Area" localSheetId="0">'S3 INFO B_FI'!$A$1:$L$32</definedName>
    <definedName name="_xlnm.Print_Area" localSheetId="3">'S4 INFO B_FA'!$A$1:$L$35</definedName>
    <definedName name="_xlnm.Print_Area" localSheetId="1">'S4 INFO B_FI'!$A$1:$L$32</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3" i="53" l="1"/>
  <c r="AI26" i="53"/>
  <c r="AG26" i="53"/>
  <c r="AE26" i="53"/>
  <c r="AF14" i="53"/>
  <c r="AG14" i="53"/>
  <c r="AH14" i="53"/>
  <c r="AF15" i="53"/>
  <c r="AG15" i="53"/>
  <c r="AH15" i="53"/>
  <c r="AF16" i="53"/>
  <c r="AG16" i="53"/>
  <c r="AF17" i="53"/>
  <c r="AG17" i="53"/>
  <c r="AH17" i="53"/>
  <c r="AF18" i="53"/>
  <c r="AG18" i="53"/>
  <c r="AH18" i="53"/>
  <c r="AF19" i="53"/>
  <c r="AH19" i="53" s="1"/>
  <c r="AG19" i="53"/>
  <c r="AF20" i="53"/>
  <c r="AG20" i="53"/>
  <c r="AH20" i="53"/>
  <c r="AF21" i="53"/>
  <c r="AG21" i="53"/>
  <c r="AH21" i="53"/>
  <c r="AF22" i="53"/>
  <c r="AG22" i="53"/>
  <c r="AF23" i="53"/>
  <c r="AG23" i="53"/>
  <c r="AH23" i="53"/>
  <c r="AF24" i="53"/>
  <c r="AH24" i="53" s="1"/>
  <c r="AG24" i="53"/>
  <c r="AD14" i="53"/>
  <c r="AD15" i="53"/>
  <c r="AD17" i="53"/>
  <c r="AD18" i="53"/>
  <c r="AD19" i="53"/>
  <c r="AD20" i="53"/>
  <c r="AD21" i="53"/>
  <c r="AD23" i="53"/>
  <c r="AD24" i="53"/>
  <c r="AG13" i="53"/>
  <c r="AD13" i="53"/>
  <c r="AF13" i="53" s="1"/>
  <c r="H33" i="56" l="1"/>
  <c r="G33" i="56"/>
  <c r="F33" i="56"/>
  <c r="E33" i="56"/>
  <c r="D33" i="56"/>
  <c r="C33" i="56"/>
  <c r="H29" i="56"/>
  <c r="G29" i="56"/>
  <c r="F29" i="56"/>
  <c r="E29" i="56"/>
  <c r="D29" i="56"/>
  <c r="C29" i="56"/>
  <c r="H15" i="56"/>
  <c r="G15" i="56"/>
  <c r="F15" i="56"/>
  <c r="E15" i="56"/>
  <c r="D15" i="56"/>
  <c r="C15" i="56"/>
  <c r="H33" i="52"/>
  <c r="G33" i="52"/>
  <c r="F33" i="52"/>
  <c r="E33" i="52"/>
  <c r="D33" i="52"/>
  <c r="C33" i="52"/>
  <c r="H30" i="52"/>
  <c r="G30" i="52"/>
  <c r="F30" i="52"/>
  <c r="E30" i="52"/>
  <c r="D30" i="52"/>
  <c r="C30" i="52"/>
  <c r="H14" i="52"/>
  <c r="G14" i="52"/>
  <c r="F14" i="52"/>
  <c r="E14" i="52"/>
  <c r="D14" i="52"/>
  <c r="C14" i="52"/>
  <c r="G12" i="53"/>
  <c r="D30" i="53" l="1"/>
  <c r="E30" i="53"/>
  <c r="F30" i="53"/>
  <c r="G30" i="53"/>
  <c r="H30" i="53"/>
  <c r="C30" i="53"/>
  <c r="D12" i="53"/>
  <c r="E12" i="53"/>
  <c r="F12" i="53"/>
  <c r="H12" i="53"/>
  <c r="C12" i="53"/>
  <c r="D31" i="50"/>
  <c r="E31" i="50"/>
  <c r="F31" i="50"/>
  <c r="G31" i="50"/>
  <c r="H31" i="50"/>
  <c r="C31" i="50"/>
  <c r="D12" i="50"/>
  <c r="E12" i="50"/>
  <c r="F12" i="50"/>
  <c r="G12" i="50"/>
  <c r="H12" i="50"/>
  <c r="C12" i="50"/>
  <c r="R25" i="53"/>
  <c r="L25" i="53"/>
  <c r="J25" i="53"/>
  <c r="K25" i="53" s="1"/>
  <c r="I25" i="53"/>
  <c r="C28" i="50"/>
  <c r="R27" i="50"/>
  <c r="L27" i="50" s="1"/>
  <c r="J27" i="50"/>
  <c r="I27" i="50"/>
  <c r="R23" i="50"/>
  <c r="R24" i="50"/>
  <c r="R25" i="50"/>
  <c r="R25" i="52"/>
  <c r="R26" i="52"/>
  <c r="R28" i="52"/>
  <c r="R29" i="52"/>
  <c r="J19" i="52"/>
  <c r="K27" i="50" l="1"/>
  <c r="J32" i="56"/>
  <c r="I32" i="56"/>
  <c r="J31" i="56"/>
  <c r="I31" i="56"/>
  <c r="J30" i="56"/>
  <c r="I30" i="56"/>
  <c r="J29" i="53"/>
  <c r="I29" i="53"/>
  <c r="J28" i="53"/>
  <c r="I28" i="53"/>
  <c r="J27" i="53"/>
  <c r="I27" i="53"/>
  <c r="J30" i="50"/>
  <c r="I30" i="50"/>
  <c r="J29" i="50"/>
  <c r="I29" i="50"/>
  <c r="K27" i="53" l="1"/>
  <c r="K28" i="53"/>
  <c r="K29" i="53"/>
  <c r="K29" i="50"/>
  <c r="K30" i="50"/>
  <c r="K31" i="56"/>
  <c r="K30" i="56"/>
  <c r="K32" i="56"/>
  <c r="O33" i="56"/>
  <c r="P33" i="56"/>
  <c r="Q33" i="56"/>
  <c r="M33" i="56"/>
  <c r="N33" i="56"/>
  <c r="R16" i="56"/>
  <c r="L16" i="56" s="1"/>
  <c r="R17" i="56"/>
  <c r="L17" i="56" s="1"/>
  <c r="R18" i="56"/>
  <c r="L18" i="56" s="1"/>
  <c r="R19" i="56"/>
  <c r="R22" i="56"/>
  <c r="L22" i="56" s="1"/>
  <c r="R23" i="56"/>
  <c r="R24" i="56"/>
  <c r="L24" i="56" s="1"/>
  <c r="R25" i="56"/>
  <c r="L25" i="56" s="1"/>
  <c r="R26" i="56"/>
  <c r="R27" i="56"/>
  <c r="R28" i="56"/>
  <c r="L28" i="56" s="1"/>
  <c r="R30" i="56"/>
  <c r="L30" i="56" s="1"/>
  <c r="R31" i="56"/>
  <c r="L31" i="56" s="1"/>
  <c r="R32" i="56"/>
  <c r="L32" i="56" s="1"/>
  <c r="J16" i="56"/>
  <c r="I16" i="56"/>
  <c r="J17" i="56"/>
  <c r="I17" i="56"/>
  <c r="J18" i="56"/>
  <c r="I18" i="56"/>
  <c r="J19" i="56"/>
  <c r="I19" i="56"/>
  <c r="J20" i="56"/>
  <c r="I20" i="56"/>
  <c r="J22" i="56"/>
  <c r="I22" i="56"/>
  <c r="K22" i="56" s="1"/>
  <c r="J23" i="56"/>
  <c r="I23" i="56"/>
  <c r="K23" i="56"/>
  <c r="J24" i="56"/>
  <c r="I24" i="56"/>
  <c r="J25" i="56"/>
  <c r="I25" i="56"/>
  <c r="K25" i="56"/>
  <c r="J26" i="56"/>
  <c r="I26" i="56"/>
  <c r="J27" i="56"/>
  <c r="I27" i="56"/>
  <c r="J28" i="56"/>
  <c r="I28" i="56"/>
  <c r="L27" i="56"/>
  <c r="L26" i="56"/>
  <c r="L23" i="56"/>
  <c r="L20" i="56"/>
  <c r="L19" i="56"/>
  <c r="O30" i="53"/>
  <c r="P30" i="53"/>
  <c r="Q30" i="53"/>
  <c r="M30" i="53"/>
  <c r="N30" i="53"/>
  <c r="R13" i="53"/>
  <c r="R30" i="53" s="1"/>
  <c r="R14" i="53"/>
  <c r="L14" i="53" s="1"/>
  <c r="R15" i="53"/>
  <c r="L15" i="53" s="1"/>
  <c r="R16" i="53"/>
  <c r="L16" i="53" s="1"/>
  <c r="R18" i="53"/>
  <c r="L18" i="53" s="1"/>
  <c r="R19" i="53"/>
  <c r="L19" i="53" s="1"/>
  <c r="R20" i="53"/>
  <c r="L20" i="53" s="1"/>
  <c r="R21" i="53"/>
  <c r="L21" i="53" s="1"/>
  <c r="R22" i="53"/>
  <c r="L22" i="53" s="1"/>
  <c r="R23" i="53"/>
  <c r="R24" i="53"/>
  <c r="L24" i="53" s="1"/>
  <c r="R27" i="53"/>
  <c r="L27" i="53" s="1"/>
  <c r="R28" i="53"/>
  <c r="L28" i="53" s="1"/>
  <c r="R29" i="53"/>
  <c r="L29" i="53" s="1"/>
  <c r="J13" i="53"/>
  <c r="I13" i="53"/>
  <c r="K13" i="53"/>
  <c r="J14" i="53"/>
  <c r="I14" i="53"/>
  <c r="K14" i="53"/>
  <c r="J15" i="53"/>
  <c r="I15" i="53"/>
  <c r="K15" i="53"/>
  <c r="J16" i="53"/>
  <c r="K16" i="53" s="1"/>
  <c r="I16" i="53"/>
  <c r="J17" i="53"/>
  <c r="K17" i="53" s="1"/>
  <c r="I17" i="53"/>
  <c r="J18" i="53"/>
  <c r="I18" i="53"/>
  <c r="J19" i="53"/>
  <c r="I19" i="53"/>
  <c r="K19" i="53"/>
  <c r="J20" i="53"/>
  <c r="I20" i="53"/>
  <c r="K20" i="53" s="1"/>
  <c r="J21" i="53"/>
  <c r="I21" i="53"/>
  <c r="K21" i="53"/>
  <c r="J22" i="53"/>
  <c r="I22" i="53"/>
  <c r="J23" i="53"/>
  <c r="I23" i="53"/>
  <c r="J24" i="53"/>
  <c r="I24" i="53"/>
  <c r="H26" i="53"/>
  <c r="G26" i="53"/>
  <c r="F26" i="53"/>
  <c r="E26" i="53"/>
  <c r="D26" i="53"/>
  <c r="C26" i="53"/>
  <c r="L23" i="53"/>
  <c r="L17" i="53"/>
  <c r="L13" i="53"/>
  <c r="I16" i="52"/>
  <c r="I17" i="52"/>
  <c r="I18" i="52"/>
  <c r="I19" i="52"/>
  <c r="K19" i="52" s="1"/>
  <c r="I20" i="52"/>
  <c r="I21" i="52"/>
  <c r="I22" i="52"/>
  <c r="I23" i="52"/>
  <c r="I24" i="52"/>
  <c r="I25" i="52"/>
  <c r="I26" i="52"/>
  <c r="I28" i="52"/>
  <c r="I29" i="52"/>
  <c r="I15" i="52"/>
  <c r="I14" i="50"/>
  <c r="I15" i="50"/>
  <c r="I16" i="50"/>
  <c r="I17" i="50"/>
  <c r="I18" i="50"/>
  <c r="I19" i="50"/>
  <c r="I20" i="50"/>
  <c r="I21" i="50"/>
  <c r="I22" i="50"/>
  <c r="I23" i="50"/>
  <c r="I24" i="50"/>
  <c r="I25" i="50"/>
  <c r="I26" i="50"/>
  <c r="I13" i="50"/>
  <c r="Q33" i="52"/>
  <c r="P33" i="52"/>
  <c r="O33" i="52"/>
  <c r="N33" i="52"/>
  <c r="M33" i="52"/>
  <c r="R32" i="52"/>
  <c r="L32" i="52" s="1"/>
  <c r="J32" i="52"/>
  <c r="K32" i="52" s="1"/>
  <c r="R31" i="52"/>
  <c r="L31" i="52" s="1"/>
  <c r="J31" i="52"/>
  <c r="K31" i="52"/>
  <c r="L29" i="52"/>
  <c r="J29" i="52"/>
  <c r="L28" i="52"/>
  <c r="J28" i="52"/>
  <c r="L26" i="52"/>
  <c r="J26" i="52"/>
  <c r="L25" i="52"/>
  <c r="J25" i="52"/>
  <c r="R24" i="52"/>
  <c r="L24" i="52" s="1"/>
  <c r="J24" i="52"/>
  <c r="R23" i="52"/>
  <c r="L23" i="52" s="1"/>
  <c r="J23" i="52"/>
  <c r="R22" i="52"/>
  <c r="L22" i="52" s="1"/>
  <c r="J22" i="52"/>
  <c r="R21" i="52"/>
  <c r="L21" i="52" s="1"/>
  <c r="J21" i="52"/>
  <c r="R20" i="52"/>
  <c r="L20" i="52" s="1"/>
  <c r="J20" i="52"/>
  <c r="L19" i="52"/>
  <c r="R18" i="52"/>
  <c r="L18" i="52"/>
  <c r="J18" i="52"/>
  <c r="R17" i="52"/>
  <c r="L17" i="52" s="1"/>
  <c r="J17" i="52"/>
  <c r="R16" i="52"/>
  <c r="L16" i="52"/>
  <c r="J16" i="52"/>
  <c r="K16" i="52" s="1"/>
  <c r="R15" i="52"/>
  <c r="L15" i="52" s="1"/>
  <c r="J15" i="52"/>
  <c r="Q31" i="50"/>
  <c r="P31" i="50"/>
  <c r="O31" i="50"/>
  <c r="N31" i="50"/>
  <c r="M31" i="50"/>
  <c r="R30" i="50"/>
  <c r="L30" i="50" s="1"/>
  <c r="R29" i="50"/>
  <c r="L29" i="50" s="1"/>
  <c r="H28" i="50"/>
  <c r="G28" i="50"/>
  <c r="F28" i="50"/>
  <c r="E28" i="50"/>
  <c r="D28" i="50"/>
  <c r="R26" i="50"/>
  <c r="L26" i="50" s="1"/>
  <c r="J26" i="50"/>
  <c r="L25" i="50"/>
  <c r="J25" i="50"/>
  <c r="L24" i="50"/>
  <c r="J24" i="50"/>
  <c r="L23" i="50"/>
  <c r="J23" i="50"/>
  <c r="R22" i="50"/>
  <c r="L22" i="50" s="1"/>
  <c r="J22" i="50"/>
  <c r="R21" i="50"/>
  <c r="L21" i="50" s="1"/>
  <c r="J21" i="50"/>
  <c r="R20" i="50"/>
  <c r="L20" i="50" s="1"/>
  <c r="J20" i="50"/>
  <c r="R19" i="50"/>
  <c r="L19" i="50" s="1"/>
  <c r="J19" i="50"/>
  <c r="R18" i="50"/>
  <c r="L18" i="50" s="1"/>
  <c r="J18" i="50"/>
  <c r="L17" i="50"/>
  <c r="J17" i="50"/>
  <c r="K17" i="50" s="1"/>
  <c r="R16" i="50"/>
  <c r="L16" i="50" s="1"/>
  <c r="J16" i="50"/>
  <c r="R15" i="50"/>
  <c r="L15" i="50" s="1"/>
  <c r="J15" i="50"/>
  <c r="R14" i="50"/>
  <c r="L14" i="50"/>
  <c r="J14" i="50"/>
  <c r="R13" i="50"/>
  <c r="L13" i="50" s="1"/>
  <c r="J13" i="50"/>
  <c r="K17" i="56" l="1"/>
  <c r="K26" i="56"/>
  <c r="K28" i="52"/>
  <c r="K22" i="52"/>
  <c r="K23" i="52"/>
  <c r="K18" i="56"/>
  <c r="K20" i="56"/>
  <c r="K28" i="56"/>
  <c r="K27" i="56"/>
  <c r="K16" i="56"/>
  <c r="J33" i="56"/>
  <c r="R33" i="56"/>
  <c r="M35" i="56"/>
  <c r="K21" i="52"/>
  <c r="M34" i="52"/>
  <c r="K13" i="50"/>
  <c r="K18" i="50"/>
  <c r="K22" i="53"/>
  <c r="K18" i="53"/>
  <c r="K30" i="53" s="1"/>
  <c r="K24" i="53"/>
  <c r="K23" i="53"/>
  <c r="K19" i="50"/>
  <c r="K14" i="50"/>
  <c r="M32" i="53"/>
  <c r="K23" i="50"/>
  <c r="J30" i="53"/>
  <c r="O32" i="53"/>
  <c r="K21" i="50"/>
  <c r="K26" i="50"/>
  <c r="K24" i="50"/>
  <c r="K16" i="50"/>
  <c r="K22" i="50"/>
  <c r="M32" i="50"/>
  <c r="K15" i="50"/>
  <c r="K24" i="52"/>
  <c r="K26" i="52"/>
  <c r="K15" i="52"/>
  <c r="K20" i="52"/>
  <c r="O34" i="52"/>
  <c r="K18" i="52"/>
  <c r="K17" i="52"/>
  <c r="I33" i="52"/>
  <c r="J33" i="52"/>
  <c r="K29" i="52"/>
  <c r="K25" i="52"/>
  <c r="O35" i="56"/>
  <c r="K19" i="56"/>
  <c r="K24" i="56"/>
  <c r="I33" i="56"/>
  <c r="I30" i="53"/>
  <c r="J31" i="50"/>
  <c r="K20" i="50"/>
  <c r="K25" i="50"/>
  <c r="O32" i="50"/>
  <c r="I31" i="50"/>
  <c r="R33" i="52"/>
  <c r="R31" i="50"/>
  <c r="K33" i="56" l="1"/>
  <c r="K31" i="50"/>
  <c r="K33" i="52"/>
</calcChain>
</file>

<file path=xl/sharedStrings.xml><?xml version="1.0" encoding="utf-8"?>
<sst xmlns="http://schemas.openxmlformats.org/spreadsheetml/2006/main" count="364" uniqueCount="129">
  <si>
    <t>Modalités de contrôle des connaissances et des compétences - IUT de Vannes</t>
  </si>
  <si>
    <r>
      <rPr>
        <b/>
        <sz val="11"/>
        <rFont val="Calibri"/>
        <family val="2"/>
        <scheme val="minor"/>
      </rPr>
      <t>Coef / Extrait de l'article 12 de l'arrêté du 12 décembre 2019</t>
    </r>
    <r>
      <rPr>
        <sz val="9"/>
        <rFont val="Calibri"/>
        <family val="2"/>
        <scheme val="minor"/>
      </rPr>
      <t xml:space="preserve">
 Les unités d’enseignement sont affectées par l’établissement d’un coefficient qui peut varier dans un rapport de 1 à 3. 
De même les blocs de connaissances et de compétences peuvent être affectés d’un coefficient qui peut varier de 1 à 2.</t>
    </r>
  </si>
  <si>
    <t>Année universitaire : 2023-2024</t>
  </si>
  <si>
    <t xml:space="preserve">Diplôme : Bachelor universitaire de Technologie </t>
  </si>
  <si>
    <t>Spécialité : INFORMATIQUE / 2ème année</t>
  </si>
  <si>
    <t>Parcours : B (formation initiale) Déploiement d’applications communicantes et sécurisées</t>
  </si>
  <si>
    <t>Responsable pédagogique :  Jean-François KAMP</t>
  </si>
  <si>
    <t>calcul automatique</t>
  </si>
  <si>
    <t>à compléter</t>
  </si>
  <si>
    <t>B.U.T  INFO 2ème année - SEMESTRE 3
SESSION UNIQUE - Contrôle continu intégral  
Étudiant assidu *</t>
  </si>
  <si>
    <t>5 ECTS</t>
  </si>
  <si>
    <t>Volume PN</t>
  </si>
  <si>
    <t>volume horaire étudiant</t>
  </si>
  <si>
    <t>adaptation locale</t>
  </si>
  <si>
    <t>% enseignement en presentiel</t>
  </si>
  <si>
    <t>Nombre d'heures</t>
  </si>
  <si>
    <r>
      <t>pour les éléments transverses : préciser par une</t>
    </r>
    <r>
      <rPr>
        <sz val="14"/>
        <rFont val="Calibri"/>
        <family val="2"/>
        <scheme val="minor"/>
      </rPr>
      <t xml:space="preserve"> x</t>
    </r>
    <r>
      <rPr>
        <sz val="8"/>
        <rFont val="Calibri"/>
        <family val="2"/>
        <scheme val="minor"/>
      </rPr>
      <t xml:space="preserve"> si une note différente est attribuée dans chaque UE (dans ce cas une codification différente est à prévoir pour chaque note)</t>
    </r>
  </si>
  <si>
    <r>
      <t xml:space="preserve">Préciser par une  </t>
    </r>
    <r>
      <rPr>
        <b/>
        <sz val="8"/>
        <rFont val="Calibri"/>
        <family val="2"/>
        <scheme val="minor"/>
      </rPr>
      <t xml:space="preserve">X </t>
    </r>
    <r>
      <rPr>
        <sz val="8"/>
        <rFont val="Calibri"/>
        <family val="2"/>
        <scheme val="minor"/>
      </rPr>
      <t xml:space="preserve"> si l'élément est spécifique à ce parcours FI
(non mutualisé)</t>
    </r>
  </si>
  <si>
    <t>UE 3.1</t>
  </si>
  <si>
    <t>UE 3.2</t>
  </si>
  <si>
    <t>UE 3.3</t>
  </si>
  <si>
    <t>UE 3.4</t>
  </si>
  <si>
    <t>UE 3.5</t>
  </si>
  <si>
    <t>UE 3.6</t>
  </si>
  <si>
    <t>C1 : Réaliser</t>
  </si>
  <si>
    <t>C2 : Optimiser</t>
  </si>
  <si>
    <t>C3 : Administrer</t>
  </si>
  <si>
    <t>C4 : Gérer</t>
  </si>
  <si>
    <t>C5 : Conduire</t>
  </si>
  <si>
    <t>C6 : Collaborer</t>
  </si>
  <si>
    <t xml:space="preserve">Heures PN </t>
  </si>
  <si>
    <r>
      <rPr>
        <b/>
        <sz val="9"/>
        <rFont val="Calibri"/>
        <family val="2"/>
        <scheme val="minor"/>
      </rPr>
      <t>Heures avec  adaptation locale</t>
    </r>
    <r>
      <rPr>
        <sz val="9"/>
        <rFont val="Calibri"/>
        <family val="2"/>
        <scheme val="minor"/>
      </rPr>
      <t xml:space="preserve"> 
(saisie Apogée = remontée Pêche)</t>
    </r>
  </si>
  <si>
    <r>
      <rPr>
        <b/>
        <sz val="9"/>
        <rFont val="Calibri"/>
        <family val="2"/>
        <scheme val="minor"/>
      </rPr>
      <t xml:space="preserve">H Distance </t>
    </r>
    <r>
      <rPr>
        <sz val="9"/>
        <rFont val="Calibri"/>
        <family val="2"/>
        <scheme val="minor"/>
      </rPr>
      <t xml:space="preserve">
</t>
    </r>
  </si>
  <si>
    <t>Coefficients</t>
  </si>
  <si>
    <t>CM/TD</t>
  </si>
  <si>
    <t>TP</t>
  </si>
  <si>
    <t>CM</t>
  </si>
  <si>
    <t>TD</t>
  </si>
  <si>
    <t>dont h à distance</t>
  </si>
  <si>
    <t>3.1</t>
  </si>
  <si>
    <t>3.2</t>
  </si>
  <si>
    <t>3.3</t>
  </si>
  <si>
    <t>3.4</t>
  </si>
  <si>
    <t>3.5</t>
  </si>
  <si>
    <t>3.6</t>
  </si>
  <si>
    <t>Ressources</t>
  </si>
  <si>
    <t>SAÉ : Situations d’Apprentissage et d’Évaluation et portfolio</t>
  </si>
  <si>
    <t>B.U.T  INFO 2ème année - SEMESTRE 4
SESSION UNIQUE - Contrôle continu intégral 
Étudiant assidu *</t>
  </si>
  <si>
    <t>UE 4.1</t>
  </si>
  <si>
    <t>UE 4.2</t>
  </si>
  <si>
    <t>UE 4.3</t>
  </si>
  <si>
    <t>UE 4.4</t>
  </si>
  <si>
    <t>UE 4.5</t>
  </si>
  <si>
    <t>UE 4.6</t>
  </si>
  <si>
    <t>4.1</t>
  </si>
  <si>
    <t>4.2</t>
  </si>
  <si>
    <t>4.3</t>
  </si>
  <si>
    <t>4.4</t>
  </si>
  <si>
    <t>4.5</t>
  </si>
  <si>
    <t>4.6</t>
  </si>
  <si>
    <t>* En fonction des situations particulières d'étudiants, des dispenses d'assiduité peuvent être étudiées par l'équipe pédagogique. Ces dispositions feront alors l'objet d'un contrat pédagogique spécifique.</t>
  </si>
  <si>
    <t>Parcours : B (formation en alternance) Déploiement d’applications communicantes et sécurisées</t>
  </si>
  <si>
    <t>Responsable pédagogique : Jean-François KAMP</t>
  </si>
  <si>
    <t>Le diplôme de B.U.T. Informatique, quand il est préparé en alternance, s’appuie sur le même référentiel de compétences et sur le même référentiel de formation avec un principe de réduction du volume horaire global (heures de formation et heures de projet) de 20% en première année, de 20% en deuxième année, et de 20% en troisième année.</t>
  </si>
  <si>
    <t>B.U.T  INFO 2ème année - SEMESTRE 3
SESSION UNIQUE - Contrôle continu intégral 
Étudiant assidu *</t>
  </si>
  <si>
    <t>adaptation locale / alternance</t>
  </si>
  <si>
    <t xml:space="preserve"> </t>
  </si>
  <si>
    <t>R3.01</t>
  </si>
  <si>
    <t>Développement web</t>
  </si>
  <si>
    <t>R3.02</t>
  </si>
  <si>
    <t>Développement efficace</t>
  </si>
  <si>
    <t>R3.03</t>
  </si>
  <si>
    <t>Analyse</t>
  </si>
  <si>
    <t>R3.04</t>
  </si>
  <si>
    <t>Qualité de développement</t>
  </si>
  <si>
    <t>R3.05</t>
  </si>
  <si>
    <t>Programmation système</t>
  </si>
  <si>
    <t>R3.06</t>
  </si>
  <si>
    <t>Architecture des réseaux</t>
  </si>
  <si>
    <t>R3.07</t>
  </si>
  <si>
    <t>SQL dans un langage de programmation</t>
  </si>
  <si>
    <t>R3.08</t>
  </si>
  <si>
    <t>Probabilités</t>
  </si>
  <si>
    <t>R3.09</t>
  </si>
  <si>
    <t>Cryptographie et sécurité</t>
  </si>
  <si>
    <t>R3.10</t>
  </si>
  <si>
    <t>Management des systèmes d’information</t>
  </si>
  <si>
    <t>R3.11</t>
  </si>
  <si>
    <t>Droit des contrats et du numérique</t>
  </si>
  <si>
    <t>R3.12</t>
  </si>
  <si>
    <t>Anglais</t>
  </si>
  <si>
    <t>R3.13</t>
  </si>
  <si>
    <t>Communication professionnelle</t>
  </si>
  <si>
    <t>R3.14</t>
  </si>
  <si>
    <t>Projet personnel et professionnel</t>
  </si>
  <si>
    <t>Création et déploiement</t>
  </si>
  <si>
    <t>P3.01</t>
  </si>
  <si>
    <t>Démarche portfolio</t>
  </si>
  <si>
    <t>non évalué au semestre 3</t>
  </si>
  <si>
    <t>S3.B.01</t>
  </si>
  <si>
    <t>R4.01</t>
  </si>
  <si>
    <t>Architecture logicielle</t>
  </si>
  <si>
    <t>R4.02</t>
  </si>
  <si>
    <t>R4.03</t>
  </si>
  <si>
    <t>Qualité et au-delà du relationnel</t>
  </si>
  <si>
    <t>R4.04</t>
  </si>
  <si>
    <t>Méthodes d’optimisation</t>
  </si>
  <si>
    <t>R4.05</t>
  </si>
  <si>
    <t>R4.06</t>
  </si>
  <si>
    <t>Communication interne</t>
  </si>
  <si>
    <t>R4.07</t>
  </si>
  <si>
    <t>Virtualisation</t>
  </si>
  <si>
    <t>R4.B.08</t>
  </si>
  <si>
    <t>Management avancé des systèmes d’information</t>
  </si>
  <si>
    <t>R4.B.09</t>
  </si>
  <si>
    <t>R4.B.10</t>
  </si>
  <si>
    <t>Réseau avancé</t>
  </si>
  <si>
    <t>R4.B.11</t>
  </si>
  <si>
    <t>Sécurité système et réseaux</t>
  </si>
  <si>
    <t>R4.B.12</t>
  </si>
  <si>
    <t>P4.01</t>
  </si>
  <si>
    <t>S4.St</t>
  </si>
  <si>
    <t>Stage</t>
  </si>
  <si>
    <t>S4.B.01</t>
  </si>
  <si>
    <t>Déployer et sécuriser des services dans un réseau</t>
  </si>
  <si>
    <t>R3.B.15</t>
  </si>
  <si>
    <t>Cyber 3</t>
  </si>
  <si>
    <t>Cyber 4</t>
  </si>
  <si>
    <t>R4.B.13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</si>
</sst>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9"/>
      <name val="Calibri"/>
      <family val="2"/>
      <scheme val="minor"/>
    </font>
    <font>
      <sz val="9"/>
      <color theme="1"/>
      <name val="Calibri"/>
      <family val="2"/>
      <scheme val="minor"/>
    </font>
    <font>
      <sz val="9"/>
      <name val="Calibri"/>
      <family val="2"/>
      <scheme val="minor"/>
    </font>
    <font>
      <sz val="11"/>
      <color theme="1"/>
      <name val="Calibri"/>
      <family val="2"/>
      <scheme val="minor"/>
    </font>
    <font>
      <b/>
      <sz val="12"/>
      <name val="Calibri"/>
      <family val="2"/>
      <scheme val="minor"/>
    </font>
    <font>
      <b/>
      <sz val="11"/>
      <name val="Calibri"/>
      <family val="2"/>
      <scheme val="minor"/>
    </font>
    <font>
      <sz val="8"/>
      <name val="Calibri"/>
      <family val="2"/>
      <scheme val="minor"/>
    </font>
    <font>
      <i/>
      <sz val="8"/>
      <name val="Calibri"/>
      <family val="2"/>
      <scheme val="minor"/>
    </font>
    <font>
      <sz val="10"/>
      <name val="Arial"/>
      <family val="2"/>
    </font>
    <font>
      <b/>
      <sz val="14"/>
      <name val="Calibri"/>
      <family val="2"/>
      <scheme val="minor"/>
    </font>
    <font>
      <sz val="12"/>
      <name val="Calibri"/>
      <family val="2"/>
      <scheme val="minor"/>
    </font>
    <font>
      <b/>
      <sz val="9"/>
      <color rgb="FF00FFFF"/>
      <name val="Calibri"/>
      <family val="2"/>
      <scheme val="minor"/>
    </font>
    <font>
      <b/>
      <sz val="10"/>
      <color theme="1"/>
      <name val="Calibri"/>
      <family val="2"/>
      <scheme val="minor"/>
    </font>
    <font>
      <b/>
      <sz val="11"/>
      <color theme="0"/>
      <name val="Calibri"/>
      <family val="2"/>
      <scheme val="minor"/>
    </font>
    <font>
      <sz val="13"/>
      <name val="Calibri"/>
      <family val="2"/>
      <scheme val="minor"/>
    </font>
    <font>
      <b/>
      <sz val="9"/>
      <color theme="1"/>
      <name val="Calibri"/>
      <family val="2"/>
      <scheme val="minor"/>
    </font>
    <font>
      <sz val="9"/>
      <color rgb="FF0033CC"/>
      <name val="Calibri"/>
      <family val="2"/>
      <scheme val="minor"/>
    </font>
    <font>
      <b/>
      <sz val="9"/>
      <color rgb="FFFF0000"/>
      <name val="Calibri"/>
      <family val="2"/>
      <scheme val="minor"/>
    </font>
    <font>
      <b/>
      <sz val="9"/>
      <color theme="0"/>
      <name val="Calibri"/>
      <family val="2"/>
      <scheme val="minor"/>
    </font>
    <font>
      <b/>
      <sz val="13"/>
      <name val="Calibri"/>
      <family val="2"/>
      <scheme val="minor"/>
    </font>
    <font>
      <sz val="14"/>
      <name val="Calibri"/>
      <family val="2"/>
      <scheme val="minor"/>
    </font>
    <font>
      <strike/>
      <sz val="9"/>
      <name val="Calibri"/>
      <family val="2"/>
      <scheme val="minor"/>
    </font>
    <font>
      <b/>
      <strike/>
      <sz val="9"/>
      <color rgb="FFFF0000"/>
      <name val="Calibri"/>
      <family val="2"/>
      <scheme val="minor"/>
    </font>
    <font>
      <b/>
      <sz val="9"/>
      <color rgb="FF7030A0"/>
      <name val="Calibri"/>
      <family val="2"/>
      <scheme val="minor"/>
    </font>
    <font>
      <sz val="9"/>
      <color rgb="FF7030A0"/>
      <name val="Calibri"/>
      <family val="2"/>
      <scheme val="minor"/>
    </font>
    <font>
      <b/>
      <sz val="10"/>
      <color theme="3"/>
      <name val="Calibri"/>
      <family val="2"/>
      <scheme val="minor"/>
    </font>
    <font>
      <b/>
      <sz val="8"/>
      <name val="Calibri"/>
      <family val="2"/>
      <scheme val="minor"/>
    </font>
    <font>
      <b/>
      <sz val="10"/>
      <color rgb="FFFF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0000"/>
        <bgColor indexed="64"/>
      </patternFill>
    </fill>
    <fill>
      <patternFill patternType="solid">
        <fgColor rgb="FF7030A0"/>
        <bgColor indexed="64"/>
      </patternFill>
    </fill>
    <fill>
      <patternFill patternType="solid">
        <fgColor rgb="FFFFFF00"/>
        <bgColor indexed="64"/>
      </patternFill>
    </fill>
  </fills>
  <borders count="16">
    <border>
      <left/>
      <right/>
      <top/>
      <bottom/>
      <diagonal/>
    </border>
    <border>
      <left style="thin">
        <color auto="1"/>
      </left>
      <right/>
      <top/>
      <bottom/>
      <diagonal/>
    </border>
    <border>
      <left/>
      <right/>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indexed="64"/>
      </right>
      <top style="thin">
        <color indexed="64"/>
      </top>
      <bottom/>
      <diagonal/>
    </border>
    <border>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top style="thin">
        <color indexed="64"/>
      </top>
      <bottom/>
      <diagonal/>
    </border>
  </borders>
  <cellStyleXfs count="5">
    <xf numFmtId="0" fontId="0" fillId="0" borderId="0"/>
    <xf numFmtId="0" fontId="4" fillId="0" borderId="0"/>
    <xf numFmtId="0" fontId="9" fillId="0" borderId="0"/>
    <xf numFmtId="0" fontId="9" fillId="0" borderId="0"/>
    <xf numFmtId="9" fontId="4" fillId="0" borderId="0" applyFont="0" applyFill="0" applyBorder="0" applyAlignment="0" applyProtection="0"/>
  </cellStyleXfs>
  <cellXfs count="194">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3" fillId="2" borderId="7" xfId="2" applyFont="1" applyFill="1" applyBorder="1" applyAlignment="1">
      <alignment horizontal="center" vertical="center" wrapText="1" shrinkToFit="1"/>
    </xf>
    <xf numFmtId="0" fontId="3" fillId="0" borderId="7" xfId="0" applyFont="1" applyBorder="1" applyAlignment="1">
      <alignment horizontal="center" vertical="center"/>
    </xf>
    <xf numFmtId="0" fontId="1" fillId="0" borderId="0" xfId="0" applyFont="1" applyAlignment="1">
      <alignment vertical="center" wrapText="1"/>
    </xf>
    <xf numFmtId="0" fontId="3" fillId="2" borderId="7" xfId="2" applyFont="1" applyFill="1" applyBorder="1" applyAlignment="1">
      <alignment horizontal="center" vertical="center" shrinkToFit="1"/>
    </xf>
    <xf numFmtId="0" fontId="1" fillId="5" borderId="7" xfId="2" applyFont="1" applyFill="1" applyBorder="1" applyAlignment="1">
      <alignment horizontal="center" vertical="center" shrinkToFit="1"/>
    </xf>
    <xf numFmtId="0" fontId="15" fillId="0" borderId="0" xfId="0" applyFont="1" applyAlignment="1">
      <alignment vertical="center" wrapText="1"/>
    </xf>
    <xf numFmtId="0" fontId="1" fillId="0" borderId="0" xfId="2" applyFont="1" applyAlignment="1">
      <alignment horizontal="center" vertical="center" shrinkToFit="1"/>
    </xf>
    <xf numFmtId="0" fontId="11" fillId="0" borderId="0" xfId="0" applyFont="1" applyAlignment="1">
      <alignment vertical="center"/>
    </xf>
    <xf numFmtId="0" fontId="1" fillId="7" borderId="7" xfId="2" applyFont="1" applyFill="1" applyBorder="1" applyAlignment="1">
      <alignment horizontal="center" vertical="center" shrinkToFit="1"/>
    </xf>
    <xf numFmtId="0" fontId="3" fillId="0" borderId="0" xfId="0" applyFont="1" applyAlignment="1">
      <alignment vertical="center"/>
    </xf>
    <xf numFmtId="0" fontId="19" fillId="2" borderId="0" xfId="0" applyFont="1" applyFill="1" applyAlignment="1">
      <alignment vertical="center" wrapText="1"/>
    </xf>
    <xf numFmtId="0" fontId="16" fillId="5" borderId="7" xfId="0" applyFont="1" applyFill="1" applyBorder="1" applyAlignment="1">
      <alignment horizontal="center" vertical="center"/>
    </xf>
    <xf numFmtId="9" fontId="3" fillId="2" borderId="7" xfId="4" applyFont="1" applyFill="1" applyBorder="1" applyAlignment="1">
      <alignment horizontal="center" vertical="center" wrapText="1" shrinkToFit="1"/>
    </xf>
    <xf numFmtId="0" fontId="3" fillId="6" borderId="7"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22" fillId="0" borderId="0" xfId="0" applyFont="1" applyAlignment="1">
      <alignment horizontal="center" vertical="center" wrapText="1"/>
    </xf>
    <xf numFmtId="0" fontId="18" fillId="10" borderId="7"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3" fillId="6" borderId="7" xfId="0" applyFont="1" applyFill="1" applyBorder="1" applyAlignment="1">
      <alignment horizontal="center" vertical="center"/>
    </xf>
    <xf numFmtId="0" fontId="3" fillId="9" borderId="7" xfId="0" applyFont="1" applyFill="1" applyBorder="1" applyAlignment="1">
      <alignment horizontal="center" vertical="center"/>
    </xf>
    <xf numFmtId="0" fontId="3" fillId="10" borderId="7" xfId="0" applyFont="1" applyFill="1" applyBorder="1" applyAlignment="1">
      <alignment horizontal="center" vertical="center"/>
    </xf>
    <xf numFmtId="0" fontId="12" fillId="0" borderId="9" xfId="2" applyFont="1" applyBorder="1" applyAlignment="1">
      <alignment vertical="center" wrapText="1" shrinkToFit="1"/>
    </xf>
    <xf numFmtId="0" fontId="3" fillId="0" borderId="4" xfId="0" applyFont="1" applyBorder="1" applyAlignment="1">
      <alignment horizontal="left" vertical="center" wrapText="1"/>
    </xf>
    <xf numFmtId="0" fontId="18" fillId="8" borderId="7" xfId="0" applyFont="1" applyFill="1" applyBorder="1" applyAlignment="1">
      <alignment horizontal="center" vertical="center" wrapText="1"/>
    </xf>
    <xf numFmtId="9" fontId="3" fillId="2" borderId="15" xfId="4" applyFont="1" applyFill="1" applyBorder="1" applyAlignment="1">
      <alignment horizontal="center" vertical="center" wrapText="1" shrinkToFit="1"/>
    </xf>
    <xf numFmtId="0" fontId="1" fillId="6" borderId="4" xfId="2" applyFont="1" applyFill="1" applyBorder="1" applyAlignment="1">
      <alignment horizontal="center" vertical="center" shrinkToFit="1"/>
    </xf>
    <xf numFmtId="0" fontId="1" fillId="6" borderId="7" xfId="2" applyFont="1" applyFill="1" applyBorder="1" applyAlignment="1">
      <alignment horizontal="center" vertical="center" shrinkToFit="1"/>
    </xf>
    <xf numFmtId="0" fontId="1" fillId="9" borderId="7" xfId="2" applyFont="1" applyFill="1" applyBorder="1" applyAlignment="1">
      <alignment horizontal="center" vertical="center" shrinkToFit="1"/>
    </xf>
    <xf numFmtId="0" fontId="1" fillId="10" borderId="7" xfId="2" applyFont="1" applyFill="1" applyBorder="1" applyAlignment="1">
      <alignment horizontal="center" vertical="center" shrinkToFit="1"/>
    </xf>
    <xf numFmtId="0" fontId="1" fillId="0" borderId="0" xfId="2" applyFont="1" applyAlignment="1">
      <alignment horizontal="right" vertical="center" shrinkToFit="1"/>
    </xf>
    <xf numFmtId="9" fontId="3" fillId="0" borderId="0" xfId="4" applyFont="1" applyFill="1" applyBorder="1" applyAlignment="1">
      <alignment horizontal="center" vertical="center" wrapText="1" shrinkToFit="1"/>
    </xf>
    <xf numFmtId="0" fontId="1" fillId="0" borderId="9" xfId="2" applyFont="1" applyBorder="1" applyAlignment="1">
      <alignment horizontal="center" vertical="center" shrinkToFit="1"/>
    </xf>
    <xf numFmtId="0" fontId="18" fillId="0" borderId="0" xfId="0" applyFont="1" applyAlignment="1">
      <alignment horizontal="center" vertical="center" wrapText="1"/>
    </xf>
    <xf numFmtId="0" fontId="18" fillId="0" borderId="0" xfId="0" applyFont="1" applyAlignment="1">
      <alignment vertical="center" wrapText="1"/>
    </xf>
    <xf numFmtId="0" fontId="17" fillId="0" borderId="0" xfId="0" applyFont="1" applyAlignment="1">
      <alignment horizontal="center" vertical="center" wrapText="1"/>
    </xf>
    <xf numFmtId="49" fontId="23" fillId="8" borderId="7" xfId="0" applyNumberFormat="1" applyFont="1" applyFill="1" applyBorder="1" applyAlignment="1">
      <alignment horizontal="center" vertical="center" wrapText="1"/>
    </xf>
    <xf numFmtId="49" fontId="18" fillId="8" borderId="7" xfId="0" applyNumberFormat="1" applyFont="1" applyFill="1" applyBorder="1" applyAlignment="1">
      <alignment horizontal="center" vertical="center" wrapText="1"/>
    </xf>
    <xf numFmtId="0" fontId="3" fillId="10" borderId="7" xfId="0" applyFont="1" applyFill="1" applyBorder="1" applyAlignment="1">
      <alignment horizontal="center" vertical="center" wrapText="1"/>
    </xf>
    <xf numFmtId="0" fontId="20" fillId="3" borderId="0" xfId="0" applyFont="1" applyFill="1" applyAlignment="1">
      <alignment horizontal="left" vertical="center" wrapText="1"/>
    </xf>
    <xf numFmtId="0" fontId="8" fillId="0" borderId="0" xfId="0" applyFont="1" applyAlignment="1">
      <alignment horizontal="left" vertical="center" wrapText="1"/>
    </xf>
    <xf numFmtId="0" fontId="24" fillId="0" borderId="9" xfId="2" applyFont="1" applyBorder="1" applyAlignment="1">
      <alignment vertical="center" wrapText="1" shrinkToFit="1"/>
    </xf>
    <xf numFmtId="0" fontId="25" fillId="0" borderId="9" xfId="2" applyFont="1" applyBorder="1" applyAlignment="1">
      <alignment vertical="center" wrapText="1" shrinkToFit="1"/>
    </xf>
    <xf numFmtId="0" fontId="3" fillId="0" borderId="4" xfId="2" applyFont="1" applyBorder="1" applyAlignment="1">
      <alignment horizontal="left" vertical="center" shrinkToFi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1" fillId="2" borderId="7" xfId="2" applyFont="1" applyFill="1" applyBorder="1" applyAlignment="1">
      <alignment horizontal="center" vertical="center" wrapText="1" shrinkToFit="1"/>
    </xf>
    <xf numFmtId="0" fontId="3" fillId="0" borderId="7" xfId="0" applyFont="1" applyBorder="1" applyAlignment="1">
      <alignment horizontal="center" vertical="center" wrapText="1"/>
    </xf>
    <xf numFmtId="0" fontId="3" fillId="0" borderId="7" xfId="2" applyFont="1" applyBorder="1" applyAlignment="1">
      <alignment horizontal="center" vertical="center" shrinkToFit="1"/>
    </xf>
    <xf numFmtId="0" fontId="13" fillId="5" borderId="7" xfId="0" applyFont="1" applyFill="1" applyBorder="1" applyAlignment="1">
      <alignment vertical="center"/>
    </xf>
    <xf numFmtId="0" fontId="3" fillId="5" borderId="0" xfId="0" applyFont="1" applyFill="1" applyAlignment="1">
      <alignment horizontal="center" vertical="center" wrapText="1"/>
    </xf>
    <xf numFmtId="0" fontId="11" fillId="0" borderId="0" xfId="0" applyFont="1" applyAlignment="1">
      <alignment horizontal="center" vertical="center" wrapText="1"/>
    </xf>
    <xf numFmtId="0" fontId="1" fillId="5" borderId="7" xfId="0" applyFont="1" applyFill="1" applyBorder="1" applyAlignment="1">
      <alignment horizontal="center" vertical="center"/>
    </xf>
    <xf numFmtId="0" fontId="3" fillId="0" borderId="4" xfId="2" applyFont="1" applyBorder="1" applyAlignment="1">
      <alignment horizontal="center" vertical="center" shrinkToFit="1"/>
    </xf>
    <xf numFmtId="0" fontId="11" fillId="0" borderId="0" xfId="0" applyFont="1" applyAlignment="1">
      <alignment horizontal="left" vertical="center"/>
    </xf>
    <xf numFmtId="0" fontId="3" fillId="0" borderId="15" xfId="2" applyFont="1" applyBorder="1" applyAlignment="1">
      <alignment horizontal="center" vertical="center" shrinkToFit="1"/>
    </xf>
    <xf numFmtId="0" fontId="16" fillId="0" borderId="8" xfId="0" applyFont="1" applyBorder="1" applyAlignment="1">
      <alignment horizontal="center" vertical="center"/>
    </xf>
    <xf numFmtId="0" fontId="2" fillId="0" borderId="9" xfId="0" applyFont="1" applyBorder="1" applyAlignment="1">
      <alignment horizontal="center" vertical="center"/>
    </xf>
    <xf numFmtId="9" fontId="3" fillId="0" borderId="9" xfId="4" applyFont="1" applyFill="1" applyBorder="1" applyAlignment="1">
      <alignment horizontal="center" vertical="center" wrapText="1" shrinkToFit="1"/>
    </xf>
    <xf numFmtId="0" fontId="3" fillId="0" borderId="0" xfId="2" applyFont="1" applyAlignment="1">
      <alignment horizontal="center" vertical="center" shrinkToFit="1"/>
    </xf>
    <xf numFmtId="0" fontId="1" fillId="7" borderId="3" xfId="2" applyFont="1" applyFill="1" applyBorder="1" applyAlignment="1">
      <alignment horizontal="center" vertical="center" shrinkToFit="1"/>
    </xf>
    <xf numFmtId="0" fontId="3" fillId="2" borderId="7" xfId="4" applyNumberFormat="1" applyFont="1" applyFill="1" applyBorder="1" applyAlignment="1">
      <alignment horizontal="center" vertical="center" wrapText="1" shrinkToFit="1"/>
    </xf>
    <xf numFmtId="0" fontId="1" fillId="0" borderId="7" xfId="0" applyFont="1" applyBorder="1" applyAlignment="1">
      <alignment vertical="center" wrapText="1"/>
    </xf>
    <xf numFmtId="9" fontId="1" fillId="0" borderId="15" xfId="0" applyNumberFormat="1" applyFont="1" applyBorder="1" applyAlignment="1">
      <alignment vertical="center" wrapText="1"/>
    </xf>
    <xf numFmtId="0" fontId="1" fillId="0" borderId="15" xfId="0" applyFont="1" applyBorder="1" applyAlignment="1">
      <alignment vertical="center" wrapText="1"/>
    </xf>
    <xf numFmtId="0" fontId="3" fillId="9" borderId="7" xfId="4" applyNumberFormat="1" applyFont="1" applyFill="1" applyBorder="1" applyAlignment="1">
      <alignment horizontal="center" vertical="center" wrapText="1" shrinkToFit="1"/>
    </xf>
    <xf numFmtId="0" fontId="3" fillId="2" borderId="9" xfId="4" applyNumberFormat="1" applyFont="1" applyFill="1" applyBorder="1" applyAlignment="1">
      <alignment horizontal="center" vertical="center" wrapText="1" shrinkToFit="1"/>
    </xf>
    <xf numFmtId="0" fontId="26" fillId="0" borderId="0" xfId="0" applyFont="1" applyAlignment="1">
      <alignment horizontal="left" vertical="center" wrapText="1"/>
    </xf>
    <xf numFmtId="0" fontId="1" fillId="0" borderId="0" xfId="2" applyFont="1" applyAlignment="1">
      <alignment horizontal="center" vertical="center" wrapText="1" shrinkToFit="1"/>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2" applyFont="1" applyAlignment="1">
      <alignment horizontal="left" vertical="center" shrinkToFit="1"/>
    </xf>
    <xf numFmtId="0" fontId="3" fillId="0" borderId="0" xfId="2" applyFont="1" applyAlignment="1">
      <alignment horizontal="center" vertical="center" wrapText="1" shrinkToFit="1"/>
    </xf>
    <xf numFmtId="0" fontId="3" fillId="0" borderId="0" xfId="4" applyNumberFormat="1" applyFont="1" applyFill="1" applyBorder="1" applyAlignment="1">
      <alignment horizontal="center" vertical="center" wrapText="1" shrinkToFit="1"/>
    </xf>
    <xf numFmtId="49" fontId="23" fillId="0" borderId="0" xfId="0" applyNumberFormat="1"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center" vertical="center"/>
    </xf>
    <xf numFmtId="49" fontId="18" fillId="0" borderId="0" xfId="0" applyNumberFormat="1" applyFont="1" applyAlignment="1">
      <alignment horizontal="center" vertical="center" wrapText="1"/>
    </xf>
    <xf numFmtId="0" fontId="13" fillId="0" borderId="0" xfId="0" applyFont="1" applyAlignment="1">
      <alignment vertical="center"/>
    </xf>
    <xf numFmtId="0" fontId="16" fillId="0" borderId="0" xfId="0" applyFont="1" applyAlignment="1">
      <alignment horizontal="center" vertical="center"/>
    </xf>
    <xf numFmtId="0" fontId="2" fillId="0" borderId="0" xfId="0" applyFont="1" applyAlignment="1">
      <alignment horizontal="center" vertical="center"/>
    </xf>
    <xf numFmtId="0" fontId="25" fillId="0" borderId="0" xfId="2" applyFont="1" applyAlignment="1">
      <alignment vertical="center" wrapText="1" shrinkToFit="1"/>
    </xf>
    <xf numFmtId="0" fontId="24" fillId="0" borderId="0" xfId="2" applyFont="1" applyAlignment="1">
      <alignment vertical="center" wrapText="1" shrinkToFit="1"/>
    </xf>
    <xf numFmtId="0" fontId="12" fillId="0" borderId="0" xfId="2" applyFont="1" applyAlignment="1">
      <alignment vertical="center" wrapText="1" shrinkToFit="1"/>
    </xf>
    <xf numFmtId="9" fontId="1" fillId="0" borderId="0" xfId="0" applyNumberFormat="1" applyFont="1" applyAlignment="1">
      <alignment vertical="center" wrapText="1"/>
    </xf>
    <xf numFmtId="0" fontId="3" fillId="8" borderId="7"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1" fillId="8" borderId="7" xfId="2" applyFont="1" applyFill="1" applyBorder="1" applyAlignment="1">
      <alignment horizontal="center" vertical="center" shrinkToFit="1"/>
    </xf>
    <xf numFmtId="0" fontId="17" fillId="8" borderId="7" xfId="0" applyFont="1" applyFill="1" applyBorder="1" applyAlignment="1">
      <alignment horizontal="center" vertical="center" wrapText="1"/>
    </xf>
    <xf numFmtId="0" fontId="3" fillId="2" borderId="0" xfId="0" applyFont="1" applyFill="1" applyAlignment="1">
      <alignment vertical="center" wrapText="1"/>
    </xf>
    <xf numFmtId="0" fontId="3" fillId="2" borderId="0" xfId="0" applyFont="1" applyFill="1" applyAlignment="1">
      <alignment horizontal="center" vertical="center" wrapText="1"/>
    </xf>
    <xf numFmtId="0" fontId="1" fillId="2" borderId="15" xfId="2" applyFont="1" applyFill="1" applyBorder="1" applyAlignment="1">
      <alignment horizontal="center" vertical="center" shrinkToFit="1"/>
    </xf>
    <xf numFmtId="0" fontId="17" fillId="2" borderId="15" xfId="0" applyFont="1" applyFill="1" applyBorder="1" applyAlignment="1">
      <alignment horizontal="center" vertical="center" wrapText="1"/>
    </xf>
    <xf numFmtId="0" fontId="7" fillId="4" borderId="7" xfId="0" applyFont="1" applyFill="1" applyBorder="1" applyAlignment="1">
      <alignment vertical="center" wrapText="1"/>
    </xf>
    <xf numFmtId="0" fontId="1" fillId="4" borderId="5" xfId="0" applyFont="1" applyFill="1" applyBorder="1" applyAlignment="1">
      <alignment horizontal="center" vertical="center" wrapText="1"/>
    </xf>
    <xf numFmtId="0" fontId="16" fillId="4" borderId="7" xfId="0" applyFont="1" applyFill="1" applyBorder="1" applyAlignment="1">
      <alignment horizontal="center" vertical="center" wrapText="1"/>
    </xf>
    <xf numFmtId="0" fontId="18" fillId="2" borderId="7" xfId="2" applyFont="1" applyFill="1" applyBorder="1" applyAlignment="1">
      <alignment horizontal="center" vertical="center" wrapText="1" shrinkToFit="1"/>
    </xf>
    <xf numFmtId="0" fontId="18" fillId="5" borderId="3" xfId="0" applyFont="1" applyFill="1" applyBorder="1" applyAlignment="1">
      <alignment horizontal="center" vertical="center" wrapText="1"/>
    </xf>
    <xf numFmtId="0" fontId="18" fillId="5" borderId="5" xfId="2" applyFont="1" applyFill="1" applyBorder="1" applyAlignment="1">
      <alignment horizontal="center" vertical="center" wrapText="1" shrinkToFit="1"/>
    </xf>
    <xf numFmtId="0" fontId="28" fillId="2" borderId="7" xfId="2" applyFont="1" applyFill="1" applyBorder="1" applyAlignment="1">
      <alignment horizontal="center" vertical="center" wrapText="1" shrinkToFit="1"/>
    </xf>
    <xf numFmtId="0" fontId="3" fillId="10" borderId="7" xfId="0" applyFont="1" applyFill="1" applyBorder="1" applyAlignment="1">
      <alignment horizontal="center" vertical="center" wrapText="1"/>
    </xf>
    <xf numFmtId="0" fontId="3" fillId="0" borderId="0" xfId="0" applyFont="1" applyAlignment="1">
      <alignment horizontal="center" vertical="center" wrapText="1"/>
    </xf>
    <xf numFmtId="0" fontId="3" fillId="11" borderId="7" xfId="0" applyFont="1" applyFill="1" applyBorder="1" applyAlignment="1">
      <alignment horizontal="center" vertical="center" wrapText="1"/>
    </xf>
    <xf numFmtId="0" fontId="3" fillId="11" borderId="4" xfId="0" applyFont="1" applyFill="1" applyBorder="1" applyAlignment="1">
      <alignment horizontal="left" vertical="center"/>
    </xf>
    <xf numFmtId="0" fontId="3" fillId="11" borderId="7" xfId="2" applyFont="1" applyFill="1" applyBorder="1" applyAlignment="1">
      <alignment horizontal="center" vertical="center" shrinkToFit="1"/>
    </xf>
    <xf numFmtId="0" fontId="3" fillId="11" borderId="7" xfId="2" applyFont="1" applyFill="1" applyBorder="1" applyAlignment="1">
      <alignment horizontal="center" vertical="center" wrapText="1" shrinkToFit="1"/>
    </xf>
    <xf numFmtId="0" fontId="3" fillId="11" borderId="7" xfId="0" applyFont="1" applyFill="1" applyBorder="1" applyAlignment="1">
      <alignment horizontal="center" vertical="center"/>
    </xf>
    <xf numFmtId="0" fontId="3" fillId="10" borderId="7" xfId="0" applyFont="1" applyFill="1" applyBorder="1" applyAlignment="1">
      <alignment horizontal="center" vertical="center" wrapText="1"/>
    </xf>
    <xf numFmtId="0" fontId="1" fillId="0" borderId="0" xfId="2" applyFont="1" applyAlignment="1">
      <alignment horizontal="right" vertical="center" shrinkToFit="1"/>
    </xf>
    <xf numFmtId="0" fontId="3" fillId="0" borderId="0" xfId="0" applyFont="1" applyAlignment="1">
      <alignment horizontal="center" vertical="center" wrapText="1"/>
    </xf>
    <xf numFmtId="0" fontId="7" fillId="4" borderId="14"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14" fillId="12" borderId="2" xfId="0" applyFont="1" applyFill="1" applyBorder="1" applyAlignment="1">
      <alignment horizontal="center" vertical="center" wrapText="1"/>
    </xf>
    <xf numFmtId="0" fontId="1" fillId="0" borderId="0" xfId="0" applyFont="1" applyAlignment="1">
      <alignment horizontal="center" vertical="center" wrapText="1"/>
    </xf>
    <xf numFmtId="0" fontId="7" fillId="0" borderId="0" xfId="0" applyFont="1" applyAlignment="1">
      <alignment horizontal="center" vertical="center" wrapText="1"/>
    </xf>
    <xf numFmtId="0" fontId="3" fillId="0" borderId="0" xfId="0" applyFont="1" applyAlignment="1">
      <alignment horizontal="center" vertical="center" wrapText="1"/>
    </xf>
    <xf numFmtId="1" fontId="1" fillId="0" borderId="0" xfId="2" applyNumberFormat="1" applyFont="1" applyAlignment="1">
      <alignment horizontal="center" vertical="center" wrapText="1" shrinkToFit="1"/>
    </xf>
    <xf numFmtId="0" fontId="18" fillId="0" borderId="0" xfId="0" applyFont="1" applyAlignment="1">
      <alignment horizontal="center" vertical="center" wrapText="1"/>
    </xf>
    <xf numFmtId="0" fontId="1" fillId="0" borderId="0" xfId="2" applyFont="1" applyAlignment="1">
      <alignment horizontal="right" vertical="center" shrinkToFit="1"/>
    </xf>
    <xf numFmtId="0" fontId="0" fillId="0" borderId="0" xfId="0" applyAlignment="1">
      <alignment horizontal="center" vertical="center"/>
    </xf>
    <xf numFmtId="0" fontId="8" fillId="0" borderId="0" xfId="0" applyFont="1" applyAlignment="1">
      <alignment horizontal="left" vertical="center" wrapText="1"/>
    </xf>
    <xf numFmtId="0" fontId="6" fillId="0" borderId="0" xfId="0" applyFont="1" applyAlignment="1">
      <alignment horizontal="left" vertical="center" wrapText="1"/>
    </xf>
    <xf numFmtId="0" fontId="18" fillId="6" borderId="9" xfId="0" applyFont="1" applyFill="1" applyBorder="1" applyAlignment="1">
      <alignment horizontal="center" vertical="center" wrapText="1"/>
    </xf>
    <xf numFmtId="0" fontId="18" fillId="6" borderId="4" xfId="0" applyFont="1" applyFill="1" applyBorder="1" applyAlignment="1">
      <alignment horizontal="center" vertical="center" wrapText="1"/>
    </xf>
    <xf numFmtId="0" fontId="18" fillId="9" borderId="8" xfId="0" applyFont="1" applyFill="1" applyBorder="1" applyAlignment="1">
      <alignment horizontal="center" vertical="center" wrapText="1"/>
    </xf>
    <xf numFmtId="0" fontId="18" fillId="9" borderId="9"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5"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9" borderId="6"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10" borderId="7"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0" fillId="0" borderId="5" xfId="0" applyBorder="1" applyAlignment="1">
      <alignment horizontal="center" vertical="center" wrapText="1"/>
    </xf>
    <xf numFmtId="0" fontId="20" fillId="3" borderId="0" xfId="0" applyFont="1" applyFill="1" applyAlignment="1">
      <alignment horizontal="left" vertical="center"/>
    </xf>
    <xf numFmtId="0" fontId="10" fillId="0" borderId="0" xfId="0" applyFont="1" applyAlignment="1">
      <alignment horizontal="right" vertical="center"/>
    </xf>
    <xf numFmtId="0" fontId="11" fillId="0" borderId="0" xfId="0" applyFont="1" applyAlignment="1">
      <alignment horizontal="right" vertical="center"/>
    </xf>
    <xf numFmtId="0" fontId="3" fillId="13" borderId="0" xfId="0" applyFont="1" applyFill="1" applyAlignment="1">
      <alignment horizontal="center" vertical="center" wrapText="1"/>
    </xf>
    <xf numFmtId="1" fontId="1" fillId="8" borderId="14" xfId="2" applyNumberFormat="1" applyFont="1" applyFill="1" applyBorder="1" applyAlignment="1">
      <alignment horizontal="center" vertical="center" wrapText="1" shrinkToFit="1"/>
    </xf>
    <xf numFmtId="0" fontId="0" fillId="8" borderId="15" xfId="0" applyFill="1" applyBorder="1" applyAlignment="1">
      <alignment horizontal="center" vertical="center" wrapText="1"/>
    </xf>
    <xf numFmtId="0" fontId="0" fillId="8" borderId="11" xfId="0" applyFill="1" applyBorder="1" applyAlignment="1">
      <alignment horizontal="center" vertical="center" wrapText="1"/>
    </xf>
    <xf numFmtId="0" fontId="0" fillId="8" borderId="1" xfId="0" applyFill="1" applyBorder="1" applyAlignment="1">
      <alignment horizontal="center" vertical="center" wrapText="1"/>
    </xf>
    <xf numFmtId="0" fontId="0" fillId="8" borderId="0" xfId="0" applyFill="1" applyAlignment="1">
      <alignment horizontal="center" vertical="center" wrapText="1"/>
    </xf>
    <xf numFmtId="0" fontId="0" fillId="8" borderId="13" xfId="0" applyFill="1" applyBorder="1" applyAlignment="1">
      <alignment horizontal="center" vertical="center" wrapText="1"/>
    </xf>
    <xf numFmtId="0" fontId="0" fillId="8" borderId="6" xfId="0" applyFill="1" applyBorder="1" applyAlignment="1">
      <alignment horizontal="center" vertical="center" wrapText="1"/>
    </xf>
    <xf numFmtId="0" fontId="0" fillId="8" borderId="2" xfId="0" applyFill="1" applyBorder="1" applyAlignment="1">
      <alignment horizontal="center" vertical="center" wrapText="1"/>
    </xf>
    <xf numFmtId="0" fontId="0" fillId="8" borderId="12" xfId="0" applyFill="1" applyBorder="1" applyAlignment="1">
      <alignment horizontal="center" vertical="center" wrapText="1"/>
    </xf>
    <xf numFmtId="0" fontId="1" fillId="8" borderId="10" xfId="0" applyFont="1" applyFill="1" applyBorder="1" applyAlignment="1">
      <alignment horizontal="center" vertical="center" wrapText="1"/>
    </xf>
    <xf numFmtId="0" fontId="1" fillId="8" borderId="5" xfId="0" applyFont="1" applyFill="1" applyBorder="1" applyAlignment="1">
      <alignment horizontal="center" vertical="center" wrapText="1"/>
    </xf>
    <xf numFmtId="1" fontId="1" fillId="4" borderId="14" xfId="2" applyNumberFormat="1" applyFont="1" applyFill="1" applyBorder="1" applyAlignment="1">
      <alignment horizontal="center" vertical="center" wrapText="1" shrinkToFit="1"/>
    </xf>
    <xf numFmtId="1" fontId="1" fillId="4" borderId="15" xfId="2" applyNumberFormat="1" applyFont="1" applyFill="1" applyBorder="1" applyAlignment="1">
      <alignment horizontal="center" vertical="center" wrapText="1" shrinkToFit="1"/>
    </xf>
    <xf numFmtId="1" fontId="1" fillId="4" borderId="11" xfId="2" applyNumberFormat="1" applyFont="1" applyFill="1" applyBorder="1" applyAlignment="1">
      <alignment horizontal="center" vertical="center" wrapText="1" shrinkToFit="1"/>
    </xf>
    <xf numFmtId="1" fontId="1" fillId="4" borderId="6" xfId="2" applyNumberFormat="1" applyFont="1" applyFill="1" applyBorder="1" applyAlignment="1">
      <alignment horizontal="center" vertical="center" wrapText="1" shrinkToFit="1"/>
    </xf>
    <xf numFmtId="1" fontId="1" fillId="4" borderId="2" xfId="2" applyNumberFormat="1" applyFont="1" applyFill="1" applyBorder="1" applyAlignment="1">
      <alignment horizontal="center" vertical="center" wrapText="1" shrinkToFit="1"/>
    </xf>
    <xf numFmtId="1" fontId="1" fillId="4" borderId="12" xfId="2" applyNumberFormat="1" applyFont="1" applyFill="1" applyBorder="1" applyAlignment="1">
      <alignment horizontal="center" vertical="center" wrapText="1" shrinkToFit="1"/>
    </xf>
    <xf numFmtId="0" fontId="1" fillId="6" borderId="6" xfId="0" applyFont="1" applyFill="1" applyBorder="1" applyAlignment="1">
      <alignment horizontal="center" vertical="center" wrapText="1"/>
    </xf>
    <xf numFmtId="0" fontId="3" fillId="6" borderId="12" xfId="0" applyFont="1" applyFill="1" applyBorder="1" applyAlignment="1">
      <alignment horizontal="center" vertical="center" wrapText="1"/>
    </xf>
    <xf numFmtId="0" fontId="3" fillId="0" borderId="8" xfId="2" applyFont="1" applyBorder="1" applyAlignment="1">
      <alignment horizontal="center" vertical="center" shrinkToFit="1"/>
    </xf>
    <xf numFmtId="0" fontId="3" fillId="0" borderId="9" xfId="2" applyFont="1" applyBorder="1" applyAlignment="1">
      <alignment horizontal="center" vertical="center" shrinkToFit="1"/>
    </xf>
    <xf numFmtId="0" fontId="3" fillId="0" borderId="4" xfId="2" applyFont="1" applyBorder="1" applyAlignment="1">
      <alignment horizontal="center" vertical="center" shrinkToFit="1"/>
    </xf>
    <xf numFmtId="0" fontId="1" fillId="0" borderId="15" xfId="2" applyFont="1" applyBorder="1" applyAlignment="1">
      <alignment horizontal="right" vertical="center" shrinkToFit="1"/>
    </xf>
    <xf numFmtId="0" fontId="1" fillId="0" borderId="11" xfId="2" applyFont="1" applyBorder="1" applyAlignment="1">
      <alignment horizontal="right" vertical="center" shrinkToFit="1"/>
    </xf>
    <xf numFmtId="0" fontId="5" fillId="0" borderId="0" xfId="0" applyFont="1" applyAlignment="1">
      <alignment horizontal="center" vertical="center" wrapText="1"/>
    </xf>
    <xf numFmtId="0" fontId="6" fillId="5" borderId="8" xfId="0" applyFont="1" applyFill="1" applyBorder="1" applyAlignment="1">
      <alignment horizontal="left" vertical="center" wrapText="1"/>
    </xf>
    <xf numFmtId="0" fontId="6" fillId="5" borderId="4" xfId="0" applyFont="1" applyFill="1" applyBorder="1" applyAlignment="1">
      <alignment horizontal="left" vertical="center" wrapText="1"/>
    </xf>
    <xf numFmtId="0" fontId="20" fillId="3" borderId="0" xfId="0" applyFont="1" applyFill="1" applyAlignment="1">
      <alignment horizontal="left" vertical="center" wrapText="1"/>
    </xf>
    <xf numFmtId="0" fontId="11" fillId="0" borderId="0" xfId="0" applyFont="1" applyAlignment="1">
      <alignment horizontal="left" vertical="center"/>
    </xf>
    <xf numFmtId="0" fontId="5" fillId="0" borderId="7" xfId="0" applyFont="1" applyBorder="1" applyAlignment="1">
      <alignment horizontal="center" vertical="center" wrapText="1"/>
    </xf>
    <xf numFmtId="0" fontId="1" fillId="7" borderId="7"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0" fillId="0" borderId="10" xfId="0" applyBorder="1" applyAlignment="1">
      <alignment horizontal="center" vertical="center"/>
    </xf>
    <xf numFmtId="0" fontId="0" fillId="0" borderId="5" xfId="0"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4" xfId="0" applyFont="1" applyBorder="1" applyAlignment="1">
      <alignment horizontal="center" vertical="center" wrapText="1"/>
    </xf>
    <xf numFmtId="0" fontId="18" fillId="6" borderId="15" xfId="0" applyFont="1" applyFill="1" applyBorder="1" applyAlignment="1">
      <alignment horizontal="center" vertical="center" wrapText="1"/>
    </xf>
    <xf numFmtId="0" fontId="18" fillId="6" borderId="11"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15" xfId="0" applyFont="1" applyFill="1" applyBorder="1" applyAlignment="1">
      <alignment horizontal="center" vertical="center" wrapText="1"/>
    </xf>
    <xf numFmtId="0" fontId="18" fillId="9" borderId="11" xfId="0" applyFont="1" applyFill="1" applyBorder="1" applyAlignment="1">
      <alignment horizontal="center" vertical="center" wrapText="1"/>
    </xf>
    <xf numFmtId="0" fontId="26" fillId="0" borderId="0" xfId="0" applyFont="1" applyAlignment="1">
      <alignment horizontal="left" vertical="center" wrapText="1"/>
    </xf>
    <xf numFmtId="0" fontId="1" fillId="0" borderId="11" xfId="2" applyFont="1" applyBorder="1" applyAlignment="1">
      <alignment horizontal="center" vertical="center" wrapText="1" shrinkToFit="1"/>
    </xf>
    <xf numFmtId="0" fontId="1" fillId="0" borderId="3" xfId="2" applyFont="1" applyBorder="1" applyAlignment="1">
      <alignment horizontal="center" vertical="center" wrapText="1" shrinkToFit="1"/>
    </xf>
    <xf numFmtId="0" fontId="1" fillId="0" borderId="14" xfId="2" applyFont="1" applyBorder="1" applyAlignment="1">
      <alignment horizontal="center" vertical="center" wrapText="1" shrinkToFit="1"/>
    </xf>
  </cellXfs>
  <cellStyles count="5">
    <cellStyle name="Normal" xfId="0" builtinId="0"/>
    <cellStyle name="Normal 2" xfId="1" xr:uid="{00000000-0005-0000-0000-000001000000}"/>
    <cellStyle name="Normal 3" xfId="3" xr:uid="{00000000-0005-0000-0000-000002000000}"/>
    <cellStyle name="Normal_L Histoire Géographie Parcours Géo essai" xfId="2" xr:uid="{00000000-0005-0000-0000-000003000000}"/>
    <cellStyle name="Pourcentage" xfId="4" builtinId="5"/>
  </cellStyles>
  <dxfs count="1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CCFF"/>
      <color rgb="FF00FFFF"/>
      <color rgb="FFFFFF66"/>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pageSetUpPr fitToPage="1"/>
  </sheetPr>
  <dimension ref="A1:AC57"/>
  <sheetViews>
    <sheetView tabSelected="1" topLeftCell="A2" zoomScale="80" zoomScaleNormal="80" workbookViewId="0">
      <pane xSplit="2" topLeftCell="C1" activePane="topRight" state="frozen"/>
      <selection pane="topRight" activeCell="A8" sqref="A8:B11"/>
    </sheetView>
  </sheetViews>
  <sheetFormatPr baseColWidth="10" defaultColWidth="11.44140625" defaultRowHeight="12" x14ac:dyDescent="0.3"/>
  <cols>
    <col min="1" max="1" width="6.88671875" style="1" customWidth="1"/>
    <col min="2" max="2" width="42.88671875" style="3" customWidth="1"/>
    <col min="3" max="8" width="13" style="2" customWidth="1"/>
    <col min="9" max="9" width="8.33203125" style="2" customWidth="1"/>
    <col min="10" max="10" width="8.88671875" style="2" customWidth="1"/>
    <col min="11" max="11" width="10.6640625" style="2" customWidth="1"/>
    <col min="12" max="12" width="12.88671875" style="2" customWidth="1"/>
    <col min="13" max="13" width="6.33203125" style="1" customWidth="1"/>
    <col min="14" max="17" width="6" style="1" customWidth="1"/>
    <col min="18" max="18" width="8.109375" style="1" customWidth="1"/>
    <col min="19" max="21" width="4.109375" style="1" customWidth="1"/>
    <col min="22" max="22" width="4.33203125" style="2" customWidth="1"/>
    <col min="23" max="24" width="4.33203125" style="2" customWidth="1" collapsed="1"/>
    <col min="25" max="27" width="4.33203125" style="1" customWidth="1"/>
    <col min="28" max="16384" width="11.44140625" style="1"/>
  </cols>
  <sheetData>
    <row r="1" spans="1:29" ht="17.25" customHeight="1" x14ac:dyDescent="0.3">
      <c r="A1" s="143" t="s">
        <v>0</v>
      </c>
      <c r="B1" s="143"/>
      <c r="C1" s="143"/>
      <c r="D1" s="143"/>
      <c r="E1" s="143"/>
      <c r="F1" s="143"/>
      <c r="G1" s="143"/>
      <c r="H1" s="143"/>
      <c r="I1" s="143"/>
      <c r="J1" s="143"/>
      <c r="K1" s="143"/>
      <c r="L1" s="143"/>
      <c r="N1" s="145" t="s">
        <v>1</v>
      </c>
      <c r="O1" s="145"/>
      <c r="P1" s="145"/>
      <c r="Q1" s="145"/>
      <c r="R1" s="145"/>
      <c r="S1" s="145"/>
      <c r="T1" s="145"/>
      <c r="U1" s="145"/>
      <c r="V1" s="145"/>
      <c r="W1" s="145"/>
      <c r="X1" s="145"/>
      <c r="Y1" s="145"/>
      <c r="Z1" s="145"/>
      <c r="AA1" s="145"/>
    </row>
    <row r="2" spans="1:29" ht="19.5" customHeight="1" x14ac:dyDescent="0.3">
      <c r="A2" s="144" t="s">
        <v>2</v>
      </c>
      <c r="B2" s="144"/>
      <c r="C2" s="144"/>
      <c r="D2" s="144"/>
      <c r="E2" s="144"/>
      <c r="F2" s="144"/>
      <c r="G2" s="144"/>
      <c r="H2" s="144"/>
      <c r="I2" s="144"/>
      <c r="J2" s="144"/>
      <c r="K2" s="144"/>
      <c r="L2" s="144"/>
      <c r="N2" s="145"/>
      <c r="O2" s="145"/>
      <c r="P2" s="145"/>
      <c r="Q2" s="145"/>
      <c r="R2" s="145"/>
      <c r="S2" s="145"/>
      <c r="T2" s="145"/>
      <c r="U2" s="145"/>
      <c r="V2" s="145"/>
      <c r="W2" s="145"/>
      <c r="X2" s="145"/>
      <c r="Y2" s="145"/>
      <c r="Z2" s="145"/>
      <c r="AA2" s="145"/>
    </row>
    <row r="3" spans="1:29" s="9" customFormat="1" ht="18.75" customHeight="1" x14ac:dyDescent="0.3">
      <c r="A3" s="142" t="s">
        <v>3</v>
      </c>
      <c r="B3" s="142"/>
      <c r="C3" s="142"/>
      <c r="D3" s="142"/>
      <c r="E3" s="142"/>
      <c r="F3" s="142"/>
      <c r="G3" s="142"/>
      <c r="H3" s="142"/>
      <c r="I3" s="142"/>
      <c r="J3" s="142"/>
      <c r="K3" s="142"/>
      <c r="L3" s="142"/>
      <c r="M3" s="1"/>
      <c r="N3" s="145"/>
      <c r="O3" s="145"/>
      <c r="P3" s="145"/>
      <c r="Q3" s="145"/>
      <c r="R3" s="145"/>
      <c r="S3" s="145"/>
      <c r="T3" s="145"/>
      <c r="U3" s="145"/>
      <c r="V3" s="145"/>
      <c r="W3" s="145"/>
      <c r="X3" s="145"/>
      <c r="Y3" s="145"/>
      <c r="Z3" s="145"/>
      <c r="AA3" s="145"/>
      <c r="AB3" s="1"/>
      <c r="AC3" s="1"/>
    </row>
    <row r="4" spans="1:29" s="9" customFormat="1" ht="18.75" customHeight="1" x14ac:dyDescent="0.3">
      <c r="A4" s="173" t="s">
        <v>4</v>
      </c>
      <c r="B4" s="173"/>
      <c r="C4" s="173"/>
      <c r="D4" s="173"/>
      <c r="E4" s="173"/>
      <c r="F4" s="173"/>
      <c r="G4" s="173"/>
      <c r="H4" s="173"/>
      <c r="I4" s="173"/>
      <c r="J4" s="173"/>
      <c r="K4" s="173"/>
      <c r="L4" s="173"/>
      <c r="M4" s="14"/>
      <c r="N4" s="145"/>
      <c r="O4" s="145"/>
      <c r="P4" s="145"/>
      <c r="Q4" s="145"/>
      <c r="R4" s="145"/>
      <c r="S4" s="145"/>
      <c r="T4" s="145"/>
      <c r="U4" s="145"/>
      <c r="V4" s="145"/>
      <c r="W4" s="145"/>
      <c r="X4" s="145"/>
      <c r="Y4" s="145"/>
      <c r="Z4" s="145"/>
      <c r="AA4" s="145"/>
      <c r="AB4" s="1"/>
      <c r="AC4" s="1"/>
    </row>
    <row r="5" spans="1:29" s="9" customFormat="1" ht="18.75" customHeight="1" x14ac:dyDescent="0.3">
      <c r="A5" s="173" t="s">
        <v>5</v>
      </c>
      <c r="B5" s="173"/>
      <c r="C5" s="173"/>
      <c r="D5" s="173"/>
      <c r="E5" s="173"/>
      <c r="F5" s="173"/>
      <c r="G5" s="173"/>
      <c r="H5" s="42"/>
      <c r="I5" s="42"/>
      <c r="J5" s="42"/>
      <c r="K5" s="42"/>
      <c r="L5" s="42"/>
      <c r="M5" s="14"/>
      <c r="N5" s="145"/>
      <c r="O5" s="145"/>
      <c r="P5" s="145"/>
      <c r="Q5" s="145"/>
      <c r="R5" s="145"/>
      <c r="S5" s="145"/>
      <c r="T5" s="145"/>
      <c r="U5" s="145"/>
      <c r="V5" s="145"/>
      <c r="W5" s="145"/>
      <c r="X5" s="145"/>
      <c r="Y5" s="145"/>
      <c r="Z5" s="145"/>
      <c r="AA5" s="145"/>
    </row>
    <row r="6" spans="1:29" s="9" customFormat="1" ht="18.75" customHeight="1" x14ac:dyDescent="0.3">
      <c r="A6" s="174" t="s">
        <v>6</v>
      </c>
      <c r="B6" s="174"/>
      <c r="C6" s="11"/>
      <c r="D6" s="11"/>
      <c r="E6" s="11"/>
      <c r="F6" s="11"/>
      <c r="G6" s="11"/>
      <c r="H6" s="11"/>
      <c r="I6" s="11"/>
      <c r="J6" s="13"/>
      <c r="K6" s="13"/>
      <c r="L6" s="13"/>
      <c r="M6" s="14"/>
      <c r="N6" s="145"/>
      <c r="O6" s="145"/>
      <c r="P6" s="145"/>
      <c r="Q6" s="145"/>
      <c r="R6" s="145"/>
      <c r="S6" s="145"/>
      <c r="T6" s="145"/>
      <c r="U6" s="145"/>
      <c r="V6" s="145"/>
      <c r="W6" s="145"/>
      <c r="X6" s="145"/>
      <c r="Y6" s="145"/>
      <c r="Z6" s="145"/>
      <c r="AA6" s="145"/>
    </row>
    <row r="7" spans="1:29" s="9" customFormat="1" ht="18.75" customHeight="1" x14ac:dyDescent="0.3">
      <c r="A7" s="57"/>
      <c r="B7" s="57"/>
      <c r="C7" s="11"/>
      <c r="D7" s="11"/>
      <c r="E7" s="11"/>
      <c r="F7" s="11"/>
      <c r="G7" s="11"/>
      <c r="H7" s="11"/>
      <c r="I7" s="115" t="s">
        <v>7</v>
      </c>
      <c r="J7" s="115"/>
      <c r="K7" s="115"/>
      <c r="L7" s="115"/>
      <c r="M7" s="116" t="s">
        <v>8</v>
      </c>
      <c r="N7" s="116"/>
      <c r="O7" s="116"/>
      <c r="P7" s="116"/>
      <c r="Q7" s="116"/>
      <c r="R7" s="116"/>
      <c r="S7" s="116"/>
      <c r="T7" s="116"/>
      <c r="U7" s="116"/>
      <c r="V7" s="116"/>
      <c r="W7" s="116"/>
      <c r="X7" s="116"/>
      <c r="Y7" s="116"/>
      <c r="Z7" s="116"/>
      <c r="AA7" s="116"/>
    </row>
    <row r="8" spans="1:29" s="6" customFormat="1" ht="18" customHeight="1" x14ac:dyDescent="0.3">
      <c r="A8" s="175" t="s">
        <v>9</v>
      </c>
      <c r="B8" s="175"/>
      <c r="C8" s="99" t="s">
        <v>10</v>
      </c>
      <c r="D8" s="99" t="s">
        <v>10</v>
      </c>
      <c r="E8" s="99" t="s">
        <v>10</v>
      </c>
      <c r="F8" s="99" t="s">
        <v>10</v>
      </c>
      <c r="G8" s="99" t="s">
        <v>10</v>
      </c>
      <c r="H8" s="99" t="s">
        <v>10</v>
      </c>
      <c r="I8" s="177" t="s">
        <v>11</v>
      </c>
      <c r="J8" s="176" t="s">
        <v>12</v>
      </c>
      <c r="K8" s="176" t="s">
        <v>13</v>
      </c>
      <c r="L8" s="177" t="s">
        <v>14</v>
      </c>
      <c r="M8" s="157" t="s">
        <v>15</v>
      </c>
      <c r="N8" s="158"/>
      <c r="O8" s="158"/>
      <c r="P8" s="158"/>
      <c r="Q8" s="158"/>
      <c r="R8" s="158"/>
      <c r="S8" s="158"/>
      <c r="T8" s="158"/>
      <c r="U8" s="159"/>
      <c r="V8" s="146" t="s">
        <v>16</v>
      </c>
      <c r="W8" s="147"/>
      <c r="X8" s="147"/>
      <c r="Y8" s="147"/>
      <c r="Z8" s="147"/>
      <c r="AA8" s="148"/>
      <c r="AB8" s="113" t="s">
        <v>17</v>
      </c>
    </row>
    <row r="9" spans="1:29" s="2" customFormat="1" ht="14.25" customHeight="1" x14ac:dyDescent="0.3">
      <c r="A9" s="175"/>
      <c r="B9" s="175"/>
      <c r="C9" s="100" t="s">
        <v>18</v>
      </c>
      <c r="D9" s="100" t="s">
        <v>19</v>
      </c>
      <c r="E9" s="100" t="s">
        <v>20</v>
      </c>
      <c r="F9" s="100" t="s">
        <v>21</v>
      </c>
      <c r="G9" s="100" t="s">
        <v>22</v>
      </c>
      <c r="H9" s="100" t="s">
        <v>23</v>
      </c>
      <c r="I9" s="180"/>
      <c r="J9" s="176"/>
      <c r="K9" s="176"/>
      <c r="L9" s="178"/>
      <c r="M9" s="160"/>
      <c r="N9" s="161"/>
      <c r="O9" s="161"/>
      <c r="P9" s="161"/>
      <c r="Q9" s="161"/>
      <c r="R9" s="161"/>
      <c r="S9" s="161"/>
      <c r="T9" s="161"/>
      <c r="U9" s="162"/>
      <c r="V9" s="149"/>
      <c r="W9" s="150"/>
      <c r="X9" s="150"/>
      <c r="Y9" s="150"/>
      <c r="Z9" s="150"/>
      <c r="AA9" s="151"/>
      <c r="AB9" s="114"/>
    </row>
    <row r="10" spans="1:29" s="2" customFormat="1" ht="37.5" customHeight="1" x14ac:dyDescent="0.3">
      <c r="A10" s="175"/>
      <c r="B10" s="175"/>
      <c r="C10" s="101" t="s">
        <v>24</v>
      </c>
      <c r="D10" s="101" t="s">
        <v>25</v>
      </c>
      <c r="E10" s="101" t="s">
        <v>26</v>
      </c>
      <c r="F10" s="101" t="s">
        <v>27</v>
      </c>
      <c r="G10" s="101" t="s">
        <v>28</v>
      </c>
      <c r="H10" s="101" t="s">
        <v>29</v>
      </c>
      <c r="I10" s="180"/>
      <c r="J10" s="176"/>
      <c r="K10" s="176"/>
      <c r="L10" s="178"/>
      <c r="M10" s="163" t="s">
        <v>30</v>
      </c>
      <c r="N10" s="164"/>
      <c r="O10" s="137" t="s">
        <v>31</v>
      </c>
      <c r="P10" s="138"/>
      <c r="Q10" s="138"/>
      <c r="R10" s="139" t="s">
        <v>32</v>
      </c>
      <c r="S10" s="139"/>
      <c r="T10" s="139"/>
      <c r="U10" s="139"/>
      <c r="V10" s="152"/>
      <c r="W10" s="153"/>
      <c r="X10" s="153"/>
      <c r="Y10" s="153"/>
      <c r="Z10" s="153"/>
      <c r="AA10" s="154"/>
      <c r="AB10" s="114"/>
    </row>
    <row r="11" spans="1:29" s="2" customFormat="1" ht="19.5" customHeight="1" x14ac:dyDescent="0.3">
      <c r="A11" s="175"/>
      <c r="B11" s="175"/>
      <c r="C11" s="182" t="s">
        <v>33</v>
      </c>
      <c r="D11" s="183"/>
      <c r="E11" s="183"/>
      <c r="F11" s="183"/>
      <c r="G11" s="183"/>
      <c r="H11" s="184"/>
      <c r="I11" s="180"/>
      <c r="J11" s="176"/>
      <c r="K11" s="176"/>
      <c r="L11" s="178"/>
      <c r="M11" s="135" t="s">
        <v>34</v>
      </c>
      <c r="N11" s="135" t="s">
        <v>35</v>
      </c>
      <c r="O11" s="133" t="s">
        <v>36</v>
      </c>
      <c r="P11" s="133" t="s">
        <v>37</v>
      </c>
      <c r="Q11" s="133" t="s">
        <v>35</v>
      </c>
      <c r="R11" s="131" t="s">
        <v>38</v>
      </c>
      <c r="S11" s="131" t="s">
        <v>36</v>
      </c>
      <c r="T11" s="131" t="s">
        <v>37</v>
      </c>
      <c r="U11" s="131" t="s">
        <v>35</v>
      </c>
      <c r="V11" s="140" t="s">
        <v>39</v>
      </c>
      <c r="W11" s="140" t="s">
        <v>40</v>
      </c>
      <c r="X11" s="140" t="s">
        <v>41</v>
      </c>
      <c r="Y11" s="155" t="s">
        <v>42</v>
      </c>
      <c r="Z11" s="155" t="s">
        <v>43</v>
      </c>
      <c r="AA11" s="155" t="s">
        <v>44</v>
      </c>
      <c r="AB11" s="114"/>
    </row>
    <row r="12" spans="1:29" s="2" customFormat="1" ht="25.5" customHeight="1" x14ac:dyDescent="0.3">
      <c r="A12" s="171" t="s">
        <v>45</v>
      </c>
      <c r="B12" s="172"/>
      <c r="C12" s="55">
        <f>SUM(C13:C27)</f>
        <v>60</v>
      </c>
      <c r="D12" s="55">
        <f t="shared" ref="D12:H12" si="0">SUM(D13:D27)</f>
        <v>60</v>
      </c>
      <c r="E12" s="55">
        <f t="shared" si="0"/>
        <v>60</v>
      </c>
      <c r="F12" s="55">
        <f t="shared" si="0"/>
        <v>60</v>
      </c>
      <c r="G12" s="55">
        <f t="shared" si="0"/>
        <v>60</v>
      </c>
      <c r="H12" s="55">
        <f t="shared" si="0"/>
        <v>60</v>
      </c>
      <c r="I12" s="181"/>
      <c r="J12" s="176"/>
      <c r="K12" s="176"/>
      <c r="L12" s="179"/>
      <c r="M12" s="136"/>
      <c r="N12" s="136"/>
      <c r="O12" s="134"/>
      <c r="P12" s="134"/>
      <c r="Q12" s="134"/>
      <c r="R12" s="132"/>
      <c r="S12" s="132"/>
      <c r="T12" s="132"/>
      <c r="U12" s="132"/>
      <c r="V12" s="141"/>
      <c r="W12" s="141"/>
      <c r="X12" s="141"/>
      <c r="Y12" s="156"/>
      <c r="Z12" s="156"/>
      <c r="AA12" s="156"/>
      <c r="AB12" s="114"/>
    </row>
    <row r="13" spans="1:29" s="19" customFormat="1" ht="24.75" customHeight="1" x14ac:dyDescent="0.3">
      <c r="A13" s="50" t="s">
        <v>67</v>
      </c>
      <c r="B13" s="46" t="s">
        <v>68</v>
      </c>
      <c r="C13" s="107">
        <v>13</v>
      </c>
      <c r="D13" s="4">
        <v>5</v>
      </c>
      <c r="E13" s="4">
        <v>5</v>
      </c>
      <c r="F13" s="51">
        <v>10</v>
      </c>
      <c r="G13" s="4"/>
      <c r="H13" s="4"/>
      <c r="I13" s="4">
        <f>M13+N13</f>
        <v>26</v>
      </c>
      <c r="J13" s="4">
        <f>SUM(O13:Q13)</f>
        <v>31</v>
      </c>
      <c r="K13" s="64">
        <f t="shared" ref="K13:K27" si="1">J13-I13</f>
        <v>5</v>
      </c>
      <c r="L13" s="16">
        <f>1-R13/SUM(O13:Q13)</f>
        <v>1</v>
      </c>
      <c r="M13" s="17">
        <v>6</v>
      </c>
      <c r="N13" s="17">
        <v>20</v>
      </c>
      <c r="O13" s="18"/>
      <c r="P13" s="105">
        <v>6</v>
      </c>
      <c r="Q13" s="18">
        <v>25</v>
      </c>
      <c r="R13" s="41">
        <f>SUM(S13:U13)</f>
        <v>0</v>
      </c>
      <c r="S13" s="41"/>
      <c r="T13" s="41"/>
      <c r="U13" s="41"/>
      <c r="V13" s="88"/>
      <c r="W13" s="88"/>
      <c r="X13" s="88"/>
      <c r="Y13" s="39"/>
      <c r="Z13" s="39"/>
      <c r="AA13" s="39"/>
      <c r="AB13" s="96"/>
    </row>
    <row r="14" spans="1:29" s="2" customFormat="1" ht="24.75" customHeight="1" x14ac:dyDescent="0.3">
      <c r="A14" s="50" t="s">
        <v>69</v>
      </c>
      <c r="B14" s="46" t="s">
        <v>70</v>
      </c>
      <c r="C14" s="51">
        <v>10</v>
      </c>
      <c r="D14" s="108">
        <v>11</v>
      </c>
      <c r="E14" s="4"/>
      <c r="F14" s="51"/>
      <c r="G14" s="4"/>
      <c r="H14" s="4"/>
      <c r="I14" s="4">
        <f t="shared" ref="I14:I27" si="2">M14+N14</f>
        <v>14</v>
      </c>
      <c r="J14" s="4">
        <f t="shared" ref="J14:J27" si="3">SUM(O14:Q14)</f>
        <v>14</v>
      </c>
      <c r="K14" s="64">
        <f t="shared" si="1"/>
        <v>0</v>
      </c>
      <c r="L14" s="16">
        <f t="shared" ref="L14:L30" si="4">1-R14/SUM(O14:Q14)</f>
        <v>1</v>
      </c>
      <c r="M14" s="17">
        <v>7</v>
      </c>
      <c r="N14" s="17">
        <v>7</v>
      </c>
      <c r="O14" s="18"/>
      <c r="P14" s="105">
        <v>6</v>
      </c>
      <c r="Q14" s="18">
        <v>8</v>
      </c>
      <c r="R14" s="41">
        <f t="shared" ref="R14:R30" si="5">SUM(S14:U14)</f>
        <v>0</v>
      </c>
      <c r="S14" s="41"/>
      <c r="T14" s="41"/>
      <c r="U14" s="41"/>
      <c r="V14" s="88"/>
      <c r="W14" s="88"/>
      <c r="X14" s="88"/>
      <c r="Y14" s="27"/>
      <c r="Z14" s="27"/>
      <c r="AA14" s="27"/>
      <c r="AB14" s="97"/>
    </row>
    <row r="15" spans="1:29" s="2" customFormat="1" ht="24.75" customHeight="1" x14ac:dyDescent="0.3">
      <c r="A15" s="50" t="s">
        <v>71</v>
      </c>
      <c r="B15" s="46" t="s">
        <v>72</v>
      </c>
      <c r="C15" s="51">
        <v>12</v>
      </c>
      <c r="D15" s="4">
        <v>5</v>
      </c>
      <c r="E15" s="4"/>
      <c r="F15" s="51"/>
      <c r="G15" s="108">
        <v>9</v>
      </c>
      <c r="H15" s="4"/>
      <c r="I15" s="4">
        <f t="shared" si="2"/>
        <v>14</v>
      </c>
      <c r="J15" s="4">
        <f t="shared" si="3"/>
        <v>14</v>
      </c>
      <c r="K15" s="64">
        <f t="shared" si="1"/>
        <v>0</v>
      </c>
      <c r="L15" s="16">
        <f t="shared" si="4"/>
        <v>1</v>
      </c>
      <c r="M15" s="17">
        <v>7</v>
      </c>
      <c r="N15" s="17">
        <v>7</v>
      </c>
      <c r="O15" s="18"/>
      <c r="P15" s="105">
        <v>6</v>
      </c>
      <c r="Q15" s="18">
        <v>8</v>
      </c>
      <c r="R15" s="41">
        <f t="shared" si="5"/>
        <v>0</v>
      </c>
      <c r="S15" s="41"/>
      <c r="T15" s="41"/>
      <c r="U15" s="41"/>
      <c r="V15" s="88"/>
      <c r="W15" s="88"/>
      <c r="X15" s="88"/>
      <c r="Y15" s="27"/>
      <c r="Z15" s="27"/>
      <c r="AA15" s="27"/>
      <c r="AB15" s="97"/>
    </row>
    <row r="16" spans="1:29" s="2" customFormat="1" ht="24.75" customHeight="1" x14ac:dyDescent="0.3">
      <c r="A16" s="50" t="s">
        <v>73</v>
      </c>
      <c r="B16" s="46" t="s">
        <v>74</v>
      </c>
      <c r="C16" s="107">
        <v>13</v>
      </c>
      <c r="D16" s="4"/>
      <c r="E16" s="4"/>
      <c r="F16" s="51"/>
      <c r="G16" s="4">
        <v>8</v>
      </c>
      <c r="H16" s="4">
        <v>5</v>
      </c>
      <c r="I16" s="4">
        <f t="shared" si="2"/>
        <v>32</v>
      </c>
      <c r="J16" s="4">
        <f t="shared" si="3"/>
        <v>38</v>
      </c>
      <c r="K16" s="64">
        <f t="shared" si="1"/>
        <v>6</v>
      </c>
      <c r="L16" s="16">
        <f t="shared" si="4"/>
        <v>1</v>
      </c>
      <c r="M16" s="17">
        <v>12</v>
      </c>
      <c r="N16" s="17">
        <v>20</v>
      </c>
      <c r="O16" s="18"/>
      <c r="P16" s="105">
        <v>14</v>
      </c>
      <c r="Q16" s="18">
        <v>24</v>
      </c>
      <c r="R16" s="41">
        <f t="shared" si="5"/>
        <v>0</v>
      </c>
      <c r="S16" s="41"/>
      <c r="T16" s="41"/>
      <c r="U16" s="41"/>
      <c r="V16" s="88"/>
      <c r="W16" s="88"/>
      <c r="X16" s="88"/>
      <c r="Y16" s="27"/>
      <c r="Z16" s="27"/>
      <c r="AA16" s="27"/>
      <c r="AB16" s="97"/>
    </row>
    <row r="17" spans="1:28" s="2" customFormat="1" ht="24.75" customHeight="1" x14ac:dyDescent="0.3">
      <c r="A17" s="50" t="s">
        <v>75</v>
      </c>
      <c r="B17" s="47" t="s">
        <v>76</v>
      </c>
      <c r="C17" s="7"/>
      <c r="D17" s="5"/>
      <c r="E17" s="108">
        <v>20</v>
      </c>
      <c r="F17" s="7"/>
      <c r="G17" s="5"/>
      <c r="H17" s="49"/>
      <c r="I17" s="4">
        <f t="shared" si="2"/>
        <v>20</v>
      </c>
      <c r="J17" s="4">
        <f t="shared" si="3"/>
        <v>22</v>
      </c>
      <c r="K17" s="64">
        <f t="shared" si="1"/>
        <v>2</v>
      </c>
      <c r="L17" s="16">
        <f t="shared" si="4"/>
        <v>1</v>
      </c>
      <c r="M17" s="17">
        <v>10</v>
      </c>
      <c r="N17" s="17">
        <v>10</v>
      </c>
      <c r="O17" s="18"/>
      <c r="P17" s="105">
        <v>10</v>
      </c>
      <c r="Q17" s="18">
        <v>12</v>
      </c>
      <c r="R17" s="41">
        <v>0</v>
      </c>
      <c r="S17" s="20"/>
      <c r="T17" s="21"/>
      <c r="U17" s="21"/>
      <c r="V17" s="89"/>
      <c r="W17" s="89"/>
      <c r="X17" s="89"/>
      <c r="Y17" s="40"/>
      <c r="Z17" s="40"/>
      <c r="AA17" s="40"/>
      <c r="AB17" s="97"/>
    </row>
    <row r="18" spans="1:28" s="2" customFormat="1" ht="24.75" customHeight="1" x14ac:dyDescent="0.3">
      <c r="A18" s="50" t="s">
        <v>77</v>
      </c>
      <c r="B18" s="26" t="s">
        <v>78</v>
      </c>
      <c r="C18" s="4"/>
      <c r="D18" s="5">
        <v>5</v>
      </c>
      <c r="E18" s="107">
        <v>16</v>
      </c>
      <c r="F18" s="4"/>
      <c r="G18" s="5"/>
      <c r="H18" s="7"/>
      <c r="I18" s="4">
        <f t="shared" si="2"/>
        <v>14</v>
      </c>
      <c r="J18" s="4">
        <f t="shared" si="3"/>
        <v>14</v>
      </c>
      <c r="K18" s="64">
        <f t="shared" si="1"/>
        <v>0</v>
      </c>
      <c r="L18" s="16">
        <f t="shared" si="4"/>
        <v>1</v>
      </c>
      <c r="M18" s="17">
        <v>7</v>
      </c>
      <c r="N18" s="17">
        <v>7</v>
      </c>
      <c r="O18" s="18"/>
      <c r="P18" s="105">
        <v>6</v>
      </c>
      <c r="Q18" s="18">
        <v>8</v>
      </c>
      <c r="R18" s="41">
        <f t="shared" si="5"/>
        <v>0</v>
      </c>
      <c r="S18" s="21"/>
      <c r="T18" s="21"/>
      <c r="U18" s="21"/>
      <c r="V18" s="89"/>
      <c r="W18" s="89"/>
      <c r="X18" s="89"/>
      <c r="Y18" s="27"/>
      <c r="Z18" s="27"/>
      <c r="AA18" s="27"/>
      <c r="AB18" s="97"/>
    </row>
    <row r="19" spans="1:28" s="2" customFormat="1" ht="24.75" customHeight="1" x14ac:dyDescent="0.3">
      <c r="A19" s="50" t="s">
        <v>79</v>
      </c>
      <c r="B19" s="47" t="s">
        <v>80</v>
      </c>
      <c r="C19" s="4"/>
      <c r="D19" s="104"/>
      <c r="E19" s="7"/>
      <c r="F19" s="108">
        <v>21</v>
      </c>
      <c r="G19" s="5"/>
      <c r="H19" s="7"/>
      <c r="I19" s="4">
        <f t="shared" si="2"/>
        <v>24</v>
      </c>
      <c r="J19" s="4">
        <f t="shared" si="3"/>
        <v>26</v>
      </c>
      <c r="K19" s="64">
        <f t="shared" si="1"/>
        <v>2</v>
      </c>
      <c r="L19" s="16">
        <f t="shared" si="4"/>
        <v>1</v>
      </c>
      <c r="M19" s="17">
        <v>10</v>
      </c>
      <c r="N19" s="17">
        <v>14</v>
      </c>
      <c r="O19" s="18"/>
      <c r="P19" s="105">
        <v>10</v>
      </c>
      <c r="Q19" s="18">
        <v>16</v>
      </c>
      <c r="R19" s="41">
        <f t="shared" si="5"/>
        <v>0</v>
      </c>
      <c r="S19" s="41"/>
      <c r="T19" s="41"/>
      <c r="U19" s="41"/>
      <c r="V19" s="88"/>
      <c r="W19" s="88"/>
      <c r="X19" s="88"/>
      <c r="Y19" s="27"/>
      <c r="Z19" s="27"/>
      <c r="AA19" s="27"/>
      <c r="AB19" s="97"/>
    </row>
    <row r="20" spans="1:28" s="2" customFormat="1" ht="24.75" customHeight="1" x14ac:dyDescent="0.3">
      <c r="A20" s="50" t="s">
        <v>81</v>
      </c>
      <c r="B20" s="46" t="s">
        <v>82</v>
      </c>
      <c r="C20" s="4"/>
      <c r="D20" s="109">
        <v>15</v>
      </c>
      <c r="E20" s="5"/>
      <c r="F20" s="4">
        <v>5</v>
      </c>
      <c r="G20" s="4"/>
      <c r="H20" s="5"/>
      <c r="I20" s="4">
        <f t="shared" si="2"/>
        <v>24</v>
      </c>
      <c r="J20" s="4">
        <f t="shared" si="3"/>
        <v>27</v>
      </c>
      <c r="K20" s="64">
        <f t="shared" si="1"/>
        <v>3</v>
      </c>
      <c r="L20" s="16">
        <f t="shared" si="4"/>
        <v>1</v>
      </c>
      <c r="M20" s="17">
        <v>18</v>
      </c>
      <c r="N20" s="17">
        <v>6</v>
      </c>
      <c r="O20" s="18"/>
      <c r="P20" s="105">
        <v>20</v>
      </c>
      <c r="Q20" s="18">
        <v>7</v>
      </c>
      <c r="R20" s="41">
        <f t="shared" si="5"/>
        <v>0</v>
      </c>
      <c r="S20" s="41"/>
      <c r="T20" s="41"/>
      <c r="U20" s="41"/>
      <c r="V20" s="88"/>
      <c r="W20" s="88"/>
      <c r="X20" s="88"/>
      <c r="Y20" s="27"/>
      <c r="Z20" s="27"/>
      <c r="AA20" s="27"/>
      <c r="AB20" s="97"/>
    </row>
    <row r="21" spans="1:28" s="2" customFormat="1" ht="24.75" customHeight="1" x14ac:dyDescent="0.3">
      <c r="A21" s="50" t="s">
        <v>83</v>
      </c>
      <c r="B21" s="47" t="s">
        <v>84</v>
      </c>
      <c r="C21" s="4"/>
      <c r="D21" s="4">
        <v>10</v>
      </c>
      <c r="E21" s="5">
        <v>10</v>
      </c>
      <c r="F21" s="4">
        <v>5</v>
      </c>
      <c r="G21" s="4"/>
      <c r="H21" s="5"/>
      <c r="I21" s="4">
        <f t="shared" si="2"/>
        <v>17</v>
      </c>
      <c r="J21" s="4">
        <f t="shared" si="3"/>
        <v>18</v>
      </c>
      <c r="K21" s="64">
        <f t="shared" si="1"/>
        <v>1</v>
      </c>
      <c r="L21" s="16">
        <f t="shared" si="4"/>
        <v>1</v>
      </c>
      <c r="M21" s="17">
        <v>7</v>
      </c>
      <c r="N21" s="17">
        <v>10</v>
      </c>
      <c r="O21" s="18"/>
      <c r="P21" s="105">
        <v>6</v>
      </c>
      <c r="Q21" s="18">
        <v>12</v>
      </c>
      <c r="R21" s="41">
        <f t="shared" si="5"/>
        <v>0</v>
      </c>
      <c r="S21" s="41"/>
      <c r="T21" s="41"/>
      <c r="U21" s="41"/>
      <c r="V21" s="88"/>
      <c r="W21" s="88"/>
      <c r="X21" s="88"/>
      <c r="Y21" s="27"/>
      <c r="Z21" s="27"/>
      <c r="AA21" s="27"/>
      <c r="AB21" s="97"/>
    </row>
    <row r="22" spans="1:28" s="2" customFormat="1" ht="24.75" customHeight="1" x14ac:dyDescent="0.3">
      <c r="A22" s="50" t="s">
        <v>85</v>
      </c>
      <c r="B22" s="47" t="s">
        <v>86</v>
      </c>
      <c r="C22" s="4"/>
      <c r="D22" s="4"/>
      <c r="E22" s="5"/>
      <c r="F22" s="4">
        <v>10</v>
      </c>
      <c r="G22" s="108">
        <v>16</v>
      </c>
      <c r="H22" s="109">
        <v>14</v>
      </c>
      <c r="I22" s="4">
        <f t="shared" si="2"/>
        <v>27</v>
      </c>
      <c r="J22" s="4">
        <f t="shared" si="3"/>
        <v>30</v>
      </c>
      <c r="K22" s="64">
        <f t="shared" si="1"/>
        <v>3</v>
      </c>
      <c r="L22" s="16">
        <f t="shared" si="4"/>
        <v>1</v>
      </c>
      <c r="M22" s="17">
        <v>20</v>
      </c>
      <c r="N22" s="17">
        <v>7</v>
      </c>
      <c r="O22" s="18"/>
      <c r="P22" s="105">
        <v>22</v>
      </c>
      <c r="Q22" s="18">
        <v>8</v>
      </c>
      <c r="R22" s="41">
        <f t="shared" si="5"/>
        <v>0</v>
      </c>
      <c r="S22" s="41"/>
      <c r="T22" s="41"/>
      <c r="U22" s="41"/>
      <c r="V22" s="88"/>
      <c r="W22" s="88"/>
      <c r="X22" s="88"/>
      <c r="Y22" s="27"/>
      <c r="Z22" s="27"/>
      <c r="AA22" s="27"/>
      <c r="AB22" s="97"/>
    </row>
    <row r="23" spans="1:28" s="2" customFormat="1" ht="24.75" customHeight="1" x14ac:dyDescent="0.3">
      <c r="A23" s="50" t="s">
        <v>87</v>
      </c>
      <c r="B23" s="47" t="s">
        <v>88</v>
      </c>
      <c r="C23" s="4">
        <v>8</v>
      </c>
      <c r="D23" s="4"/>
      <c r="E23" s="5"/>
      <c r="F23" s="4">
        <v>5</v>
      </c>
      <c r="G23" s="108">
        <v>9</v>
      </c>
      <c r="H23" s="5"/>
      <c r="I23" s="4">
        <f t="shared" si="2"/>
        <v>24</v>
      </c>
      <c r="J23" s="4">
        <f t="shared" si="3"/>
        <v>26</v>
      </c>
      <c r="K23" s="64">
        <f t="shared" si="1"/>
        <v>2</v>
      </c>
      <c r="L23" s="16">
        <f t="shared" si="4"/>
        <v>1</v>
      </c>
      <c r="M23" s="17">
        <v>24</v>
      </c>
      <c r="N23" s="17"/>
      <c r="O23" s="18"/>
      <c r="P23" s="105">
        <v>26</v>
      </c>
      <c r="Q23" s="18">
        <v>0</v>
      </c>
      <c r="R23" s="41">
        <f t="shared" si="5"/>
        <v>0</v>
      </c>
      <c r="S23" s="41"/>
      <c r="T23" s="41"/>
      <c r="U23" s="41"/>
      <c r="V23" s="88"/>
      <c r="W23" s="88"/>
      <c r="X23" s="88"/>
      <c r="Y23" s="27"/>
      <c r="Z23" s="27"/>
      <c r="AA23" s="27"/>
      <c r="AB23" s="97"/>
    </row>
    <row r="24" spans="1:28" s="2" customFormat="1" ht="24.75" customHeight="1" x14ac:dyDescent="0.3">
      <c r="A24" s="50" t="s">
        <v>89</v>
      </c>
      <c r="B24" s="47" t="s">
        <v>90</v>
      </c>
      <c r="C24" s="4"/>
      <c r="D24" s="4">
        <v>5</v>
      </c>
      <c r="E24" s="5">
        <v>5</v>
      </c>
      <c r="F24" s="4"/>
      <c r="G24" s="4">
        <v>7</v>
      </c>
      <c r="H24" s="5">
        <v>8</v>
      </c>
      <c r="I24" s="4">
        <f t="shared" si="2"/>
        <v>21</v>
      </c>
      <c r="J24" s="4">
        <f t="shared" si="3"/>
        <v>22</v>
      </c>
      <c r="K24" s="64">
        <f t="shared" si="1"/>
        <v>1</v>
      </c>
      <c r="L24" s="16">
        <f t="shared" si="4"/>
        <v>1</v>
      </c>
      <c r="M24" s="17">
        <v>14</v>
      </c>
      <c r="N24" s="17">
        <v>7</v>
      </c>
      <c r="O24" s="18"/>
      <c r="P24" s="105">
        <v>14</v>
      </c>
      <c r="Q24" s="18">
        <v>8</v>
      </c>
      <c r="R24" s="41">
        <f t="shared" si="5"/>
        <v>0</v>
      </c>
      <c r="S24" s="41"/>
      <c r="T24" s="41"/>
      <c r="U24" s="41"/>
      <c r="V24" s="88"/>
      <c r="W24" s="88"/>
      <c r="X24" s="88"/>
      <c r="Y24" s="27"/>
      <c r="Z24" s="27"/>
      <c r="AA24" s="27"/>
      <c r="AB24" s="97"/>
    </row>
    <row r="25" spans="1:28" s="2" customFormat="1" ht="24.75" customHeight="1" x14ac:dyDescent="0.3">
      <c r="A25" s="50" t="s">
        <v>91</v>
      </c>
      <c r="B25" s="47" t="s">
        <v>92</v>
      </c>
      <c r="C25" s="4"/>
      <c r="D25" s="4"/>
      <c r="E25" s="5"/>
      <c r="F25" s="4"/>
      <c r="G25" s="4">
        <v>7</v>
      </c>
      <c r="H25" s="109">
        <v>14</v>
      </c>
      <c r="I25" s="4">
        <f t="shared" si="2"/>
        <v>21</v>
      </c>
      <c r="J25" s="4">
        <f t="shared" si="3"/>
        <v>22</v>
      </c>
      <c r="K25" s="64">
        <f t="shared" si="1"/>
        <v>1</v>
      </c>
      <c r="L25" s="16">
        <f t="shared" si="4"/>
        <v>1</v>
      </c>
      <c r="M25" s="17">
        <v>14</v>
      </c>
      <c r="N25" s="17">
        <v>7</v>
      </c>
      <c r="O25" s="18"/>
      <c r="P25" s="105">
        <v>14</v>
      </c>
      <c r="Q25" s="18">
        <v>8</v>
      </c>
      <c r="R25" s="41">
        <f t="shared" si="5"/>
        <v>0</v>
      </c>
      <c r="S25" s="41"/>
      <c r="T25" s="41"/>
      <c r="U25" s="41"/>
      <c r="V25" s="88"/>
      <c r="W25" s="88"/>
      <c r="X25" s="88"/>
      <c r="Y25" s="27"/>
      <c r="Z25" s="27"/>
      <c r="AA25" s="27"/>
      <c r="AB25" s="97"/>
    </row>
    <row r="26" spans="1:28" s="2" customFormat="1" ht="24.75" customHeight="1" x14ac:dyDescent="0.3">
      <c r="A26" s="50" t="s">
        <v>93</v>
      </c>
      <c r="B26" s="48" t="s">
        <v>94</v>
      </c>
      <c r="C26" s="51"/>
      <c r="D26" s="7"/>
      <c r="E26" s="7"/>
      <c r="F26" s="51"/>
      <c r="G26" s="7"/>
      <c r="H26" s="7">
        <v>15</v>
      </c>
      <c r="I26" s="4">
        <f t="shared" si="2"/>
        <v>11</v>
      </c>
      <c r="J26" s="4">
        <f t="shared" si="3"/>
        <v>12</v>
      </c>
      <c r="K26" s="64">
        <f t="shared" si="1"/>
        <v>1</v>
      </c>
      <c r="L26" s="16">
        <f t="shared" si="4"/>
        <v>1</v>
      </c>
      <c r="M26" s="22">
        <v>7</v>
      </c>
      <c r="N26" s="17">
        <v>4</v>
      </c>
      <c r="O26" s="23"/>
      <c r="P26" s="109">
        <v>7</v>
      </c>
      <c r="Q26" s="18">
        <v>5</v>
      </c>
      <c r="R26" s="41">
        <f>SUM(S26:U26)</f>
        <v>0</v>
      </c>
      <c r="S26" s="24"/>
      <c r="T26" s="24"/>
      <c r="U26" s="41"/>
      <c r="V26" s="88"/>
      <c r="W26" s="88"/>
      <c r="X26" s="88"/>
      <c r="Y26" s="27"/>
      <c r="Z26" s="27"/>
      <c r="AA26" s="27"/>
      <c r="AB26" s="97"/>
    </row>
    <row r="27" spans="1:28" s="104" customFormat="1" ht="24" customHeight="1" x14ac:dyDescent="0.3">
      <c r="A27" s="105" t="s">
        <v>125</v>
      </c>
      <c r="B27" s="106" t="s">
        <v>126</v>
      </c>
      <c r="C27" s="107">
        <v>4</v>
      </c>
      <c r="D27" s="107">
        <v>4</v>
      </c>
      <c r="E27" s="107">
        <v>4</v>
      </c>
      <c r="F27" s="107">
        <v>4</v>
      </c>
      <c r="G27" s="107">
        <v>4</v>
      </c>
      <c r="H27" s="107">
        <v>4</v>
      </c>
      <c r="I27" s="4">
        <f t="shared" si="2"/>
        <v>0</v>
      </c>
      <c r="J27" s="4">
        <f t="shared" si="3"/>
        <v>27</v>
      </c>
      <c r="K27" s="64">
        <f t="shared" si="1"/>
        <v>27</v>
      </c>
      <c r="L27" s="16">
        <f t="shared" ref="L27" si="6">1-R27/SUM(O27:Q27)</f>
        <v>1</v>
      </c>
      <c r="M27" s="22"/>
      <c r="N27" s="17"/>
      <c r="O27" s="23"/>
      <c r="P27" s="109">
        <v>27</v>
      </c>
      <c r="Q27" s="18"/>
      <c r="R27" s="103">
        <f t="shared" ref="R27" si="7">SUM(S27:U27)</f>
        <v>0</v>
      </c>
      <c r="S27" s="24"/>
      <c r="T27" s="24"/>
      <c r="U27" s="103"/>
      <c r="V27" s="27"/>
      <c r="W27" s="27"/>
      <c r="X27" s="27"/>
      <c r="Y27" s="27"/>
      <c r="Z27" s="27"/>
      <c r="AA27" s="27"/>
    </row>
    <row r="28" spans="1:28" s="2" customFormat="1" ht="25.5" customHeight="1" x14ac:dyDescent="0.3">
      <c r="A28" s="52" t="s">
        <v>46</v>
      </c>
      <c r="B28" s="53"/>
      <c r="C28" s="15">
        <f t="shared" ref="C28:H28" si="8">SUM(C29:C30)</f>
        <v>40</v>
      </c>
      <c r="D28" s="15">
        <f t="shared" si="8"/>
        <v>40</v>
      </c>
      <c r="E28" s="15">
        <f t="shared" si="8"/>
        <v>40</v>
      </c>
      <c r="F28" s="15">
        <f t="shared" si="8"/>
        <v>40</v>
      </c>
      <c r="G28" s="15">
        <f t="shared" si="8"/>
        <v>40</v>
      </c>
      <c r="H28" s="15">
        <f t="shared" si="8"/>
        <v>40</v>
      </c>
      <c r="I28" s="59"/>
      <c r="J28" s="60"/>
      <c r="K28" s="69"/>
      <c r="L28" s="61"/>
      <c r="M28" s="45"/>
      <c r="N28" s="45"/>
      <c r="O28" s="44"/>
      <c r="P28" s="45"/>
      <c r="Q28" s="45"/>
      <c r="R28" s="44"/>
      <c r="S28" s="25"/>
      <c r="T28" s="25"/>
      <c r="U28" s="25"/>
      <c r="V28" s="86"/>
      <c r="W28" s="86"/>
      <c r="X28" s="86"/>
      <c r="Y28" s="36"/>
      <c r="Z28" s="36"/>
      <c r="AA28" s="36"/>
      <c r="AB28" s="97"/>
    </row>
    <row r="29" spans="1:28" s="2" customFormat="1" ht="24.75" customHeight="1" x14ac:dyDescent="0.3">
      <c r="A29" s="50" t="s">
        <v>96</v>
      </c>
      <c r="B29" s="47" t="s">
        <v>97</v>
      </c>
      <c r="C29" s="165" t="s">
        <v>98</v>
      </c>
      <c r="D29" s="166"/>
      <c r="E29" s="166"/>
      <c r="F29" s="166"/>
      <c r="G29" s="166"/>
      <c r="H29" s="167"/>
      <c r="I29" s="4">
        <f t="shared" ref="I29:I30" si="9">M29+N29</f>
        <v>0</v>
      </c>
      <c r="J29" s="4">
        <f t="shared" ref="J29:J30" si="10">SUM(O29:Q29)</f>
        <v>3</v>
      </c>
      <c r="K29" s="64">
        <f t="shared" ref="K29:K30" si="11">J29-I29</f>
        <v>3</v>
      </c>
      <c r="L29" s="16">
        <f t="shared" si="4"/>
        <v>1</v>
      </c>
      <c r="M29" s="22"/>
      <c r="N29" s="17"/>
      <c r="O29" s="23"/>
      <c r="P29" s="23">
        <v>2</v>
      </c>
      <c r="Q29" s="23">
        <v>1</v>
      </c>
      <c r="R29" s="41">
        <f t="shared" si="5"/>
        <v>0</v>
      </c>
      <c r="S29" s="24"/>
      <c r="T29" s="24"/>
      <c r="U29" s="41"/>
      <c r="V29" s="88"/>
      <c r="W29" s="88"/>
      <c r="X29" s="88"/>
      <c r="Y29" s="27"/>
      <c r="Z29" s="27"/>
      <c r="AA29" s="27"/>
      <c r="AB29" s="97"/>
    </row>
    <row r="30" spans="1:28" s="2" customFormat="1" ht="24.75" customHeight="1" x14ac:dyDescent="0.3">
      <c r="A30" s="50" t="s">
        <v>99</v>
      </c>
      <c r="B30" s="47" t="s">
        <v>95</v>
      </c>
      <c r="C30" s="51">
        <v>40</v>
      </c>
      <c r="D30" s="51">
        <v>40</v>
      </c>
      <c r="E30" s="51">
        <v>40</v>
      </c>
      <c r="F30" s="51">
        <v>40</v>
      </c>
      <c r="G30" s="51">
        <v>40</v>
      </c>
      <c r="H30" s="51">
        <v>40</v>
      </c>
      <c r="I30" s="4">
        <f t="shared" si="9"/>
        <v>0</v>
      </c>
      <c r="J30" s="4">
        <f t="shared" si="10"/>
        <v>79</v>
      </c>
      <c r="K30" s="64">
        <f t="shared" si="11"/>
        <v>79</v>
      </c>
      <c r="L30" s="16">
        <f t="shared" si="4"/>
        <v>1</v>
      </c>
      <c r="M30" s="17"/>
      <c r="N30" s="17"/>
      <c r="O30" s="18"/>
      <c r="P30" s="18">
        <v>45</v>
      </c>
      <c r="Q30" s="18">
        <v>34</v>
      </c>
      <c r="R30" s="41">
        <f t="shared" si="5"/>
        <v>0</v>
      </c>
      <c r="S30" s="41"/>
      <c r="T30" s="41"/>
      <c r="U30" s="41"/>
      <c r="V30" s="88"/>
      <c r="W30" s="88"/>
      <c r="X30" s="88"/>
      <c r="Y30" s="27"/>
      <c r="Z30" s="27"/>
      <c r="AA30" s="27"/>
      <c r="AB30" s="97"/>
    </row>
    <row r="31" spans="1:28" s="2" customFormat="1" ht="25.5" customHeight="1" x14ac:dyDescent="0.3">
      <c r="A31" s="168"/>
      <c r="B31" s="169"/>
      <c r="C31" s="8">
        <f>(SUM(C13:C27))+(SUM(C29:C30))</f>
        <v>100</v>
      </c>
      <c r="D31" s="8">
        <f t="shared" ref="D31:H31" si="12">(SUM(D13:D27))+(SUM(D29:D30))</f>
        <v>100</v>
      </c>
      <c r="E31" s="8">
        <f t="shared" si="12"/>
        <v>100</v>
      </c>
      <c r="F31" s="8">
        <f t="shared" si="12"/>
        <v>100</v>
      </c>
      <c r="G31" s="8">
        <f t="shared" si="12"/>
        <v>100</v>
      </c>
      <c r="H31" s="8">
        <f t="shared" si="12"/>
        <v>100</v>
      </c>
      <c r="I31" s="12">
        <f>SUM(I13:I30)</f>
        <v>289</v>
      </c>
      <c r="J31" s="12">
        <f>SUM(J13:J30)</f>
        <v>425</v>
      </c>
      <c r="K31" s="12">
        <f>SUM(K13:K30)</f>
        <v>136</v>
      </c>
      <c r="L31" s="65"/>
      <c r="M31" s="29">
        <f t="shared" ref="M31:R31" si="13">SUM(M13:M30)</f>
        <v>163</v>
      </c>
      <c r="N31" s="30">
        <f t="shared" si="13"/>
        <v>126</v>
      </c>
      <c r="O31" s="31">
        <f t="shared" si="13"/>
        <v>0</v>
      </c>
      <c r="P31" s="31">
        <f t="shared" si="13"/>
        <v>241</v>
      </c>
      <c r="Q31" s="31">
        <f t="shared" si="13"/>
        <v>184</v>
      </c>
      <c r="R31" s="32">
        <f t="shared" si="13"/>
        <v>0</v>
      </c>
      <c r="S31" s="32"/>
      <c r="T31" s="32"/>
      <c r="U31" s="32"/>
      <c r="V31" s="90"/>
      <c r="W31" s="90"/>
      <c r="X31" s="90"/>
      <c r="Y31" s="91"/>
      <c r="Z31" s="91"/>
      <c r="AA31" s="91"/>
      <c r="AB31" s="98"/>
    </row>
    <row r="32" spans="1:28" s="2" customFormat="1" ht="20.25" customHeight="1" x14ac:dyDescent="0.3">
      <c r="H32" s="10"/>
      <c r="I32" s="10"/>
      <c r="J32" s="58"/>
      <c r="K32" s="66"/>
      <c r="L32" s="67"/>
      <c r="M32" s="126">
        <f>M31+N31</f>
        <v>289</v>
      </c>
      <c r="N32" s="127"/>
      <c r="O32" s="128">
        <f>SUM(O31:Q31)</f>
        <v>425</v>
      </c>
      <c r="P32" s="129"/>
      <c r="Q32" s="130"/>
      <c r="R32" s="10"/>
      <c r="S32" s="10"/>
      <c r="T32" s="10"/>
      <c r="U32" s="10"/>
      <c r="V32" s="38"/>
      <c r="W32" s="38"/>
      <c r="X32" s="38"/>
    </row>
    <row r="33" spans="1:24" s="2" customFormat="1" ht="46.5" customHeight="1" x14ac:dyDescent="0.3">
      <c r="A33" s="43"/>
      <c r="B33" s="43"/>
      <c r="I33" s="43"/>
      <c r="J33" s="43"/>
      <c r="K33" s="43"/>
      <c r="L33" s="43"/>
      <c r="V33" s="38"/>
      <c r="W33" s="38"/>
      <c r="X33" s="38"/>
    </row>
    <row r="34" spans="1:24" ht="21" customHeight="1" x14ac:dyDescent="0.3">
      <c r="A34" s="170"/>
      <c r="B34" s="170"/>
      <c r="C34" s="71"/>
      <c r="D34" s="71"/>
      <c r="E34" s="71"/>
      <c r="F34" s="71"/>
      <c r="G34" s="71"/>
      <c r="H34" s="71"/>
      <c r="I34" s="117"/>
      <c r="J34" s="117"/>
      <c r="K34" s="117"/>
      <c r="L34" s="117"/>
      <c r="M34" s="120"/>
      <c r="N34" s="120"/>
      <c r="O34" s="120"/>
      <c r="P34" s="120"/>
      <c r="Q34" s="120"/>
      <c r="R34" s="120"/>
      <c r="S34" s="120"/>
      <c r="T34" s="120"/>
      <c r="U34" s="120"/>
      <c r="V34" s="118"/>
      <c r="W34" s="118"/>
      <c r="X34" s="118"/>
    </row>
    <row r="35" spans="1:24" ht="14.25" customHeight="1" x14ac:dyDescent="0.3">
      <c r="A35" s="170"/>
      <c r="B35" s="170"/>
      <c r="C35" s="72"/>
      <c r="D35" s="72"/>
      <c r="E35" s="72"/>
      <c r="F35" s="72"/>
      <c r="G35" s="72"/>
      <c r="H35" s="72"/>
      <c r="I35" s="123"/>
      <c r="J35" s="117"/>
      <c r="K35" s="117"/>
      <c r="L35" s="117"/>
      <c r="M35" s="120"/>
      <c r="N35" s="120"/>
      <c r="O35" s="120"/>
      <c r="P35" s="120"/>
      <c r="Q35" s="120"/>
      <c r="R35" s="120"/>
      <c r="S35" s="120"/>
      <c r="T35" s="120"/>
      <c r="U35" s="120"/>
      <c r="V35" s="118"/>
      <c r="W35" s="118"/>
      <c r="X35" s="118"/>
    </row>
    <row r="36" spans="1:24" ht="37.5" customHeight="1" x14ac:dyDescent="0.3">
      <c r="A36" s="170"/>
      <c r="B36" s="170"/>
      <c r="C36" s="71"/>
      <c r="D36" s="71"/>
      <c r="E36" s="71"/>
      <c r="F36" s="71"/>
      <c r="G36" s="71"/>
      <c r="H36" s="71"/>
      <c r="I36" s="123"/>
      <c r="J36" s="117"/>
      <c r="K36" s="117"/>
      <c r="L36" s="117"/>
      <c r="M36" s="117"/>
      <c r="N36" s="119"/>
      <c r="O36" s="119"/>
      <c r="P36" s="119"/>
      <c r="Q36" s="119"/>
      <c r="R36" s="119"/>
      <c r="S36" s="119"/>
      <c r="T36" s="119"/>
      <c r="U36" s="119"/>
      <c r="V36" s="118"/>
      <c r="W36" s="118"/>
      <c r="X36" s="118"/>
    </row>
    <row r="37" spans="1:24" ht="19.5" customHeight="1" x14ac:dyDescent="0.3">
      <c r="A37" s="170"/>
      <c r="B37" s="170"/>
      <c r="C37" s="117"/>
      <c r="D37" s="117"/>
      <c r="E37" s="117"/>
      <c r="F37" s="117"/>
      <c r="G37" s="117"/>
      <c r="H37" s="117"/>
      <c r="I37" s="123"/>
      <c r="J37" s="117"/>
      <c r="K37" s="117"/>
      <c r="L37" s="117"/>
      <c r="M37" s="117"/>
      <c r="N37" s="117"/>
      <c r="O37" s="117"/>
      <c r="P37" s="117"/>
      <c r="Q37" s="117"/>
      <c r="R37" s="117"/>
      <c r="S37" s="117"/>
      <c r="T37" s="117"/>
      <c r="U37" s="117"/>
      <c r="V37" s="117"/>
      <c r="W37" s="117"/>
      <c r="X37" s="117"/>
    </row>
    <row r="38" spans="1:24" ht="25.5" customHeight="1" x14ac:dyDescent="0.3">
      <c r="A38" s="125"/>
      <c r="B38" s="125"/>
      <c r="C38" s="73"/>
      <c r="D38" s="73"/>
      <c r="E38" s="73"/>
      <c r="F38" s="73"/>
      <c r="G38" s="73"/>
      <c r="H38" s="73"/>
      <c r="I38" s="123"/>
      <c r="J38" s="117"/>
      <c r="K38" s="117"/>
      <c r="L38" s="117"/>
      <c r="M38" s="117"/>
      <c r="N38" s="117"/>
      <c r="O38" s="117"/>
      <c r="P38" s="117"/>
      <c r="Q38" s="117"/>
      <c r="R38" s="117"/>
      <c r="S38" s="117"/>
      <c r="T38" s="117"/>
      <c r="U38" s="117"/>
      <c r="V38" s="117"/>
      <c r="W38" s="117"/>
      <c r="X38" s="117"/>
    </row>
    <row r="39" spans="1:24" ht="24" customHeight="1" x14ac:dyDescent="0.3">
      <c r="A39" s="2"/>
      <c r="B39" s="74"/>
      <c r="C39" s="62"/>
      <c r="D39" s="75"/>
      <c r="E39" s="75"/>
      <c r="F39" s="62"/>
      <c r="G39" s="75"/>
      <c r="H39" s="75"/>
      <c r="I39" s="75"/>
      <c r="J39" s="75"/>
      <c r="K39" s="76"/>
      <c r="L39" s="34"/>
      <c r="M39" s="2"/>
      <c r="N39" s="2"/>
      <c r="O39" s="2"/>
      <c r="P39" s="2"/>
      <c r="Q39" s="2"/>
      <c r="R39" s="2"/>
      <c r="S39" s="2"/>
      <c r="T39" s="2"/>
      <c r="U39" s="2"/>
      <c r="V39" s="77"/>
      <c r="W39" s="77"/>
      <c r="X39" s="77"/>
    </row>
    <row r="40" spans="1:24" ht="24" customHeight="1" x14ac:dyDescent="0.3">
      <c r="A40" s="2"/>
      <c r="B40" s="74"/>
      <c r="C40" s="62"/>
      <c r="D40" s="75"/>
      <c r="E40" s="75"/>
      <c r="F40" s="62"/>
      <c r="G40" s="75"/>
      <c r="H40" s="75"/>
      <c r="I40" s="75"/>
      <c r="J40" s="75"/>
      <c r="K40" s="76"/>
      <c r="L40" s="34"/>
      <c r="M40" s="2"/>
      <c r="N40" s="2"/>
      <c r="O40" s="2"/>
      <c r="P40" s="2"/>
      <c r="Q40" s="2"/>
      <c r="R40" s="2"/>
      <c r="S40" s="2"/>
      <c r="T40" s="2"/>
      <c r="U40" s="2"/>
      <c r="V40" s="36"/>
      <c r="W40" s="36"/>
      <c r="X40" s="36"/>
    </row>
    <row r="41" spans="1:24" ht="24" customHeight="1" x14ac:dyDescent="0.3">
      <c r="A41" s="2"/>
      <c r="B41" s="74"/>
      <c r="C41" s="62"/>
      <c r="D41" s="75"/>
      <c r="E41" s="75"/>
      <c r="F41" s="62"/>
      <c r="G41" s="75"/>
      <c r="H41" s="75"/>
      <c r="I41" s="75"/>
      <c r="J41" s="75"/>
      <c r="K41" s="76"/>
      <c r="L41" s="34"/>
      <c r="M41" s="2"/>
      <c r="N41" s="2"/>
      <c r="O41" s="2"/>
      <c r="P41" s="2"/>
      <c r="Q41" s="2"/>
      <c r="R41" s="2"/>
      <c r="S41" s="2"/>
      <c r="T41" s="2"/>
      <c r="U41" s="2"/>
      <c r="V41" s="36"/>
      <c r="W41" s="36"/>
      <c r="X41" s="36"/>
    </row>
    <row r="42" spans="1:24" ht="24" customHeight="1" x14ac:dyDescent="0.3">
      <c r="A42" s="2"/>
      <c r="B42" s="74"/>
      <c r="C42" s="62"/>
      <c r="D42" s="75"/>
      <c r="E42" s="75"/>
      <c r="F42" s="62"/>
      <c r="G42" s="75"/>
      <c r="H42" s="75"/>
      <c r="I42" s="75"/>
      <c r="J42" s="75"/>
      <c r="K42" s="76"/>
      <c r="L42" s="34"/>
      <c r="M42" s="2"/>
      <c r="N42" s="2"/>
      <c r="O42" s="2"/>
      <c r="P42" s="2"/>
      <c r="Q42" s="2"/>
      <c r="R42" s="2"/>
      <c r="S42" s="2"/>
      <c r="T42" s="2"/>
      <c r="U42" s="2"/>
      <c r="V42" s="36"/>
      <c r="W42" s="36"/>
      <c r="X42" s="36"/>
    </row>
    <row r="43" spans="1:24" ht="24" customHeight="1" x14ac:dyDescent="0.3">
      <c r="A43" s="2"/>
      <c r="B43" s="78"/>
      <c r="C43" s="62"/>
      <c r="D43" s="79"/>
      <c r="E43" s="75"/>
      <c r="F43" s="62"/>
      <c r="G43" s="79"/>
      <c r="H43" s="75"/>
      <c r="I43" s="75"/>
      <c r="J43" s="75"/>
      <c r="K43" s="76"/>
      <c r="L43" s="34"/>
      <c r="M43" s="2"/>
      <c r="N43" s="2"/>
      <c r="O43" s="2"/>
      <c r="P43" s="2"/>
      <c r="Q43" s="2"/>
      <c r="R43" s="2"/>
      <c r="S43" s="36"/>
      <c r="T43" s="72"/>
      <c r="U43" s="72"/>
      <c r="V43" s="80"/>
      <c r="W43" s="80"/>
      <c r="X43" s="80"/>
    </row>
    <row r="44" spans="1:24" ht="24" customHeight="1" x14ac:dyDescent="0.3">
      <c r="A44" s="2"/>
      <c r="C44" s="75"/>
      <c r="D44" s="79"/>
      <c r="E44" s="62"/>
      <c r="F44" s="75"/>
      <c r="G44" s="79"/>
      <c r="H44" s="62"/>
      <c r="I44" s="75"/>
      <c r="J44" s="75"/>
      <c r="K44" s="76"/>
      <c r="L44" s="34"/>
      <c r="M44" s="2"/>
      <c r="N44" s="2"/>
      <c r="O44" s="2"/>
      <c r="P44" s="2"/>
      <c r="Q44" s="2"/>
      <c r="R44" s="2"/>
      <c r="S44" s="72"/>
      <c r="T44" s="72"/>
      <c r="U44" s="72"/>
      <c r="V44" s="36"/>
      <c r="W44" s="36"/>
      <c r="X44" s="36"/>
    </row>
    <row r="45" spans="1:24" ht="24" customHeight="1" x14ac:dyDescent="0.3">
      <c r="A45" s="2"/>
      <c r="B45" s="78"/>
      <c r="C45" s="75"/>
      <c r="D45" s="79"/>
      <c r="E45" s="62"/>
      <c r="F45" s="75"/>
      <c r="G45" s="79"/>
      <c r="H45" s="62"/>
      <c r="I45" s="75"/>
      <c r="J45" s="75"/>
      <c r="K45" s="76"/>
      <c r="L45" s="34"/>
      <c r="M45" s="2"/>
      <c r="N45" s="2"/>
      <c r="O45" s="2"/>
      <c r="P45" s="2"/>
      <c r="Q45" s="2"/>
      <c r="R45" s="2"/>
      <c r="S45" s="2"/>
      <c r="T45" s="2"/>
      <c r="U45" s="2"/>
      <c r="V45" s="36"/>
      <c r="W45" s="36"/>
      <c r="X45" s="36"/>
    </row>
    <row r="46" spans="1:24" ht="24" customHeight="1" x14ac:dyDescent="0.3">
      <c r="A46" s="2"/>
      <c r="B46" s="74"/>
      <c r="C46" s="75"/>
      <c r="D46" s="75"/>
      <c r="E46" s="79"/>
      <c r="F46" s="75"/>
      <c r="G46" s="75"/>
      <c r="H46" s="79"/>
      <c r="I46" s="75"/>
      <c r="J46" s="75"/>
      <c r="K46" s="76"/>
      <c r="L46" s="34"/>
      <c r="M46" s="2"/>
      <c r="N46" s="2"/>
      <c r="O46" s="2"/>
      <c r="P46" s="2"/>
      <c r="Q46" s="2"/>
      <c r="R46" s="2"/>
      <c r="S46" s="2"/>
      <c r="T46" s="2"/>
      <c r="U46" s="2"/>
      <c r="V46" s="36"/>
      <c r="W46" s="36"/>
      <c r="X46" s="36"/>
    </row>
    <row r="47" spans="1:24" ht="24" customHeight="1" x14ac:dyDescent="0.3">
      <c r="A47" s="2"/>
      <c r="B47" s="78"/>
      <c r="C47" s="75"/>
      <c r="D47" s="75"/>
      <c r="E47" s="79"/>
      <c r="F47" s="75"/>
      <c r="G47" s="75"/>
      <c r="H47" s="79"/>
      <c r="I47" s="75"/>
      <c r="J47" s="75"/>
      <c r="K47" s="76"/>
      <c r="L47" s="34"/>
      <c r="M47" s="2"/>
      <c r="N47" s="2"/>
      <c r="O47" s="2"/>
      <c r="P47" s="2"/>
      <c r="Q47" s="2"/>
      <c r="R47" s="2"/>
      <c r="S47" s="2"/>
      <c r="T47" s="2"/>
      <c r="U47" s="2"/>
      <c r="V47" s="36"/>
      <c r="W47" s="36"/>
      <c r="X47" s="36"/>
    </row>
    <row r="48" spans="1:24" ht="24" customHeight="1" x14ac:dyDescent="0.3">
      <c r="A48" s="2"/>
      <c r="B48" s="78"/>
      <c r="C48" s="75"/>
      <c r="D48" s="75"/>
      <c r="E48" s="79"/>
      <c r="F48" s="75"/>
      <c r="G48" s="75"/>
      <c r="H48" s="79"/>
      <c r="I48" s="75"/>
      <c r="J48" s="75"/>
      <c r="K48" s="76"/>
      <c r="L48" s="34"/>
      <c r="M48" s="2"/>
      <c r="N48" s="2"/>
      <c r="O48" s="2"/>
      <c r="P48" s="2"/>
      <c r="Q48" s="2"/>
      <c r="R48" s="2"/>
      <c r="S48" s="2"/>
      <c r="T48" s="2"/>
      <c r="U48" s="2"/>
      <c r="V48" s="36"/>
      <c r="W48" s="36"/>
      <c r="X48" s="36"/>
    </row>
    <row r="49" spans="1:24" ht="24" customHeight="1" x14ac:dyDescent="0.3">
      <c r="A49" s="2"/>
      <c r="B49" s="78"/>
      <c r="C49" s="75"/>
      <c r="D49" s="75"/>
      <c r="E49" s="79"/>
      <c r="F49" s="75"/>
      <c r="G49" s="75"/>
      <c r="H49" s="79"/>
      <c r="I49" s="75"/>
      <c r="J49" s="75"/>
      <c r="K49" s="76"/>
      <c r="L49" s="34"/>
      <c r="M49" s="2"/>
      <c r="N49" s="2"/>
      <c r="O49" s="2"/>
      <c r="P49" s="2"/>
      <c r="Q49" s="2"/>
      <c r="R49" s="2"/>
      <c r="S49" s="2"/>
      <c r="T49" s="2"/>
      <c r="U49" s="2"/>
      <c r="V49" s="36"/>
      <c r="W49" s="36"/>
      <c r="X49" s="36"/>
    </row>
    <row r="50" spans="1:24" ht="24" customHeight="1" x14ac:dyDescent="0.3">
      <c r="A50" s="2"/>
      <c r="B50" s="78"/>
      <c r="C50" s="75"/>
      <c r="D50" s="75"/>
      <c r="E50" s="79"/>
      <c r="F50" s="75"/>
      <c r="G50" s="75"/>
      <c r="H50" s="79"/>
      <c r="I50" s="75"/>
      <c r="J50" s="75"/>
      <c r="K50" s="76"/>
      <c r="L50" s="34"/>
      <c r="M50" s="2"/>
      <c r="N50" s="2"/>
      <c r="O50" s="2"/>
      <c r="P50" s="2"/>
      <c r="Q50" s="2"/>
      <c r="R50" s="2"/>
      <c r="S50" s="2"/>
      <c r="T50" s="2"/>
      <c r="U50" s="2"/>
      <c r="V50" s="36"/>
      <c r="W50" s="36"/>
      <c r="X50" s="36"/>
    </row>
    <row r="51" spans="1:24" ht="25.5" customHeight="1" x14ac:dyDescent="0.3">
      <c r="A51" s="81"/>
      <c r="B51" s="2"/>
      <c r="C51" s="82"/>
      <c r="D51" s="82"/>
      <c r="E51" s="82"/>
      <c r="F51" s="82"/>
      <c r="G51" s="82"/>
      <c r="H51" s="82"/>
      <c r="I51" s="82"/>
      <c r="J51" s="83"/>
      <c r="K51" s="76"/>
      <c r="L51" s="34"/>
      <c r="M51" s="84"/>
      <c r="N51" s="84"/>
      <c r="O51" s="85"/>
      <c r="P51" s="84"/>
      <c r="Q51" s="84"/>
      <c r="R51" s="85"/>
      <c r="S51" s="86"/>
      <c r="T51" s="86"/>
      <c r="U51" s="86"/>
      <c r="V51" s="36"/>
      <c r="W51" s="36"/>
      <c r="X51" s="36"/>
    </row>
    <row r="52" spans="1:24" ht="24" customHeight="1" x14ac:dyDescent="0.3">
      <c r="A52" s="2"/>
      <c r="B52" s="78"/>
      <c r="C52" s="62"/>
      <c r="D52" s="62"/>
      <c r="E52" s="62"/>
      <c r="F52" s="62"/>
      <c r="G52" s="62"/>
      <c r="H52" s="62"/>
      <c r="I52" s="62"/>
      <c r="J52" s="75"/>
      <c r="K52" s="76"/>
      <c r="L52" s="34"/>
      <c r="M52" s="79"/>
      <c r="N52" s="2"/>
      <c r="O52" s="79"/>
      <c r="P52" s="79"/>
      <c r="Q52" s="79"/>
      <c r="R52" s="2"/>
      <c r="S52" s="79"/>
      <c r="T52" s="79"/>
      <c r="U52" s="2"/>
      <c r="V52" s="36"/>
      <c r="W52" s="36"/>
      <c r="X52" s="36"/>
    </row>
    <row r="53" spans="1:24" ht="24" customHeight="1" x14ac:dyDescent="0.3">
      <c r="A53" s="2"/>
      <c r="B53" s="78"/>
      <c r="C53" s="62"/>
      <c r="D53" s="62"/>
      <c r="E53" s="62"/>
      <c r="F53" s="62"/>
      <c r="G53" s="62"/>
      <c r="H53" s="62"/>
      <c r="I53" s="62"/>
      <c r="J53" s="75"/>
      <c r="K53" s="76"/>
      <c r="L53" s="34"/>
      <c r="M53" s="2"/>
      <c r="N53" s="2"/>
      <c r="O53" s="2"/>
      <c r="P53" s="79"/>
      <c r="Q53" s="79"/>
      <c r="R53" s="2"/>
      <c r="S53" s="2"/>
      <c r="T53" s="2"/>
      <c r="U53" s="2"/>
      <c r="V53" s="36"/>
      <c r="W53" s="36"/>
      <c r="X53" s="36"/>
    </row>
    <row r="54" spans="1:24" ht="24" customHeight="1" x14ac:dyDescent="0.3">
      <c r="A54" s="2"/>
      <c r="B54" s="78"/>
      <c r="C54" s="62"/>
      <c r="D54" s="62"/>
      <c r="E54" s="62"/>
      <c r="F54" s="62"/>
      <c r="G54" s="62"/>
      <c r="H54" s="62"/>
      <c r="I54" s="62"/>
      <c r="J54" s="75"/>
      <c r="K54" s="76"/>
      <c r="L54" s="34"/>
      <c r="M54" s="79"/>
      <c r="N54" s="2"/>
      <c r="O54" s="79"/>
      <c r="P54" s="79"/>
      <c r="Q54" s="79"/>
      <c r="R54" s="2"/>
      <c r="S54" s="79"/>
      <c r="T54" s="79"/>
      <c r="U54" s="2"/>
      <c r="V54" s="36"/>
      <c r="W54" s="36"/>
      <c r="X54" s="36"/>
    </row>
    <row r="55" spans="1:24" ht="25.5" customHeight="1" x14ac:dyDescent="0.3">
      <c r="A55" s="122"/>
      <c r="B55" s="122"/>
      <c r="C55" s="10"/>
      <c r="D55" s="10"/>
      <c r="E55" s="10"/>
      <c r="F55" s="10"/>
      <c r="G55" s="10"/>
      <c r="H55" s="10"/>
      <c r="I55" s="10"/>
      <c r="J55" s="10"/>
      <c r="K55" s="10"/>
      <c r="L55" s="6"/>
      <c r="M55" s="10"/>
      <c r="N55" s="10"/>
      <c r="O55" s="10"/>
      <c r="P55" s="10"/>
      <c r="Q55" s="10"/>
      <c r="R55" s="10"/>
      <c r="S55" s="10"/>
      <c r="T55" s="10"/>
      <c r="U55" s="10"/>
      <c r="V55" s="38"/>
      <c r="W55" s="38"/>
      <c r="X55" s="38"/>
    </row>
    <row r="56" spans="1:24" ht="12.75" customHeight="1" x14ac:dyDescent="0.3">
      <c r="B56" s="1"/>
      <c r="C56" s="1"/>
      <c r="D56" s="1"/>
      <c r="E56" s="1"/>
      <c r="F56" s="1"/>
      <c r="G56" s="1"/>
      <c r="H56" s="10"/>
      <c r="I56" s="10"/>
      <c r="J56" s="62"/>
      <c r="K56" s="87"/>
      <c r="L56" s="6"/>
      <c r="M56" s="10"/>
      <c r="N56" s="10"/>
      <c r="O56" s="10"/>
      <c r="P56" s="10"/>
      <c r="Q56" s="10"/>
      <c r="R56" s="10"/>
      <c r="S56" s="10"/>
      <c r="T56" s="10"/>
      <c r="U56" s="10"/>
      <c r="V56" s="38"/>
      <c r="W56" s="38"/>
      <c r="X56" s="38"/>
    </row>
    <row r="57" spans="1:24" ht="20.25" customHeight="1" x14ac:dyDescent="0.3">
      <c r="A57" s="124"/>
      <c r="B57" s="124"/>
      <c r="C57" s="124"/>
      <c r="D57" s="124"/>
      <c r="E57" s="124"/>
      <c r="F57" s="124"/>
      <c r="G57" s="124"/>
      <c r="H57" s="124"/>
      <c r="I57" s="124"/>
      <c r="J57" s="124"/>
      <c r="K57" s="124"/>
      <c r="L57" s="124"/>
      <c r="M57" s="121"/>
      <c r="N57" s="121"/>
      <c r="O57" s="121"/>
      <c r="P57" s="121"/>
      <c r="Q57" s="121"/>
      <c r="R57" s="36"/>
      <c r="S57" s="37"/>
      <c r="T57" s="37"/>
      <c r="U57" s="37"/>
      <c r="V57" s="38"/>
      <c r="W57" s="38"/>
      <c r="X57" s="38"/>
    </row>
  </sheetData>
  <mergeCells count="69">
    <mergeCell ref="C29:H29"/>
    <mergeCell ref="A31:B31"/>
    <mergeCell ref="A34:B37"/>
    <mergeCell ref="A12:B12"/>
    <mergeCell ref="A4:L4"/>
    <mergeCell ref="A5:G5"/>
    <mergeCell ref="A6:B6"/>
    <mergeCell ref="A8:B11"/>
    <mergeCell ref="J8:J12"/>
    <mergeCell ref="K8:K12"/>
    <mergeCell ref="L8:L12"/>
    <mergeCell ref="I8:I12"/>
    <mergeCell ref="C11:H11"/>
    <mergeCell ref="J34:J38"/>
    <mergeCell ref="K34:K38"/>
    <mergeCell ref="O10:Q10"/>
    <mergeCell ref="R10:U10"/>
    <mergeCell ref="X11:X12"/>
    <mergeCell ref="A3:L3"/>
    <mergeCell ref="A1:L1"/>
    <mergeCell ref="A2:L2"/>
    <mergeCell ref="U11:U12"/>
    <mergeCell ref="V11:V12"/>
    <mergeCell ref="W11:W12"/>
    <mergeCell ref="N1:AA6"/>
    <mergeCell ref="V8:AA10"/>
    <mergeCell ref="Y11:Y12"/>
    <mergeCell ref="Z11:Z12"/>
    <mergeCell ref="M8:U9"/>
    <mergeCell ref="M10:N10"/>
    <mergeCell ref="AA11:AA12"/>
    <mergeCell ref="M32:N32"/>
    <mergeCell ref="O32:Q32"/>
    <mergeCell ref="R11:R12"/>
    <mergeCell ref="S11:S12"/>
    <mergeCell ref="T11:T12"/>
    <mergeCell ref="Q11:Q12"/>
    <mergeCell ref="M11:M12"/>
    <mergeCell ref="N11:N12"/>
    <mergeCell ref="O11:O12"/>
    <mergeCell ref="P11:P12"/>
    <mergeCell ref="A55:B55"/>
    <mergeCell ref="M57:N57"/>
    <mergeCell ref="I34:I38"/>
    <mergeCell ref="A57:L57"/>
    <mergeCell ref="A38:B38"/>
    <mergeCell ref="C37:H37"/>
    <mergeCell ref="L34:L38"/>
    <mergeCell ref="O57:Q57"/>
    <mergeCell ref="R37:R38"/>
    <mergeCell ref="O37:O38"/>
    <mergeCell ref="P37:P38"/>
    <mergeCell ref="Q37:Q38"/>
    <mergeCell ref="AB8:AB12"/>
    <mergeCell ref="I7:L7"/>
    <mergeCell ref="M7:AA7"/>
    <mergeCell ref="V37:V38"/>
    <mergeCell ref="W37:W38"/>
    <mergeCell ref="M37:M38"/>
    <mergeCell ref="N37:N38"/>
    <mergeCell ref="V34:X36"/>
    <mergeCell ref="M36:N36"/>
    <mergeCell ref="O36:Q36"/>
    <mergeCell ref="R36:U36"/>
    <mergeCell ref="X37:X38"/>
    <mergeCell ref="S37:S38"/>
    <mergeCell ref="T37:T38"/>
    <mergeCell ref="U37:U38"/>
    <mergeCell ref="M34:U35"/>
  </mergeCells>
  <conditionalFormatting sqref="K13:K26">
    <cfRule type="iconSet" priority="28">
      <iconSet iconSet="3ArrowsGray">
        <cfvo type="percent" val="0"/>
        <cfvo type="num" val="0"/>
        <cfvo type="num" val="0" gte="0"/>
      </iconSet>
    </cfRule>
  </conditionalFormatting>
  <conditionalFormatting sqref="K29:K30">
    <cfRule type="iconSet" priority="27">
      <iconSet iconSet="3ArrowsGray">
        <cfvo type="percent" val="0"/>
        <cfvo type="num" val="0"/>
        <cfvo type="num" val="0" gte="0"/>
      </iconSet>
    </cfRule>
  </conditionalFormatting>
  <conditionalFormatting sqref="K39:K50">
    <cfRule type="iconSet" priority="29">
      <iconSet iconSet="3ArrowsGray">
        <cfvo type="percent" val="0"/>
        <cfvo type="num" val="0"/>
        <cfvo type="num" val="0" gte="0"/>
      </iconSet>
    </cfRule>
  </conditionalFormatting>
  <conditionalFormatting sqref="V32:V33">
    <cfRule type="duplicateValues" dxfId="132" priority="731"/>
  </conditionalFormatting>
  <conditionalFormatting sqref="V43 V39">
    <cfRule type="duplicateValues" dxfId="131" priority="42"/>
  </conditionalFormatting>
  <conditionalFormatting sqref="V47">
    <cfRule type="duplicateValues" dxfId="130" priority="67"/>
  </conditionalFormatting>
  <conditionalFormatting sqref="V48 V50">
    <cfRule type="duplicateValues" dxfId="129" priority="70"/>
  </conditionalFormatting>
  <conditionalFormatting sqref="V49">
    <cfRule type="duplicateValues" dxfId="128" priority="34"/>
  </conditionalFormatting>
  <conditionalFormatting sqref="V52">
    <cfRule type="duplicateValues" dxfId="127" priority="41"/>
  </conditionalFormatting>
  <conditionalFormatting sqref="V53:V54">
    <cfRule type="duplicateValues" dxfId="126" priority="73"/>
  </conditionalFormatting>
  <conditionalFormatting sqref="V55:V57 V40:V42 V44:V46">
    <cfRule type="duplicateValues" dxfId="125" priority="638"/>
  </conditionalFormatting>
  <conditionalFormatting sqref="W32:W33">
    <cfRule type="duplicateValues" dxfId="124" priority="735"/>
  </conditionalFormatting>
  <conditionalFormatting sqref="W43 W39">
    <cfRule type="duplicateValues" dxfId="123" priority="40"/>
  </conditionalFormatting>
  <conditionalFormatting sqref="W47">
    <cfRule type="duplicateValues" dxfId="122" priority="68"/>
  </conditionalFormatting>
  <conditionalFormatting sqref="W48 W50">
    <cfRule type="duplicateValues" dxfId="121" priority="71"/>
  </conditionalFormatting>
  <conditionalFormatting sqref="W49">
    <cfRule type="duplicateValues" dxfId="120" priority="35"/>
  </conditionalFormatting>
  <conditionalFormatting sqref="W52">
    <cfRule type="duplicateValues" dxfId="119" priority="39"/>
  </conditionalFormatting>
  <conditionalFormatting sqref="W53:W54">
    <cfRule type="duplicateValues" dxfId="118" priority="74"/>
  </conditionalFormatting>
  <conditionalFormatting sqref="W55:W57 W40:W42 W44:W46">
    <cfRule type="duplicateValues" dxfId="117" priority="641"/>
  </conditionalFormatting>
  <conditionalFormatting sqref="X32:X33">
    <cfRule type="duplicateValues" dxfId="116" priority="739"/>
  </conditionalFormatting>
  <conditionalFormatting sqref="X43 X39">
    <cfRule type="duplicateValues" dxfId="115" priority="38"/>
  </conditionalFormatting>
  <conditionalFormatting sqref="X47">
    <cfRule type="duplicateValues" dxfId="114" priority="69"/>
  </conditionalFormatting>
  <conditionalFormatting sqref="X48 X50">
    <cfRule type="duplicateValues" dxfId="113" priority="72"/>
  </conditionalFormatting>
  <conditionalFormatting sqref="X49">
    <cfRule type="duplicateValues" dxfId="112" priority="36"/>
  </conditionalFormatting>
  <conditionalFormatting sqref="X52">
    <cfRule type="duplicateValues" dxfId="111" priority="37"/>
  </conditionalFormatting>
  <conditionalFormatting sqref="X53:X54">
    <cfRule type="duplicateValues" dxfId="110" priority="75"/>
  </conditionalFormatting>
  <conditionalFormatting sqref="X55:X57 X40:X42 X44:X46">
    <cfRule type="duplicateValues" dxfId="109" priority="644"/>
  </conditionalFormatting>
  <conditionalFormatting sqref="Y17 Y13">
    <cfRule type="duplicateValues" dxfId="108" priority="19"/>
  </conditionalFormatting>
  <conditionalFormatting sqref="Y21 Y25:Y26">
    <cfRule type="duplicateValues" dxfId="107" priority="20"/>
  </conditionalFormatting>
  <conditionalFormatting sqref="Y22:Y24">
    <cfRule type="duplicateValues" dxfId="106" priority="11"/>
  </conditionalFormatting>
  <conditionalFormatting sqref="Y29">
    <cfRule type="duplicateValues" dxfId="105" priority="18"/>
  </conditionalFormatting>
  <conditionalFormatting sqref="Y30">
    <cfRule type="duplicateValues" dxfId="104" priority="21"/>
  </conditionalFormatting>
  <conditionalFormatting sqref="Y31 Y14:Y16 Y18:Y20">
    <cfRule type="duplicateValues" dxfId="103" priority="24"/>
  </conditionalFormatting>
  <conditionalFormatting sqref="Z17 Z13">
    <cfRule type="duplicateValues" dxfId="102" priority="16"/>
  </conditionalFormatting>
  <conditionalFormatting sqref="Z21 Z25:Z26">
    <cfRule type="duplicateValues" dxfId="101" priority="17"/>
  </conditionalFormatting>
  <conditionalFormatting sqref="Z22:Z24">
    <cfRule type="duplicateValues" dxfId="100" priority="10"/>
  </conditionalFormatting>
  <conditionalFormatting sqref="Z29">
    <cfRule type="duplicateValues" dxfId="99" priority="15"/>
  </conditionalFormatting>
  <conditionalFormatting sqref="Z30">
    <cfRule type="duplicateValues" dxfId="98" priority="22"/>
  </conditionalFormatting>
  <conditionalFormatting sqref="Z31 Z14:Z16 Z18:Z20">
    <cfRule type="duplicateValues" dxfId="97" priority="25"/>
  </conditionalFormatting>
  <conditionalFormatting sqref="AA17 AA13">
    <cfRule type="duplicateValues" dxfId="96" priority="13"/>
  </conditionalFormatting>
  <conditionalFormatting sqref="AA21 AA25:AA26">
    <cfRule type="duplicateValues" dxfId="95" priority="14"/>
  </conditionalFormatting>
  <conditionalFormatting sqref="AA22:AA24">
    <cfRule type="duplicateValues" dxfId="94" priority="9"/>
  </conditionalFormatting>
  <conditionalFormatting sqref="AA29">
    <cfRule type="duplicateValues" dxfId="93" priority="12"/>
  </conditionalFormatting>
  <conditionalFormatting sqref="AA30">
    <cfRule type="duplicateValues" dxfId="92" priority="23"/>
  </conditionalFormatting>
  <conditionalFormatting sqref="AA31 AA14:AA16 AA18:AA20">
    <cfRule type="duplicateValues" dxfId="91" priority="26"/>
  </conditionalFormatting>
  <conditionalFormatting sqref="AB31">
    <cfRule type="duplicateValues" dxfId="90" priority="8"/>
  </conditionalFormatting>
  <conditionalFormatting sqref="K27">
    <cfRule type="iconSet" priority="4">
      <iconSet iconSet="3ArrowsGray">
        <cfvo type="percent" val="0"/>
        <cfvo type="num" val="0"/>
        <cfvo type="num" val="0" gte="0"/>
      </iconSet>
    </cfRule>
  </conditionalFormatting>
  <conditionalFormatting sqref="V27">
    <cfRule type="duplicateValues" dxfId="89" priority="7"/>
  </conditionalFormatting>
  <conditionalFormatting sqref="W27">
    <cfRule type="duplicateValues" dxfId="88" priority="6"/>
  </conditionalFormatting>
  <conditionalFormatting sqref="X27">
    <cfRule type="duplicateValues" dxfId="87" priority="5"/>
  </conditionalFormatting>
  <conditionalFormatting sqref="Y27">
    <cfRule type="duplicateValues" dxfId="86" priority="3"/>
  </conditionalFormatting>
  <conditionalFormatting sqref="Z27">
    <cfRule type="duplicateValues" dxfId="85" priority="2"/>
  </conditionalFormatting>
  <conditionalFormatting sqref="AA27">
    <cfRule type="duplicateValues" dxfId="84" priority="1"/>
  </conditionalFormatting>
  <pageMargins left="0.31496062992125984" right="0.31496062992125984" top="0.55118110236220474" bottom="0.15748031496062992" header="0" footer="0"/>
  <pageSetup paperSize="9" scale="5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D77E9-32A8-49ED-BC43-555DBD1702A6}">
  <sheetPr>
    <tabColor theme="9" tint="0.79998168889431442"/>
    <pageSetUpPr fitToPage="1"/>
  </sheetPr>
  <dimension ref="A1:AI32"/>
  <sheetViews>
    <sheetView zoomScale="80" zoomScaleNormal="80" workbookViewId="0">
      <pane xSplit="2" ySplit="5" topLeftCell="C6" activePane="bottomRight" state="frozen"/>
      <selection pane="topRight" activeCell="C1" sqref="C1"/>
      <selection pane="bottomLeft" activeCell="A6" sqref="A6"/>
      <selection pane="bottomRight" activeCell="AI23" sqref="AI23"/>
    </sheetView>
  </sheetViews>
  <sheetFormatPr baseColWidth="10" defaultColWidth="11.44140625" defaultRowHeight="12" x14ac:dyDescent="0.3"/>
  <cols>
    <col min="1" max="1" width="6.88671875" style="1" customWidth="1"/>
    <col min="2" max="2" width="42.88671875" style="3" customWidth="1"/>
    <col min="3" max="8" width="13" style="2" customWidth="1"/>
    <col min="9" max="9" width="8.33203125" style="2" customWidth="1"/>
    <col min="10" max="10" width="8.88671875" style="2" customWidth="1"/>
    <col min="11" max="11" width="10.6640625" style="2" customWidth="1"/>
    <col min="12" max="12" width="12.88671875" style="2" customWidth="1"/>
    <col min="13" max="13" width="6.33203125" style="1" customWidth="1"/>
    <col min="14" max="17" width="6" style="1" customWidth="1"/>
    <col min="18" max="18" width="8.109375" style="1" customWidth="1"/>
    <col min="19" max="21" width="4.109375" style="1" customWidth="1"/>
    <col min="22" max="22" width="4.6640625" style="2" customWidth="1"/>
    <col min="23" max="24" width="4.6640625" style="2" customWidth="1" collapsed="1"/>
    <col min="25" max="27" width="4.6640625" style="1" customWidth="1"/>
    <col min="28" max="16384" width="11.44140625" style="1"/>
  </cols>
  <sheetData>
    <row r="1" spans="1:35" ht="17.25" customHeight="1" x14ac:dyDescent="0.3">
      <c r="A1" s="143" t="s">
        <v>0</v>
      </c>
      <c r="B1" s="143"/>
      <c r="C1" s="143"/>
      <c r="D1" s="143"/>
      <c r="E1" s="143"/>
      <c r="F1" s="143"/>
      <c r="G1" s="143"/>
      <c r="H1" s="143"/>
      <c r="I1" s="143"/>
      <c r="J1" s="143"/>
      <c r="K1" s="143"/>
      <c r="L1" s="143"/>
      <c r="M1" s="145" t="s">
        <v>1</v>
      </c>
      <c r="N1" s="145"/>
      <c r="O1" s="145"/>
      <c r="P1" s="145"/>
      <c r="Q1" s="145"/>
      <c r="R1" s="145"/>
      <c r="S1" s="145"/>
      <c r="T1" s="145"/>
      <c r="U1" s="145"/>
      <c r="V1" s="145"/>
      <c r="W1" s="145"/>
      <c r="X1" s="145"/>
      <c r="Y1" s="145"/>
      <c r="Z1" s="145"/>
    </row>
    <row r="2" spans="1:35" ht="19.5" customHeight="1" x14ac:dyDescent="0.3">
      <c r="A2" s="144" t="s">
        <v>2</v>
      </c>
      <c r="B2" s="144"/>
      <c r="C2" s="144"/>
      <c r="D2" s="144"/>
      <c r="E2" s="144"/>
      <c r="F2" s="144"/>
      <c r="G2" s="144"/>
      <c r="H2" s="144"/>
      <c r="I2" s="144"/>
      <c r="J2" s="144"/>
      <c r="K2" s="144"/>
      <c r="L2" s="144"/>
      <c r="M2" s="145"/>
      <c r="N2" s="145"/>
      <c r="O2" s="145"/>
      <c r="P2" s="145"/>
      <c r="Q2" s="145"/>
      <c r="R2" s="145"/>
      <c r="S2" s="145"/>
      <c r="T2" s="145"/>
      <c r="U2" s="145"/>
      <c r="V2" s="145"/>
      <c r="W2" s="145"/>
      <c r="X2" s="145"/>
      <c r="Y2" s="145"/>
      <c r="Z2" s="145"/>
    </row>
    <row r="3" spans="1:35" s="9" customFormat="1" ht="18.75" customHeight="1" x14ac:dyDescent="0.3">
      <c r="A3" s="142" t="s">
        <v>3</v>
      </c>
      <c r="B3" s="142"/>
      <c r="C3" s="142"/>
      <c r="D3" s="142"/>
      <c r="E3" s="142"/>
      <c r="F3" s="142"/>
      <c r="G3" s="142"/>
      <c r="H3" s="142"/>
      <c r="I3" s="142"/>
      <c r="J3" s="142"/>
      <c r="K3" s="142"/>
      <c r="L3" s="142"/>
      <c r="M3" s="145"/>
      <c r="N3" s="145"/>
      <c r="O3" s="145"/>
      <c r="P3" s="145"/>
      <c r="Q3" s="145"/>
      <c r="R3" s="145"/>
      <c r="S3" s="145"/>
      <c r="T3" s="145"/>
      <c r="U3" s="145"/>
      <c r="V3" s="145"/>
      <c r="W3" s="145"/>
      <c r="X3" s="145"/>
      <c r="Y3" s="145"/>
      <c r="Z3" s="145"/>
      <c r="AA3" s="1"/>
      <c r="AB3" s="1"/>
      <c r="AC3" s="1"/>
      <c r="AD3" s="1"/>
      <c r="AE3" s="1"/>
      <c r="AF3" s="1"/>
      <c r="AG3" s="1"/>
      <c r="AH3" s="1"/>
    </row>
    <row r="4" spans="1:35" s="9" customFormat="1" ht="18.75" customHeight="1" x14ac:dyDescent="0.3">
      <c r="A4" s="173" t="s">
        <v>4</v>
      </c>
      <c r="B4" s="173"/>
      <c r="C4" s="173"/>
      <c r="D4" s="173"/>
      <c r="E4" s="173"/>
      <c r="F4" s="173"/>
      <c r="G4" s="173"/>
      <c r="H4" s="173"/>
      <c r="I4" s="173"/>
      <c r="J4" s="173"/>
      <c r="K4" s="173"/>
      <c r="L4" s="173"/>
      <c r="M4" s="145"/>
      <c r="N4" s="145"/>
      <c r="O4" s="145"/>
      <c r="P4" s="145"/>
      <c r="Q4" s="145"/>
      <c r="R4" s="145"/>
      <c r="S4" s="145"/>
      <c r="T4" s="145"/>
      <c r="U4" s="145"/>
      <c r="V4" s="145"/>
      <c r="W4" s="145"/>
      <c r="X4" s="145"/>
      <c r="Y4" s="145"/>
      <c r="Z4" s="145"/>
      <c r="AA4" s="1"/>
      <c r="AB4" s="1"/>
      <c r="AC4" s="1"/>
      <c r="AD4" s="1"/>
      <c r="AE4" s="1"/>
      <c r="AF4" s="1"/>
      <c r="AG4" s="1"/>
      <c r="AH4" s="1"/>
    </row>
    <row r="5" spans="1:35" s="9" customFormat="1" ht="18.75" customHeight="1" x14ac:dyDescent="0.3">
      <c r="A5" s="173" t="s">
        <v>5</v>
      </c>
      <c r="B5" s="173"/>
      <c r="C5" s="173"/>
      <c r="D5" s="173"/>
      <c r="E5" s="173"/>
      <c r="F5" s="173"/>
      <c r="G5" s="173"/>
      <c r="H5" s="42"/>
      <c r="I5" s="42"/>
      <c r="J5" s="42"/>
      <c r="K5" s="42"/>
      <c r="L5" s="42"/>
      <c r="M5" s="145"/>
      <c r="N5" s="145"/>
      <c r="O5" s="145"/>
      <c r="P5" s="145"/>
      <c r="Q5" s="145"/>
      <c r="R5" s="145"/>
      <c r="S5" s="145"/>
      <c r="T5" s="145"/>
      <c r="U5" s="145"/>
      <c r="V5" s="145"/>
      <c r="W5" s="145"/>
      <c r="X5" s="145"/>
      <c r="Y5" s="145"/>
      <c r="Z5" s="145"/>
      <c r="AA5" s="1"/>
    </row>
    <row r="6" spans="1:35" s="9" customFormat="1" ht="18.75" customHeight="1" x14ac:dyDescent="0.3">
      <c r="A6" s="174" t="s">
        <v>6</v>
      </c>
      <c r="B6" s="174"/>
      <c r="C6" s="11"/>
      <c r="D6" s="11"/>
      <c r="E6" s="11"/>
      <c r="F6" s="11"/>
      <c r="G6" s="11"/>
      <c r="H6" s="11"/>
      <c r="I6" s="11"/>
      <c r="J6" s="13"/>
      <c r="K6" s="13"/>
      <c r="L6" s="13"/>
      <c r="M6" s="145"/>
      <c r="N6" s="145"/>
      <c r="O6" s="145"/>
      <c r="P6" s="145"/>
      <c r="Q6" s="145"/>
      <c r="R6" s="145"/>
      <c r="S6" s="145"/>
      <c r="T6" s="145"/>
      <c r="U6" s="145"/>
      <c r="V6" s="145"/>
      <c r="W6" s="145"/>
      <c r="X6" s="145"/>
      <c r="Y6" s="145"/>
      <c r="Z6" s="145"/>
    </row>
    <row r="7" spans="1:35" ht="14.25" customHeight="1" x14ac:dyDescent="0.3">
      <c r="C7" s="1"/>
      <c r="D7" s="1"/>
      <c r="E7" s="1"/>
      <c r="F7" s="1"/>
      <c r="G7" s="1"/>
      <c r="H7" s="1"/>
      <c r="I7" s="115" t="s">
        <v>7</v>
      </c>
      <c r="J7" s="115"/>
      <c r="K7" s="115"/>
      <c r="L7" s="115"/>
      <c r="M7" s="116" t="s">
        <v>8</v>
      </c>
      <c r="N7" s="116"/>
      <c r="O7" s="116"/>
      <c r="P7" s="116"/>
      <c r="Q7" s="116"/>
      <c r="R7" s="116"/>
      <c r="S7" s="116"/>
      <c r="T7" s="116"/>
      <c r="U7" s="116"/>
      <c r="V7" s="116"/>
      <c r="W7" s="116"/>
      <c r="X7" s="116"/>
      <c r="Y7" s="116"/>
      <c r="Z7" s="116"/>
      <c r="AA7" s="116"/>
    </row>
    <row r="8" spans="1:35" ht="21" customHeight="1" x14ac:dyDescent="0.3">
      <c r="A8" s="175" t="s">
        <v>47</v>
      </c>
      <c r="B8" s="175"/>
      <c r="C8" s="99" t="s">
        <v>10</v>
      </c>
      <c r="D8" s="99" t="s">
        <v>10</v>
      </c>
      <c r="E8" s="99" t="s">
        <v>10</v>
      </c>
      <c r="F8" s="99" t="s">
        <v>10</v>
      </c>
      <c r="G8" s="99" t="s">
        <v>10</v>
      </c>
      <c r="H8" s="99" t="s">
        <v>10</v>
      </c>
      <c r="I8" s="177" t="s">
        <v>11</v>
      </c>
      <c r="J8" s="176" t="s">
        <v>12</v>
      </c>
      <c r="K8" s="176" t="s">
        <v>13</v>
      </c>
      <c r="L8" s="177" t="s">
        <v>14</v>
      </c>
      <c r="M8" s="157" t="s">
        <v>15</v>
      </c>
      <c r="N8" s="158"/>
      <c r="O8" s="158"/>
      <c r="P8" s="158"/>
      <c r="Q8" s="158"/>
      <c r="R8" s="158"/>
      <c r="S8" s="158"/>
      <c r="T8" s="158"/>
      <c r="U8" s="159"/>
      <c r="V8" s="146" t="s">
        <v>16</v>
      </c>
      <c r="W8" s="147"/>
      <c r="X8" s="147"/>
      <c r="Y8" s="147"/>
      <c r="Z8" s="147"/>
      <c r="AA8" s="148"/>
      <c r="AB8" s="113" t="s">
        <v>17</v>
      </c>
    </row>
    <row r="9" spans="1:35" ht="14.25" customHeight="1" x14ac:dyDescent="0.3">
      <c r="A9" s="175"/>
      <c r="B9" s="175"/>
      <c r="C9" s="100" t="s">
        <v>48</v>
      </c>
      <c r="D9" s="100" t="s">
        <v>49</v>
      </c>
      <c r="E9" s="100" t="s">
        <v>50</v>
      </c>
      <c r="F9" s="100" t="s">
        <v>51</v>
      </c>
      <c r="G9" s="100" t="s">
        <v>52</v>
      </c>
      <c r="H9" s="100" t="s">
        <v>53</v>
      </c>
      <c r="I9" s="180"/>
      <c r="J9" s="176"/>
      <c r="K9" s="176"/>
      <c r="L9" s="178"/>
      <c r="M9" s="160"/>
      <c r="N9" s="161"/>
      <c r="O9" s="161"/>
      <c r="P9" s="161"/>
      <c r="Q9" s="161"/>
      <c r="R9" s="161"/>
      <c r="S9" s="161"/>
      <c r="T9" s="161"/>
      <c r="U9" s="162"/>
      <c r="V9" s="149"/>
      <c r="W9" s="150"/>
      <c r="X9" s="150"/>
      <c r="Y9" s="150"/>
      <c r="Z9" s="150"/>
      <c r="AA9" s="151"/>
      <c r="AB9" s="114"/>
    </row>
    <row r="10" spans="1:35" ht="37.5" customHeight="1" x14ac:dyDescent="0.3">
      <c r="A10" s="175"/>
      <c r="B10" s="175"/>
      <c r="C10" s="101" t="s">
        <v>24</v>
      </c>
      <c r="D10" s="101" t="s">
        <v>25</v>
      </c>
      <c r="E10" s="101" t="s">
        <v>26</v>
      </c>
      <c r="F10" s="101" t="s">
        <v>27</v>
      </c>
      <c r="G10" s="101" t="s">
        <v>28</v>
      </c>
      <c r="H10" s="101" t="s">
        <v>29</v>
      </c>
      <c r="I10" s="180"/>
      <c r="J10" s="176"/>
      <c r="K10" s="176"/>
      <c r="L10" s="178"/>
      <c r="M10" s="163" t="s">
        <v>30</v>
      </c>
      <c r="N10" s="164"/>
      <c r="O10" s="137" t="s">
        <v>31</v>
      </c>
      <c r="P10" s="138"/>
      <c r="Q10" s="138"/>
      <c r="R10" s="139" t="s">
        <v>32</v>
      </c>
      <c r="S10" s="139"/>
      <c r="T10" s="139"/>
      <c r="U10" s="139"/>
      <c r="V10" s="152"/>
      <c r="W10" s="153"/>
      <c r="X10" s="153"/>
      <c r="Y10" s="153"/>
      <c r="Z10" s="153"/>
      <c r="AA10" s="154"/>
      <c r="AB10" s="114"/>
    </row>
    <row r="11" spans="1:35" ht="19.5" customHeight="1" x14ac:dyDescent="0.3">
      <c r="A11" s="175"/>
      <c r="B11" s="175"/>
      <c r="C11" s="182" t="s">
        <v>33</v>
      </c>
      <c r="D11" s="183"/>
      <c r="E11" s="183"/>
      <c r="F11" s="183"/>
      <c r="G11" s="183"/>
      <c r="H11" s="184"/>
      <c r="I11" s="180"/>
      <c r="J11" s="176"/>
      <c r="K11" s="176"/>
      <c r="L11" s="178"/>
      <c r="M11" s="135" t="s">
        <v>34</v>
      </c>
      <c r="N11" s="135" t="s">
        <v>35</v>
      </c>
      <c r="O11" s="133" t="s">
        <v>36</v>
      </c>
      <c r="P11" s="133" t="s">
        <v>37</v>
      </c>
      <c r="Q11" s="133" t="s">
        <v>35</v>
      </c>
      <c r="R11" s="131" t="s">
        <v>38</v>
      </c>
      <c r="S11" s="131" t="s">
        <v>36</v>
      </c>
      <c r="T11" s="131" t="s">
        <v>37</v>
      </c>
      <c r="U11" s="131" t="s">
        <v>35</v>
      </c>
      <c r="V11" s="140" t="s">
        <v>54</v>
      </c>
      <c r="W11" s="140" t="s">
        <v>55</v>
      </c>
      <c r="X11" s="140" t="s">
        <v>56</v>
      </c>
      <c r="Y11" s="155" t="s">
        <v>57</v>
      </c>
      <c r="Z11" s="155" t="s">
        <v>58</v>
      </c>
      <c r="AA11" s="155" t="s">
        <v>59</v>
      </c>
      <c r="AB11" s="114"/>
    </row>
    <row r="12" spans="1:35" ht="25.5" customHeight="1" x14ac:dyDescent="0.3">
      <c r="A12" s="171" t="s">
        <v>45</v>
      </c>
      <c r="B12" s="172"/>
      <c r="C12" s="55">
        <f>SUM(C13:C25)</f>
        <v>40</v>
      </c>
      <c r="D12" s="55">
        <f t="shared" ref="D12:H12" si="0">SUM(D13:D25)</f>
        <v>40</v>
      </c>
      <c r="E12" s="55">
        <f t="shared" si="0"/>
        <v>40</v>
      </c>
      <c r="F12" s="55">
        <f t="shared" si="0"/>
        <v>40</v>
      </c>
      <c r="G12" s="55">
        <f>SUM(G13:G25)</f>
        <v>40</v>
      </c>
      <c r="H12" s="55">
        <f t="shared" si="0"/>
        <v>40</v>
      </c>
      <c r="I12" s="181"/>
      <c r="J12" s="176"/>
      <c r="K12" s="176"/>
      <c r="L12" s="179"/>
      <c r="M12" s="136"/>
      <c r="N12" s="136"/>
      <c r="O12" s="134"/>
      <c r="P12" s="134"/>
      <c r="Q12" s="134"/>
      <c r="R12" s="132"/>
      <c r="S12" s="132"/>
      <c r="T12" s="132"/>
      <c r="U12" s="132"/>
      <c r="V12" s="141"/>
      <c r="W12" s="141"/>
      <c r="X12" s="141"/>
      <c r="Y12" s="156"/>
      <c r="Z12" s="156"/>
      <c r="AA12" s="156"/>
      <c r="AB12" s="114"/>
    </row>
    <row r="13" spans="1:35" ht="24" customHeight="1" x14ac:dyDescent="0.3">
      <c r="A13" s="50" t="s">
        <v>100</v>
      </c>
      <c r="B13" s="46" t="s">
        <v>101</v>
      </c>
      <c r="C13" s="107">
        <v>25</v>
      </c>
      <c r="D13" s="4"/>
      <c r="E13" s="4">
        <v>4</v>
      </c>
      <c r="F13" s="51"/>
      <c r="G13" s="4"/>
      <c r="H13" s="4">
        <v>4</v>
      </c>
      <c r="I13" s="4">
        <f>M13+N13</f>
        <v>32</v>
      </c>
      <c r="J13" s="4">
        <f>SUM(O13:Q13)</f>
        <v>40</v>
      </c>
      <c r="K13" s="64">
        <f t="shared" ref="K13:K25" si="1">J13-I13</f>
        <v>8</v>
      </c>
      <c r="L13" s="16">
        <f>1-R13/SUM(O13:Q13)</f>
        <v>1</v>
      </c>
      <c r="M13" s="17">
        <v>16</v>
      </c>
      <c r="N13" s="17">
        <v>16</v>
      </c>
      <c r="O13" s="18"/>
      <c r="P13" s="105">
        <v>19</v>
      </c>
      <c r="Q13" s="18">
        <v>21</v>
      </c>
      <c r="R13" s="41">
        <f>SUM(S13:U13)</f>
        <v>0</v>
      </c>
      <c r="S13" s="41"/>
      <c r="T13" s="41"/>
      <c r="U13" s="41"/>
      <c r="V13" s="88"/>
      <c r="W13" s="88"/>
      <c r="X13" s="88"/>
      <c r="Y13" s="39"/>
      <c r="Z13" s="39"/>
      <c r="AA13" s="39"/>
      <c r="AB13" s="96"/>
      <c r="AD13" s="1">
        <f>P13+2</f>
        <v>21</v>
      </c>
      <c r="AE13" s="1">
        <v>21</v>
      </c>
      <c r="AF13" s="1">
        <f>ROUND(AD13*0.8,0)</f>
        <v>17</v>
      </c>
      <c r="AG13" s="1">
        <f>ROUND(AE13*0.8,0)</f>
        <v>17</v>
      </c>
      <c r="AH13" s="1">
        <f>AF13-2</f>
        <v>15</v>
      </c>
      <c r="AI13" s="1">
        <v>17</v>
      </c>
    </row>
    <row r="14" spans="1:35" ht="24" customHeight="1" x14ac:dyDescent="0.3">
      <c r="A14" s="50" t="s">
        <v>102</v>
      </c>
      <c r="B14" s="46" t="s">
        <v>74</v>
      </c>
      <c r="C14" s="107">
        <v>11</v>
      </c>
      <c r="D14" s="4"/>
      <c r="E14" s="4"/>
      <c r="F14" s="51"/>
      <c r="G14" s="108">
        <v>11</v>
      </c>
      <c r="H14" s="4"/>
      <c r="I14" s="4">
        <f t="shared" ref="I14:I25" si="2">M14+N14</f>
        <v>13</v>
      </c>
      <c r="J14" s="4">
        <f t="shared" ref="J14:J25" si="3">SUM(O14:Q14)</f>
        <v>16</v>
      </c>
      <c r="K14" s="64">
        <f t="shared" si="1"/>
        <v>3</v>
      </c>
      <c r="L14" s="16">
        <f t="shared" ref="L14:L24" si="4">1-R14/SUM(O14:Q14)</f>
        <v>1</v>
      </c>
      <c r="M14" s="17">
        <v>3</v>
      </c>
      <c r="N14" s="17">
        <v>10</v>
      </c>
      <c r="O14" s="18"/>
      <c r="P14" s="105">
        <v>3</v>
      </c>
      <c r="Q14" s="18">
        <v>13</v>
      </c>
      <c r="R14" s="41">
        <f t="shared" ref="R14:R16" si="5">SUM(S14:U14)</f>
        <v>0</v>
      </c>
      <c r="S14" s="41"/>
      <c r="T14" s="41"/>
      <c r="U14" s="41"/>
      <c r="V14" s="88"/>
      <c r="W14" s="88"/>
      <c r="X14" s="88"/>
      <c r="Y14" s="27"/>
      <c r="Z14" s="27"/>
      <c r="AA14" s="27"/>
      <c r="AB14" s="97"/>
      <c r="AD14" s="1">
        <f t="shared" ref="AD14:AD24" si="6">P14+2</f>
        <v>5</v>
      </c>
      <c r="AE14" s="1">
        <v>13</v>
      </c>
      <c r="AF14" s="1">
        <f t="shared" ref="AF14:AF24" si="7">ROUND(AD14*0.8,0)</f>
        <v>4</v>
      </c>
      <c r="AG14" s="1">
        <f t="shared" ref="AG14:AG24" si="8">ROUND(AE14*0.8,0)</f>
        <v>10</v>
      </c>
      <c r="AH14" s="1">
        <f t="shared" ref="AH14:AH24" si="9">AF14-2</f>
        <v>2</v>
      </c>
      <c r="AI14" s="1">
        <v>10</v>
      </c>
    </row>
    <row r="15" spans="1:35" ht="24" customHeight="1" x14ac:dyDescent="0.3">
      <c r="A15" s="50" t="s">
        <v>103</v>
      </c>
      <c r="B15" s="46" t="s">
        <v>104</v>
      </c>
      <c r="C15" s="51"/>
      <c r="D15" s="4"/>
      <c r="E15" s="4"/>
      <c r="F15" s="107">
        <v>23</v>
      </c>
      <c r="G15" s="4"/>
      <c r="H15" s="4"/>
      <c r="I15" s="4">
        <f t="shared" si="2"/>
        <v>14</v>
      </c>
      <c r="J15" s="4">
        <f t="shared" si="3"/>
        <v>16</v>
      </c>
      <c r="K15" s="64">
        <f t="shared" si="1"/>
        <v>2</v>
      </c>
      <c r="L15" s="16">
        <f t="shared" si="4"/>
        <v>1</v>
      </c>
      <c r="M15" s="17">
        <v>7</v>
      </c>
      <c r="N15" s="17">
        <v>7</v>
      </c>
      <c r="O15" s="18"/>
      <c r="P15" s="105">
        <v>7</v>
      </c>
      <c r="Q15" s="18">
        <v>9</v>
      </c>
      <c r="R15" s="41">
        <f t="shared" si="5"/>
        <v>0</v>
      </c>
      <c r="S15" s="41"/>
      <c r="T15" s="41"/>
      <c r="U15" s="41"/>
      <c r="V15" s="88"/>
      <c r="W15" s="88"/>
      <c r="X15" s="88"/>
      <c r="Y15" s="27"/>
      <c r="Z15" s="27"/>
      <c r="AA15" s="27"/>
      <c r="AB15" s="97"/>
      <c r="AD15" s="1">
        <f t="shared" si="6"/>
        <v>9</v>
      </c>
      <c r="AE15" s="1">
        <v>9</v>
      </c>
      <c r="AF15" s="1">
        <f t="shared" si="7"/>
        <v>7</v>
      </c>
      <c r="AG15" s="1">
        <f t="shared" si="8"/>
        <v>7</v>
      </c>
      <c r="AH15" s="1">
        <f t="shared" si="9"/>
        <v>5</v>
      </c>
      <c r="AI15" s="1">
        <v>7</v>
      </c>
    </row>
    <row r="16" spans="1:35" ht="24" customHeight="1" x14ac:dyDescent="0.3">
      <c r="A16" s="50" t="s">
        <v>105</v>
      </c>
      <c r="B16" s="46" t="s">
        <v>106</v>
      </c>
      <c r="C16" s="51"/>
      <c r="D16" s="108">
        <v>15</v>
      </c>
      <c r="E16" s="4"/>
      <c r="F16" s="51"/>
      <c r="G16" s="4"/>
      <c r="H16" s="4"/>
      <c r="I16" s="4">
        <f t="shared" si="2"/>
        <v>10</v>
      </c>
      <c r="J16" s="4">
        <f t="shared" si="3"/>
        <v>11</v>
      </c>
      <c r="K16" s="64">
        <f t="shared" si="1"/>
        <v>1</v>
      </c>
      <c r="L16" s="16">
        <f t="shared" si="4"/>
        <v>1</v>
      </c>
      <c r="M16" s="17"/>
      <c r="N16" s="17">
        <v>10</v>
      </c>
      <c r="O16" s="18"/>
      <c r="P16" s="18">
        <v>0</v>
      </c>
      <c r="Q16" s="105">
        <v>11</v>
      </c>
      <c r="R16" s="41">
        <f t="shared" si="5"/>
        <v>0</v>
      </c>
      <c r="S16" s="41"/>
      <c r="T16" s="41"/>
      <c r="U16" s="41"/>
      <c r="V16" s="88"/>
      <c r="W16" s="88"/>
      <c r="X16" s="88"/>
      <c r="Y16" s="27"/>
      <c r="Z16" s="27"/>
      <c r="AA16" s="27"/>
      <c r="AB16" s="97"/>
      <c r="AD16" s="1">
        <v>0</v>
      </c>
      <c r="AE16" s="1">
        <v>13</v>
      </c>
      <c r="AF16" s="1">
        <f t="shared" si="7"/>
        <v>0</v>
      </c>
      <c r="AG16" s="1">
        <f t="shared" si="8"/>
        <v>10</v>
      </c>
      <c r="AH16" s="1">
        <v>0</v>
      </c>
      <c r="AI16" s="1">
        <v>8</v>
      </c>
    </row>
    <row r="17" spans="1:35" ht="24" customHeight="1" x14ac:dyDescent="0.3">
      <c r="A17" s="50" t="s">
        <v>107</v>
      </c>
      <c r="B17" s="47" t="s">
        <v>90</v>
      </c>
      <c r="C17" s="7"/>
      <c r="D17" s="5">
        <v>4</v>
      </c>
      <c r="E17" s="4"/>
      <c r="F17" s="7"/>
      <c r="G17" s="5"/>
      <c r="H17" s="108">
        <v>11</v>
      </c>
      <c r="I17" s="4">
        <f t="shared" si="2"/>
        <v>13</v>
      </c>
      <c r="J17" s="4">
        <f t="shared" si="3"/>
        <v>15</v>
      </c>
      <c r="K17" s="64">
        <f t="shared" si="1"/>
        <v>2</v>
      </c>
      <c r="L17" s="16">
        <f t="shared" si="4"/>
        <v>1</v>
      </c>
      <c r="M17" s="17">
        <v>10</v>
      </c>
      <c r="N17" s="17">
        <v>3</v>
      </c>
      <c r="O17" s="18"/>
      <c r="P17" s="105">
        <v>11</v>
      </c>
      <c r="Q17" s="18">
        <v>4</v>
      </c>
      <c r="R17" s="41">
        <v>0</v>
      </c>
      <c r="S17" s="20"/>
      <c r="T17" s="21"/>
      <c r="U17" s="21"/>
      <c r="V17" s="89"/>
      <c r="W17" s="89"/>
      <c r="X17" s="89"/>
      <c r="Y17" s="40"/>
      <c r="Z17" s="40"/>
      <c r="AA17" s="40"/>
      <c r="AB17" s="97"/>
      <c r="AD17" s="1">
        <f t="shared" si="6"/>
        <v>13</v>
      </c>
      <c r="AE17" s="1">
        <v>4</v>
      </c>
      <c r="AF17" s="1">
        <f t="shared" si="7"/>
        <v>10</v>
      </c>
      <c r="AG17" s="1">
        <f t="shared" si="8"/>
        <v>3</v>
      </c>
      <c r="AH17" s="1">
        <f t="shared" si="9"/>
        <v>8</v>
      </c>
      <c r="AI17" s="1">
        <v>3</v>
      </c>
    </row>
    <row r="18" spans="1:35" ht="24" customHeight="1" x14ac:dyDescent="0.3">
      <c r="A18" s="50" t="s">
        <v>108</v>
      </c>
      <c r="B18" s="26" t="s">
        <v>109</v>
      </c>
      <c r="C18" s="4"/>
      <c r="D18" s="5"/>
      <c r="E18" s="7"/>
      <c r="F18" s="4">
        <v>6</v>
      </c>
      <c r="G18" s="5"/>
      <c r="H18" s="107">
        <v>11</v>
      </c>
      <c r="I18" s="4">
        <f t="shared" si="2"/>
        <v>13</v>
      </c>
      <c r="J18" s="4">
        <f t="shared" si="3"/>
        <v>15</v>
      </c>
      <c r="K18" s="64">
        <f t="shared" si="1"/>
        <v>2</v>
      </c>
      <c r="L18" s="16">
        <f t="shared" si="4"/>
        <v>1</v>
      </c>
      <c r="M18" s="17">
        <v>10</v>
      </c>
      <c r="N18" s="17">
        <v>3</v>
      </c>
      <c r="O18" s="18"/>
      <c r="P18" s="105">
        <v>11</v>
      </c>
      <c r="Q18" s="18">
        <v>4</v>
      </c>
      <c r="R18" s="41">
        <f t="shared" ref="R18:R25" si="10">SUM(S18:U18)</f>
        <v>0</v>
      </c>
      <c r="S18" s="21"/>
      <c r="T18" s="21"/>
      <c r="U18" s="21"/>
      <c r="V18" s="89"/>
      <c r="W18" s="89"/>
      <c r="X18" s="89"/>
      <c r="Y18" s="27"/>
      <c r="Z18" s="27"/>
      <c r="AA18" s="27"/>
      <c r="AB18" s="97"/>
      <c r="AD18" s="1">
        <f t="shared" si="6"/>
        <v>13</v>
      </c>
      <c r="AE18" s="1">
        <v>4</v>
      </c>
      <c r="AF18" s="1">
        <f t="shared" si="7"/>
        <v>10</v>
      </c>
      <c r="AG18" s="1">
        <f t="shared" si="8"/>
        <v>3</v>
      </c>
      <c r="AH18" s="1">
        <f t="shared" si="9"/>
        <v>8</v>
      </c>
      <c r="AI18" s="1">
        <v>3</v>
      </c>
    </row>
    <row r="19" spans="1:35" ht="24" customHeight="1" x14ac:dyDescent="0.3">
      <c r="A19" s="50" t="s">
        <v>110</v>
      </c>
      <c r="B19" s="47" t="s">
        <v>94</v>
      </c>
      <c r="C19" s="4"/>
      <c r="D19" s="5"/>
      <c r="E19" s="7"/>
      <c r="F19" s="4"/>
      <c r="G19" s="5"/>
      <c r="H19" s="7">
        <v>10</v>
      </c>
      <c r="I19" s="4">
        <f t="shared" si="2"/>
        <v>7</v>
      </c>
      <c r="J19" s="4">
        <f t="shared" si="3"/>
        <v>7</v>
      </c>
      <c r="K19" s="64">
        <f t="shared" si="1"/>
        <v>0</v>
      </c>
      <c r="L19" s="16">
        <f t="shared" si="4"/>
        <v>1</v>
      </c>
      <c r="M19" s="17">
        <v>7</v>
      </c>
      <c r="N19" s="17"/>
      <c r="O19" s="18"/>
      <c r="P19" s="105">
        <v>7</v>
      </c>
      <c r="Q19" s="18">
        <v>0</v>
      </c>
      <c r="R19" s="41">
        <f t="shared" si="10"/>
        <v>0</v>
      </c>
      <c r="S19" s="41"/>
      <c r="T19" s="41"/>
      <c r="U19" s="41"/>
      <c r="V19" s="88"/>
      <c r="W19" s="88"/>
      <c r="X19" s="88"/>
      <c r="Y19" s="27"/>
      <c r="Z19" s="27"/>
      <c r="AA19" s="27"/>
      <c r="AB19" s="97"/>
      <c r="AD19" s="1">
        <f t="shared" si="6"/>
        <v>9</v>
      </c>
      <c r="AE19" s="1">
        <v>0</v>
      </c>
      <c r="AF19" s="1">
        <f t="shared" si="7"/>
        <v>7</v>
      </c>
      <c r="AG19" s="1">
        <f t="shared" si="8"/>
        <v>0</v>
      </c>
      <c r="AH19" s="1">
        <f t="shared" si="9"/>
        <v>5</v>
      </c>
      <c r="AI19" s="1">
        <v>0</v>
      </c>
    </row>
    <row r="20" spans="1:35" ht="24" customHeight="1" x14ac:dyDescent="0.3">
      <c r="A20" s="50" t="s">
        <v>112</v>
      </c>
      <c r="B20" s="46" t="s">
        <v>111</v>
      </c>
      <c r="C20" s="4"/>
      <c r="D20" s="4"/>
      <c r="E20" s="109">
        <v>8</v>
      </c>
      <c r="F20" s="4"/>
      <c r="G20" s="4"/>
      <c r="H20" s="5"/>
      <c r="I20" s="4">
        <f t="shared" si="2"/>
        <v>14</v>
      </c>
      <c r="J20" s="4">
        <f t="shared" si="3"/>
        <v>15</v>
      </c>
      <c r="K20" s="64">
        <f t="shared" si="1"/>
        <v>1</v>
      </c>
      <c r="L20" s="16">
        <f t="shared" si="4"/>
        <v>1</v>
      </c>
      <c r="M20" s="17">
        <v>7</v>
      </c>
      <c r="N20" s="17">
        <v>7</v>
      </c>
      <c r="O20" s="18"/>
      <c r="P20" s="105">
        <v>6</v>
      </c>
      <c r="Q20" s="18">
        <v>9</v>
      </c>
      <c r="R20" s="41">
        <f t="shared" si="10"/>
        <v>0</v>
      </c>
      <c r="S20" s="41"/>
      <c r="T20" s="41"/>
      <c r="U20" s="41"/>
      <c r="V20" s="88"/>
      <c r="W20" s="88"/>
      <c r="X20" s="88"/>
      <c r="Y20" s="27"/>
      <c r="Z20" s="27"/>
      <c r="AA20" s="27"/>
      <c r="AB20" s="97"/>
      <c r="AD20" s="1">
        <f t="shared" si="6"/>
        <v>8</v>
      </c>
      <c r="AE20" s="1">
        <v>9</v>
      </c>
      <c r="AF20" s="1">
        <f t="shared" si="7"/>
        <v>6</v>
      </c>
      <c r="AG20" s="1">
        <f t="shared" si="8"/>
        <v>7</v>
      </c>
      <c r="AH20" s="1">
        <f t="shared" si="9"/>
        <v>4</v>
      </c>
      <c r="AI20" s="1">
        <v>7</v>
      </c>
    </row>
    <row r="21" spans="1:35" ht="24" customHeight="1" x14ac:dyDescent="0.3">
      <c r="A21" s="50" t="s">
        <v>114</v>
      </c>
      <c r="B21" s="47" t="s">
        <v>113</v>
      </c>
      <c r="C21" s="4"/>
      <c r="D21" s="4">
        <v>7</v>
      </c>
      <c r="E21" s="5"/>
      <c r="F21" s="4"/>
      <c r="G21" s="108">
        <v>25</v>
      </c>
      <c r="H21" s="5"/>
      <c r="I21" s="4">
        <f t="shared" si="2"/>
        <v>17</v>
      </c>
      <c r="J21" s="4">
        <f t="shared" si="3"/>
        <v>20</v>
      </c>
      <c r="K21" s="64">
        <f t="shared" si="1"/>
        <v>3</v>
      </c>
      <c r="L21" s="16">
        <f t="shared" si="4"/>
        <v>1</v>
      </c>
      <c r="M21" s="17">
        <v>10</v>
      </c>
      <c r="N21" s="17">
        <v>7</v>
      </c>
      <c r="O21" s="18"/>
      <c r="P21" s="105">
        <v>11</v>
      </c>
      <c r="Q21" s="18">
        <v>9</v>
      </c>
      <c r="R21" s="41">
        <f t="shared" si="10"/>
        <v>0</v>
      </c>
      <c r="S21" s="41"/>
      <c r="T21" s="41"/>
      <c r="U21" s="41"/>
      <c r="V21" s="88"/>
      <c r="W21" s="88"/>
      <c r="X21" s="88"/>
      <c r="Y21" s="27"/>
      <c r="Z21" s="27"/>
      <c r="AA21" s="27"/>
      <c r="AB21" s="97"/>
      <c r="AD21" s="1">
        <f t="shared" si="6"/>
        <v>13</v>
      </c>
      <c r="AE21" s="1">
        <v>9</v>
      </c>
      <c r="AF21" s="1">
        <f t="shared" si="7"/>
        <v>10</v>
      </c>
      <c r="AG21" s="1">
        <f t="shared" si="8"/>
        <v>7</v>
      </c>
      <c r="AH21" s="1">
        <f t="shared" si="9"/>
        <v>8</v>
      </c>
      <c r="AI21" s="1">
        <v>7</v>
      </c>
    </row>
    <row r="22" spans="1:35" ht="24" customHeight="1" x14ac:dyDescent="0.3">
      <c r="A22" s="50" t="s">
        <v>115</v>
      </c>
      <c r="B22" s="47" t="s">
        <v>84</v>
      </c>
      <c r="C22" s="4"/>
      <c r="D22" s="108">
        <v>10</v>
      </c>
      <c r="E22" s="5">
        <v>4</v>
      </c>
      <c r="F22" s="4">
        <v>7</v>
      </c>
      <c r="G22" s="4"/>
      <c r="H22" s="5"/>
      <c r="I22" s="4">
        <f t="shared" si="2"/>
        <v>10</v>
      </c>
      <c r="J22" s="4">
        <f t="shared" si="3"/>
        <v>11</v>
      </c>
      <c r="K22" s="64">
        <f t="shared" si="1"/>
        <v>1</v>
      </c>
      <c r="L22" s="16">
        <f t="shared" si="4"/>
        <v>1</v>
      </c>
      <c r="M22" s="17"/>
      <c r="N22" s="17">
        <v>10</v>
      </c>
      <c r="O22" s="18"/>
      <c r="P22" s="18">
        <v>0</v>
      </c>
      <c r="Q22" s="105">
        <v>11</v>
      </c>
      <c r="R22" s="41">
        <f t="shared" si="10"/>
        <v>0</v>
      </c>
      <c r="S22" s="41"/>
      <c r="T22" s="41"/>
      <c r="U22" s="41"/>
      <c r="V22" s="88"/>
      <c r="W22" s="88"/>
      <c r="X22" s="88"/>
      <c r="Y22" s="27"/>
      <c r="Z22" s="27"/>
      <c r="AA22" s="27"/>
      <c r="AB22" s="97"/>
      <c r="AD22" s="1">
        <v>0</v>
      </c>
      <c r="AE22" s="1">
        <v>13</v>
      </c>
      <c r="AF22" s="1">
        <f t="shared" si="7"/>
        <v>0</v>
      </c>
      <c r="AG22" s="1">
        <f t="shared" si="8"/>
        <v>10</v>
      </c>
      <c r="AH22" s="1">
        <v>0</v>
      </c>
      <c r="AI22" s="1">
        <v>8</v>
      </c>
    </row>
    <row r="23" spans="1:35" ht="24" customHeight="1" x14ac:dyDescent="0.3">
      <c r="A23" s="50" t="s">
        <v>117</v>
      </c>
      <c r="B23" s="47" t="s">
        <v>116</v>
      </c>
      <c r="C23" s="4"/>
      <c r="D23" s="4"/>
      <c r="E23" s="109">
        <v>10</v>
      </c>
      <c r="F23" s="4"/>
      <c r="G23" s="4"/>
      <c r="H23" s="5"/>
      <c r="I23" s="4">
        <f t="shared" si="2"/>
        <v>19</v>
      </c>
      <c r="J23" s="4">
        <f t="shared" si="3"/>
        <v>22</v>
      </c>
      <c r="K23" s="64">
        <f t="shared" si="1"/>
        <v>3</v>
      </c>
      <c r="L23" s="16">
        <f t="shared" ref="L23" si="11">1-R23/SUM(O23:Q23)</f>
        <v>1</v>
      </c>
      <c r="M23" s="17">
        <v>10</v>
      </c>
      <c r="N23" s="17">
        <v>9</v>
      </c>
      <c r="O23" s="18"/>
      <c r="P23" s="105">
        <v>10</v>
      </c>
      <c r="Q23" s="18">
        <v>12</v>
      </c>
      <c r="R23" s="41">
        <f t="shared" si="10"/>
        <v>0</v>
      </c>
      <c r="S23" s="41"/>
      <c r="T23" s="41"/>
      <c r="U23" s="41"/>
      <c r="V23" s="88"/>
      <c r="W23" s="88"/>
      <c r="X23" s="88"/>
      <c r="Y23" s="27"/>
      <c r="Z23" s="27"/>
      <c r="AA23" s="27"/>
      <c r="AB23" s="97"/>
      <c r="AD23" s="1">
        <f t="shared" si="6"/>
        <v>12</v>
      </c>
      <c r="AE23" s="1">
        <v>12</v>
      </c>
      <c r="AF23" s="1">
        <f t="shared" si="7"/>
        <v>10</v>
      </c>
      <c r="AG23" s="1">
        <f t="shared" si="8"/>
        <v>10</v>
      </c>
      <c r="AH23" s="1">
        <f t="shared" si="9"/>
        <v>8</v>
      </c>
      <c r="AI23" s="1">
        <v>10</v>
      </c>
    </row>
    <row r="24" spans="1:35" ht="24" customHeight="1" x14ac:dyDescent="0.3">
      <c r="A24" s="50" t="s">
        <v>119</v>
      </c>
      <c r="B24" s="47" t="s">
        <v>118</v>
      </c>
      <c r="C24" s="4"/>
      <c r="D24" s="4"/>
      <c r="E24" s="109">
        <v>10</v>
      </c>
      <c r="F24" s="4"/>
      <c r="G24" s="4"/>
      <c r="H24" s="5"/>
      <c r="I24" s="4">
        <f t="shared" si="2"/>
        <v>19</v>
      </c>
      <c r="J24" s="4">
        <f t="shared" si="3"/>
        <v>24</v>
      </c>
      <c r="K24" s="64">
        <f t="shared" si="1"/>
        <v>5</v>
      </c>
      <c r="L24" s="16">
        <f t="shared" si="4"/>
        <v>1</v>
      </c>
      <c r="M24" s="17">
        <v>9</v>
      </c>
      <c r="N24" s="17">
        <v>10</v>
      </c>
      <c r="O24" s="18"/>
      <c r="P24" s="105">
        <v>11</v>
      </c>
      <c r="Q24" s="18">
        <v>13</v>
      </c>
      <c r="R24" s="41">
        <f t="shared" si="10"/>
        <v>0</v>
      </c>
      <c r="S24" s="41"/>
      <c r="T24" s="41"/>
      <c r="U24" s="41"/>
      <c r="V24" s="88"/>
      <c r="W24" s="88"/>
      <c r="X24" s="88"/>
      <c r="Y24" s="27"/>
      <c r="Z24" s="27"/>
      <c r="AA24" s="27"/>
      <c r="AB24" s="97"/>
      <c r="AD24" s="1">
        <f t="shared" si="6"/>
        <v>13</v>
      </c>
      <c r="AE24" s="1">
        <v>13</v>
      </c>
      <c r="AF24" s="1">
        <f t="shared" si="7"/>
        <v>10</v>
      </c>
      <c r="AG24" s="1">
        <f t="shared" si="8"/>
        <v>10</v>
      </c>
      <c r="AH24" s="1">
        <f t="shared" si="9"/>
        <v>8</v>
      </c>
      <c r="AI24" s="1">
        <v>10</v>
      </c>
    </row>
    <row r="25" spans="1:35" s="104" customFormat="1" ht="24" customHeight="1" x14ac:dyDescent="0.3">
      <c r="A25" s="105" t="s">
        <v>128</v>
      </c>
      <c r="B25" s="106" t="s">
        <v>127</v>
      </c>
      <c r="C25" s="107">
        <v>4</v>
      </c>
      <c r="D25" s="107">
        <v>4</v>
      </c>
      <c r="E25" s="107">
        <v>4</v>
      </c>
      <c r="F25" s="107">
        <v>4</v>
      </c>
      <c r="G25" s="107">
        <v>4</v>
      </c>
      <c r="H25" s="107">
        <v>4</v>
      </c>
      <c r="I25" s="4">
        <f t="shared" si="2"/>
        <v>0</v>
      </c>
      <c r="J25" s="4">
        <f t="shared" si="3"/>
        <v>24</v>
      </c>
      <c r="K25" s="64">
        <f t="shared" si="1"/>
        <v>24</v>
      </c>
      <c r="L25" s="16">
        <f t="shared" ref="L25" si="12">1-R25/SUM(O25:Q25)</f>
        <v>1</v>
      </c>
      <c r="M25" s="22"/>
      <c r="N25" s="17"/>
      <c r="O25" s="23"/>
      <c r="P25" s="109">
        <v>24</v>
      </c>
      <c r="Q25" s="18"/>
      <c r="R25" s="103">
        <f t="shared" si="10"/>
        <v>0</v>
      </c>
      <c r="S25" s="24"/>
      <c r="T25" s="24"/>
      <c r="U25" s="103"/>
      <c r="V25" s="27"/>
      <c r="W25" s="27"/>
      <c r="X25" s="27"/>
      <c r="Y25" s="27"/>
      <c r="Z25" s="27"/>
      <c r="AA25" s="27"/>
      <c r="AH25" s="104">
        <v>24</v>
      </c>
    </row>
    <row r="26" spans="1:35" ht="25.5" customHeight="1" x14ac:dyDescent="0.3">
      <c r="A26" s="52" t="s">
        <v>46</v>
      </c>
      <c r="B26" s="53"/>
      <c r="C26" s="15">
        <f t="shared" ref="C26:H26" si="13">SUM(C27:C29)</f>
        <v>60</v>
      </c>
      <c r="D26" s="15">
        <f t="shared" si="13"/>
        <v>60</v>
      </c>
      <c r="E26" s="15">
        <f t="shared" si="13"/>
        <v>60</v>
      </c>
      <c r="F26" s="15">
        <f t="shared" si="13"/>
        <v>60</v>
      </c>
      <c r="G26" s="15">
        <f t="shared" si="13"/>
        <v>60</v>
      </c>
      <c r="H26" s="15">
        <f t="shared" si="13"/>
        <v>60</v>
      </c>
      <c r="I26" s="59"/>
      <c r="J26" s="60"/>
      <c r="K26" s="69"/>
      <c r="L26" s="61"/>
      <c r="M26" s="45"/>
      <c r="N26" s="45"/>
      <c r="O26" s="44"/>
      <c r="P26" s="45"/>
      <c r="Q26" s="45"/>
      <c r="R26" s="44"/>
      <c r="S26" s="25"/>
      <c r="T26" s="25"/>
      <c r="U26" s="25"/>
      <c r="AB26" s="97"/>
      <c r="AE26" s="1">
        <f>SUM(AD13:AE25)</f>
        <v>236</v>
      </c>
      <c r="AG26" s="1">
        <f>SUM(AF13:AG25)</f>
        <v>185</v>
      </c>
      <c r="AI26" s="1">
        <f>SUM(AH13:AI25)</f>
        <v>185</v>
      </c>
    </row>
    <row r="27" spans="1:35" ht="24" customHeight="1" x14ac:dyDescent="0.3">
      <c r="A27" s="50" t="s">
        <v>120</v>
      </c>
      <c r="B27" s="47" t="s">
        <v>97</v>
      </c>
      <c r="C27" s="51">
        <v>5</v>
      </c>
      <c r="D27" s="51">
        <v>5</v>
      </c>
      <c r="E27" s="51">
        <v>5</v>
      </c>
      <c r="F27" s="51">
        <v>5</v>
      </c>
      <c r="G27" s="51">
        <v>5</v>
      </c>
      <c r="H27" s="51">
        <v>5</v>
      </c>
      <c r="I27" s="4">
        <f t="shared" ref="I27:I29" si="14">M27+N27</f>
        <v>0</v>
      </c>
      <c r="J27" s="4">
        <f t="shared" ref="J27:J29" si="15">SUM(O27:Q27)</f>
        <v>1</v>
      </c>
      <c r="K27" s="64">
        <f t="shared" ref="K27:K29" si="16">J27-I27</f>
        <v>1</v>
      </c>
      <c r="L27" s="16">
        <f t="shared" ref="L27:L29" si="17">1-R27/SUM(O27:Q27)</f>
        <v>1</v>
      </c>
      <c r="M27" s="22"/>
      <c r="N27" s="17"/>
      <c r="O27" s="23"/>
      <c r="P27" s="23">
        <v>1</v>
      </c>
      <c r="Q27" s="23"/>
      <c r="R27" s="41">
        <f t="shared" ref="R27:R29" si="18">SUM(S27:U27)</f>
        <v>0</v>
      </c>
      <c r="S27" s="24"/>
      <c r="T27" s="24"/>
      <c r="U27" s="41"/>
      <c r="V27" s="88"/>
      <c r="W27" s="88"/>
      <c r="X27" s="88"/>
      <c r="Y27" s="27"/>
      <c r="Z27" s="27"/>
      <c r="AA27" s="27"/>
      <c r="AB27" s="97"/>
    </row>
    <row r="28" spans="1:35" ht="24" customHeight="1" x14ac:dyDescent="0.3">
      <c r="A28" s="50" t="s">
        <v>123</v>
      </c>
      <c r="B28" s="47" t="s">
        <v>124</v>
      </c>
      <c r="C28" s="51">
        <v>15</v>
      </c>
      <c r="D28" s="51">
        <v>15</v>
      </c>
      <c r="E28" s="51">
        <v>15</v>
      </c>
      <c r="F28" s="51">
        <v>15</v>
      </c>
      <c r="G28" s="51">
        <v>15</v>
      </c>
      <c r="H28" s="51">
        <v>15</v>
      </c>
      <c r="I28" s="4">
        <f t="shared" si="14"/>
        <v>0</v>
      </c>
      <c r="J28" s="4">
        <f t="shared" si="15"/>
        <v>38</v>
      </c>
      <c r="K28" s="64">
        <f t="shared" si="16"/>
        <v>38</v>
      </c>
      <c r="L28" s="16">
        <f t="shared" si="17"/>
        <v>1</v>
      </c>
      <c r="M28" s="17"/>
      <c r="N28" s="17"/>
      <c r="O28" s="18"/>
      <c r="P28" s="23">
        <v>18</v>
      </c>
      <c r="Q28" s="23">
        <v>20</v>
      </c>
      <c r="R28" s="41">
        <f t="shared" si="18"/>
        <v>0</v>
      </c>
      <c r="S28" s="41"/>
      <c r="T28" s="41"/>
      <c r="U28" s="41"/>
      <c r="V28" s="88"/>
      <c r="W28" s="88"/>
      <c r="X28" s="88"/>
      <c r="Y28" s="27"/>
      <c r="Z28" s="27"/>
      <c r="AA28" s="27"/>
      <c r="AB28" s="97"/>
    </row>
    <row r="29" spans="1:35" ht="24" customHeight="1" x14ac:dyDescent="0.3">
      <c r="A29" s="50" t="s">
        <v>121</v>
      </c>
      <c r="B29" s="47" t="s">
        <v>122</v>
      </c>
      <c r="C29" s="51">
        <v>40</v>
      </c>
      <c r="D29" s="51">
        <v>40</v>
      </c>
      <c r="E29" s="51">
        <v>40</v>
      </c>
      <c r="F29" s="51">
        <v>40</v>
      </c>
      <c r="G29" s="51">
        <v>40</v>
      </c>
      <c r="H29" s="51">
        <v>40</v>
      </c>
      <c r="I29" s="4">
        <f t="shared" si="14"/>
        <v>0</v>
      </c>
      <c r="J29" s="4">
        <f t="shared" si="15"/>
        <v>0</v>
      </c>
      <c r="K29" s="64">
        <f t="shared" si="16"/>
        <v>0</v>
      </c>
      <c r="L29" s="16" t="e">
        <f t="shared" si="17"/>
        <v>#DIV/0!</v>
      </c>
      <c r="M29" s="22"/>
      <c r="N29" s="17"/>
      <c r="O29" s="23"/>
      <c r="P29" s="23"/>
      <c r="Q29" s="23"/>
      <c r="R29" s="41">
        <f t="shared" si="18"/>
        <v>0</v>
      </c>
      <c r="S29" s="24"/>
      <c r="T29" s="24"/>
      <c r="U29" s="41"/>
      <c r="V29" s="88"/>
      <c r="W29" s="88"/>
      <c r="X29" s="88"/>
      <c r="Y29" s="27"/>
      <c r="Z29" s="27"/>
      <c r="AA29" s="27"/>
      <c r="AB29" s="97"/>
    </row>
    <row r="30" spans="1:35" ht="25.5" customHeight="1" x14ac:dyDescent="0.3">
      <c r="A30" s="168"/>
      <c r="B30" s="169"/>
      <c r="C30" s="8">
        <f>(SUM(C13:C25))+(SUM(C27:C29))</f>
        <v>100</v>
      </c>
      <c r="D30" s="8">
        <f t="shared" ref="D30:H30" si="19">(SUM(D13:D25))+(SUM(D27:D29))</f>
        <v>100</v>
      </c>
      <c r="E30" s="8">
        <f t="shared" si="19"/>
        <v>100</v>
      </c>
      <c r="F30" s="8">
        <f t="shared" si="19"/>
        <v>100</v>
      </c>
      <c r="G30" s="8">
        <f t="shared" si="19"/>
        <v>100</v>
      </c>
      <c r="H30" s="8">
        <f t="shared" si="19"/>
        <v>100</v>
      </c>
      <c r="I30" s="12">
        <f>SUM(I13:I29)</f>
        <v>181</v>
      </c>
      <c r="J30" s="12">
        <f>SUM(J13:J29)</f>
        <v>275</v>
      </c>
      <c r="K30" s="12">
        <f>SUM(K13:K29)</f>
        <v>94</v>
      </c>
      <c r="L30" s="65"/>
      <c r="M30" s="29">
        <f t="shared" ref="M30:R30" si="20">SUM(M13:M29)</f>
        <v>89</v>
      </c>
      <c r="N30" s="30">
        <f t="shared" si="20"/>
        <v>92</v>
      </c>
      <c r="O30" s="31">
        <f t="shared" si="20"/>
        <v>0</v>
      </c>
      <c r="P30" s="31">
        <f t="shared" si="20"/>
        <v>139</v>
      </c>
      <c r="Q30" s="31">
        <f t="shared" si="20"/>
        <v>136</v>
      </c>
      <c r="R30" s="32">
        <f t="shared" si="20"/>
        <v>0</v>
      </c>
      <c r="S30" s="32"/>
      <c r="T30" s="32"/>
      <c r="U30" s="32"/>
      <c r="V30" s="88"/>
      <c r="W30" s="88"/>
      <c r="X30" s="88"/>
      <c r="Y30" s="27"/>
      <c r="Z30" s="27"/>
      <c r="AA30" s="27"/>
      <c r="AB30" s="97"/>
    </row>
    <row r="31" spans="1:35" ht="12.75" customHeight="1" x14ac:dyDescent="0.3">
      <c r="B31" s="1"/>
      <c r="C31" s="1"/>
      <c r="D31" s="1"/>
      <c r="E31" s="1"/>
      <c r="F31" s="1"/>
      <c r="G31" s="1"/>
      <c r="H31" s="10"/>
      <c r="I31" s="10"/>
      <c r="J31" s="58"/>
      <c r="K31" s="66"/>
      <c r="L31" s="67"/>
      <c r="M31" s="35"/>
      <c r="N31" s="35"/>
      <c r="O31" s="35"/>
      <c r="P31" s="35"/>
      <c r="Q31" s="35"/>
      <c r="R31" s="10"/>
      <c r="S31" s="10"/>
      <c r="T31" s="10"/>
      <c r="U31" s="10"/>
      <c r="V31" s="94"/>
      <c r="W31" s="94"/>
      <c r="X31" s="94"/>
      <c r="Y31" s="95"/>
      <c r="Z31" s="95"/>
      <c r="AA31" s="95"/>
      <c r="AB31" s="98"/>
    </row>
    <row r="32" spans="1:35" ht="20.25" customHeight="1" x14ac:dyDescent="0.3">
      <c r="A32" s="124" t="s">
        <v>60</v>
      </c>
      <c r="B32" s="124"/>
      <c r="C32" s="124"/>
      <c r="D32" s="124"/>
      <c r="E32" s="124"/>
      <c r="F32" s="124"/>
      <c r="G32" s="124"/>
      <c r="H32" s="124"/>
      <c r="I32" s="124"/>
      <c r="J32" s="124"/>
      <c r="K32" s="124"/>
      <c r="L32" s="124"/>
      <c r="M32" s="126">
        <f>M30+N30</f>
        <v>181</v>
      </c>
      <c r="N32" s="127"/>
      <c r="O32" s="128">
        <f>SUM(O30:Q30)</f>
        <v>275</v>
      </c>
      <c r="P32" s="129"/>
      <c r="Q32" s="130"/>
      <c r="R32" s="36"/>
      <c r="S32" s="37"/>
      <c r="T32" s="37"/>
      <c r="U32" s="37"/>
      <c r="V32" s="38"/>
      <c r="W32" s="38"/>
      <c r="X32" s="38"/>
    </row>
  </sheetData>
  <mergeCells count="41">
    <mergeCell ref="A4:L4"/>
    <mergeCell ref="A5:G5"/>
    <mergeCell ref="A6:B6"/>
    <mergeCell ref="M8:U9"/>
    <mergeCell ref="R11:R12"/>
    <mergeCell ref="S11:S12"/>
    <mergeCell ref="T11:T12"/>
    <mergeCell ref="U11:U12"/>
    <mergeCell ref="L8:L12"/>
    <mergeCell ref="A30:B30"/>
    <mergeCell ref="A32:L32"/>
    <mergeCell ref="M32:N32"/>
    <mergeCell ref="O32:Q32"/>
    <mergeCell ref="M10:N10"/>
    <mergeCell ref="O10:Q10"/>
    <mergeCell ref="C11:H11"/>
    <mergeCell ref="M11:M12"/>
    <mergeCell ref="N11:N12"/>
    <mergeCell ref="O11:O12"/>
    <mergeCell ref="P11:P12"/>
    <mergeCell ref="Q11:Q12"/>
    <mergeCell ref="A8:B11"/>
    <mergeCell ref="I8:I12"/>
    <mergeCell ref="A12:B12"/>
    <mergeCell ref="J8:J12"/>
    <mergeCell ref="AB8:AB12"/>
    <mergeCell ref="A3:L3"/>
    <mergeCell ref="M1:Z6"/>
    <mergeCell ref="V8:AA10"/>
    <mergeCell ref="Y11:Y12"/>
    <mergeCell ref="Z11:Z12"/>
    <mergeCell ref="AA11:AA12"/>
    <mergeCell ref="I7:L7"/>
    <mergeCell ref="M7:AA7"/>
    <mergeCell ref="A1:L1"/>
    <mergeCell ref="A2:L2"/>
    <mergeCell ref="R10:U10"/>
    <mergeCell ref="V11:V12"/>
    <mergeCell ref="W11:W12"/>
    <mergeCell ref="X11:X12"/>
    <mergeCell ref="K8:K12"/>
  </mergeCells>
  <conditionalFormatting sqref="K13:K24">
    <cfRule type="iconSet" priority="47">
      <iconSet iconSet="3ArrowsGray">
        <cfvo type="percent" val="0"/>
        <cfvo type="num" val="0"/>
        <cfvo type="num" val="0" gte="0"/>
      </iconSet>
    </cfRule>
  </conditionalFormatting>
  <conditionalFormatting sqref="K27:K29">
    <cfRule type="iconSet" priority="45">
      <iconSet iconSet="3ArrowsGray">
        <cfvo type="percent" val="0"/>
        <cfvo type="num" val="0"/>
        <cfvo type="num" val="0" gte="0"/>
      </iconSet>
    </cfRule>
  </conditionalFormatting>
  <conditionalFormatting sqref="V32">
    <cfRule type="duplicateValues" dxfId="83" priority="81"/>
  </conditionalFormatting>
  <conditionalFormatting sqref="W32">
    <cfRule type="duplicateValues" dxfId="82" priority="82"/>
  </conditionalFormatting>
  <conditionalFormatting sqref="X32">
    <cfRule type="duplicateValues" dxfId="81" priority="83"/>
  </conditionalFormatting>
  <conditionalFormatting sqref="Y14:Y16 Y18:Y20">
    <cfRule type="duplicateValues" dxfId="80" priority="24"/>
  </conditionalFormatting>
  <conditionalFormatting sqref="Y17 Y13">
    <cfRule type="duplicateValues" dxfId="79" priority="19"/>
  </conditionalFormatting>
  <conditionalFormatting sqref="Y21 Y27 Y24">
    <cfRule type="duplicateValues" dxfId="78" priority="823"/>
  </conditionalFormatting>
  <conditionalFormatting sqref="Y22:Y23">
    <cfRule type="duplicateValues" dxfId="77" priority="11"/>
  </conditionalFormatting>
  <conditionalFormatting sqref="Y28">
    <cfRule type="duplicateValues" dxfId="76" priority="18"/>
  </conditionalFormatting>
  <conditionalFormatting sqref="Y29">
    <cfRule type="duplicateValues" dxfId="75" priority="21"/>
  </conditionalFormatting>
  <conditionalFormatting sqref="Y30">
    <cfRule type="duplicateValues" dxfId="74" priority="39"/>
  </conditionalFormatting>
  <conditionalFormatting sqref="Y31">
    <cfRule type="duplicateValues" dxfId="73" priority="42"/>
  </conditionalFormatting>
  <conditionalFormatting sqref="Z14:Z16 Z18:Z20">
    <cfRule type="duplicateValues" dxfId="72" priority="25"/>
  </conditionalFormatting>
  <conditionalFormatting sqref="Z17 Z13">
    <cfRule type="duplicateValues" dxfId="71" priority="16"/>
  </conditionalFormatting>
  <conditionalFormatting sqref="Z21 Z27 Z24">
    <cfRule type="duplicateValues" dxfId="70" priority="826"/>
  </conditionalFormatting>
  <conditionalFormatting sqref="Z22:Z23">
    <cfRule type="duplicateValues" dxfId="69" priority="10"/>
  </conditionalFormatting>
  <conditionalFormatting sqref="Z28">
    <cfRule type="duplicateValues" dxfId="68" priority="15"/>
  </conditionalFormatting>
  <conditionalFormatting sqref="Z29">
    <cfRule type="duplicateValues" dxfId="67" priority="22"/>
  </conditionalFormatting>
  <conditionalFormatting sqref="Z30">
    <cfRule type="duplicateValues" dxfId="66" priority="40"/>
  </conditionalFormatting>
  <conditionalFormatting sqref="Z31">
    <cfRule type="duplicateValues" dxfId="65" priority="43"/>
  </conditionalFormatting>
  <conditionalFormatting sqref="AA14:AA16 AA18:AA20">
    <cfRule type="duplicateValues" dxfId="64" priority="26"/>
  </conditionalFormatting>
  <conditionalFormatting sqref="AA17 AA13">
    <cfRule type="duplicateValues" dxfId="63" priority="13"/>
  </conditionalFormatting>
  <conditionalFormatting sqref="AA21 AA27 AA24">
    <cfRule type="duplicateValues" dxfId="62" priority="829"/>
  </conditionalFormatting>
  <conditionalFormatting sqref="AA22:AA23">
    <cfRule type="duplicateValues" dxfId="61" priority="9"/>
  </conditionalFormatting>
  <conditionalFormatting sqref="AA28">
    <cfRule type="duplicateValues" dxfId="60" priority="12"/>
  </conditionalFormatting>
  <conditionalFormatting sqref="AA29">
    <cfRule type="duplicateValues" dxfId="59" priority="23"/>
  </conditionalFormatting>
  <conditionalFormatting sqref="AA30">
    <cfRule type="duplicateValues" dxfId="58" priority="41"/>
  </conditionalFormatting>
  <conditionalFormatting sqref="AA31">
    <cfRule type="duplicateValues" dxfId="57" priority="44"/>
  </conditionalFormatting>
  <conditionalFormatting sqref="AB31">
    <cfRule type="duplicateValues" dxfId="56" priority="8"/>
  </conditionalFormatting>
  <conditionalFormatting sqref="K25">
    <cfRule type="iconSet" priority="4">
      <iconSet iconSet="3ArrowsGray">
        <cfvo type="percent" val="0"/>
        <cfvo type="num" val="0"/>
        <cfvo type="num" val="0" gte="0"/>
      </iconSet>
    </cfRule>
  </conditionalFormatting>
  <conditionalFormatting sqref="V25">
    <cfRule type="duplicateValues" dxfId="55" priority="7"/>
  </conditionalFormatting>
  <conditionalFormatting sqref="W25">
    <cfRule type="duplicateValues" dxfId="54" priority="6"/>
  </conditionalFormatting>
  <conditionalFormatting sqref="X25">
    <cfRule type="duplicateValues" dxfId="53" priority="5"/>
  </conditionalFormatting>
  <conditionalFormatting sqref="Y25">
    <cfRule type="duplicateValues" dxfId="52" priority="3"/>
  </conditionalFormatting>
  <conditionalFormatting sqref="Z25">
    <cfRule type="duplicateValues" dxfId="51" priority="2"/>
  </conditionalFormatting>
  <conditionalFormatting sqref="AA25">
    <cfRule type="duplicateValues" dxfId="50" priority="1"/>
  </conditionalFormatting>
  <pageMargins left="0.25" right="0.25" top="0.75" bottom="0.75" header="0.3" footer="0.3"/>
  <pageSetup paperSize="9" scale="59" fitToHeight="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pageSetUpPr fitToPage="1"/>
  </sheetPr>
  <dimension ref="A1:AE37"/>
  <sheetViews>
    <sheetView zoomScale="80" zoomScaleNormal="80" workbookViewId="0">
      <pane xSplit="2" topLeftCell="C1" activePane="topRight" state="frozen"/>
      <selection pane="topRight" activeCell="A10" sqref="A10:B13"/>
    </sheetView>
  </sheetViews>
  <sheetFormatPr baseColWidth="10" defaultColWidth="11.44140625" defaultRowHeight="12" x14ac:dyDescent="0.3"/>
  <cols>
    <col min="1" max="1" width="6.88671875" style="1" customWidth="1"/>
    <col min="2" max="2" width="46.5546875" style="3" customWidth="1"/>
    <col min="3" max="8" width="12.109375" style="2" customWidth="1"/>
    <col min="9" max="10" width="8.109375" style="2" customWidth="1"/>
    <col min="11" max="11" width="8.44140625" style="2" customWidth="1"/>
    <col min="12" max="12" width="11.109375" style="2" customWidth="1"/>
    <col min="13" max="13" width="6.33203125" style="1" customWidth="1"/>
    <col min="14" max="17" width="6" style="1" customWidth="1"/>
    <col min="18" max="18" width="8.109375" style="1" customWidth="1"/>
    <col min="19" max="21" width="4.109375" style="1" customWidth="1"/>
    <col min="22" max="22" width="4.33203125" style="2" customWidth="1"/>
    <col min="23" max="24" width="4.33203125" style="2" customWidth="1" collapsed="1"/>
    <col min="25" max="27" width="4.33203125" style="1" customWidth="1"/>
    <col min="28" max="16384" width="11.44140625" style="1"/>
  </cols>
  <sheetData>
    <row r="1" spans="1:31" ht="17.25" customHeight="1" x14ac:dyDescent="0.3">
      <c r="A1" s="143" t="s">
        <v>0</v>
      </c>
      <c r="B1" s="143"/>
      <c r="C1" s="143"/>
      <c r="D1" s="143"/>
      <c r="E1" s="143"/>
      <c r="F1" s="143"/>
      <c r="G1" s="143"/>
      <c r="H1" s="143"/>
      <c r="I1" s="143"/>
      <c r="J1" s="143"/>
      <c r="K1" s="143"/>
      <c r="L1" s="143"/>
      <c r="N1" s="145" t="s">
        <v>1</v>
      </c>
      <c r="O1" s="145"/>
      <c r="P1" s="145"/>
      <c r="Q1" s="145"/>
      <c r="R1" s="145"/>
      <c r="S1" s="145"/>
      <c r="T1" s="145"/>
      <c r="U1" s="145"/>
      <c r="V1" s="145"/>
      <c r="W1" s="145"/>
      <c r="X1" s="145"/>
      <c r="Y1" s="145"/>
      <c r="Z1" s="145"/>
      <c r="AA1" s="145"/>
    </row>
    <row r="2" spans="1:31" ht="19.5" customHeight="1" x14ac:dyDescent="0.3">
      <c r="A2" s="144" t="s">
        <v>2</v>
      </c>
      <c r="B2" s="144"/>
      <c r="C2" s="144"/>
      <c r="D2" s="144"/>
      <c r="E2" s="144"/>
      <c r="F2" s="144"/>
      <c r="G2" s="144"/>
      <c r="H2" s="144"/>
      <c r="I2" s="144"/>
      <c r="J2" s="144"/>
      <c r="K2" s="144"/>
      <c r="L2" s="144"/>
      <c r="N2" s="145"/>
      <c r="O2" s="145"/>
      <c r="P2" s="145"/>
      <c r="Q2" s="145"/>
      <c r="R2" s="145"/>
      <c r="S2" s="145"/>
      <c r="T2" s="145"/>
      <c r="U2" s="145"/>
      <c r="V2" s="145"/>
      <c r="W2" s="145"/>
      <c r="X2" s="145"/>
      <c r="Y2" s="145"/>
      <c r="Z2" s="145"/>
      <c r="AA2" s="145"/>
    </row>
    <row r="3" spans="1:31" s="9" customFormat="1" ht="18.75" customHeight="1" x14ac:dyDescent="0.3">
      <c r="A3" s="142" t="s">
        <v>3</v>
      </c>
      <c r="B3" s="142"/>
      <c r="C3" s="142"/>
      <c r="D3" s="142"/>
      <c r="E3" s="142"/>
      <c r="F3" s="142"/>
      <c r="G3" s="142"/>
      <c r="H3" s="142"/>
      <c r="I3" s="142"/>
      <c r="J3" s="142"/>
      <c r="K3" s="142"/>
      <c r="L3" s="142"/>
      <c r="M3" s="1"/>
      <c r="N3" s="145"/>
      <c r="O3" s="145"/>
      <c r="P3" s="145"/>
      <c r="Q3" s="145"/>
      <c r="R3" s="145"/>
      <c r="S3" s="145"/>
      <c r="T3" s="145"/>
      <c r="U3" s="145"/>
      <c r="V3" s="145"/>
      <c r="W3" s="145"/>
      <c r="X3" s="145"/>
      <c r="Y3" s="145"/>
      <c r="Z3" s="145"/>
      <c r="AA3" s="145"/>
      <c r="AB3" s="1"/>
      <c r="AC3" s="1"/>
      <c r="AD3" s="1"/>
      <c r="AE3" s="1"/>
    </row>
    <row r="4" spans="1:31" s="9" customFormat="1" ht="18.75" customHeight="1" x14ac:dyDescent="0.3">
      <c r="A4" s="173" t="s">
        <v>4</v>
      </c>
      <c r="B4" s="173"/>
      <c r="C4" s="173"/>
      <c r="D4" s="173"/>
      <c r="E4" s="173"/>
      <c r="F4" s="173"/>
      <c r="G4" s="173"/>
      <c r="H4" s="173"/>
      <c r="I4" s="173"/>
      <c r="J4" s="173"/>
      <c r="K4" s="173"/>
      <c r="L4" s="173"/>
      <c r="M4" s="14"/>
      <c r="N4" s="145"/>
      <c r="O4" s="145"/>
      <c r="P4" s="145"/>
      <c r="Q4" s="145"/>
      <c r="R4" s="145"/>
      <c r="S4" s="145"/>
      <c r="T4" s="145"/>
      <c r="U4" s="145"/>
      <c r="V4" s="145"/>
      <c r="W4" s="145"/>
      <c r="X4" s="145"/>
      <c r="Y4" s="145"/>
      <c r="Z4" s="145"/>
      <c r="AA4" s="145"/>
      <c r="AB4" s="1"/>
      <c r="AC4" s="1"/>
      <c r="AD4" s="1"/>
      <c r="AE4" s="1"/>
    </row>
    <row r="5" spans="1:31" s="9" customFormat="1" ht="18.75" customHeight="1" x14ac:dyDescent="0.3">
      <c r="A5" s="173" t="s">
        <v>61</v>
      </c>
      <c r="B5" s="173"/>
      <c r="C5" s="173"/>
      <c r="D5" s="173"/>
      <c r="E5" s="173"/>
      <c r="F5" s="173"/>
      <c r="G5" s="173"/>
      <c r="H5" s="42"/>
      <c r="I5" s="42"/>
      <c r="J5" s="42"/>
      <c r="K5" s="42"/>
      <c r="L5" s="42"/>
      <c r="M5" s="14"/>
      <c r="N5" s="145"/>
      <c r="O5" s="145"/>
      <c r="P5" s="145"/>
      <c r="Q5" s="145"/>
      <c r="R5" s="145"/>
      <c r="S5" s="145"/>
      <c r="T5" s="145"/>
      <c r="U5" s="145"/>
      <c r="V5" s="145"/>
      <c r="W5" s="145"/>
      <c r="X5" s="145"/>
      <c r="Y5" s="145"/>
      <c r="Z5" s="145"/>
      <c r="AA5" s="145"/>
    </row>
    <row r="6" spans="1:31" s="9" customFormat="1" ht="18.75" customHeight="1" x14ac:dyDescent="0.3">
      <c r="A6" s="174" t="s">
        <v>62</v>
      </c>
      <c r="B6" s="174"/>
      <c r="C6" s="11"/>
      <c r="D6" s="11"/>
      <c r="E6" s="11"/>
      <c r="F6" s="11"/>
      <c r="G6" s="11"/>
      <c r="H6" s="11"/>
      <c r="I6" s="11"/>
      <c r="J6" s="13"/>
      <c r="K6" s="13"/>
      <c r="L6" s="13"/>
      <c r="M6" s="14"/>
      <c r="N6" s="145"/>
      <c r="O6" s="145"/>
      <c r="P6" s="145"/>
      <c r="Q6" s="145"/>
      <c r="R6" s="145"/>
      <c r="S6" s="145"/>
      <c r="T6" s="145"/>
      <c r="U6" s="145"/>
      <c r="V6" s="145"/>
      <c r="W6" s="145"/>
      <c r="X6" s="145"/>
      <c r="Y6" s="145"/>
      <c r="Z6" s="145"/>
      <c r="AA6" s="145"/>
    </row>
    <row r="7" spans="1:31" s="9" customFormat="1" ht="11.25" customHeight="1" x14ac:dyDescent="0.3">
      <c r="A7" s="57"/>
      <c r="B7" s="57"/>
      <c r="C7" s="11"/>
      <c r="D7" s="11"/>
      <c r="E7" s="11"/>
      <c r="F7" s="11"/>
      <c r="G7" s="11"/>
      <c r="H7" s="11"/>
      <c r="I7" s="11"/>
      <c r="J7" s="13"/>
      <c r="K7" s="13"/>
      <c r="L7" s="13"/>
      <c r="M7" s="14"/>
      <c r="N7" s="14"/>
      <c r="O7" s="14"/>
      <c r="P7" s="14"/>
      <c r="Q7" s="14"/>
      <c r="R7" s="14"/>
      <c r="S7" s="14"/>
      <c r="T7" s="14"/>
      <c r="U7" s="14"/>
      <c r="V7" s="2"/>
      <c r="W7" s="2"/>
      <c r="X7" s="2"/>
    </row>
    <row r="8" spans="1:31" s="9" customFormat="1" ht="31.5" customHeight="1" x14ac:dyDescent="0.3">
      <c r="A8" s="190" t="s">
        <v>63</v>
      </c>
      <c r="B8" s="190"/>
      <c r="C8" s="190"/>
      <c r="D8" s="190"/>
      <c r="E8" s="190"/>
      <c r="F8" s="190"/>
      <c r="G8" s="190"/>
      <c r="H8" s="190"/>
      <c r="I8" s="190"/>
      <c r="J8" s="190"/>
      <c r="K8" s="190"/>
      <c r="L8" s="190"/>
      <c r="M8" s="14"/>
      <c r="N8" s="14"/>
      <c r="O8" s="14"/>
      <c r="P8" s="14"/>
      <c r="Q8" s="14"/>
      <c r="R8" s="14"/>
      <c r="S8" s="14"/>
      <c r="T8" s="14"/>
      <c r="U8" s="14"/>
      <c r="V8" s="2"/>
      <c r="W8" s="2"/>
      <c r="X8" s="2"/>
    </row>
    <row r="9" spans="1:31" s="9" customFormat="1" ht="31.5" customHeight="1" x14ac:dyDescent="0.3">
      <c r="A9" s="70"/>
      <c r="B9" s="70"/>
      <c r="C9" s="70"/>
      <c r="D9" s="70"/>
      <c r="E9" s="70"/>
      <c r="F9" s="70"/>
      <c r="G9" s="70"/>
      <c r="H9" s="70"/>
      <c r="I9" s="115" t="s">
        <v>7</v>
      </c>
      <c r="J9" s="115"/>
      <c r="K9" s="115"/>
      <c r="L9" s="115"/>
      <c r="M9" s="116" t="s">
        <v>8</v>
      </c>
      <c r="N9" s="116"/>
      <c r="O9" s="116"/>
      <c r="P9" s="116"/>
      <c r="Q9" s="116"/>
      <c r="R9" s="116"/>
      <c r="S9" s="116"/>
      <c r="T9" s="116"/>
      <c r="U9" s="116"/>
      <c r="V9" s="116"/>
      <c r="W9" s="116"/>
      <c r="X9" s="116"/>
      <c r="Y9" s="116"/>
      <c r="Z9" s="116"/>
      <c r="AA9" s="116"/>
    </row>
    <row r="10" spans="1:31" s="6" customFormat="1" ht="17.25" customHeight="1" x14ac:dyDescent="0.3">
      <c r="A10" s="175" t="s">
        <v>64</v>
      </c>
      <c r="B10" s="175"/>
      <c r="C10" s="102" t="s">
        <v>10</v>
      </c>
      <c r="D10" s="102" t="s">
        <v>10</v>
      </c>
      <c r="E10" s="102" t="s">
        <v>10</v>
      </c>
      <c r="F10" s="102" t="s">
        <v>10</v>
      </c>
      <c r="G10" s="102" t="s">
        <v>10</v>
      </c>
      <c r="H10" s="102" t="s">
        <v>10</v>
      </c>
      <c r="I10" s="177" t="s">
        <v>11</v>
      </c>
      <c r="J10" s="176" t="s">
        <v>12</v>
      </c>
      <c r="K10" s="176" t="s">
        <v>65</v>
      </c>
      <c r="L10" s="177" t="s">
        <v>14</v>
      </c>
      <c r="M10" s="157" t="s">
        <v>15</v>
      </c>
      <c r="N10" s="158"/>
      <c r="O10" s="158"/>
      <c r="P10" s="158"/>
      <c r="Q10" s="158"/>
      <c r="R10" s="158"/>
      <c r="S10" s="158"/>
      <c r="T10" s="158"/>
      <c r="U10" s="159"/>
      <c r="V10" s="146" t="s">
        <v>16</v>
      </c>
      <c r="W10" s="147"/>
      <c r="X10" s="147"/>
      <c r="Y10" s="147"/>
      <c r="Z10" s="147"/>
      <c r="AA10" s="148"/>
      <c r="AB10" s="113" t="s">
        <v>17</v>
      </c>
    </row>
    <row r="11" spans="1:31" s="2" customFormat="1" ht="17.25" customHeight="1" x14ac:dyDescent="0.3">
      <c r="A11" s="175"/>
      <c r="B11" s="175"/>
      <c r="C11" s="100" t="s">
        <v>18</v>
      </c>
      <c r="D11" s="100" t="s">
        <v>19</v>
      </c>
      <c r="E11" s="100" t="s">
        <v>20</v>
      </c>
      <c r="F11" s="100" t="s">
        <v>21</v>
      </c>
      <c r="G11" s="100" t="s">
        <v>22</v>
      </c>
      <c r="H11" s="100" t="s">
        <v>23</v>
      </c>
      <c r="I11" s="180"/>
      <c r="J11" s="176"/>
      <c r="K11" s="176"/>
      <c r="L11" s="178"/>
      <c r="M11" s="160"/>
      <c r="N11" s="161"/>
      <c r="O11" s="161"/>
      <c r="P11" s="161"/>
      <c r="Q11" s="161"/>
      <c r="R11" s="161"/>
      <c r="S11" s="161"/>
      <c r="T11" s="161"/>
      <c r="U11" s="162"/>
      <c r="V11" s="149"/>
      <c r="W11" s="150"/>
      <c r="X11" s="150"/>
      <c r="Y11" s="150"/>
      <c r="Z11" s="150"/>
      <c r="AA11" s="151"/>
      <c r="AB11" s="114"/>
    </row>
    <row r="12" spans="1:31" s="2" customFormat="1" ht="54" customHeight="1" x14ac:dyDescent="0.3">
      <c r="A12" s="175"/>
      <c r="B12" s="175"/>
      <c r="C12" s="101" t="s">
        <v>24</v>
      </c>
      <c r="D12" s="101" t="s">
        <v>25</v>
      </c>
      <c r="E12" s="101" t="s">
        <v>26</v>
      </c>
      <c r="F12" s="101" t="s">
        <v>27</v>
      </c>
      <c r="G12" s="101" t="s">
        <v>28</v>
      </c>
      <c r="H12" s="101" t="s">
        <v>29</v>
      </c>
      <c r="I12" s="180"/>
      <c r="J12" s="176"/>
      <c r="K12" s="176"/>
      <c r="L12" s="178"/>
      <c r="M12" s="163" t="s">
        <v>30</v>
      </c>
      <c r="N12" s="164"/>
      <c r="O12" s="137" t="s">
        <v>31</v>
      </c>
      <c r="P12" s="138"/>
      <c r="Q12" s="138"/>
      <c r="R12" s="139" t="s">
        <v>32</v>
      </c>
      <c r="S12" s="139"/>
      <c r="T12" s="139"/>
      <c r="U12" s="139"/>
      <c r="V12" s="152"/>
      <c r="W12" s="153"/>
      <c r="X12" s="153"/>
      <c r="Y12" s="153"/>
      <c r="Z12" s="153"/>
      <c r="AA12" s="154"/>
      <c r="AB12" s="114"/>
    </row>
    <row r="13" spans="1:31" s="2" customFormat="1" ht="19.5" customHeight="1" x14ac:dyDescent="0.3">
      <c r="A13" s="175"/>
      <c r="B13" s="175"/>
      <c r="C13" s="182" t="s">
        <v>33</v>
      </c>
      <c r="D13" s="183"/>
      <c r="E13" s="183"/>
      <c r="F13" s="183"/>
      <c r="G13" s="183"/>
      <c r="H13" s="184"/>
      <c r="I13" s="180"/>
      <c r="J13" s="176"/>
      <c r="K13" s="176"/>
      <c r="L13" s="178"/>
      <c r="M13" s="135" t="s">
        <v>34</v>
      </c>
      <c r="N13" s="135" t="s">
        <v>35</v>
      </c>
      <c r="O13" s="133" t="s">
        <v>36</v>
      </c>
      <c r="P13" s="133" t="s">
        <v>37</v>
      </c>
      <c r="Q13" s="133" t="s">
        <v>35</v>
      </c>
      <c r="R13" s="131" t="s">
        <v>38</v>
      </c>
      <c r="S13" s="131" t="s">
        <v>36</v>
      </c>
      <c r="T13" s="131" t="s">
        <v>37</v>
      </c>
      <c r="U13" s="131" t="s">
        <v>35</v>
      </c>
      <c r="V13" s="140" t="s">
        <v>39</v>
      </c>
      <c r="W13" s="140" t="s">
        <v>40</v>
      </c>
      <c r="X13" s="140" t="s">
        <v>41</v>
      </c>
      <c r="Y13" s="155" t="s">
        <v>42</v>
      </c>
      <c r="Z13" s="155" t="s">
        <v>43</v>
      </c>
      <c r="AA13" s="155" t="s">
        <v>44</v>
      </c>
      <c r="AB13" s="114"/>
    </row>
    <row r="14" spans="1:31" s="2" customFormat="1" ht="24" customHeight="1" x14ac:dyDescent="0.3">
      <c r="A14" s="171" t="s">
        <v>45</v>
      </c>
      <c r="B14" s="172"/>
      <c r="C14" s="55">
        <f>SUM(C15:C29)</f>
        <v>60</v>
      </c>
      <c r="D14" s="55">
        <f t="shared" ref="D14:H14" si="0">SUM(D15:D29)</f>
        <v>60</v>
      </c>
      <c r="E14" s="55">
        <f t="shared" si="0"/>
        <v>60</v>
      </c>
      <c r="F14" s="55">
        <f t="shared" si="0"/>
        <v>60</v>
      </c>
      <c r="G14" s="55">
        <f t="shared" si="0"/>
        <v>60</v>
      </c>
      <c r="H14" s="55">
        <f t="shared" si="0"/>
        <v>60</v>
      </c>
      <c r="I14" s="181"/>
      <c r="J14" s="176"/>
      <c r="K14" s="176"/>
      <c r="L14" s="179"/>
      <c r="M14" s="136"/>
      <c r="N14" s="136"/>
      <c r="O14" s="134"/>
      <c r="P14" s="134"/>
      <c r="Q14" s="134"/>
      <c r="R14" s="132"/>
      <c r="S14" s="132"/>
      <c r="T14" s="132"/>
      <c r="U14" s="132"/>
      <c r="V14" s="141"/>
      <c r="W14" s="141"/>
      <c r="X14" s="141"/>
      <c r="Y14" s="156"/>
      <c r="Z14" s="156"/>
      <c r="AA14" s="156"/>
      <c r="AB14" s="114"/>
    </row>
    <row r="15" spans="1:31" s="19" customFormat="1" ht="24.75" customHeight="1" x14ac:dyDescent="0.3">
      <c r="A15" s="50" t="s">
        <v>67</v>
      </c>
      <c r="B15" s="46" t="s">
        <v>68</v>
      </c>
      <c r="C15" s="107">
        <v>13</v>
      </c>
      <c r="D15" s="4">
        <v>5</v>
      </c>
      <c r="E15" s="4">
        <v>5</v>
      </c>
      <c r="F15" s="51">
        <v>10</v>
      </c>
      <c r="G15" s="4"/>
      <c r="H15" s="4"/>
      <c r="I15" s="4">
        <f>M15+N15</f>
        <v>26</v>
      </c>
      <c r="J15" s="4">
        <f>SUM(O15:Q15)</f>
        <v>24</v>
      </c>
      <c r="K15" s="64">
        <f>J15-I15</f>
        <v>-2</v>
      </c>
      <c r="L15" s="16">
        <f>1-R15/SUM(O15:Q15)</f>
        <v>1</v>
      </c>
      <c r="M15" s="17">
        <v>6</v>
      </c>
      <c r="N15" s="17">
        <v>20</v>
      </c>
      <c r="O15" s="18"/>
      <c r="P15" s="105">
        <v>4</v>
      </c>
      <c r="Q15" s="18">
        <v>20</v>
      </c>
      <c r="R15" s="41">
        <f>SUM(S15:U15)</f>
        <v>0</v>
      </c>
      <c r="S15" s="41"/>
      <c r="T15" s="41"/>
      <c r="U15" s="41"/>
      <c r="V15" s="88"/>
      <c r="W15" s="88"/>
      <c r="X15" s="88"/>
      <c r="Y15" s="39"/>
      <c r="Z15" s="39"/>
      <c r="AA15" s="39"/>
      <c r="AB15" s="96"/>
    </row>
    <row r="16" spans="1:31" s="2" customFormat="1" ht="24.75" customHeight="1" x14ac:dyDescent="0.3">
      <c r="A16" s="50" t="s">
        <v>69</v>
      </c>
      <c r="B16" s="46" t="s">
        <v>70</v>
      </c>
      <c r="C16" s="51">
        <v>10</v>
      </c>
      <c r="D16" s="108">
        <v>11</v>
      </c>
      <c r="E16" s="4"/>
      <c r="F16" s="51"/>
      <c r="G16" s="4"/>
      <c r="H16" s="4"/>
      <c r="I16" s="4">
        <f t="shared" ref="I16:I29" si="1">M16+N16</f>
        <v>14</v>
      </c>
      <c r="J16" s="4">
        <f t="shared" ref="J16:J29" si="2">SUM(O16:Q16)</f>
        <v>10</v>
      </c>
      <c r="K16" s="64">
        <f t="shared" ref="K16:K32" si="3">J16-I16</f>
        <v>-4</v>
      </c>
      <c r="L16" s="16">
        <f t="shared" ref="L16:L32" si="4">1-R16/SUM(O16:Q16)</f>
        <v>1</v>
      </c>
      <c r="M16" s="17">
        <v>7</v>
      </c>
      <c r="N16" s="17">
        <v>7</v>
      </c>
      <c r="O16" s="18"/>
      <c r="P16" s="105">
        <v>4</v>
      </c>
      <c r="Q16" s="18">
        <v>6</v>
      </c>
      <c r="R16" s="41">
        <f t="shared" ref="R16:R32" si="5">SUM(S16:U16)</f>
        <v>0</v>
      </c>
      <c r="S16" s="41"/>
      <c r="T16" s="41"/>
      <c r="U16" s="41"/>
      <c r="V16" s="88"/>
      <c r="W16" s="88"/>
      <c r="X16" s="88"/>
      <c r="Y16" s="27"/>
      <c r="Z16" s="27"/>
      <c r="AA16" s="27"/>
      <c r="AB16" s="97"/>
    </row>
    <row r="17" spans="1:28" s="2" customFormat="1" ht="24.75" customHeight="1" x14ac:dyDescent="0.3">
      <c r="A17" s="50" t="s">
        <v>71</v>
      </c>
      <c r="B17" s="46" t="s">
        <v>72</v>
      </c>
      <c r="C17" s="51">
        <v>12</v>
      </c>
      <c r="D17" s="4">
        <v>5</v>
      </c>
      <c r="E17" s="4"/>
      <c r="F17" s="51"/>
      <c r="G17" s="108">
        <v>9</v>
      </c>
      <c r="H17" s="4"/>
      <c r="I17" s="4">
        <f t="shared" si="1"/>
        <v>14</v>
      </c>
      <c r="J17" s="4">
        <f t="shared" si="2"/>
        <v>10</v>
      </c>
      <c r="K17" s="64">
        <f t="shared" si="3"/>
        <v>-4</v>
      </c>
      <c r="L17" s="16">
        <f t="shared" si="4"/>
        <v>1</v>
      </c>
      <c r="M17" s="17">
        <v>7</v>
      </c>
      <c r="N17" s="17">
        <v>7</v>
      </c>
      <c r="O17" s="18"/>
      <c r="P17" s="105">
        <v>4</v>
      </c>
      <c r="Q17" s="18">
        <v>6</v>
      </c>
      <c r="R17" s="41">
        <f t="shared" si="5"/>
        <v>0</v>
      </c>
      <c r="S17" s="41"/>
      <c r="T17" s="41"/>
      <c r="U17" s="41"/>
      <c r="V17" s="88"/>
      <c r="W17" s="88"/>
      <c r="X17" s="88"/>
      <c r="Y17" s="27"/>
      <c r="Z17" s="27"/>
      <c r="AA17" s="27"/>
      <c r="AB17" s="97"/>
    </row>
    <row r="18" spans="1:28" s="2" customFormat="1" ht="24.75" customHeight="1" x14ac:dyDescent="0.3">
      <c r="A18" s="50" t="s">
        <v>73</v>
      </c>
      <c r="B18" s="46" t="s">
        <v>74</v>
      </c>
      <c r="C18" s="107">
        <v>13</v>
      </c>
      <c r="D18" s="4"/>
      <c r="E18" s="4"/>
      <c r="F18" s="51"/>
      <c r="G18" s="4">
        <v>8</v>
      </c>
      <c r="H18" s="4">
        <v>5</v>
      </c>
      <c r="I18" s="4">
        <f t="shared" si="1"/>
        <v>32</v>
      </c>
      <c r="J18" s="4">
        <f t="shared" si="2"/>
        <v>30</v>
      </c>
      <c r="K18" s="64">
        <f t="shared" si="3"/>
        <v>-2</v>
      </c>
      <c r="L18" s="16">
        <f t="shared" si="4"/>
        <v>1</v>
      </c>
      <c r="M18" s="17">
        <v>12</v>
      </c>
      <c r="N18" s="17">
        <v>20</v>
      </c>
      <c r="O18" s="18"/>
      <c r="P18" s="105">
        <v>11</v>
      </c>
      <c r="Q18" s="18">
        <v>19</v>
      </c>
      <c r="R18" s="41">
        <f t="shared" si="5"/>
        <v>0</v>
      </c>
      <c r="S18" s="41"/>
      <c r="T18" s="41"/>
      <c r="U18" s="41"/>
      <c r="V18" s="88"/>
      <c r="W18" s="88"/>
      <c r="X18" s="88"/>
      <c r="Y18" s="27"/>
      <c r="Z18" s="27"/>
      <c r="AA18" s="27"/>
      <c r="AB18" s="97"/>
    </row>
    <row r="19" spans="1:28" s="2" customFormat="1" ht="24.75" customHeight="1" x14ac:dyDescent="0.3">
      <c r="A19" s="50" t="s">
        <v>75</v>
      </c>
      <c r="B19" s="47" t="s">
        <v>76</v>
      </c>
      <c r="C19" s="7"/>
      <c r="D19" s="5"/>
      <c r="E19" s="108">
        <v>20</v>
      </c>
      <c r="F19" s="7"/>
      <c r="G19" s="5"/>
      <c r="H19" s="49"/>
      <c r="I19" s="4">
        <f t="shared" si="1"/>
        <v>20</v>
      </c>
      <c r="J19" s="4">
        <f t="shared" si="2"/>
        <v>18</v>
      </c>
      <c r="K19" s="64">
        <f t="shared" si="3"/>
        <v>-2</v>
      </c>
      <c r="L19" s="16">
        <f t="shared" si="4"/>
        <v>1</v>
      </c>
      <c r="M19" s="17">
        <v>10</v>
      </c>
      <c r="N19" s="17">
        <v>10</v>
      </c>
      <c r="O19" s="18"/>
      <c r="P19" s="105">
        <v>8</v>
      </c>
      <c r="Q19" s="18">
        <v>10</v>
      </c>
      <c r="R19" s="41">
        <v>0</v>
      </c>
      <c r="S19" s="20"/>
      <c r="T19" s="21"/>
      <c r="U19" s="21"/>
      <c r="V19" s="89"/>
      <c r="W19" s="89"/>
      <c r="X19" s="89"/>
      <c r="Y19" s="40"/>
      <c r="Z19" s="40"/>
      <c r="AA19" s="40"/>
      <c r="AB19" s="97"/>
    </row>
    <row r="20" spans="1:28" s="2" customFormat="1" ht="24.75" customHeight="1" x14ac:dyDescent="0.3">
      <c r="A20" s="50" t="s">
        <v>77</v>
      </c>
      <c r="B20" s="26" t="s">
        <v>78</v>
      </c>
      <c r="C20" s="4"/>
      <c r="D20" s="5">
        <v>5</v>
      </c>
      <c r="E20" s="107">
        <v>16</v>
      </c>
      <c r="F20" s="4"/>
      <c r="G20" s="5"/>
      <c r="H20" s="7"/>
      <c r="I20" s="4">
        <f t="shared" si="1"/>
        <v>14</v>
      </c>
      <c r="J20" s="4">
        <f t="shared" si="2"/>
        <v>10</v>
      </c>
      <c r="K20" s="64">
        <f t="shared" si="3"/>
        <v>-4</v>
      </c>
      <c r="L20" s="16">
        <f t="shared" si="4"/>
        <v>1</v>
      </c>
      <c r="M20" s="17">
        <v>7</v>
      </c>
      <c r="N20" s="17">
        <v>7</v>
      </c>
      <c r="O20" s="18"/>
      <c r="P20" s="105">
        <v>4</v>
      </c>
      <c r="Q20" s="18">
        <v>6</v>
      </c>
      <c r="R20" s="41">
        <f t="shared" si="5"/>
        <v>0</v>
      </c>
      <c r="S20" s="21"/>
      <c r="T20" s="21"/>
      <c r="U20" s="21"/>
      <c r="V20" s="89"/>
      <c r="W20" s="89"/>
      <c r="X20" s="89"/>
      <c r="Y20" s="27"/>
      <c r="Z20" s="27"/>
      <c r="AA20" s="27"/>
      <c r="AB20" s="97"/>
    </row>
    <row r="21" spans="1:28" s="2" customFormat="1" ht="24.75" customHeight="1" x14ac:dyDescent="0.3">
      <c r="A21" s="50" t="s">
        <v>79</v>
      </c>
      <c r="B21" s="47" t="s">
        <v>80</v>
      </c>
      <c r="C21" s="4"/>
      <c r="D21" s="112"/>
      <c r="E21" s="7"/>
      <c r="F21" s="108">
        <v>21</v>
      </c>
      <c r="G21" s="5"/>
      <c r="H21" s="7"/>
      <c r="I21" s="4">
        <f t="shared" si="1"/>
        <v>24</v>
      </c>
      <c r="J21" s="4">
        <f t="shared" si="2"/>
        <v>21</v>
      </c>
      <c r="K21" s="64">
        <f t="shared" si="3"/>
        <v>-3</v>
      </c>
      <c r="L21" s="16">
        <f t="shared" si="4"/>
        <v>1</v>
      </c>
      <c r="M21" s="17">
        <v>10</v>
      </c>
      <c r="N21" s="17">
        <v>14</v>
      </c>
      <c r="O21" s="18"/>
      <c r="P21" s="105">
        <v>8</v>
      </c>
      <c r="Q21" s="18">
        <v>13</v>
      </c>
      <c r="R21" s="41">
        <f t="shared" si="5"/>
        <v>0</v>
      </c>
      <c r="S21" s="41"/>
      <c r="T21" s="41"/>
      <c r="U21" s="41"/>
      <c r="V21" s="88"/>
      <c r="W21" s="88"/>
      <c r="X21" s="88"/>
      <c r="Y21" s="27"/>
      <c r="Z21" s="27"/>
      <c r="AA21" s="27"/>
      <c r="AB21" s="97"/>
    </row>
    <row r="22" spans="1:28" s="2" customFormat="1" ht="24.75" customHeight="1" x14ac:dyDescent="0.3">
      <c r="A22" s="50" t="s">
        <v>81</v>
      </c>
      <c r="B22" s="46" t="s">
        <v>82</v>
      </c>
      <c r="C22" s="4"/>
      <c r="D22" s="109">
        <v>15</v>
      </c>
      <c r="E22" s="5"/>
      <c r="F22" s="4">
        <v>5</v>
      </c>
      <c r="G22" s="4"/>
      <c r="H22" s="5"/>
      <c r="I22" s="4">
        <f t="shared" si="1"/>
        <v>24</v>
      </c>
      <c r="J22" s="4">
        <f t="shared" si="2"/>
        <v>22</v>
      </c>
      <c r="K22" s="64">
        <f t="shared" si="3"/>
        <v>-2</v>
      </c>
      <c r="L22" s="16">
        <f t="shared" si="4"/>
        <v>1</v>
      </c>
      <c r="M22" s="17">
        <v>18</v>
      </c>
      <c r="N22" s="17">
        <v>6</v>
      </c>
      <c r="O22" s="18"/>
      <c r="P22" s="105">
        <v>16</v>
      </c>
      <c r="Q22" s="18">
        <v>6</v>
      </c>
      <c r="R22" s="41">
        <f t="shared" si="5"/>
        <v>0</v>
      </c>
      <c r="S22" s="41"/>
      <c r="T22" s="41"/>
      <c r="U22" s="41"/>
      <c r="V22" s="88"/>
      <c r="W22" s="88"/>
      <c r="X22" s="88"/>
      <c r="Y22" s="27"/>
      <c r="Z22" s="27"/>
      <c r="AA22" s="27"/>
      <c r="AB22" s="97"/>
    </row>
    <row r="23" spans="1:28" s="2" customFormat="1" ht="24.75" customHeight="1" x14ac:dyDescent="0.3">
      <c r="A23" s="50" t="s">
        <v>83</v>
      </c>
      <c r="B23" s="47" t="s">
        <v>84</v>
      </c>
      <c r="C23" s="4"/>
      <c r="D23" s="4">
        <v>10</v>
      </c>
      <c r="E23" s="5">
        <v>10</v>
      </c>
      <c r="F23" s="4">
        <v>5</v>
      </c>
      <c r="G23" s="4"/>
      <c r="H23" s="5"/>
      <c r="I23" s="4">
        <f t="shared" si="1"/>
        <v>17</v>
      </c>
      <c r="J23" s="4">
        <f t="shared" si="2"/>
        <v>14</v>
      </c>
      <c r="K23" s="64">
        <f t="shared" si="3"/>
        <v>-3</v>
      </c>
      <c r="L23" s="16">
        <f t="shared" si="4"/>
        <v>1</v>
      </c>
      <c r="M23" s="17">
        <v>7</v>
      </c>
      <c r="N23" s="17">
        <v>10</v>
      </c>
      <c r="O23" s="18"/>
      <c r="P23" s="105">
        <v>4</v>
      </c>
      <c r="Q23" s="18">
        <v>10</v>
      </c>
      <c r="R23" s="41">
        <f t="shared" si="5"/>
        <v>0</v>
      </c>
      <c r="S23" s="41"/>
      <c r="T23" s="41"/>
      <c r="U23" s="41"/>
      <c r="V23" s="88"/>
      <c r="W23" s="88"/>
      <c r="X23" s="88"/>
      <c r="Y23" s="27"/>
      <c r="Z23" s="27"/>
      <c r="AA23" s="27"/>
      <c r="AB23" s="97"/>
    </row>
    <row r="24" spans="1:28" s="2" customFormat="1" ht="24.75" customHeight="1" x14ac:dyDescent="0.3">
      <c r="A24" s="50" t="s">
        <v>85</v>
      </c>
      <c r="B24" s="47" t="s">
        <v>86</v>
      </c>
      <c r="C24" s="4"/>
      <c r="D24" s="4"/>
      <c r="E24" s="5"/>
      <c r="F24" s="4">
        <v>10</v>
      </c>
      <c r="G24" s="108">
        <v>16</v>
      </c>
      <c r="H24" s="109">
        <v>14</v>
      </c>
      <c r="I24" s="4">
        <f t="shared" si="1"/>
        <v>27</v>
      </c>
      <c r="J24" s="4">
        <f t="shared" si="2"/>
        <v>23</v>
      </c>
      <c r="K24" s="64">
        <f t="shared" si="3"/>
        <v>-4</v>
      </c>
      <c r="L24" s="16">
        <f t="shared" si="4"/>
        <v>1</v>
      </c>
      <c r="M24" s="17">
        <v>20</v>
      </c>
      <c r="N24" s="17">
        <v>7</v>
      </c>
      <c r="O24" s="18"/>
      <c r="P24" s="105">
        <v>17</v>
      </c>
      <c r="Q24" s="18">
        <v>6</v>
      </c>
      <c r="R24" s="41">
        <f t="shared" si="5"/>
        <v>0</v>
      </c>
      <c r="S24" s="41"/>
      <c r="T24" s="41"/>
      <c r="U24" s="41"/>
      <c r="V24" s="88"/>
      <c r="W24" s="88"/>
      <c r="X24" s="88"/>
      <c r="Y24" s="27"/>
      <c r="Z24" s="27"/>
      <c r="AA24" s="27"/>
      <c r="AB24" s="97"/>
    </row>
    <row r="25" spans="1:28" s="2" customFormat="1" ht="24.75" customHeight="1" x14ac:dyDescent="0.3">
      <c r="A25" s="50" t="s">
        <v>87</v>
      </c>
      <c r="B25" s="47" t="s">
        <v>88</v>
      </c>
      <c r="C25" s="4">
        <v>8</v>
      </c>
      <c r="D25" s="4"/>
      <c r="E25" s="5"/>
      <c r="F25" s="4">
        <v>5</v>
      </c>
      <c r="G25" s="108">
        <v>9</v>
      </c>
      <c r="H25" s="5"/>
      <c r="I25" s="4">
        <f t="shared" si="1"/>
        <v>24</v>
      </c>
      <c r="J25" s="4">
        <f t="shared" si="2"/>
        <v>20</v>
      </c>
      <c r="K25" s="64">
        <f t="shared" si="3"/>
        <v>-4</v>
      </c>
      <c r="L25" s="16">
        <f t="shared" si="4"/>
        <v>1</v>
      </c>
      <c r="M25" s="17">
        <v>24</v>
      </c>
      <c r="N25" s="17"/>
      <c r="O25" s="18"/>
      <c r="P25" s="105">
        <v>20</v>
      </c>
      <c r="Q25" s="18">
        <v>0</v>
      </c>
      <c r="R25" s="41">
        <f t="shared" si="5"/>
        <v>0</v>
      </c>
      <c r="S25" s="41"/>
      <c r="T25" s="41"/>
      <c r="U25" s="41"/>
      <c r="V25" s="88"/>
      <c r="W25" s="88"/>
      <c r="X25" s="88"/>
      <c r="Y25" s="27"/>
      <c r="Z25" s="27"/>
      <c r="AA25" s="27"/>
      <c r="AB25" s="97"/>
    </row>
    <row r="26" spans="1:28" s="2" customFormat="1" ht="24.75" customHeight="1" x14ac:dyDescent="0.3">
      <c r="A26" s="50" t="s">
        <v>89</v>
      </c>
      <c r="B26" s="47" t="s">
        <v>90</v>
      </c>
      <c r="C26" s="4"/>
      <c r="D26" s="4">
        <v>5</v>
      </c>
      <c r="E26" s="5">
        <v>5</v>
      </c>
      <c r="F26" s="4"/>
      <c r="G26" s="4">
        <v>7</v>
      </c>
      <c r="H26" s="5">
        <v>8</v>
      </c>
      <c r="I26" s="4">
        <f t="shared" si="1"/>
        <v>21</v>
      </c>
      <c r="J26" s="4">
        <f t="shared" si="2"/>
        <v>17</v>
      </c>
      <c r="K26" s="64">
        <f t="shared" si="3"/>
        <v>-4</v>
      </c>
      <c r="L26" s="16">
        <f t="shared" si="4"/>
        <v>1</v>
      </c>
      <c r="M26" s="17">
        <v>14</v>
      </c>
      <c r="N26" s="17">
        <v>7</v>
      </c>
      <c r="O26" s="18"/>
      <c r="P26" s="105">
        <v>11</v>
      </c>
      <c r="Q26" s="18">
        <v>6</v>
      </c>
      <c r="R26" s="41">
        <f t="shared" si="5"/>
        <v>0</v>
      </c>
      <c r="S26" s="41"/>
      <c r="T26" s="41"/>
      <c r="U26" s="41"/>
      <c r="V26" s="88"/>
      <c r="W26" s="88"/>
      <c r="X26" s="88"/>
      <c r="Y26" s="27"/>
      <c r="Z26" s="27"/>
      <c r="AA26" s="27"/>
      <c r="AB26" s="97"/>
    </row>
    <row r="27" spans="1:28" s="112" customFormat="1" ht="24.75" customHeight="1" x14ac:dyDescent="0.3">
      <c r="A27" s="50" t="s">
        <v>91</v>
      </c>
      <c r="B27" s="47" t="s">
        <v>92</v>
      </c>
      <c r="C27" s="4"/>
      <c r="D27" s="4"/>
      <c r="E27" s="5"/>
      <c r="F27" s="4"/>
      <c r="G27" s="4">
        <v>7</v>
      </c>
      <c r="H27" s="109">
        <v>14</v>
      </c>
      <c r="I27" s="4"/>
      <c r="J27" s="4"/>
      <c r="K27" s="64"/>
      <c r="L27" s="16"/>
      <c r="M27" s="17">
        <v>14</v>
      </c>
      <c r="N27" s="17">
        <v>7</v>
      </c>
      <c r="O27" s="18"/>
      <c r="P27" s="105">
        <v>11</v>
      </c>
      <c r="Q27" s="18">
        <v>6</v>
      </c>
      <c r="R27" s="110"/>
      <c r="S27" s="110"/>
      <c r="T27" s="110"/>
      <c r="U27" s="110"/>
      <c r="V27" s="88"/>
      <c r="W27" s="88"/>
      <c r="X27" s="88"/>
      <c r="Y27" s="27"/>
      <c r="Z27" s="27"/>
      <c r="AA27" s="27"/>
      <c r="AB27" s="97"/>
    </row>
    <row r="28" spans="1:28" s="2" customFormat="1" ht="24.75" customHeight="1" x14ac:dyDescent="0.3">
      <c r="A28" s="50" t="s">
        <v>93</v>
      </c>
      <c r="B28" s="48" t="s">
        <v>94</v>
      </c>
      <c r="C28" s="51"/>
      <c r="D28" s="7"/>
      <c r="E28" s="7"/>
      <c r="F28" s="51"/>
      <c r="G28" s="7"/>
      <c r="H28" s="7">
        <v>15</v>
      </c>
      <c r="I28" s="4">
        <f t="shared" si="1"/>
        <v>11</v>
      </c>
      <c r="J28" s="4">
        <f t="shared" si="2"/>
        <v>9</v>
      </c>
      <c r="K28" s="64">
        <f t="shared" si="3"/>
        <v>-2</v>
      </c>
      <c r="L28" s="16">
        <f t="shared" si="4"/>
        <v>1</v>
      </c>
      <c r="M28" s="22">
        <v>7</v>
      </c>
      <c r="N28" s="17">
        <v>4</v>
      </c>
      <c r="O28" s="18"/>
      <c r="P28" s="105">
        <v>5</v>
      </c>
      <c r="Q28" s="18">
        <v>4</v>
      </c>
      <c r="R28" s="41">
        <f t="shared" si="5"/>
        <v>0</v>
      </c>
      <c r="S28" s="41"/>
      <c r="T28" s="41"/>
      <c r="U28" s="41"/>
      <c r="V28" s="88"/>
      <c r="W28" s="88"/>
      <c r="X28" s="88"/>
      <c r="Y28" s="27"/>
      <c r="Z28" s="27"/>
      <c r="AA28" s="27"/>
      <c r="AB28" s="97"/>
    </row>
    <row r="29" spans="1:28" s="2" customFormat="1" ht="24.75" customHeight="1" x14ac:dyDescent="0.3">
      <c r="A29" s="105" t="s">
        <v>125</v>
      </c>
      <c r="B29" s="106" t="s">
        <v>126</v>
      </c>
      <c r="C29" s="107">
        <v>4</v>
      </c>
      <c r="D29" s="107">
        <v>4</v>
      </c>
      <c r="E29" s="107">
        <v>4</v>
      </c>
      <c r="F29" s="107">
        <v>4</v>
      </c>
      <c r="G29" s="107">
        <v>4</v>
      </c>
      <c r="H29" s="107">
        <v>4</v>
      </c>
      <c r="I29" s="4">
        <f t="shared" si="1"/>
        <v>0</v>
      </c>
      <c r="J29" s="4">
        <f t="shared" si="2"/>
        <v>27</v>
      </c>
      <c r="K29" s="64">
        <f t="shared" si="3"/>
        <v>27</v>
      </c>
      <c r="L29" s="16">
        <f t="shared" si="4"/>
        <v>1</v>
      </c>
      <c r="M29" s="22"/>
      <c r="N29" s="17"/>
      <c r="O29" s="23"/>
      <c r="P29" s="109">
        <v>27</v>
      </c>
      <c r="Q29" s="18"/>
      <c r="R29" s="41">
        <f t="shared" si="5"/>
        <v>0</v>
      </c>
      <c r="S29" s="24"/>
      <c r="T29" s="24"/>
      <c r="U29" s="41"/>
      <c r="V29" s="88"/>
      <c r="W29" s="88"/>
      <c r="X29" s="88"/>
      <c r="Y29" s="27"/>
      <c r="Z29" s="27"/>
      <c r="AA29" s="27"/>
      <c r="AB29" s="97"/>
    </row>
    <row r="30" spans="1:28" s="2" customFormat="1" ht="24" customHeight="1" x14ac:dyDescent="0.3">
      <c r="A30" s="52" t="s">
        <v>46</v>
      </c>
      <c r="B30" s="53"/>
      <c r="C30" s="15">
        <f t="shared" ref="C30:H30" si="6">SUM(C31:C32)</f>
        <v>40</v>
      </c>
      <c r="D30" s="15">
        <f t="shared" si="6"/>
        <v>40</v>
      </c>
      <c r="E30" s="15">
        <f t="shared" si="6"/>
        <v>40</v>
      </c>
      <c r="F30" s="15">
        <f t="shared" si="6"/>
        <v>40</v>
      </c>
      <c r="G30" s="15">
        <f t="shared" si="6"/>
        <v>40</v>
      </c>
      <c r="H30" s="15">
        <f t="shared" si="6"/>
        <v>40</v>
      </c>
      <c r="I30" s="59"/>
      <c r="J30" s="60"/>
      <c r="K30" s="61"/>
      <c r="L30" s="61"/>
      <c r="M30" s="45"/>
      <c r="N30" s="45"/>
      <c r="O30" s="44"/>
      <c r="P30" s="45"/>
      <c r="Q30" s="45"/>
      <c r="R30" s="44"/>
      <c r="S30" s="25"/>
      <c r="T30" s="25"/>
      <c r="U30" s="25"/>
      <c r="V30" s="86"/>
      <c r="W30" s="86"/>
      <c r="X30" s="86"/>
      <c r="Y30" s="36"/>
      <c r="Z30" s="36"/>
      <c r="AA30" s="36"/>
      <c r="AB30" s="97"/>
    </row>
    <row r="31" spans="1:28" s="2" customFormat="1" ht="24.75" customHeight="1" x14ac:dyDescent="0.3">
      <c r="A31" s="50" t="s">
        <v>96</v>
      </c>
      <c r="B31" s="47" t="s">
        <v>97</v>
      </c>
      <c r="C31" s="165" t="s">
        <v>98</v>
      </c>
      <c r="D31" s="166"/>
      <c r="E31" s="166"/>
      <c r="F31" s="166"/>
      <c r="G31" s="166"/>
      <c r="H31" s="167"/>
      <c r="I31" s="56"/>
      <c r="J31" s="4">
        <f t="shared" ref="J31:J32" si="7">SUM(O31:Q31)</f>
        <v>0</v>
      </c>
      <c r="K31" s="68">
        <f t="shared" si="3"/>
        <v>0</v>
      </c>
      <c r="L31" s="16" t="e">
        <f t="shared" si="4"/>
        <v>#DIV/0!</v>
      </c>
      <c r="M31" s="22"/>
      <c r="N31" s="17"/>
      <c r="O31" s="23"/>
      <c r="P31" s="18"/>
      <c r="Q31" s="18"/>
      <c r="R31" s="41">
        <f t="shared" si="5"/>
        <v>0</v>
      </c>
      <c r="S31" s="24"/>
      <c r="T31" s="24"/>
      <c r="U31" s="41"/>
      <c r="V31" s="88"/>
      <c r="W31" s="88"/>
      <c r="X31" s="88"/>
      <c r="Y31" s="27"/>
      <c r="Z31" s="27"/>
      <c r="AA31" s="27"/>
      <c r="AB31" s="97"/>
    </row>
    <row r="32" spans="1:28" s="2" customFormat="1" ht="24.75" customHeight="1" x14ac:dyDescent="0.3">
      <c r="A32" s="50" t="s">
        <v>99</v>
      </c>
      <c r="B32" s="47" t="s">
        <v>95</v>
      </c>
      <c r="C32" s="51">
        <v>40</v>
      </c>
      <c r="D32" s="51">
        <v>40</v>
      </c>
      <c r="E32" s="51">
        <v>40</v>
      </c>
      <c r="F32" s="51">
        <v>40</v>
      </c>
      <c r="G32" s="51">
        <v>40</v>
      </c>
      <c r="H32" s="51">
        <v>40</v>
      </c>
      <c r="I32" s="51"/>
      <c r="J32" s="4">
        <f t="shared" si="7"/>
        <v>0</v>
      </c>
      <c r="K32" s="68">
        <f t="shared" si="3"/>
        <v>0</v>
      </c>
      <c r="L32" s="16" t="e">
        <f t="shared" si="4"/>
        <v>#DIV/0!</v>
      </c>
      <c r="M32" s="17"/>
      <c r="N32" s="17"/>
      <c r="O32" s="18"/>
      <c r="P32" s="18"/>
      <c r="Q32" s="18"/>
      <c r="R32" s="41">
        <f t="shared" si="5"/>
        <v>0</v>
      </c>
      <c r="S32" s="41"/>
      <c r="T32" s="41"/>
      <c r="U32" s="41"/>
      <c r="V32" s="88"/>
      <c r="W32" s="88"/>
      <c r="X32" s="88"/>
      <c r="Y32" s="27"/>
      <c r="Z32" s="27"/>
      <c r="AA32" s="27"/>
      <c r="AB32" s="97"/>
    </row>
    <row r="33" spans="1:28" s="2" customFormat="1" ht="24" customHeight="1" x14ac:dyDescent="0.3">
      <c r="A33" s="168"/>
      <c r="B33" s="169"/>
      <c r="C33" s="8">
        <f>(SUM(C15:C29))+(SUM(C31:C32))</f>
        <v>100</v>
      </c>
      <c r="D33" s="8">
        <f t="shared" ref="D33:H33" si="8">(SUM(D15:D29))+(SUM(D31:D32))</f>
        <v>100</v>
      </c>
      <c r="E33" s="8">
        <f t="shared" si="8"/>
        <v>100</v>
      </c>
      <c r="F33" s="8">
        <f t="shared" si="8"/>
        <v>100</v>
      </c>
      <c r="G33" s="8">
        <f t="shared" si="8"/>
        <v>100</v>
      </c>
      <c r="H33" s="8">
        <f t="shared" si="8"/>
        <v>100</v>
      </c>
      <c r="I33" s="63">
        <f>SUM(I15:I32)</f>
        <v>268</v>
      </c>
      <c r="J33" s="63">
        <f>SUM(J15:J32)</f>
        <v>255</v>
      </c>
      <c r="K33" s="63">
        <f>SUM(K15:K32)</f>
        <v>-13</v>
      </c>
      <c r="M33" s="29">
        <f t="shared" ref="M33:R33" si="9">SUM(M15:M32)</f>
        <v>163</v>
      </c>
      <c r="N33" s="30">
        <f t="shared" si="9"/>
        <v>126</v>
      </c>
      <c r="O33" s="31">
        <f t="shared" si="9"/>
        <v>0</v>
      </c>
      <c r="P33" s="31">
        <f t="shared" si="9"/>
        <v>154</v>
      </c>
      <c r="Q33" s="31">
        <f t="shared" si="9"/>
        <v>118</v>
      </c>
      <c r="R33" s="32">
        <f t="shared" si="9"/>
        <v>0</v>
      </c>
      <c r="S33" s="32"/>
      <c r="T33" s="32"/>
      <c r="U33" s="32"/>
      <c r="V33" s="90"/>
      <c r="W33" s="90"/>
      <c r="X33" s="90"/>
      <c r="Y33" s="91"/>
      <c r="Z33" s="91"/>
      <c r="AA33" s="91"/>
      <c r="AB33" s="98"/>
    </row>
    <row r="34" spans="1:28" s="2" customFormat="1" ht="27.75" customHeight="1" x14ac:dyDescent="0.3">
      <c r="A34" s="124" t="s">
        <v>60</v>
      </c>
      <c r="B34" s="124"/>
      <c r="C34" s="124"/>
      <c r="D34" s="124"/>
      <c r="E34" s="124"/>
      <c r="F34" s="124"/>
      <c r="G34" s="124"/>
      <c r="H34" s="124"/>
      <c r="I34" s="124"/>
      <c r="J34" s="124"/>
      <c r="K34" s="124"/>
      <c r="L34" s="124"/>
      <c r="M34" s="185">
        <f>M33+N33</f>
        <v>289</v>
      </c>
      <c r="N34" s="186"/>
      <c r="O34" s="187">
        <f>SUM(O33:Q33)</f>
        <v>272</v>
      </c>
      <c r="P34" s="188"/>
      <c r="Q34" s="189"/>
      <c r="R34" s="10"/>
      <c r="S34" s="10"/>
      <c r="T34" s="10"/>
      <c r="U34" s="10"/>
      <c r="V34" s="38"/>
      <c r="W34" s="38"/>
      <c r="X34" s="38"/>
    </row>
    <row r="35" spans="1:28" s="2" customFormat="1" ht="16.5" customHeight="1" x14ac:dyDescent="0.3">
      <c r="A35" s="33"/>
      <c r="B35" s="33"/>
      <c r="C35" s="10"/>
      <c r="D35" s="10"/>
      <c r="E35" s="10"/>
      <c r="F35" s="10"/>
      <c r="G35" s="10"/>
      <c r="H35" s="10"/>
      <c r="I35" s="10"/>
      <c r="J35" s="62"/>
      <c r="K35" s="34"/>
      <c r="L35" s="34"/>
      <c r="M35" s="36"/>
      <c r="N35" s="36"/>
      <c r="O35" s="36"/>
      <c r="P35" s="36"/>
      <c r="Q35" s="36"/>
      <c r="R35" s="10"/>
      <c r="S35" s="10"/>
      <c r="T35" s="10" t="s">
        <v>66</v>
      </c>
      <c r="U35" s="10"/>
      <c r="V35" s="38"/>
      <c r="W35" s="38"/>
      <c r="X35" s="38"/>
    </row>
    <row r="36" spans="1:28" ht="22.5" customHeight="1" x14ac:dyDescent="0.3">
      <c r="M36" s="121"/>
      <c r="N36" s="121"/>
      <c r="O36" s="121"/>
      <c r="P36" s="121"/>
      <c r="Q36" s="121"/>
      <c r="R36" s="36"/>
      <c r="S36" s="37"/>
      <c r="T36" s="37"/>
      <c r="U36" s="37"/>
      <c r="V36" s="38"/>
      <c r="W36" s="38"/>
      <c r="X36" s="38"/>
    </row>
    <row r="37" spans="1:28" x14ac:dyDescent="0.3">
      <c r="A37" s="124"/>
      <c r="B37" s="124"/>
      <c r="C37" s="124"/>
      <c r="D37" s="124"/>
      <c r="E37" s="124"/>
      <c r="F37" s="124"/>
      <c r="G37" s="124"/>
      <c r="H37" s="124"/>
      <c r="I37" s="124"/>
      <c r="J37" s="124"/>
      <c r="K37" s="124"/>
      <c r="L37" s="124"/>
      <c r="M37" s="2"/>
      <c r="N37" s="2"/>
      <c r="O37" s="2"/>
      <c r="P37" s="2"/>
      <c r="Q37" s="2"/>
      <c r="R37" s="2"/>
      <c r="S37" s="2"/>
      <c r="T37" s="2"/>
      <c r="U37" s="2"/>
      <c r="V37" s="38"/>
      <c r="W37" s="38"/>
      <c r="X37" s="38"/>
    </row>
  </sheetData>
  <mergeCells count="46">
    <mergeCell ref="M10:U11"/>
    <mergeCell ref="C31:H31"/>
    <mergeCell ref="A3:L3"/>
    <mergeCell ref="A1:L1"/>
    <mergeCell ref="A33:B33"/>
    <mergeCell ref="A4:L4"/>
    <mergeCell ref="A5:G5"/>
    <mergeCell ref="A6:B6"/>
    <mergeCell ref="A10:B13"/>
    <mergeCell ref="J10:J14"/>
    <mergeCell ref="K10:K14"/>
    <mergeCell ref="L10:L14"/>
    <mergeCell ref="I10:I14"/>
    <mergeCell ref="C13:H13"/>
    <mergeCell ref="A14:B14"/>
    <mergeCell ref="I9:L9"/>
    <mergeCell ref="M9:AA9"/>
    <mergeCell ref="A2:L2"/>
    <mergeCell ref="X13:X14"/>
    <mergeCell ref="U13:U14"/>
    <mergeCell ref="V13:V14"/>
    <mergeCell ref="W13:W14"/>
    <mergeCell ref="A8:L8"/>
    <mergeCell ref="O12:Q12"/>
    <mergeCell ref="R12:U12"/>
    <mergeCell ref="R13:R14"/>
    <mergeCell ref="S13:S14"/>
    <mergeCell ref="M12:N12"/>
    <mergeCell ref="T13:T14"/>
    <mergeCell ref="Q13:Q14"/>
    <mergeCell ref="M13:M14"/>
    <mergeCell ref="N1:AA6"/>
    <mergeCell ref="AB10:AB14"/>
    <mergeCell ref="A37:L37"/>
    <mergeCell ref="A34:L34"/>
    <mergeCell ref="M36:N36"/>
    <mergeCell ref="O36:Q36"/>
    <mergeCell ref="M34:N34"/>
    <mergeCell ref="O34:Q34"/>
    <mergeCell ref="V10:AA12"/>
    <mergeCell ref="Y13:Y14"/>
    <mergeCell ref="Z13:Z14"/>
    <mergeCell ref="AA13:AA14"/>
    <mergeCell ref="N13:N14"/>
    <mergeCell ref="O13:O14"/>
    <mergeCell ref="P13:P14"/>
  </mergeCells>
  <conditionalFormatting sqref="K15:K29">
    <cfRule type="iconSet" priority="38">
      <iconSet iconSet="3ArrowsGray">
        <cfvo type="percent" val="0"/>
        <cfvo type="num" val="0"/>
        <cfvo type="num" val="0" gte="0"/>
      </iconSet>
    </cfRule>
  </conditionalFormatting>
  <conditionalFormatting sqref="V34:V35">
    <cfRule type="duplicateValues" dxfId="49" priority="793"/>
  </conditionalFormatting>
  <conditionalFormatting sqref="V36:V37">
    <cfRule type="duplicateValues" dxfId="48" priority="815"/>
  </conditionalFormatting>
  <conditionalFormatting sqref="W34:W35">
    <cfRule type="duplicateValues" dxfId="47" priority="796"/>
  </conditionalFormatting>
  <conditionalFormatting sqref="W36:W37">
    <cfRule type="duplicateValues" dxfId="46" priority="816"/>
  </conditionalFormatting>
  <conditionalFormatting sqref="X34:X35">
    <cfRule type="duplicateValues" dxfId="45" priority="799"/>
  </conditionalFormatting>
  <conditionalFormatting sqref="X36:X37">
    <cfRule type="duplicateValues" dxfId="44" priority="817"/>
  </conditionalFormatting>
  <conditionalFormatting sqref="Y19 Y15">
    <cfRule type="duplicateValues" dxfId="43" priority="12"/>
  </conditionalFormatting>
  <conditionalFormatting sqref="Y23 Y28:Y29">
    <cfRule type="duplicateValues" dxfId="42" priority="13"/>
  </conditionalFormatting>
  <conditionalFormatting sqref="Y24:Y27">
    <cfRule type="duplicateValues" dxfId="41" priority="4"/>
  </conditionalFormatting>
  <conditionalFormatting sqref="Y31">
    <cfRule type="duplicateValues" dxfId="40" priority="11"/>
  </conditionalFormatting>
  <conditionalFormatting sqref="Y32">
    <cfRule type="duplicateValues" dxfId="39" priority="14"/>
  </conditionalFormatting>
  <conditionalFormatting sqref="Y33 Y16:Y18 Y20:Y22">
    <cfRule type="duplicateValues" dxfId="38" priority="17"/>
  </conditionalFormatting>
  <conditionalFormatting sqref="Z19 Z15">
    <cfRule type="duplicateValues" dxfId="37" priority="9"/>
  </conditionalFormatting>
  <conditionalFormatting sqref="Z23 Z28:Z29">
    <cfRule type="duplicateValues" dxfId="36" priority="10"/>
  </conditionalFormatting>
  <conditionalFormatting sqref="Z24:Z27">
    <cfRule type="duplicateValues" dxfId="35" priority="3"/>
  </conditionalFormatting>
  <conditionalFormatting sqref="Z31">
    <cfRule type="duplicateValues" dxfId="34" priority="8"/>
  </conditionalFormatting>
  <conditionalFormatting sqref="Z32">
    <cfRule type="duplicateValues" dxfId="33" priority="15"/>
  </conditionalFormatting>
  <conditionalFormatting sqref="Z33 Z16:Z18 Z20:Z22">
    <cfRule type="duplicateValues" dxfId="32" priority="18"/>
  </conditionalFormatting>
  <conditionalFormatting sqref="AA19 AA15">
    <cfRule type="duplicateValues" dxfId="31" priority="6"/>
  </conditionalFormatting>
  <conditionalFormatting sqref="AA23 AA28:AA29">
    <cfRule type="duplicateValues" dxfId="30" priority="7"/>
  </conditionalFormatting>
  <conditionalFormatting sqref="AA24:AA27">
    <cfRule type="duplicateValues" dxfId="29" priority="2"/>
  </conditionalFormatting>
  <conditionalFormatting sqref="AA31">
    <cfRule type="duplicateValues" dxfId="28" priority="5"/>
  </conditionalFormatting>
  <conditionalFormatting sqref="AA32">
    <cfRule type="duplicateValues" dxfId="27" priority="16"/>
  </conditionalFormatting>
  <conditionalFormatting sqref="AA33 AA16:AA18 AA20:AA22">
    <cfRule type="duplicateValues" dxfId="26" priority="19"/>
  </conditionalFormatting>
  <conditionalFormatting sqref="AB33">
    <cfRule type="duplicateValues" dxfId="25" priority="1"/>
  </conditionalFormatting>
  <pageMargins left="0.25" right="0.25" top="0.75" bottom="0.75" header="0.3" footer="0.3"/>
  <pageSetup paperSize="9" scale="61" fitToHeight="0"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BC769-C66D-4CF3-B5A0-A13206EAF793}">
  <sheetPr>
    <tabColor rgb="FFFFC000"/>
    <pageSetUpPr fitToPage="1"/>
  </sheetPr>
  <dimension ref="A1:AE36"/>
  <sheetViews>
    <sheetView zoomScale="80" zoomScaleNormal="80" workbookViewId="0">
      <selection activeCell="A11" sqref="A11:B14"/>
    </sheetView>
  </sheetViews>
  <sheetFormatPr baseColWidth="10" defaultColWidth="11.44140625" defaultRowHeight="12" x14ac:dyDescent="0.3"/>
  <cols>
    <col min="1" max="1" width="6.88671875" style="1" customWidth="1"/>
    <col min="2" max="2" width="46.5546875" style="3" customWidth="1"/>
    <col min="3" max="8" width="12.109375" style="2" customWidth="1"/>
    <col min="9" max="10" width="8.109375" style="2" customWidth="1"/>
    <col min="11" max="11" width="8.44140625" style="2" customWidth="1"/>
    <col min="12" max="12" width="11.109375" style="2" customWidth="1"/>
    <col min="13" max="13" width="6.33203125" style="1" customWidth="1"/>
    <col min="14" max="17" width="6" style="1" customWidth="1"/>
    <col min="18" max="18" width="8.109375" style="1" customWidth="1"/>
    <col min="19" max="21" width="4.109375" style="1" customWidth="1"/>
    <col min="22" max="22" width="4.6640625" style="2" customWidth="1"/>
    <col min="23" max="24" width="4.6640625" style="2" customWidth="1" collapsed="1"/>
    <col min="25" max="27" width="4.6640625" style="1" customWidth="1"/>
    <col min="28" max="16384" width="11.44140625" style="1"/>
  </cols>
  <sheetData>
    <row r="1" spans="1:31" ht="17.25" customHeight="1" x14ac:dyDescent="0.3">
      <c r="A1" s="143" t="s">
        <v>0</v>
      </c>
      <c r="B1" s="143"/>
      <c r="C1" s="143"/>
      <c r="D1" s="143"/>
      <c r="E1" s="143"/>
      <c r="F1" s="143"/>
      <c r="G1" s="143"/>
      <c r="H1" s="143"/>
      <c r="I1" s="143"/>
      <c r="J1" s="143"/>
      <c r="K1" s="143"/>
      <c r="L1" s="143"/>
      <c r="N1" s="145" t="s">
        <v>1</v>
      </c>
      <c r="O1" s="145"/>
      <c r="P1" s="145"/>
      <c r="Q1" s="145"/>
      <c r="R1" s="145"/>
      <c r="S1" s="145"/>
      <c r="T1" s="145"/>
      <c r="U1" s="145"/>
      <c r="V1" s="145"/>
      <c r="W1" s="145"/>
      <c r="X1" s="145"/>
      <c r="Y1" s="145"/>
      <c r="Z1" s="145"/>
      <c r="AA1" s="145"/>
    </row>
    <row r="2" spans="1:31" ht="19.5" customHeight="1" x14ac:dyDescent="0.3">
      <c r="A2" s="144" t="s">
        <v>2</v>
      </c>
      <c r="B2" s="144"/>
      <c r="C2" s="144"/>
      <c r="D2" s="144"/>
      <c r="E2" s="144"/>
      <c r="F2" s="144"/>
      <c r="G2" s="144"/>
      <c r="H2" s="144"/>
      <c r="I2" s="144"/>
      <c r="J2" s="144"/>
      <c r="K2" s="144"/>
      <c r="L2" s="144"/>
      <c r="N2" s="145"/>
      <c r="O2" s="145"/>
      <c r="P2" s="145"/>
      <c r="Q2" s="145"/>
      <c r="R2" s="145"/>
      <c r="S2" s="145"/>
      <c r="T2" s="145"/>
      <c r="U2" s="145"/>
      <c r="V2" s="145"/>
      <c r="W2" s="145"/>
      <c r="X2" s="145"/>
      <c r="Y2" s="145"/>
      <c r="Z2" s="145"/>
      <c r="AA2" s="145"/>
    </row>
    <row r="3" spans="1:31" s="9" customFormat="1" ht="18.75" customHeight="1" x14ac:dyDescent="0.3">
      <c r="A3" s="142" t="s">
        <v>3</v>
      </c>
      <c r="B3" s="142"/>
      <c r="C3" s="142"/>
      <c r="D3" s="142"/>
      <c r="E3" s="142"/>
      <c r="F3" s="142"/>
      <c r="G3" s="142"/>
      <c r="H3" s="142"/>
      <c r="I3" s="142"/>
      <c r="J3" s="142"/>
      <c r="K3" s="142"/>
      <c r="L3" s="142"/>
      <c r="M3" s="1"/>
      <c r="N3" s="145"/>
      <c r="O3" s="145"/>
      <c r="P3" s="145"/>
      <c r="Q3" s="145"/>
      <c r="R3" s="145"/>
      <c r="S3" s="145"/>
      <c r="T3" s="145"/>
      <c r="U3" s="145"/>
      <c r="V3" s="145"/>
      <c r="W3" s="145"/>
      <c r="X3" s="145"/>
      <c r="Y3" s="145"/>
      <c r="Z3" s="145"/>
      <c r="AA3" s="145"/>
      <c r="AB3" s="1"/>
      <c r="AC3" s="1"/>
      <c r="AD3" s="1"/>
      <c r="AE3" s="1"/>
    </row>
    <row r="4" spans="1:31" s="9" customFormat="1" ht="18.75" customHeight="1" x14ac:dyDescent="0.3">
      <c r="A4" s="173" t="s">
        <v>4</v>
      </c>
      <c r="B4" s="173"/>
      <c r="C4" s="173"/>
      <c r="D4" s="173"/>
      <c r="E4" s="173"/>
      <c r="F4" s="173"/>
      <c r="G4" s="173"/>
      <c r="H4" s="173"/>
      <c r="I4" s="173"/>
      <c r="J4" s="173"/>
      <c r="K4" s="173"/>
      <c r="L4" s="173"/>
      <c r="M4" s="14"/>
      <c r="N4" s="145"/>
      <c r="O4" s="145"/>
      <c r="P4" s="145"/>
      <c r="Q4" s="145"/>
      <c r="R4" s="145"/>
      <c r="S4" s="145"/>
      <c r="T4" s="145"/>
      <c r="U4" s="145"/>
      <c r="V4" s="145"/>
      <c r="W4" s="145"/>
      <c r="X4" s="145"/>
      <c r="Y4" s="145"/>
      <c r="Z4" s="145"/>
      <c r="AA4" s="145"/>
      <c r="AB4" s="1"/>
      <c r="AC4" s="1"/>
      <c r="AD4" s="1"/>
      <c r="AE4" s="1"/>
    </row>
    <row r="5" spans="1:31" s="9" customFormat="1" ht="18.75" customHeight="1" x14ac:dyDescent="0.3">
      <c r="A5" s="173" t="s">
        <v>61</v>
      </c>
      <c r="B5" s="173"/>
      <c r="C5" s="173"/>
      <c r="D5" s="173"/>
      <c r="E5" s="173"/>
      <c r="F5" s="173"/>
      <c r="G5" s="173"/>
      <c r="H5" s="42"/>
      <c r="I5" s="42"/>
      <c r="J5" s="42"/>
      <c r="K5" s="42"/>
      <c r="L5" s="42"/>
      <c r="M5" s="14"/>
      <c r="N5" s="145"/>
      <c r="O5" s="145"/>
      <c r="P5" s="145"/>
      <c r="Q5" s="145"/>
      <c r="R5" s="145"/>
      <c r="S5" s="145"/>
      <c r="T5" s="145"/>
      <c r="U5" s="145"/>
      <c r="V5" s="145"/>
      <c r="W5" s="145"/>
      <c r="X5" s="145"/>
      <c r="Y5" s="145"/>
      <c r="Z5" s="145"/>
      <c r="AA5" s="145"/>
    </row>
    <row r="6" spans="1:31" s="9" customFormat="1" ht="18.75" customHeight="1" x14ac:dyDescent="0.3">
      <c r="A6" s="174" t="s">
        <v>62</v>
      </c>
      <c r="B6" s="174"/>
      <c r="C6" s="11"/>
      <c r="D6" s="11"/>
      <c r="E6" s="11"/>
      <c r="F6" s="11"/>
      <c r="G6" s="11"/>
      <c r="H6" s="11"/>
      <c r="I6" s="11"/>
      <c r="J6" s="13"/>
      <c r="K6" s="13"/>
      <c r="L6" s="13"/>
      <c r="M6" s="14"/>
      <c r="N6" s="145"/>
      <c r="O6" s="145"/>
      <c r="P6" s="145"/>
      <c r="Q6" s="145"/>
      <c r="R6" s="145"/>
      <c r="S6" s="145"/>
      <c r="T6" s="145"/>
      <c r="U6" s="145"/>
      <c r="V6" s="145"/>
      <c r="W6" s="145"/>
      <c r="X6" s="145"/>
      <c r="Y6" s="145"/>
      <c r="Z6" s="145"/>
      <c r="AA6" s="145"/>
    </row>
    <row r="7" spans="1:31" s="9" customFormat="1" ht="11.25" customHeight="1" x14ac:dyDescent="0.3">
      <c r="A7" s="57"/>
      <c r="B7" s="57"/>
      <c r="C7" s="11"/>
      <c r="D7" s="11"/>
      <c r="E7" s="11"/>
      <c r="F7" s="11"/>
      <c r="G7" s="11"/>
      <c r="H7" s="11"/>
      <c r="I7" s="11"/>
      <c r="J7" s="13"/>
      <c r="K7" s="13"/>
      <c r="L7" s="13"/>
      <c r="M7" s="14"/>
      <c r="N7" s="14"/>
      <c r="O7" s="14"/>
      <c r="P7" s="14"/>
      <c r="Q7" s="14"/>
      <c r="R7" s="14"/>
      <c r="S7" s="14"/>
      <c r="T7" s="14"/>
      <c r="U7" s="14"/>
      <c r="V7" s="2"/>
      <c r="W7" s="2"/>
      <c r="X7" s="2"/>
    </row>
    <row r="8" spans="1:31" s="9" customFormat="1" ht="31.5" customHeight="1" x14ac:dyDescent="0.3">
      <c r="A8" s="190" t="s">
        <v>63</v>
      </c>
      <c r="B8" s="190"/>
      <c r="C8" s="190"/>
      <c r="D8" s="190"/>
      <c r="E8" s="190"/>
      <c r="F8" s="190"/>
      <c r="G8" s="190"/>
      <c r="H8" s="190"/>
      <c r="I8" s="190"/>
      <c r="J8" s="190"/>
      <c r="K8" s="190"/>
      <c r="L8" s="190"/>
      <c r="M8" s="14"/>
      <c r="N8" s="14"/>
      <c r="O8" s="14"/>
      <c r="P8" s="14"/>
      <c r="Q8" s="14"/>
      <c r="R8" s="14"/>
      <c r="S8" s="14"/>
      <c r="T8" s="14"/>
      <c r="U8" s="14"/>
      <c r="V8" s="2"/>
      <c r="W8" s="2"/>
      <c r="X8" s="2"/>
    </row>
    <row r="9" spans="1:31" ht="14.25" customHeight="1" x14ac:dyDescent="0.3">
      <c r="C9" s="1"/>
      <c r="D9" s="1"/>
      <c r="E9" s="1"/>
      <c r="F9" s="1"/>
      <c r="G9" s="1"/>
      <c r="H9" s="1"/>
      <c r="I9" s="54"/>
      <c r="M9" s="92"/>
      <c r="N9" s="92"/>
      <c r="O9" s="92"/>
      <c r="P9" s="92"/>
      <c r="Q9" s="92"/>
      <c r="R9" s="92"/>
      <c r="S9" s="92"/>
      <c r="T9" s="92"/>
      <c r="U9" s="92"/>
      <c r="V9" s="93"/>
      <c r="W9" s="93"/>
      <c r="X9" s="93"/>
    </row>
    <row r="10" spans="1:31" ht="14.4" x14ac:dyDescent="0.3">
      <c r="C10" s="1"/>
      <c r="D10" s="1"/>
      <c r="E10" s="1"/>
      <c r="F10" s="1"/>
      <c r="G10" s="1"/>
      <c r="H10" s="1"/>
      <c r="I10" s="115" t="s">
        <v>7</v>
      </c>
      <c r="J10" s="115"/>
      <c r="K10" s="115"/>
      <c r="L10" s="115"/>
      <c r="M10" s="116" t="s">
        <v>8</v>
      </c>
      <c r="N10" s="116"/>
      <c r="O10" s="116"/>
      <c r="P10" s="116"/>
      <c r="Q10" s="116"/>
      <c r="R10" s="116"/>
      <c r="S10" s="116"/>
      <c r="T10" s="116"/>
      <c r="U10" s="116"/>
      <c r="V10" s="116"/>
      <c r="W10" s="116"/>
      <c r="X10" s="116"/>
      <c r="Y10" s="116"/>
      <c r="Z10" s="116"/>
      <c r="AA10" s="116"/>
    </row>
    <row r="11" spans="1:31" ht="17.25" customHeight="1" x14ac:dyDescent="0.3">
      <c r="A11" s="175" t="s">
        <v>47</v>
      </c>
      <c r="B11" s="175"/>
      <c r="C11" s="102" t="s">
        <v>10</v>
      </c>
      <c r="D11" s="102" t="s">
        <v>10</v>
      </c>
      <c r="E11" s="102" t="s">
        <v>10</v>
      </c>
      <c r="F11" s="102" t="s">
        <v>10</v>
      </c>
      <c r="G11" s="102" t="s">
        <v>10</v>
      </c>
      <c r="H11" s="102" t="s">
        <v>10</v>
      </c>
      <c r="I11" s="177" t="s">
        <v>11</v>
      </c>
      <c r="J11" s="176" t="s">
        <v>12</v>
      </c>
      <c r="K11" s="176" t="s">
        <v>65</v>
      </c>
      <c r="L11" s="177" t="s">
        <v>14</v>
      </c>
      <c r="M11" s="157" t="s">
        <v>15</v>
      </c>
      <c r="N11" s="158"/>
      <c r="O11" s="158"/>
      <c r="P11" s="158"/>
      <c r="Q11" s="158"/>
      <c r="R11" s="158"/>
      <c r="S11" s="158"/>
      <c r="T11" s="158"/>
      <c r="U11" s="159"/>
      <c r="V11" s="146" t="s">
        <v>16</v>
      </c>
      <c r="W11" s="147"/>
      <c r="X11" s="147"/>
      <c r="Y11" s="147"/>
      <c r="Z11" s="147"/>
      <c r="AA11" s="148"/>
      <c r="AB11" s="113" t="s">
        <v>17</v>
      </c>
    </row>
    <row r="12" spans="1:31" ht="17.25" customHeight="1" x14ac:dyDescent="0.3">
      <c r="A12" s="175"/>
      <c r="B12" s="175"/>
      <c r="C12" s="100" t="s">
        <v>48</v>
      </c>
      <c r="D12" s="100" t="s">
        <v>49</v>
      </c>
      <c r="E12" s="100" t="s">
        <v>50</v>
      </c>
      <c r="F12" s="100" t="s">
        <v>51</v>
      </c>
      <c r="G12" s="100" t="s">
        <v>52</v>
      </c>
      <c r="H12" s="100" t="s">
        <v>53</v>
      </c>
      <c r="I12" s="180"/>
      <c r="J12" s="176"/>
      <c r="K12" s="176"/>
      <c r="L12" s="178"/>
      <c r="M12" s="160"/>
      <c r="N12" s="161"/>
      <c r="O12" s="161"/>
      <c r="P12" s="161"/>
      <c r="Q12" s="161"/>
      <c r="R12" s="161"/>
      <c r="S12" s="161"/>
      <c r="T12" s="161"/>
      <c r="U12" s="162"/>
      <c r="V12" s="149"/>
      <c r="W12" s="150"/>
      <c r="X12" s="150"/>
      <c r="Y12" s="150"/>
      <c r="Z12" s="150"/>
      <c r="AA12" s="151"/>
      <c r="AB12" s="114"/>
    </row>
    <row r="13" spans="1:31" ht="54" customHeight="1" x14ac:dyDescent="0.3">
      <c r="A13" s="175"/>
      <c r="B13" s="175"/>
      <c r="C13" s="101" t="s">
        <v>24</v>
      </c>
      <c r="D13" s="101" t="s">
        <v>25</v>
      </c>
      <c r="E13" s="101" t="s">
        <v>26</v>
      </c>
      <c r="F13" s="101" t="s">
        <v>27</v>
      </c>
      <c r="G13" s="101" t="s">
        <v>28</v>
      </c>
      <c r="H13" s="101" t="s">
        <v>29</v>
      </c>
      <c r="I13" s="180"/>
      <c r="J13" s="176"/>
      <c r="K13" s="176"/>
      <c r="L13" s="178"/>
      <c r="M13" s="163" t="s">
        <v>30</v>
      </c>
      <c r="N13" s="164"/>
      <c r="O13" s="137" t="s">
        <v>31</v>
      </c>
      <c r="P13" s="138"/>
      <c r="Q13" s="138"/>
      <c r="R13" s="139" t="s">
        <v>32</v>
      </c>
      <c r="S13" s="139"/>
      <c r="T13" s="139"/>
      <c r="U13" s="139"/>
      <c r="V13" s="152"/>
      <c r="W13" s="153"/>
      <c r="X13" s="153"/>
      <c r="Y13" s="153"/>
      <c r="Z13" s="153"/>
      <c r="AA13" s="154"/>
      <c r="AB13" s="114"/>
    </row>
    <row r="14" spans="1:31" ht="19.5" customHeight="1" x14ac:dyDescent="0.3">
      <c r="A14" s="175"/>
      <c r="B14" s="175"/>
      <c r="C14" s="182" t="s">
        <v>33</v>
      </c>
      <c r="D14" s="183"/>
      <c r="E14" s="183"/>
      <c r="F14" s="183"/>
      <c r="G14" s="183"/>
      <c r="H14" s="184"/>
      <c r="I14" s="180"/>
      <c r="J14" s="176"/>
      <c r="K14" s="176"/>
      <c r="L14" s="178"/>
      <c r="M14" s="135" t="s">
        <v>34</v>
      </c>
      <c r="N14" s="135" t="s">
        <v>35</v>
      </c>
      <c r="O14" s="133" t="s">
        <v>36</v>
      </c>
      <c r="P14" s="133" t="s">
        <v>37</v>
      </c>
      <c r="Q14" s="133" t="s">
        <v>35</v>
      </c>
      <c r="R14" s="131" t="s">
        <v>38</v>
      </c>
      <c r="S14" s="131" t="s">
        <v>36</v>
      </c>
      <c r="T14" s="131" t="s">
        <v>37</v>
      </c>
      <c r="U14" s="131" t="s">
        <v>35</v>
      </c>
      <c r="V14" s="140" t="s">
        <v>54</v>
      </c>
      <c r="W14" s="140" t="s">
        <v>55</v>
      </c>
      <c r="X14" s="140" t="s">
        <v>56</v>
      </c>
      <c r="Y14" s="155" t="s">
        <v>57</v>
      </c>
      <c r="Z14" s="155" t="s">
        <v>58</v>
      </c>
      <c r="AA14" s="155" t="s">
        <v>59</v>
      </c>
      <c r="AB14" s="114"/>
    </row>
    <row r="15" spans="1:31" ht="24" customHeight="1" x14ac:dyDescent="0.3">
      <c r="A15" s="171" t="s">
        <v>45</v>
      </c>
      <c r="B15" s="172"/>
      <c r="C15" s="55">
        <f>SUM(C16:C28)</f>
        <v>40</v>
      </c>
      <c r="D15" s="55">
        <f t="shared" ref="D15:H15" si="0">SUM(D16:D28)</f>
        <v>40</v>
      </c>
      <c r="E15" s="55">
        <f t="shared" si="0"/>
        <v>40</v>
      </c>
      <c r="F15" s="55">
        <f t="shared" si="0"/>
        <v>40</v>
      </c>
      <c r="G15" s="55">
        <f>SUM(G16:G28)</f>
        <v>40</v>
      </c>
      <c r="H15" s="55">
        <f t="shared" si="0"/>
        <v>40</v>
      </c>
      <c r="I15" s="181"/>
      <c r="J15" s="176"/>
      <c r="K15" s="176"/>
      <c r="L15" s="179"/>
      <c r="M15" s="136"/>
      <c r="N15" s="136"/>
      <c r="O15" s="134"/>
      <c r="P15" s="134"/>
      <c r="Q15" s="134"/>
      <c r="R15" s="132"/>
      <c r="S15" s="132"/>
      <c r="T15" s="132"/>
      <c r="U15" s="132"/>
      <c r="V15" s="141"/>
      <c r="W15" s="141"/>
      <c r="X15" s="141"/>
      <c r="Y15" s="156"/>
      <c r="Z15" s="156"/>
      <c r="AA15" s="156"/>
      <c r="AB15" s="114"/>
    </row>
    <row r="16" spans="1:31" ht="24.75" customHeight="1" x14ac:dyDescent="0.3">
      <c r="A16" s="50" t="s">
        <v>100</v>
      </c>
      <c r="B16" s="46" t="s">
        <v>101</v>
      </c>
      <c r="C16" s="107">
        <v>25</v>
      </c>
      <c r="D16" s="4"/>
      <c r="E16" s="4">
        <v>4</v>
      </c>
      <c r="F16" s="51"/>
      <c r="G16" s="4"/>
      <c r="H16" s="4">
        <v>4</v>
      </c>
      <c r="I16" s="4">
        <f>M16+N16</f>
        <v>32</v>
      </c>
      <c r="J16" s="4">
        <f>SUM(O16:Q16)</f>
        <v>32</v>
      </c>
      <c r="K16" s="64">
        <f t="shared" ref="K16:K28" si="1">J16-I16</f>
        <v>0</v>
      </c>
      <c r="L16" s="16">
        <f>1-R16/SUM(O16:Q16)</f>
        <v>1</v>
      </c>
      <c r="M16" s="17">
        <v>16</v>
      </c>
      <c r="N16" s="17">
        <v>16</v>
      </c>
      <c r="O16" s="18"/>
      <c r="P16" s="105">
        <v>15</v>
      </c>
      <c r="Q16" s="18">
        <v>17</v>
      </c>
      <c r="R16" s="41">
        <f>SUM(S16:U16)</f>
        <v>0</v>
      </c>
      <c r="S16" s="41"/>
      <c r="T16" s="41"/>
      <c r="U16" s="41"/>
      <c r="V16" s="88"/>
      <c r="W16" s="88"/>
      <c r="X16" s="88"/>
      <c r="Y16" s="39"/>
      <c r="Z16" s="39"/>
      <c r="AA16" s="39"/>
      <c r="AB16" s="96"/>
    </row>
    <row r="17" spans="1:28" ht="24.75" customHeight="1" x14ac:dyDescent="0.3">
      <c r="A17" s="50" t="s">
        <v>102</v>
      </c>
      <c r="B17" s="46" t="s">
        <v>74</v>
      </c>
      <c r="C17" s="107">
        <v>11</v>
      </c>
      <c r="D17" s="4"/>
      <c r="E17" s="4"/>
      <c r="F17" s="51"/>
      <c r="G17" s="108">
        <v>11</v>
      </c>
      <c r="H17" s="4"/>
      <c r="I17" s="4">
        <f t="shared" ref="I17:I28" si="2">M17+N17</f>
        <v>13</v>
      </c>
      <c r="J17" s="4">
        <f t="shared" ref="J17:J28" si="3">SUM(O17:Q17)</f>
        <v>12</v>
      </c>
      <c r="K17" s="64">
        <f t="shared" si="1"/>
        <v>-1</v>
      </c>
      <c r="L17" s="16">
        <f t="shared" ref="L17:L28" si="4">1-R17/SUM(O17:Q17)</f>
        <v>1</v>
      </c>
      <c r="M17" s="17">
        <v>3</v>
      </c>
      <c r="N17" s="17">
        <v>10</v>
      </c>
      <c r="O17" s="18"/>
      <c r="P17" s="105">
        <v>2</v>
      </c>
      <c r="Q17" s="18">
        <v>10</v>
      </c>
      <c r="R17" s="41">
        <f t="shared" ref="R17:R19" si="5">SUM(S17:U17)</f>
        <v>0</v>
      </c>
      <c r="S17" s="41"/>
      <c r="T17" s="41"/>
      <c r="U17" s="41"/>
      <c r="V17" s="88"/>
      <c r="W17" s="88"/>
      <c r="X17" s="88"/>
      <c r="Y17" s="27"/>
      <c r="Z17" s="27"/>
      <c r="AA17" s="27"/>
      <c r="AB17" s="97"/>
    </row>
    <row r="18" spans="1:28" ht="24.75" customHeight="1" x14ac:dyDescent="0.3">
      <c r="A18" s="50" t="s">
        <v>103</v>
      </c>
      <c r="B18" s="46" t="s">
        <v>104</v>
      </c>
      <c r="C18" s="51"/>
      <c r="D18" s="4"/>
      <c r="E18" s="4"/>
      <c r="F18" s="107">
        <v>23</v>
      </c>
      <c r="G18" s="4"/>
      <c r="H18" s="4"/>
      <c r="I18" s="4">
        <f t="shared" si="2"/>
        <v>14</v>
      </c>
      <c r="J18" s="4">
        <f t="shared" si="3"/>
        <v>12</v>
      </c>
      <c r="K18" s="64">
        <f t="shared" si="1"/>
        <v>-2</v>
      </c>
      <c r="L18" s="16">
        <f t="shared" si="4"/>
        <v>1</v>
      </c>
      <c r="M18" s="17">
        <v>7</v>
      </c>
      <c r="N18" s="17">
        <v>7</v>
      </c>
      <c r="O18" s="18"/>
      <c r="P18" s="105">
        <v>5</v>
      </c>
      <c r="Q18" s="18">
        <v>7</v>
      </c>
      <c r="R18" s="41">
        <f t="shared" si="5"/>
        <v>0</v>
      </c>
      <c r="S18" s="41"/>
      <c r="T18" s="41"/>
      <c r="U18" s="41"/>
      <c r="V18" s="88"/>
      <c r="W18" s="88"/>
      <c r="X18" s="88"/>
      <c r="Y18" s="27"/>
      <c r="Z18" s="27"/>
      <c r="AA18" s="27"/>
      <c r="AB18" s="97"/>
    </row>
    <row r="19" spans="1:28" ht="24.75" customHeight="1" x14ac:dyDescent="0.3">
      <c r="A19" s="50" t="s">
        <v>105</v>
      </c>
      <c r="B19" s="46" t="s">
        <v>106</v>
      </c>
      <c r="C19" s="51"/>
      <c r="D19" s="108">
        <v>15</v>
      </c>
      <c r="E19" s="4"/>
      <c r="F19" s="51"/>
      <c r="G19" s="4"/>
      <c r="H19" s="4"/>
      <c r="I19" s="4">
        <f t="shared" si="2"/>
        <v>10</v>
      </c>
      <c r="J19" s="4">
        <f t="shared" si="3"/>
        <v>8</v>
      </c>
      <c r="K19" s="64">
        <f t="shared" si="1"/>
        <v>-2</v>
      </c>
      <c r="L19" s="16">
        <f t="shared" si="4"/>
        <v>1</v>
      </c>
      <c r="M19" s="17"/>
      <c r="N19" s="17">
        <v>10</v>
      </c>
      <c r="O19" s="18"/>
      <c r="P19" s="18">
        <v>0</v>
      </c>
      <c r="Q19" s="105">
        <v>8</v>
      </c>
      <c r="R19" s="41">
        <f t="shared" si="5"/>
        <v>0</v>
      </c>
      <c r="S19" s="41"/>
      <c r="T19" s="41"/>
      <c r="U19" s="41"/>
      <c r="V19" s="88"/>
      <c r="W19" s="88"/>
      <c r="X19" s="88"/>
      <c r="Y19" s="27"/>
      <c r="Z19" s="27"/>
      <c r="AA19" s="27"/>
      <c r="AB19" s="97"/>
    </row>
    <row r="20" spans="1:28" ht="24.75" customHeight="1" x14ac:dyDescent="0.3">
      <c r="A20" s="50" t="s">
        <v>107</v>
      </c>
      <c r="B20" s="47" t="s">
        <v>90</v>
      </c>
      <c r="C20" s="7"/>
      <c r="D20" s="5">
        <v>4</v>
      </c>
      <c r="E20" s="4"/>
      <c r="F20" s="7"/>
      <c r="G20" s="5"/>
      <c r="H20" s="108">
        <v>11</v>
      </c>
      <c r="I20" s="4">
        <f t="shared" si="2"/>
        <v>13</v>
      </c>
      <c r="J20" s="4">
        <f t="shared" si="3"/>
        <v>11</v>
      </c>
      <c r="K20" s="64">
        <f t="shared" si="1"/>
        <v>-2</v>
      </c>
      <c r="L20" s="16">
        <f t="shared" si="4"/>
        <v>1</v>
      </c>
      <c r="M20" s="17">
        <v>10</v>
      </c>
      <c r="N20" s="17">
        <v>3</v>
      </c>
      <c r="O20" s="18"/>
      <c r="P20" s="105">
        <v>8</v>
      </c>
      <c r="Q20" s="18">
        <v>3</v>
      </c>
      <c r="R20" s="41">
        <v>0</v>
      </c>
      <c r="S20" s="20"/>
      <c r="T20" s="21"/>
      <c r="U20" s="21"/>
      <c r="V20" s="89"/>
      <c r="W20" s="89"/>
      <c r="X20" s="89"/>
      <c r="Y20" s="40"/>
      <c r="Z20" s="40"/>
      <c r="AA20" s="40"/>
      <c r="AB20" s="97"/>
    </row>
    <row r="21" spans="1:28" ht="24.75" customHeight="1" x14ac:dyDescent="0.3">
      <c r="A21" s="50" t="s">
        <v>108</v>
      </c>
      <c r="B21" s="26" t="s">
        <v>109</v>
      </c>
      <c r="C21" s="4"/>
      <c r="D21" s="5"/>
      <c r="E21" s="7"/>
      <c r="F21" s="4">
        <v>6</v>
      </c>
      <c r="G21" s="5"/>
      <c r="H21" s="107">
        <v>11</v>
      </c>
      <c r="I21" s="4"/>
      <c r="J21" s="4"/>
      <c r="K21" s="64"/>
      <c r="L21" s="16"/>
      <c r="M21" s="17">
        <v>10</v>
      </c>
      <c r="N21" s="17">
        <v>3</v>
      </c>
      <c r="O21" s="18"/>
      <c r="P21" s="105">
        <v>8</v>
      </c>
      <c r="Q21" s="18">
        <v>3</v>
      </c>
      <c r="R21" s="110"/>
      <c r="S21" s="20"/>
      <c r="T21" s="21"/>
      <c r="U21" s="21"/>
      <c r="V21" s="89"/>
      <c r="W21" s="89"/>
      <c r="X21" s="89"/>
      <c r="Y21" s="40"/>
      <c r="Z21" s="40"/>
      <c r="AA21" s="40"/>
      <c r="AB21" s="97"/>
    </row>
    <row r="22" spans="1:28" ht="24.75" customHeight="1" x14ac:dyDescent="0.3">
      <c r="A22" s="50" t="s">
        <v>110</v>
      </c>
      <c r="B22" s="47" t="s">
        <v>94</v>
      </c>
      <c r="C22" s="4"/>
      <c r="D22" s="5"/>
      <c r="E22" s="7"/>
      <c r="F22" s="4"/>
      <c r="G22" s="5"/>
      <c r="H22" s="7">
        <v>10</v>
      </c>
      <c r="I22" s="4">
        <f t="shared" si="2"/>
        <v>7</v>
      </c>
      <c r="J22" s="4">
        <f t="shared" si="3"/>
        <v>5</v>
      </c>
      <c r="K22" s="64">
        <f t="shared" si="1"/>
        <v>-2</v>
      </c>
      <c r="L22" s="16">
        <f t="shared" si="4"/>
        <v>1</v>
      </c>
      <c r="M22" s="17">
        <v>7</v>
      </c>
      <c r="N22" s="17"/>
      <c r="O22" s="18"/>
      <c r="P22" s="105">
        <v>5</v>
      </c>
      <c r="Q22" s="18">
        <v>0</v>
      </c>
      <c r="R22" s="41">
        <f t="shared" ref="R22:R28" si="6">SUM(S22:U22)</f>
        <v>0</v>
      </c>
      <c r="S22" s="21"/>
      <c r="T22" s="21"/>
      <c r="U22" s="21"/>
      <c r="V22" s="89"/>
      <c r="W22" s="89"/>
      <c r="X22" s="89"/>
      <c r="Y22" s="27"/>
      <c r="Z22" s="27"/>
      <c r="AA22" s="27"/>
      <c r="AB22" s="97"/>
    </row>
    <row r="23" spans="1:28" ht="24.75" customHeight="1" x14ac:dyDescent="0.3">
      <c r="A23" s="50" t="s">
        <v>112</v>
      </c>
      <c r="B23" s="46" t="s">
        <v>111</v>
      </c>
      <c r="C23" s="4"/>
      <c r="D23" s="4"/>
      <c r="E23" s="109">
        <v>8</v>
      </c>
      <c r="F23" s="4"/>
      <c r="G23" s="4"/>
      <c r="H23" s="5"/>
      <c r="I23" s="4">
        <f t="shared" si="2"/>
        <v>14</v>
      </c>
      <c r="J23" s="4">
        <f t="shared" si="3"/>
        <v>11</v>
      </c>
      <c r="K23" s="64">
        <f t="shared" si="1"/>
        <v>-3</v>
      </c>
      <c r="L23" s="16">
        <f t="shared" si="4"/>
        <v>1</v>
      </c>
      <c r="M23" s="17">
        <v>7</v>
      </c>
      <c r="N23" s="17">
        <v>7</v>
      </c>
      <c r="O23" s="18"/>
      <c r="P23" s="105">
        <v>4</v>
      </c>
      <c r="Q23" s="18">
        <v>7</v>
      </c>
      <c r="R23" s="41">
        <f t="shared" si="6"/>
        <v>0</v>
      </c>
      <c r="S23" s="41"/>
      <c r="T23" s="41"/>
      <c r="U23" s="41"/>
      <c r="V23" s="88"/>
      <c r="W23" s="88"/>
      <c r="X23" s="88"/>
      <c r="Y23" s="27"/>
      <c r="Z23" s="27"/>
      <c r="AA23" s="27"/>
      <c r="AB23" s="97"/>
    </row>
    <row r="24" spans="1:28" ht="24.75" customHeight="1" x14ac:dyDescent="0.3">
      <c r="A24" s="50" t="s">
        <v>114</v>
      </c>
      <c r="B24" s="47" t="s">
        <v>113</v>
      </c>
      <c r="C24" s="4"/>
      <c r="D24" s="4">
        <v>7</v>
      </c>
      <c r="E24" s="5"/>
      <c r="F24" s="4"/>
      <c r="G24" s="108">
        <v>25</v>
      </c>
      <c r="H24" s="5"/>
      <c r="I24" s="4">
        <f t="shared" si="2"/>
        <v>17</v>
      </c>
      <c r="J24" s="4">
        <f t="shared" si="3"/>
        <v>15</v>
      </c>
      <c r="K24" s="64">
        <f t="shared" si="1"/>
        <v>-2</v>
      </c>
      <c r="L24" s="16">
        <f t="shared" si="4"/>
        <v>1</v>
      </c>
      <c r="M24" s="17">
        <v>10</v>
      </c>
      <c r="N24" s="17">
        <v>7</v>
      </c>
      <c r="O24" s="18"/>
      <c r="P24" s="105">
        <v>8</v>
      </c>
      <c r="Q24" s="18">
        <v>7</v>
      </c>
      <c r="R24" s="41">
        <f t="shared" si="6"/>
        <v>0</v>
      </c>
      <c r="S24" s="41"/>
      <c r="T24" s="41"/>
      <c r="U24" s="41"/>
      <c r="V24" s="88"/>
      <c r="W24" s="88"/>
      <c r="X24" s="88"/>
      <c r="Y24" s="27"/>
      <c r="Z24" s="27"/>
      <c r="AA24" s="27"/>
      <c r="AB24" s="97"/>
    </row>
    <row r="25" spans="1:28" ht="24.75" customHeight="1" x14ac:dyDescent="0.3">
      <c r="A25" s="50" t="s">
        <v>115</v>
      </c>
      <c r="B25" s="47" t="s">
        <v>84</v>
      </c>
      <c r="C25" s="4"/>
      <c r="D25" s="108">
        <v>10</v>
      </c>
      <c r="E25" s="5">
        <v>4</v>
      </c>
      <c r="F25" s="4">
        <v>7</v>
      </c>
      <c r="G25" s="4"/>
      <c r="H25" s="5"/>
      <c r="I25" s="4">
        <f t="shared" si="2"/>
        <v>10</v>
      </c>
      <c r="J25" s="4">
        <f t="shared" si="3"/>
        <v>8</v>
      </c>
      <c r="K25" s="64">
        <f t="shared" si="1"/>
        <v>-2</v>
      </c>
      <c r="L25" s="16">
        <f t="shared" si="4"/>
        <v>1</v>
      </c>
      <c r="M25" s="17"/>
      <c r="N25" s="17">
        <v>10</v>
      </c>
      <c r="O25" s="18"/>
      <c r="P25" s="18">
        <v>0</v>
      </c>
      <c r="Q25" s="105">
        <v>8</v>
      </c>
      <c r="R25" s="41">
        <f t="shared" si="6"/>
        <v>0</v>
      </c>
      <c r="S25" s="41"/>
      <c r="T25" s="41"/>
      <c r="U25" s="41"/>
      <c r="V25" s="88"/>
      <c r="W25" s="88"/>
      <c r="X25" s="88"/>
      <c r="Y25" s="27"/>
      <c r="Z25" s="27"/>
      <c r="AA25" s="27"/>
      <c r="AB25" s="97"/>
    </row>
    <row r="26" spans="1:28" ht="24.75" customHeight="1" x14ac:dyDescent="0.3">
      <c r="A26" s="50" t="s">
        <v>117</v>
      </c>
      <c r="B26" s="47" t="s">
        <v>116</v>
      </c>
      <c r="C26" s="4"/>
      <c r="D26" s="4"/>
      <c r="E26" s="109">
        <v>10</v>
      </c>
      <c r="F26" s="4"/>
      <c r="G26" s="4"/>
      <c r="H26" s="5"/>
      <c r="I26" s="4">
        <f t="shared" si="2"/>
        <v>19</v>
      </c>
      <c r="J26" s="4">
        <f t="shared" si="3"/>
        <v>18</v>
      </c>
      <c r="K26" s="64">
        <f t="shared" si="1"/>
        <v>-1</v>
      </c>
      <c r="L26" s="16">
        <f t="shared" si="4"/>
        <v>1</v>
      </c>
      <c r="M26" s="17">
        <v>10</v>
      </c>
      <c r="N26" s="17">
        <v>9</v>
      </c>
      <c r="O26" s="18"/>
      <c r="P26" s="105">
        <v>8</v>
      </c>
      <c r="Q26" s="18">
        <v>10</v>
      </c>
      <c r="R26" s="41">
        <f t="shared" si="6"/>
        <v>0</v>
      </c>
      <c r="S26" s="41"/>
      <c r="T26" s="41"/>
      <c r="U26" s="41"/>
      <c r="V26" s="88"/>
      <c r="W26" s="88"/>
      <c r="X26" s="88"/>
      <c r="Y26" s="27"/>
      <c r="Z26" s="27"/>
      <c r="AA26" s="27"/>
      <c r="AB26" s="97"/>
    </row>
    <row r="27" spans="1:28" ht="24.75" customHeight="1" x14ac:dyDescent="0.3">
      <c r="A27" s="50" t="s">
        <v>119</v>
      </c>
      <c r="B27" s="47" t="s">
        <v>118</v>
      </c>
      <c r="C27" s="4"/>
      <c r="D27" s="4"/>
      <c r="E27" s="109">
        <v>10</v>
      </c>
      <c r="F27" s="4"/>
      <c r="G27" s="4"/>
      <c r="H27" s="5"/>
      <c r="I27" s="4">
        <f t="shared" si="2"/>
        <v>19</v>
      </c>
      <c r="J27" s="4">
        <f t="shared" si="3"/>
        <v>18</v>
      </c>
      <c r="K27" s="64">
        <f t="shared" si="1"/>
        <v>-1</v>
      </c>
      <c r="L27" s="16">
        <f t="shared" si="4"/>
        <v>1</v>
      </c>
      <c r="M27" s="17">
        <v>9</v>
      </c>
      <c r="N27" s="17">
        <v>10</v>
      </c>
      <c r="O27" s="18"/>
      <c r="P27" s="105">
        <v>8</v>
      </c>
      <c r="Q27" s="18">
        <v>10</v>
      </c>
      <c r="R27" s="41">
        <f t="shared" si="6"/>
        <v>0</v>
      </c>
      <c r="S27" s="41"/>
      <c r="T27" s="41"/>
      <c r="U27" s="41"/>
      <c r="V27" s="88"/>
      <c r="W27" s="88"/>
      <c r="X27" s="88"/>
      <c r="Y27" s="27"/>
      <c r="Z27" s="27"/>
      <c r="AA27" s="27"/>
      <c r="AB27" s="97"/>
    </row>
    <row r="28" spans="1:28" ht="24.75" customHeight="1" x14ac:dyDescent="0.3">
      <c r="A28" s="105" t="s">
        <v>128</v>
      </c>
      <c r="B28" s="106" t="s">
        <v>127</v>
      </c>
      <c r="C28" s="107">
        <v>4</v>
      </c>
      <c r="D28" s="107">
        <v>4</v>
      </c>
      <c r="E28" s="107">
        <v>4</v>
      </c>
      <c r="F28" s="107">
        <v>4</v>
      </c>
      <c r="G28" s="107">
        <v>4</v>
      </c>
      <c r="H28" s="107">
        <v>4</v>
      </c>
      <c r="I28" s="4">
        <f t="shared" si="2"/>
        <v>0</v>
      </c>
      <c r="J28" s="4">
        <f t="shared" si="3"/>
        <v>24</v>
      </c>
      <c r="K28" s="64">
        <f t="shared" si="1"/>
        <v>24</v>
      </c>
      <c r="L28" s="16">
        <f t="shared" si="4"/>
        <v>1</v>
      </c>
      <c r="M28" s="17"/>
      <c r="N28" s="17"/>
      <c r="O28" s="18"/>
      <c r="P28" s="105">
        <v>24</v>
      </c>
      <c r="Q28" s="18"/>
      <c r="R28" s="41">
        <f t="shared" si="6"/>
        <v>0</v>
      </c>
      <c r="S28" s="41"/>
      <c r="T28" s="41"/>
      <c r="U28" s="41"/>
      <c r="V28" s="88"/>
      <c r="W28" s="88"/>
      <c r="X28" s="88"/>
      <c r="Y28" s="27"/>
      <c r="Z28" s="27"/>
      <c r="AA28" s="27"/>
      <c r="AB28" s="97"/>
    </row>
    <row r="29" spans="1:28" ht="24" customHeight="1" x14ac:dyDescent="0.3">
      <c r="A29" s="52" t="s">
        <v>46</v>
      </c>
      <c r="B29" s="53"/>
      <c r="C29" s="15">
        <f t="shared" ref="C29:H29" si="7">SUM(C30:C32)</f>
        <v>60</v>
      </c>
      <c r="D29" s="15">
        <f t="shared" si="7"/>
        <v>60</v>
      </c>
      <c r="E29" s="15">
        <f t="shared" si="7"/>
        <v>60</v>
      </c>
      <c r="F29" s="15">
        <f t="shared" si="7"/>
        <v>60</v>
      </c>
      <c r="G29" s="15">
        <f t="shared" si="7"/>
        <v>60</v>
      </c>
      <c r="H29" s="15">
        <f t="shared" si="7"/>
        <v>60</v>
      </c>
      <c r="I29" s="59"/>
      <c r="J29" s="60"/>
      <c r="K29" s="69"/>
      <c r="L29" s="61"/>
      <c r="M29" s="45"/>
      <c r="N29" s="45"/>
      <c r="O29" s="44"/>
      <c r="P29" s="45"/>
      <c r="Q29" s="45"/>
      <c r="R29" s="44"/>
      <c r="S29" s="25"/>
      <c r="T29" s="25"/>
      <c r="U29" s="25"/>
      <c r="AB29" s="97"/>
    </row>
    <row r="30" spans="1:28" ht="24.75" customHeight="1" x14ac:dyDescent="0.3">
      <c r="A30" s="50" t="s">
        <v>120</v>
      </c>
      <c r="B30" s="47" t="s">
        <v>97</v>
      </c>
      <c r="C30" s="51">
        <v>5</v>
      </c>
      <c r="D30" s="51">
        <v>5</v>
      </c>
      <c r="E30" s="51">
        <v>5</v>
      </c>
      <c r="F30" s="51">
        <v>5</v>
      </c>
      <c r="G30" s="51">
        <v>5</v>
      </c>
      <c r="H30" s="51">
        <v>5</v>
      </c>
      <c r="I30" s="4">
        <f t="shared" ref="I30:I32" si="8">M30+N30</f>
        <v>0</v>
      </c>
      <c r="J30" s="4">
        <f t="shared" ref="J30:J32" si="9">SUM(O30:Q30)</f>
        <v>0</v>
      </c>
      <c r="K30" s="64">
        <f t="shared" ref="K30:K32" si="10">J30-I30</f>
        <v>0</v>
      </c>
      <c r="L30" s="16" t="e">
        <f t="shared" ref="L30:L32" si="11">1-R30/SUM(O30:Q30)</f>
        <v>#DIV/0!</v>
      </c>
      <c r="M30" s="22"/>
      <c r="N30" s="17"/>
      <c r="O30" s="23"/>
      <c r="P30" s="18"/>
      <c r="Q30" s="18"/>
      <c r="R30" s="41">
        <f t="shared" ref="R30:R32" si="12">SUM(S30:U30)</f>
        <v>0</v>
      </c>
      <c r="S30" s="24"/>
      <c r="T30" s="24"/>
      <c r="U30" s="41"/>
      <c r="V30" s="88"/>
      <c r="W30" s="88"/>
      <c r="X30" s="88"/>
      <c r="Y30" s="27"/>
      <c r="Z30" s="27"/>
      <c r="AA30" s="27"/>
      <c r="AB30" s="97"/>
    </row>
    <row r="31" spans="1:28" ht="24.75" customHeight="1" x14ac:dyDescent="0.3">
      <c r="A31" s="50" t="s">
        <v>123</v>
      </c>
      <c r="B31" s="47" t="s">
        <v>124</v>
      </c>
      <c r="C31" s="51">
        <v>15</v>
      </c>
      <c r="D31" s="51">
        <v>15</v>
      </c>
      <c r="E31" s="51">
        <v>15</v>
      </c>
      <c r="F31" s="51">
        <v>15</v>
      </c>
      <c r="G31" s="51">
        <v>15</v>
      </c>
      <c r="H31" s="51">
        <v>15</v>
      </c>
      <c r="I31" s="4">
        <f t="shared" si="8"/>
        <v>0</v>
      </c>
      <c r="J31" s="4">
        <f t="shared" si="9"/>
        <v>0</v>
      </c>
      <c r="K31" s="64">
        <f t="shared" si="10"/>
        <v>0</v>
      </c>
      <c r="L31" s="16" t="e">
        <f t="shared" si="11"/>
        <v>#DIV/0!</v>
      </c>
      <c r="M31" s="17"/>
      <c r="N31" s="17"/>
      <c r="O31" s="18"/>
      <c r="P31" s="18"/>
      <c r="Q31" s="18"/>
      <c r="R31" s="41">
        <f t="shared" si="12"/>
        <v>0</v>
      </c>
      <c r="S31" s="41"/>
      <c r="T31" s="41"/>
      <c r="U31" s="41"/>
      <c r="V31" s="88"/>
      <c r="W31" s="88"/>
      <c r="X31" s="88"/>
      <c r="Y31" s="27"/>
      <c r="Z31" s="27"/>
      <c r="AA31" s="27"/>
      <c r="AB31" s="97"/>
    </row>
    <row r="32" spans="1:28" ht="24.75" customHeight="1" x14ac:dyDescent="0.3">
      <c r="A32" s="50" t="s">
        <v>121</v>
      </c>
      <c r="B32" s="47" t="s">
        <v>122</v>
      </c>
      <c r="C32" s="51">
        <v>40</v>
      </c>
      <c r="D32" s="51">
        <v>40</v>
      </c>
      <c r="E32" s="51">
        <v>40</v>
      </c>
      <c r="F32" s="51">
        <v>40</v>
      </c>
      <c r="G32" s="51">
        <v>40</v>
      </c>
      <c r="H32" s="51">
        <v>40</v>
      </c>
      <c r="I32" s="4">
        <f t="shared" si="8"/>
        <v>0</v>
      </c>
      <c r="J32" s="4">
        <f t="shared" si="9"/>
        <v>0</v>
      </c>
      <c r="K32" s="64">
        <f t="shared" si="10"/>
        <v>0</v>
      </c>
      <c r="L32" s="16" t="e">
        <f t="shared" si="11"/>
        <v>#DIV/0!</v>
      </c>
      <c r="M32" s="22"/>
      <c r="N32" s="17"/>
      <c r="O32" s="23"/>
      <c r="P32" s="18"/>
      <c r="Q32" s="18"/>
      <c r="R32" s="41">
        <f t="shared" si="12"/>
        <v>0</v>
      </c>
      <c r="S32" s="24"/>
      <c r="T32" s="24"/>
      <c r="U32" s="41"/>
      <c r="V32" s="88"/>
      <c r="W32" s="88"/>
      <c r="X32" s="88"/>
      <c r="Y32" s="27"/>
      <c r="Z32" s="27"/>
      <c r="AA32" s="27"/>
      <c r="AB32" s="97"/>
    </row>
    <row r="33" spans="1:28" ht="24" customHeight="1" x14ac:dyDescent="0.3">
      <c r="A33" s="168"/>
      <c r="B33" s="169"/>
      <c r="C33" s="8">
        <f>(SUM(C16:C28))+(SUM(C30:C32))</f>
        <v>100</v>
      </c>
      <c r="D33" s="8">
        <f t="shared" ref="D33:H33" si="13">(SUM(D16:D28))+(SUM(D30:D32))</f>
        <v>100</v>
      </c>
      <c r="E33" s="8">
        <f t="shared" si="13"/>
        <v>100</v>
      </c>
      <c r="F33" s="8">
        <f t="shared" si="13"/>
        <v>100</v>
      </c>
      <c r="G33" s="8">
        <f t="shared" si="13"/>
        <v>100</v>
      </c>
      <c r="H33" s="8">
        <f t="shared" si="13"/>
        <v>100</v>
      </c>
      <c r="I33" s="63">
        <f>SUM(I16:I32)</f>
        <v>168</v>
      </c>
      <c r="J33" s="63">
        <f>SUM(J16:J32)</f>
        <v>174</v>
      </c>
      <c r="K33" s="63">
        <f>SUM(K16:K32)</f>
        <v>6</v>
      </c>
      <c r="L33" s="28"/>
      <c r="M33" s="29">
        <f t="shared" ref="M33:R33" si="14">SUM(M16:M32)</f>
        <v>89</v>
      </c>
      <c r="N33" s="30">
        <f t="shared" si="14"/>
        <v>92</v>
      </c>
      <c r="O33" s="31">
        <f t="shared" si="14"/>
        <v>0</v>
      </c>
      <c r="P33" s="31">
        <f t="shared" si="14"/>
        <v>95</v>
      </c>
      <c r="Q33" s="31">
        <f t="shared" si="14"/>
        <v>90</v>
      </c>
      <c r="R33" s="32">
        <f t="shared" si="14"/>
        <v>0</v>
      </c>
      <c r="S33" s="32"/>
      <c r="T33" s="32"/>
      <c r="U33" s="32"/>
      <c r="V33" s="88"/>
      <c r="W33" s="88"/>
      <c r="X33" s="88"/>
      <c r="Y33" s="27"/>
      <c r="Z33" s="27"/>
      <c r="AA33" s="27"/>
      <c r="AB33" s="97"/>
    </row>
    <row r="34" spans="1:28" ht="24.75" customHeight="1" x14ac:dyDescent="0.3">
      <c r="A34" s="111"/>
      <c r="B34" s="111"/>
      <c r="C34" s="10"/>
      <c r="D34" s="10"/>
      <c r="E34" s="10"/>
      <c r="F34" s="10"/>
      <c r="G34" s="10"/>
      <c r="H34" s="10"/>
      <c r="I34" s="191"/>
      <c r="J34" s="192"/>
      <c r="K34" s="193"/>
      <c r="L34" s="34"/>
      <c r="M34" s="35"/>
      <c r="N34" s="35"/>
      <c r="O34" s="35"/>
      <c r="P34" s="35"/>
      <c r="Q34" s="35"/>
      <c r="R34" s="10"/>
      <c r="S34" s="10"/>
      <c r="T34" s="10"/>
      <c r="U34" s="10"/>
      <c r="V34" s="38"/>
      <c r="W34" s="38"/>
      <c r="X34" s="38"/>
      <c r="AB34" s="98"/>
    </row>
    <row r="35" spans="1:28" ht="22.5" customHeight="1" x14ac:dyDescent="0.3">
      <c r="A35" s="124" t="s">
        <v>60</v>
      </c>
      <c r="B35" s="124"/>
      <c r="C35" s="124"/>
      <c r="D35" s="124"/>
      <c r="E35" s="124"/>
      <c r="F35" s="124"/>
      <c r="G35" s="124"/>
      <c r="H35" s="124"/>
      <c r="I35" s="124"/>
      <c r="J35" s="124"/>
      <c r="K35" s="124"/>
      <c r="L35" s="124"/>
      <c r="M35" s="126">
        <f>M33+N33</f>
        <v>181</v>
      </c>
      <c r="N35" s="127"/>
      <c r="O35" s="128">
        <f>SUM(O33:Q33)</f>
        <v>185</v>
      </c>
      <c r="P35" s="129"/>
      <c r="Q35" s="130"/>
      <c r="R35" s="36"/>
      <c r="S35" s="37"/>
      <c r="T35" s="37"/>
      <c r="U35" s="37"/>
      <c r="V35" s="38"/>
      <c r="W35" s="38"/>
      <c r="X35" s="38"/>
    </row>
    <row r="36" spans="1:28" x14ac:dyDescent="0.3">
      <c r="A36" s="124"/>
      <c r="B36" s="124"/>
      <c r="C36" s="124"/>
      <c r="D36" s="124"/>
      <c r="E36" s="124"/>
      <c r="F36" s="124"/>
      <c r="G36" s="124"/>
      <c r="H36" s="124"/>
      <c r="I36" s="124"/>
      <c r="J36" s="124"/>
      <c r="K36" s="124"/>
      <c r="L36" s="124"/>
      <c r="M36" s="2"/>
      <c r="N36" s="2"/>
      <c r="O36" s="2"/>
      <c r="P36" s="2"/>
      <c r="Q36" s="2"/>
      <c r="R36" s="2"/>
      <c r="S36" s="2"/>
      <c r="T36" s="2"/>
      <c r="U36" s="2"/>
      <c r="V36" s="38"/>
      <c r="W36" s="38"/>
      <c r="X36" s="38"/>
    </row>
  </sheetData>
  <mergeCells count="44">
    <mergeCell ref="V14:V15"/>
    <mergeCell ref="W14:W15"/>
    <mergeCell ref="X14:X15"/>
    <mergeCell ref="M13:N13"/>
    <mergeCell ref="M35:N35"/>
    <mergeCell ref="O35:Q35"/>
    <mergeCell ref="S14:S15"/>
    <mergeCell ref="T14:T15"/>
    <mergeCell ref="U14:U15"/>
    <mergeCell ref="O13:Q13"/>
    <mergeCell ref="R13:U13"/>
    <mergeCell ref="Q14:Q15"/>
    <mergeCell ref="M14:M15"/>
    <mergeCell ref="N14:N15"/>
    <mergeCell ref="O14:O15"/>
    <mergeCell ref="P14:P15"/>
    <mergeCell ref="A36:L36"/>
    <mergeCell ref="A15:B15"/>
    <mergeCell ref="A33:B33"/>
    <mergeCell ref="I34:K34"/>
    <mergeCell ref="A35:L35"/>
    <mergeCell ref="A8:L8"/>
    <mergeCell ref="A11:B14"/>
    <mergeCell ref="I11:I15"/>
    <mergeCell ref="J11:J15"/>
    <mergeCell ref="K11:K15"/>
    <mergeCell ref="L11:L15"/>
    <mergeCell ref="C14:H14"/>
    <mergeCell ref="AB11:AB15"/>
    <mergeCell ref="A3:L3"/>
    <mergeCell ref="N1:AA6"/>
    <mergeCell ref="V11:AA13"/>
    <mergeCell ref="Y14:Y15"/>
    <mergeCell ref="Z14:Z15"/>
    <mergeCell ref="AA14:AA15"/>
    <mergeCell ref="I10:L10"/>
    <mergeCell ref="M10:AA10"/>
    <mergeCell ref="A1:L1"/>
    <mergeCell ref="A2:L2"/>
    <mergeCell ref="M11:U12"/>
    <mergeCell ref="R14:R15"/>
    <mergeCell ref="A4:L4"/>
    <mergeCell ref="A5:G5"/>
    <mergeCell ref="A6:B6"/>
  </mergeCells>
  <conditionalFormatting sqref="K16:K28">
    <cfRule type="iconSet" priority="25">
      <iconSet iconSet="3ArrowsGray">
        <cfvo type="percent" val="0"/>
        <cfvo type="num" val="0"/>
        <cfvo type="num" val="0" gte="0"/>
      </iconSet>
    </cfRule>
  </conditionalFormatting>
  <conditionalFormatting sqref="K30:K32">
    <cfRule type="iconSet" priority="23">
      <iconSet iconSet="3ArrowsGray">
        <cfvo type="percent" val="0"/>
        <cfvo type="num" val="0"/>
        <cfvo type="num" val="0" gte="0"/>
      </iconSet>
    </cfRule>
  </conditionalFormatting>
  <conditionalFormatting sqref="V34:V36">
    <cfRule type="duplicateValues" dxfId="24" priority="35"/>
  </conditionalFormatting>
  <conditionalFormatting sqref="W34:W36">
    <cfRule type="duplicateValues" dxfId="23" priority="36"/>
  </conditionalFormatting>
  <conditionalFormatting sqref="X34:X36">
    <cfRule type="duplicateValues" dxfId="22" priority="37"/>
  </conditionalFormatting>
  <conditionalFormatting sqref="Y17:Y19 Y22:Y24">
    <cfRule type="duplicateValues" dxfId="21" priority="14"/>
  </conditionalFormatting>
  <conditionalFormatting sqref="Y20:Y21 Y16">
    <cfRule type="duplicateValues" dxfId="20" priority="10"/>
  </conditionalFormatting>
  <conditionalFormatting sqref="Y25 Y30 Y28">
    <cfRule type="duplicateValues" dxfId="19" priority="20"/>
  </conditionalFormatting>
  <conditionalFormatting sqref="Y26:Y27">
    <cfRule type="duplicateValues" dxfId="18" priority="4"/>
  </conditionalFormatting>
  <conditionalFormatting sqref="Y31">
    <cfRule type="duplicateValues" dxfId="17" priority="9"/>
  </conditionalFormatting>
  <conditionalFormatting sqref="Y32">
    <cfRule type="duplicateValues" dxfId="16" priority="11"/>
  </conditionalFormatting>
  <conditionalFormatting sqref="Y33">
    <cfRule type="duplicateValues" dxfId="15" priority="17"/>
  </conditionalFormatting>
  <conditionalFormatting sqref="Z17:Z19 Z22:Z24">
    <cfRule type="duplicateValues" dxfId="14" priority="15"/>
  </conditionalFormatting>
  <conditionalFormatting sqref="Z20:Z21 Z16">
    <cfRule type="duplicateValues" dxfId="13" priority="8"/>
  </conditionalFormatting>
  <conditionalFormatting sqref="Z25 Z30 Z28">
    <cfRule type="duplicateValues" dxfId="12" priority="21"/>
  </conditionalFormatting>
  <conditionalFormatting sqref="Z26:Z27">
    <cfRule type="duplicateValues" dxfId="11" priority="3"/>
  </conditionalFormatting>
  <conditionalFormatting sqref="Z31">
    <cfRule type="duplicateValues" dxfId="10" priority="7"/>
  </conditionalFormatting>
  <conditionalFormatting sqref="Z32">
    <cfRule type="duplicateValues" dxfId="9" priority="12"/>
  </conditionalFormatting>
  <conditionalFormatting sqref="Z33">
    <cfRule type="duplicateValues" dxfId="8" priority="18"/>
  </conditionalFormatting>
  <conditionalFormatting sqref="AA17:AA19 AA22:AA24">
    <cfRule type="duplicateValues" dxfId="7" priority="16"/>
  </conditionalFormatting>
  <conditionalFormatting sqref="AA20:AA21 AA16">
    <cfRule type="duplicateValues" dxfId="6" priority="6"/>
  </conditionalFormatting>
  <conditionalFormatting sqref="AA25 AA30 AA28">
    <cfRule type="duplicateValues" dxfId="5" priority="22"/>
  </conditionalFormatting>
  <conditionalFormatting sqref="AA26:AA27">
    <cfRule type="duplicateValues" dxfId="4" priority="2"/>
  </conditionalFormatting>
  <conditionalFormatting sqref="AA31">
    <cfRule type="duplicateValues" dxfId="3" priority="5"/>
  </conditionalFormatting>
  <conditionalFormatting sqref="AA32">
    <cfRule type="duplicateValues" dxfId="2" priority="13"/>
  </conditionalFormatting>
  <conditionalFormatting sqref="AA33">
    <cfRule type="duplicateValues" dxfId="1" priority="19"/>
  </conditionalFormatting>
  <conditionalFormatting sqref="AB34">
    <cfRule type="duplicateValues" dxfId="0" priority="1"/>
  </conditionalFormatting>
  <pageMargins left="0.25" right="0.25" top="0.75" bottom="0.75" header="0.3" footer="0.3"/>
  <pageSetup paperSize="9" scale="61" fitToHeight="0"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2672645E99974E805D5E7AD0C8F3A8" ma:contentTypeVersion="6" ma:contentTypeDescription="Crée un document." ma:contentTypeScope="" ma:versionID="dfbd67059b53ba6705b9bf005bc0e0e4">
  <xsd:schema xmlns:xsd="http://www.w3.org/2001/XMLSchema" xmlns:xs="http://www.w3.org/2001/XMLSchema" xmlns:p="http://schemas.microsoft.com/office/2006/metadata/properties" xmlns:ns2="d70f94dc-39b3-4dc2-8d9d-56b51cb12f02" xmlns:ns3="0ae7fc9c-af75-4667-9252-cb4fde160b7c" targetNamespace="http://schemas.microsoft.com/office/2006/metadata/properties" ma:root="true" ma:fieldsID="86f28ad9b63fd969bd9aea4dc1b95e5d" ns2:_="" ns3:_="">
    <xsd:import namespace="d70f94dc-39b3-4dc2-8d9d-56b51cb12f02"/>
    <xsd:import namespace="0ae7fc9c-af75-4667-9252-cb4fde160b7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0f94dc-39b3-4dc2-8d9d-56b51cb12f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ae7fc9c-af75-4667-9252-cb4fde160b7c"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89B38E3-D38A-4920-8472-96FC2A227B2E}">
  <ds:schemaRefs>
    <ds:schemaRef ds:uri="http://schemas.microsoft.com/sharepoint/v3/contenttype/forms"/>
  </ds:schemaRefs>
</ds:datastoreItem>
</file>

<file path=customXml/itemProps2.xml><?xml version="1.0" encoding="utf-8"?>
<ds:datastoreItem xmlns:ds="http://schemas.openxmlformats.org/officeDocument/2006/customXml" ds:itemID="{F6A0D25D-9A12-4A8F-975C-5899CD8752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0f94dc-39b3-4dc2-8d9d-56b51cb12f02"/>
    <ds:schemaRef ds:uri="0ae7fc9c-af75-4667-9252-cb4fde160b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532B3-262B-49E6-91FC-D977A196378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4</vt:i4>
      </vt:variant>
    </vt:vector>
  </HeadingPairs>
  <TitlesOfParts>
    <vt:vector size="8" baseType="lpstr">
      <vt:lpstr>S3 INFO B_FI</vt:lpstr>
      <vt:lpstr>S4 INFO B_FI</vt:lpstr>
      <vt:lpstr>S3 INFO B_FA</vt:lpstr>
      <vt:lpstr>S4 INFO B_FA</vt:lpstr>
      <vt:lpstr>'S3 INFO B_FA'!Zone_d_impression</vt:lpstr>
      <vt:lpstr>'S3 INFO B_FI'!Zone_d_impression</vt:lpstr>
      <vt:lpstr>'S4 INFO B_FA'!Zone_d_impression</vt:lpstr>
      <vt:lpstr>'S4 INFO B_FI'!Zone_d_impression</vt:lpstr>
    </vt:vector>
  </TitlesOfParts>
  <Manager/>
  <Company>Université Bretagne Sud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le_breto</dc:creator>
  <cp:keywords/>
  <dc:description/>
  <cp:lastModifiedBy>ridard</cp:lastModifiedBy>
  <cp:revision/>
  <dcterms:created xsi:type="dcterms:W3CDTF">2017-05-02T10:28:20Z</dcterms:created>
  <dcterms:modified xsi:type="dcterms:W3CDTF">2023-05-10T15:15:10Z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0x010100A02672645E99974E805D5E7AD0C8F3A8</vt:lpwstr>
  </property>
</Properties>
</file>