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<sst xmlns="http://schemas.openxmlformats.org/spreadsheetml/2006/main" count="43" uniqueCount="28">
  <si>
    <t>Враг</t>
  </si>
  <si>
    <t>Тип врага</t>
  </si>
  <si>
    <t>ХП</t>
  </si>
  <si>
    <t>Урон Бысторой Атаки</t>
  </si>
  <si>
    <t>Урон сильной атаки</t>
  </si>
  <si>
    <t>Броня</t>
  </si>
  <si>
    <t>Уворот</t>
  </si>
  <si>
    <t>Скорость атаки</t>
  </si>
  <si>
    <t>Скорость пeредвижения</t>
  </si>
  <si>
    <t>-</t>
  </si>
  <si>
    <t>DPS</t>
  </si>
  <si>
    <t>Слабая</t>
  </si>
  <si>
    <t>TTK1</t>
  </si>
  <si>
    <t>Время для убийства первого противника</t>
  </si>
  <si>
    <t>Слабая атака</t>
  </si>
  <si>
    <t>TTK3</t>
  </si>
  <si>
    <t>Персонаж</t>
  </si>
  <si>
    <t>Урон б</t>
  </si>
  <si>
    <t>Урон сильной</t>
  </si>
  <si>
    <t>Броню</t>
  </si>
  <si>
    <t>Скорость передвижения</t>
  </si>
  <si>
    <t>Уровень</t>
  </si>
  <si>
    <t>Сильная атака</t>
  </si>
  <si>
    <t>Сильная</t>
  </si>
  <si>
    <t>TTK2</t>
  </si>
  <si>
    <t>TTK4</t>
  </si>
  <si>
    <t>Время смерти персонажа</t>
  </si>
  <si>
    <t>Противник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</si>
</sst>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4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1" numFmtId="0" xfId="0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Border="1" applyFont="1"/>
    <xf borderId="16" fillId="0" fontId="1" numFmtId="0" xfId="0" applyBorder="1" applyFont="1"/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22" fillId="0" fontId="1" numFmtId="0" xfId="0" applyAlignment="1" applyBorder="1" applyFont="1">
      <alignment readingOrder="0"/>
    </xf>
    <xf borderId="23" fillId="0" fontId="1" numFmtId="0" xfId="0" applyBorder="1" applyFont="1"/>
    <xf borderId="24" fillId="0" fontId="1" numFmtId="0" xfId="0" applyBorder="1" applyFont="1"/>
    <xf borderId="25" fillId="0" fontId="1" numFmtId="0" xfId="0" applyBorder="1" applyFont="1"/>
    <xf borderId="26" fillId="0" fontId="1" numFmtId="0" xfId="0" applyAlignment="1" applyBorder="1" applyFont="1">
      <alignment readingOrder="0"/>
    </xf>
    <xf borderId="27" fillId="0" fontId="1" numFmtId="0" xfId="0" applyBorder="1" applyFont="1"/>
    <xf borderId="8" fillId="0" fontId="1" numFmtId="0" xfId="0" applyBorder="1" applyFont="1"/>
    <xf borderId="9" fillId="2" fontId="1" numFmtId="0" xfId="0" applyBorder="1" applyFill="1" applyFont="1"/>
    <xf borderId="5" fillId="0" fontId="1" numFmtId="0" xfId="0" applyBorder="1" applyFont="1"/>
    <xf borderId="6" fillId="0" fontId="1" numFmtId="0" xfId="0" applyBorder="1" applyFont="1"/>
    <xf borderId="8" fillId="3" fontId="1" numFmtId="0" xfId="0" applyBorder="1" applyFill="1" applyFont="1"/>
    <xf borderId="8" fillId="2" fontId="1" numFmtId="0" xfId="0" applyBorder="1" applyFont="1"/>
    <xf borderId="9" fillId="0" fontId="1" numFmtId="0" xfId="0" applyBorder="1" applyFont="1"/>
    <xf borderId="28" fillId="0" fontId="1" numFmtId="0" xfId="0" applyAlignment="1" applyBorder="1" applyFont="1">
      <alignment readingOrder="0"/>
    </xf>
    <xf borderId="29" fillId="0" fontId="1" numFmtId="0" xfId="0" applyBorder="1" applyFont="1"/>
    <xf borderId="11" fillId="2" fontId="1" numFmtId="0" xfId="0" applyBorder="1" applyFont="1"/>
    <xf borderId="12" fillId="2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0" fillId="0" fontId="1" numFmtId="0" xfId="0" applyAlignment="1" applyBorder="1" applyFont="1">
      <alignment readingOrder="0"/>
    </xf>
    <xf borderId="31" fillId="0" fontId="1" numFmtId="0" xfId="0" applyBorder="1" applyFont="1"/>
    <xf borderId="32" fillId="0" fontId="1" numFmtId="0" xfId="0" applyBorder="1" applyFont="1"/>
    <xf borderId="33" fillId="0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36" fillId="0" fontId="1" numFmtId="0" xfId="0" applyAlignment="1" applyBorder="1" applyFont="1">
      <alignment readingOrder="0"/>
    </xf>
    <xf borderId="37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32" fillId="0" fontId="1" numFmtId="0" xfId="0" applyAlignment="1" applyBorder="1" applyFont="1">
      <alignment readingOrder="0"/>
    </xf>
    <xf borderId="33" fillId="0" fontId="1" numFmtId="0" xfId="0" applyAlignment="1" applyBorder="1" applyFont="1">
      <alignment readingOrder="0"/>
    </xf>
    <xf borderId="34" fillId="0" fontId="1" numFmtId="0" xfId="0" applyAlignment="1" applyBorder="1" applyFont="1">
      <alignment readingOrder="0"/>
    </xf>
    <xf borderId="4" fillId="0" fontId="1" numFmtId="0" xfId="0" applyBorder="1" applyFont="1"/>
    <xf borderId="7" fillId="0" fontId="1" numFmtId="0" xfId="0" applyBorder="1" applyFont="1"/>
    <xf borderId="37" fillId="0" fontId="1" numFmtId="0" xfId="0" applyAlignment="1" applyBorder="1" applyFont="1">
      <alignment readingOrder="0"/>
    </xf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8.88"/>
    <col customWidth="1" min="12" max="13" width="4.25"/>
    <col customWidth="1" min="14" max="14" width="5.25"/>
    <col customWidth="1" min="15" max="15" width="3.38"/>
    <col customWidth="1" min="16" max="18" width="4.25"/>
    <col customWidth="1" min="19" max="19" width="3.38"/>
    <col customWidth="1" min="20" max="20" width="4.25"/>
    <col customWidth="1" min="21" max="21" width="3.38"/>
    <col customWidth="1" min="22" max="22" width="5.25"/>
    <col customWidth="1" min="23" max="23" width="5.88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K2" s="7">
        <f>G9</f>
        <v>1</v>
      </c>
      <c r="L2" s="7">
        <f>G11</f>
        <v>0.99125</v>
      </c>
      <c r="M2" s="7">
        <f>G12</f>
        <v>0.97375</v>
      </c>
      <c r="N2" s="7">
        <f>G13</f>
        <v>0.9475</v>
      </c>
      <c r="O2" s="7">
        <f>G14</f>
        <v>0.9125</v>
      </c>
      <c r="P2" s="7">
        <f>G15</f>
        <v>0.86875</v>
      </c>
      <c r="Q2" s="7">
        <f>G16</f>
        <v>0.81625</v>
      </c>
      <c r="R2" s="7">
        <f>G17</f>
        <v>0.755</v>
      </c>
      <c r="S2" s="7">
        <f>G18</f>
        <v>0.685</v>
      </c>
      <c r="T2" s="7">
        <f>G19</f>
        <v>0.60625</v>
      </c>
      <c r="U2" s="7">
        <f>G20</f>
        <v>0.51875</v>
      </c>
    </row>
    <row r="3">
      <c r="A3" s="8">
        <v>1.0</v>
      </c>
      <c r="B3" s="9">
        <v>100.0</v>
      </c>
      <c r="C3" s="9">
        <v>25.0</v>
      </c>
      <c r="D3" s="9" t="s">
        <v>9</v>
      </c>
      <c r="E3" s="9">
        <v>10.0</v>
      </c>
      <c r="F3" s="9">
        <v>5.0</v>
      </c>
      <c r="G3" s="9">
        <v>1.0</v>
      </c>
      <c r="H3" s="10">
        <v>4.0</v>
      </c>
      <c r="J3" s="7">
        <f>C9</f>
        <v>35</v>
      </c>
      <c r="AJ3" s="11">
        <v>0.0</v>
      </c>
      <c r="AK3" s="11">
        <v>1.0</v>
      </c>
      <c r="AL3" s="11">
        <v>2.0</v>
      </c>
      <c r="AM3" s="11">
        <v>3.0</v>
      </c>
      <c r="AN3" s="11">
        <v>4.0</v>
      </c>
      <c r="AO3" s="11">
        <v>5.0</v>
      </c>
      <c r="AP3" s="11">
        <v>6.0</v>
      </c>
      <c r="AQ3" s="11">
        <v>7.0</v>
      </c>
      <c r="AR3" s="11">
        <v>8.0</v>
      </c>
      <c r="AS3" s="11">
        <v>9.0</v>
      </c>
      <c r="AT3" s="11">
        <v>10.0</v>
      </c>
      <c r="AU3" s="11"/>
      <c r="AV3" s="11"/>
      <c r="AW3" s="11"/>
    </row>
    <row r="4">
      <c r="A4" s="8">
        <v>2.0</v>
      </c>
      <c r="B4" s="9">
        <v>50.0</v>
      </c>
      <c r="C4" s="9">
        <v>11.0</v>
      </c>
      <c r="D4" s="9" t="s">
        <v>9</v>
      </c>
      <c r="E4" s="9" t="s">
        <v>9</v>
      </c>
      <c r="F4" s="9">
        <v>20.0</v>
      </c>
      <c r="G4" s="9">
        <v>0.5</v>
      </c>
      <c r="H4" s="10">
        <v>6.0</v>
      </c>
      <c r="J4" s="7">
        <f t="shared" ref="J4:J13" si="1">C11</f>
        <v>36</v>
      </c>
    </row>
    <row r="5">
      <c r="A5" s="8">
        <v>3.0</v>
      </c>
      <c r="B5" s="9">
        <v>150.0</v>
      </c>
      <c r="C5" s="9">
        <v>35.0</v>
      </c>
      <c r="D5" s="9">
        <v>50.0</v>
      </c>
      <c r="E5" s="9">
        <v>15.0</v>
      </c>
      <c r="F5" s="9" t="s">
        <v>9</v>
      </c>
      <c r="G5" s="9">
        <v>1.25</v>
      </c>
      <c r="H5" s="10">
        <v>4.0</v>
      </c>
      <c r="J5" s="7">
        <f t="shared" si="1"/>
        <v>38.25</v>
      </c>
    </row>
    <row r="6">
      <c r="A6" s="12">
        <v>4.0</v>
      </c>
      <c r="B6" s="13">
        <v>300.0</v>
      </c>
      <c r="C6" s="13" t="s">
        <v>9</v>
      </c>
      <c r="D6" s="13">
        <v>75.0</v>
      </c>
      <c r="E6" s="13">
        <v>30.0</v>
      </c>
      <c r="F6" s="13" t="s">
        <v>9</v>
      </c>
      <c r="G6" s="13">
        <v>1.75</v>
      </c>
      <c r="H6" s="14">
        <v>2.0</v>
      </c>
      <c r="J6" s="7">
        <f t="shared" si="1"/>
        <v>41.02777778</v>
      </c>
    </row>
    <row r="7">
      <c r="J7" s="7">
        <f t="shared" si="1"/>
        <v>44.09027778</v>
      </c>
      <c r="L7" s="15" t="s">
        <v>10</v>
      </c>
      <c r="M7" s="16" t="s">
        <v>11</v>
      </c>
      <c r="N7" s="17"/>
      <c r="O7" s="17"/>
      <c r="P7" s="17"/>
      <c r="Q7" s="17"/>
      <c r="R7" s="17"/>
      <c r="S7" s="17"/>
      <c r="T7" s="17"/>
      <c r="U7" s="17"/>
      <c r="V7" s="17"/>
      <c r="W7" s="18"/>
      <c r="Y7" s="11" t="s">
        <v>12</v>
      </c>
      <c r="Z7" s="11" t="s">
        <v>13</v>
      </c>
      <c r="AC7" s="11" t="s">
        <v>14</v>
      </c>
      <c r="AL7" s="11" t="s">
        <v>15</v>
      </c>
    </row>
    <row r="8">
      <c r="A8" s="19" t="s">
        <v>16</v>
      </c>
      <c r="B8" s="20" t="s">
        <v>2</v>
      </c>
      <c r="C8" s="20" t="s">
        <v>17</v>
      </c>
      <c r="D8" s="20" t="s">
        <v>18</v>
      </c>
      <c r="E8" s="20" t="s">
        <v>19</v>
      </c>
      <c r="F8" s="20" t="s">
        <v>6</v>
      </c>
      <c r="G8" s="20" t="s">
        <v>7</v>
      </c>
      <c r="H8" s="21" t="s">
        <v>20</v>
      </c>
      <c r="J8" s="7">
        <f t="shared" si="1"/>
        <v>47.33027778</v>
      </c>
      <c r="L8" s="22"/>
      <c r="M8" s="23">
        <v>0.0</v>
      </c>
      <c r="N8" s="20">
        <v>1.0</v>
      </c>
      <c r="O8" s="20">
        <v>2.0</v>
      </c>
      <c r="P8" s="20">
        <v>3.0</v>
      </c>
      <c r="Q8" s="20">
        <v>4.0</v>
      </c>
      <c r="R8" s="20">
        <v>5.0</v>
      </c>
      <c r="S8" s="20">
        <v>6.0</v>
      </c>
      <c r="T8" s="20">
        <v>7.0</v>
      </c>
      <c r="U8" s="20">
        <v>8.0</v>
      </c>
      <c r="V8" s="20">
        <v>9.0</v>
      </c>
      <c r="W8" s="21">
        <v>10.0</v>
      </c>
      <c r="Z8" s="11">
        <v>0.0</v>
      </c>
      <c r="AA8" s="11">
        <v>1.0</v>
      </c>
      <c r="AB8" s="11">
        <v>2.0</v>
      </c>
      <c r="AC8" s="11">
        <v>3.0</v>
      </c>
      <c r="AD8" s="11">
        <v>4.0</v>
      </c>
      <c r="AE8" s="11">
        <v>5.0</v>
      </c>
      <c r="AF8" s="11">
        <v>6.0</v>
      </c>
      <c r="AG8" s="11">
        <v>7.0</v>
      </c>
      <c r="AH8" s="11">
        <v>8.0</v>
      </c>
      <c r="AI8" s="11">
        <v>9.0</v>
      </c>
      <c r="AJ8" s="11">
        <v>10.0</v>
      </c>
      <c r="AK8" s="11"/>
      <c r="AM8" s="11">
        <v>0.0</v>
      </c>
      <c r="AN8" s="11">
        <v>1.0</v>
      </c>
      <c r="AO8" s="11">
        <v>2.0</v>
      </c>
      <c r="AP8" s="11">
        <v>3.0</v>
      </c>
      <c r="AQ8" s="11">
        <v>4.0</v>
      </c>
      <c r="AR8" s="11">
        <v>5.0</v>
      </c>
      <c r="AS8" s="11">
        <v>6.0</v>
      </c>
      <c r="AT8" s="11">
        <v>7.0</v>
      </c>
      <c r="AU8" s="11">
        <v>8.0</v>
      </c>
      <c r="AV8" s="11">
        <v>9.0</v>
      </c>
      <c r="AW8" s="11">
        <v>10.0</v>
      </c>
    </row>
    <row r="9">
      <c r="B9" s="11">
        <v>300.0</v>
      </c>
      <c r="C9" s="11">
        <v>35.0</v>
      </c>
      <c r="D9" s="11">
        <v>60.0</v>
      </c>
      <c r="E9" s="11">
        <v>5.0</v>
      </c>
      <c r="F9" s="11">
        <v>10.0</v>
      </c>
      <c r="G9" s="11">
        <v>1.0</v>
      </c>
      <c r="H9" s="11">
        <v>5.0</v>
      </c>
      <c r="J9" s="7">
        <f t="shared" si="1"/>
        <v>50.69138889</v>
      </c>
      <c r="L9" s="24">
        <v>0.0</v>
      </c>
      <c r="M9" s="25">
        <f t="shared" ref="M9:W9" si="2">$J3/K$2</f>
        <v>35</v>
      </c>
      <c r="N9" s="26">
        <f t="shared" si="2"/>
        <v>35.30895334</v>
      </c>
      <c r="O9" s="26">
        <f t="shared" si="2"/>
        <v>35.94351733</v>
      </c>
      <c r="P9" s="26">
        <f t="shared" si="2"/>
        <v>36.93931398</v>
      </c>
      <c r="Q9" s="26">
        <f t="shared" si="2"/>
        <v>38.35616438</v>
      </c>
      <c r="R9" s="26">
        <f t="shared" si="2"/>
        <v>40.28776978</v>
      </c>
      <c r="S9" s="26">
        <f t="shared" si="2"/>
        <v>42.87901991</v>
      </c>
      <c r="T9" s="26">
        <f t="shared" si="2"/>
        <v>46.35761589</v>
      </c>
      <c r="U9" s="26">
        <f t="shared" si="2"/>
        <v>51.09489051</v>
      </c>
      <c r="V9" s="26">
        <f t="shared" si="2"/>
        <v>57.73195876</v>
      </c>
      <c r="W9" s="27">
        <f t="shared" si="2"/>
        <v>67.46987952</v>
      </c>
      <c r="Y9" s="11">
        <v>0.0</v>
      </c>
      <c r="Z9" s="7">
        <f t="shared" ref="Z9:AJ9" si="3">$B$3/M9</f>
        <v>2.857142857</v>
      </c>
      <c r="AA9" s="7">
        <f t="shared" si="3"/>
        <v>2.832142857</v>
      </c>
      <c r="AB9" s="7">
        <f t="shared" si="3"/>
        <v>2.782142857</v>
      </c>
      <c r="AC9" s="7">
        <f t="shared" si="3"/>
        <v>2.707142857</v>
      </c>
      <c r="AD9" s="7">
        <f t="shared" si="3"/>
        <v>2.607142857</v>
      </c>
      <c r="AE9" s="7">
        <f t="shared" si="3"/>
        <v>2.482142857</v>
      </c>
      <c r="AF9" s="7">
        <f t="shared" si="3"/>
        <v>2.332142857</v>
      </c>
      <c r="AG9" s="7">
        <f t="shared" si="3"/>
        <v>2.157142857</v>
      </c>
      <c r="AH9" s="7">
        <f t="shared" si="3"/>
        <v>1.957142857</v>
      </c>
      <c r="AI9" s="7">
        <f t="shared" si="3"/>
        <v>1.732142857</v>
      </c>
      <c r="AJ9" s="7">
        <f t="shared" si="3"/>
        <v>1.482142857</v>
      </c>
      <c r="AL9" s="11">
        <v>0.0</v>
      </c>
      <c r="AM9" s="7">
        <f t="shared" ref="AM9:AW9" si="4">$B$5/M9</f>
        <v>4.285714286</v>
      </c>
      <c r="AN9" s="7">
        <f t="shared" si="4"/>
        <v>4.248214286</v>
      </c>
      <c r="AO9" s="7">
        <f t="shared" si="4"/>
        <v>4.173214286</v>
      </c>
      <c r="AP9" s="7">
        <f t="shared" si="4"/>
        <v>4.060714286</v>
      </c>
      <c r="AQ9" s="7">
        <f t="shared" si="4"/>
        <v>3.910714286</v>
      </c>
      <c r="AR9" s="7">
        <f t="shared" si="4"/>
        <v>3.723214286</v>
      </c>
      <c r="AS9" s="7">
        <f t="shared" si="4"/>
        <v>3.498214286</v>
      </c>
      <c r="AT9" s="7">
        <f t="shared" si="4"/>
        <v>3.235714286</v>
      </c>
      <c r="AU9" s="7">
        <f t="shared" si="4"/>
        <v>2.935714286</v>
      </c>
      <c r="AV9" s="7">
        <f t="shared" si="4"/>
        <v>2.598214286</v>
      </c>
      <c r="AW9" s="7">
        <f t="shared" si="4"/>
        <v>2.223214286</v>
      </c>
    </row>
    <row r="10">
      <c r="A10" s="11" t="s">
        <v>21</v>
      </c>
      <c r="B10" s="11">
        <v>10.0</v>
      </c>
      <c r="C10" s="11">
        <v>1.0</v>
      </c>
      <c r="D10" s="11">
        <v>1.75</v>
      </c>
      <c r="E10" s="11">
        <v>0.0</v>
      </c>
      <c r="F10" s="11">
        <v>0.5</v>
      </c>
      <c r="G10" s="11">
        <v>0.035</v>
      </c>
      <c r="H10" s="11">
        <v>0.0</v>
      </c>
      <c r="J10" s="7">
        <f t="shared" si="1"/>
        <v>54.14036848</v>
      </c>
      <c r="L10" s="28">
        <v>1.0</v>
      </c>
      <c r="M10" s="29">
        <f t="shared" ref="M10:W10" si="5">$J4/K$2</f>
        <v>36</v>
      </c>
      <c r="N10" s="30">
        <f t="shared" si="5"/>
        <v>36.31778058</v>
      </c>
      <c r="O10" s="30">
        <f t="shared" si="5"/>
        <v>36.97047497</v>
      </c>
      <c r="P10" s="30">
        <f t="shared" si="5"/>
        <v>37.99472296</v>
      </c>
      <c r="Q10" s="30">
        <f t="shared" si="5"/>
        <v>39.45205479</v>
      </c>
      <c r="R10" s="30">
        <f t="shared" si="5"/>
        <v>41.43884892</v>
      </c>
      <c r="S10" s="30">
        <f t="shared" si="5"/>
        <v>44.10413476</v>
      </c>
      <c r="T10" s="30">
        <f t="shared" si="5"/>
        <v>47.68211921</v>
      </c>
      <c r="U10" s="30">
        <f t="shared" si="5"/>
        <v>52.55474453</v>
      </c>
      <c r="V10" s="30">
        <f t="shared" si="5"/>
        <v>59.3814433</v>
      </c>
      <c r="W10" s="31">
        <f t="shared" si="5"/>
        <v>69.39759036</v>
      </c>
      <c r="Y10" s="11">
        <v>1.0</v>
      </c>
      <c r="Z10" s="7">
        <f t="shared" ref="Z10:AJ10" si="6">$B$3/M10</f>
        <v>2.777777778</v>
      </c>
      <c r="AA10" s="7">
        <f t="shared" si="6"/>
        <v>2.753472222</v>
      </c>
      <c r="AB10" s="7">
        <f t="shared" si="6"/>
        <v>2.704861111</v>
      </c>
      <c r="AC10" s="7">
        <f t="shared" si="6"/>
        <v>2.631944444</v>
      </c>
      <c r="AD10" s="7">
        <f t="shared" si="6"/>
        <v>2.534722222</v>
      </c>
      <c r="AE10" s="7">
        <f t="shared" si="6"/>
        <v>2.413194444</v>
      </c>
      <c r="AF10" s="7">
        <f t="shared" si="6"/>
        <v>2.267361111</v>
      </c>
      <c r="AG10" s="7">
        <f t="shared" si="6"/>
        <v>2.097222222</v>
      </c>
      <c r="AH10" s="7">
        <f t="shared" si="6"/>
        <v>1.902777778</v>
      </c>
      <c r="AI10" s="7">
        <f t="shared" si="6"/>
        <v>1.684027778</v>
      </c>
      <c r="AJ10" s="7">
        <f t="shared" si="6"/>
        <v>1.440972222</v>
      </c>
      <c r="AL10" s="11">
        <v>1.0</v>
      </c>
      <c r="AM10" s="7">
        <f t="shared" ref="AM10:AW10" si="7">$B$5/M10</f>
        <v>4.166666667</v>
      </c>
      <c r="AN10" s="7">
        <f t="shared" si="7"/>
        <v>4.130208333</v>
      </c>
      <c r="AO10" s="7">
        <f t="shared" si="7"/>
        <v>4.057291667</v>
      </c>
      <c r="AP10" s="7">
        <f t="shared" si="7"/>
        <v>3.947916667</v>
      </c>
      <c r="AQ10" s="7">
        <f t="shared" si="7"/>
        <v>3.802083333</v>
      </c>
      <c r="AR10" s="7">
        <f t="shared" si="7"/>
        <v>3.619791667</v>
      </c>
      <c r="AS10" s="7">
        <f t="shared" si="7"/>
        <v>3.401041667</v>
      </c>
      <c r="AT10" s="7">
        <f t="shared" si="7"/>
        <v>3.145833333</v>
      </c>
      <c r="AU10" s="7">
        <f t="shared" si="7"/>
        <v>2.854166667</v>
      </c>
      <c r="AV10" s="7">
        <f t="shared" si="7"/>
        <v>2.526041667</v>
      </c>
      <c r="AW10" s="7">
        <f t="shared" si="7"/>
        <v>2.161458333</v>
      </c>
    </row>
    <row r="11">
      <c r="A11" s="4">
        <v>1.0</v>
      </c>
      <c r="B11" s="32">
        <f t="shared" ref="B11:B20" si="11">$B$9+A11*15</f>
        <v>315</v>
      </c>
      <c r="C11" s="32">
        <f>C9+($C$10*($C$10*(2-1/A11)^2))</f>
        <v>36</v>
      </c>
      <c r="D11" s="32">
        <f>D9+($D$10*($D$10*(2-1/A11)^2))</f>
        <v>63.0625</v>
      </c>
      <c r="E11" s="32"/>
      <c r="F11" s="32">
        <f>F9+F10</f>
        <v>10.5</v>
      </c>
      <c r="G11" s="32">
        <f>G9-$G$10*(A11/4)</f>
        <v>0.99125</v>
      </c>
      <c r="H11" s="33"/>
      <c r="J11" s="7">
        <f t="shared" si="1"/>
        <v>57.65599348</v>
      </c>
      <c r="L11" s="28">
        <v>2.0</v>
      </c>
      <c r="M11" s="29">
        <f t="shared" ref="M11:W11" si="8">$J5/K$2</f>
        <v>38.25</v>
      </c>
      <c r="N11" s="30">
        <f t="shared" si="8"/>
        <v>38.58764187</v>
      </c>
      <c r="O11" s="30">
        <f t="shared" si="8"/>
        <v>39.28112965</v>
      </c>
      <c r="P11" s="30">
        <f t="shared" si="8"/>
        <v>40.36939314</v>
      </c>
      <c r="Q11" s="30">
        <f t="shared" si="8"/>
        <v>41.91780822</v>
      </c>
      <c r="R11" s="30">
        <f t="shared" si="8"/>
        <v>44.02877698</v>
      </c>
      <c r="S11" s="30">
        <f t="shared" si="8"/>
        <v>46.86064319</v>
      </c>
      <c r="T11" s="30">
        <f t="shared" si="8"/>
        <v>50.66225166</v>
      </c>
      <c r="U11" s="34">
        <f t="shared" si="8"/>
        <v>55.83941606</v>
      </c>
      <c r="V11" s="35">
        <f t="shared" si="8"/>
        <v>63.09278351</v>
      </c>
      <c r="W11" s="31">
        <f t="shared" si="8"/>
        <v>73.73493976</v>
      </c>
      <c r="Y11" s="11">
        <v>2.0</v>
      </c>
      <c r="Z11" s="7">
        <f t="shared" ref="Z11:AJ11" si="9">$B$3/M11</f>
        <v>2.614379085</v>
      </c>
      <c r="AA11" s="7">
        <f t="shared" si="9"/>
        <v>2.591503268</v>
      </c>
      <c r="AB11" s="7">
        <f t="shared" si="9"/>
        <v>2.545751634</v>
      </c>
      <c r="AC11" s="7">
        <f t="shared" si="9"/>
        <v>2.477124183</v>
      </c>
      <c r="AD11" s="7">
        <f t="shared" si="9"/>
        <v>2.385620915</v>
      </c>
      <c r="AE11" s="7">
        <f t="shared" si="9"/>
        <v>2.27124183</v>
      </c>
      <c r="AF11" s="7">
        <f t="shared" si="9"/>
        <v>2.133986928</v>
      </c>
      <c r="AG11" s="7">
        <f t="shared" si="9"/>
        <v>1.973856209</v>
      </c>
      <c r="AH11" s="7">
        <f t="shared" si="9"/>
        <v>1.790849673</v>
      </c>
      <c r="AI11" s="7">
        <f t="shared" si="9"/>
        <v>1.58496732</v>
      </c>
      <c r="AJ11" s="7">
        <f t="shared" si="9"/>
        <v>1.35620915</v>
      </c>
      <c r="AL11" s="11">
        <v>2.0</v>
      </c>
      <c r="AM11" s="7">
        <f t="shared" ref="AM11:AW11" si="10">$B$5/M11</f>
        <v>3.921568627</v>
      </c>
      <c r="AN11" s="7">
        <f t="shared" si="10"/>
        <v>3.887254902</v>
      </c>
      <c r="AO11" s="7">
        <f t="shared" si="10"/>
        <v>3.818627451</v>
      </c>
      <c r="AP11" s="7">
        <f t="shared" si="10"/>
        <v>3.715686275</v>
      </c>
      <c r="AQ11" s="7">
        <f t="shared" si="10"/>
        <v>3.578431373</v>
      </c>
      <c r="AR11" s="7">
        <f t="shared" si="10"/>
        <v>3.406862745</v>
      </c>
      <c r="AS11" s="7">
        <f t="shared" si="10"/>
        <v>3.200980392</v>
      </c>
      <c r="AT11" s="7">
        <f t="shared" si="10"/>
        <v>2.960784314</v>
      </c>
      <c r="AU11" s="7">
        <f t="shared" si="10"/>
        <v>2.68627451</v>
      </c>
      <c r="AV11" s="7">
        <f t="shared" si="10"/>
        <v>2.37745098</v>
      </c>
      <c r="AW11" s="7">
        <f t="shared" si="10"/>
        <v>2.034313725</v>
      </c>
    </row>
    <row r="12">
      <c r="A12" s="8">
        <v>2.0</v>
      </c>
      <c r="B12" s="30">
        <f t="shared" si="11"/>
        <v>330</v>
      </c>
      <c r="C12" s="30">
        <f t="shared" ref="C12:C20" si="15">C11+($C$10*($C$10*(2-1/A12)^2))</f>
        <v>38.25</v>
      </c>
      <c r="D12" s="30">
        <f t="shared" ref="D12:D20" si="16">D11+($D$10*($D$10*(2-1/A12)^2))</f>
        <v>69.953125</v>
      </c>
      <c r="E12" s="30"/>
      <c r="F12" s="30">
        <f t="shared" ref="F12:F20" si="17">F11+$F$10</f>
        <v>11</v>
      </c>
      <c r="G12" s="30">
        <f t="shared" ref="G12:G20" si="18">G11-$G$10*(A12/4)</f>
        <v>0.97375</v>
      </c>
      <c r="H12" s="36"/>
      <c r="J12" s="7">
        <f t="shared" si="1"/>
        <v>61.22389472</v>
      </c>
      <c r="L12" s="28">
        <v>3.0</v>
      </c>
      <c r="M12" s="29">
        <f t="shared" ref="M12:W12" si="12">$J6/K$2</f>
        <v>41.02777778</v>
      </c>
      <c r="N12" s="30">
        <f t="shared" si="12"/>
        <v>41.38993975</v>
      </c>
      <c r="O12" s="30">
        <f t="shared" si="12"/>
        <v>42.13378976</v>
      </c>
      <c r="P12" s="30">
        <f t="shared" si="12"/>
        <v>43.30108473</v>
      </c>
      <c r="Q12" s="30">
        <f t="shared" si="12"/>
        <v>44.96194825</v>
      </c>
      <c r="R12" s="30">
        <f t="shared" si="12"/>
        <v>47.22621902</v>
      </c>
      <c r="S12" s="30">
        <f t="shared" si="12"/>
        <v>50.26374</v>
      </c>
      <c r="T12" s="30">
        <f t="shared" si="12"/>
        <v>54.34142752</v>
      </c>
      <c r="U12" s="35">
        <f t="shared" si="12"/>
        <v>59.8945661</v>
      </c>
      <c r="V12" s="35">
        <f t="shared" si="12"/>
        <v>67.67468499</v>
      </c>
      <c r="W12" s="31">
        <f t="shared" si="12"/>
        <v>79.0896921</v>
      </c>
      <c r="Y12" s="11">
        <v>3.0</v>
      </c>
      <c r="Z12" s="7">
        <f t="shared" ref="Z12:AJ12" si="13">$B$3/M12</f>
        <v>2.437373053</v>
      </c>
      <c r="AA12" s="7">
        <f t="shared" si="13"/>
        <v>2.416046039</v>
      </c>
      <c r="AB12" s="7">
        <f t="shared" si="13"/>
        <v>2.373392011</v>
      </c>
      <c r="AC12" s="7">
        <f t="shared" si="13"/>
        <v>2.309410968</v>
      </c>
      <c r="AD12" s="7">
        <f t="shared" si="13"/>
        <v>2.224102911</v>
      </c>
      <c r="AE12" s="7">
        <f t="shared" si="13"/>
        <v>2.11746784</v>
      </c>
      <c r="AF12" s="7">
        <f t="shared" si="13"/>
        <v>1.989505755</v>
      </c>
      <c r="AG12" s="7">
        <f t="shared" si="13"/>
        <v>1.840216655</v>
      </c>
      <c r="AH12" s="7">
        <f t="shared" si="13"/>
        <v>1.669600542</v>
      </c>
      <c r="AI12" s="7">
        <f t="shared" si="13"/>
        <v>1.477657414</v>
      </c>
      <c r="AJ12" s="7">
        <f t="shared" si="13"/>
        <v>1.264387271</v>
      </c>
      <c r="AL12" s="11">
        <v>3.0</v>
      </c>
      <c r="AM12" s="7">
        <f t="shared" ref="AM12:AW12" si="14">$B$5/M12</f>
        <v>3.65605958</v>
      </c>
      <c r="AN12" s="7">
        <f t="shared" si="14"/>
        <v>3.624069059</v>
      </c>
      <c r="AO12" s="7">
        <f t="shared" si="14"/>
        <v>3.560088016</v>
      </c>
      <c r="AP12" s="7">
        <f t="shared" si="14"/>
        <v>3.464116452</v>
      </c>
      <c r="AQ12" s="7">
        <f t="shared" si="14"/>
        <v>3.336154367</v>
      </c>
      <c r="AR12" s="7">
        <f t="shared" si="14"/>
        <v>3.17620176</v>
      </c>
      <c r="AS12" s="7">
        <f t="shared" si="14"/>
        <v>2.984258632</v>
      </c>
      <c r="AT12" s="7">
        <f t="shared" si="14"/>
        <v>2.760324983</v>
      </c>
      <c r="AU12" s="7">
        <f t="shared" si="14"/>
        <v>2.504400812</v>
      </c>
      <c r="AV12" s="7">
        <f t="shared" si="14"/>
        <v>2.216486121</v>
      </c>
      <c r="AW12" s="7">
        <f t="shared" si="14"/>
        <v>1.896580907</v>
      </c>
    </row>
    <row r="13">
      <c r="A13" s="8">
        <v>3.0</v>
      </c>
      <c r="B13" s="30">
        <f t="shared" si="11"/>
        <v>345</v>
      </c>
      <c r="C13" s="30">
        <f t="shared" si="15"/>
        <v>41.02777778</v>
      </c>
      <c r="D13" s="30">
        <f t="shared" si="16"/>
        <v>78.46006944</v>
      </c>
      <c r="E13" s="30"/>
      <c r="F13" s="30">
        <f t="shared" si="17"/>
        <v>11.5</v>
      </c>
      <c r="G13" s="30">
        <f t="shared" si="18"/>
        <v>0.9475</v>
      </c>
      <c r="H13" s="36"/>
      <c r="J13" s="7">
        <f t="shared" si="1"/>
        <v>64.83389472</v>
      </c>
      <c r="L13" s="28">
        <v>4.0</v>
      </c>
      <c r="M13" s="29">
        <f t="shared" ref="M13:W13" si="19">$J7/K$2</f>
        <v>44.09027778</v>
      </c>
      <c r="N13" s="30">
        <f t="shared" si="19"/>
        <v>44.47947317</v>
      </c>
      <c r="O13" s="30">
        <f t="shared" si="19"/>
        <v>45.27884753</v>
      </c>
      <c r="P13" s="30">
        <f t="shared" si="19"/>
        <v>46.5332747</v>
      </c>
      <c r="Q13" s="30">
        <f t="shared" si="19"/>
        <v>48.31811263</v>
      </c>
      <c r="R13" s="30">
        <f t="shared" si="19"/>
        <v>50.75139888</v>
      </c>
      <c r="S13" s="30">
        <f t="shared" si="19"/>
        <v>54.01565425</v>
      </c>
      <c r="T13" s="35">
        <f t="shared" si="19"/>
        <v>58.39771891</v>
      </c>
      <c r="U13" s="35">
        <f t="shared" si="19"/>
        <v>64.36536902</v>
      </c>
      <c r="V13" s="35">
        <f t="shared" si="19"/>
        <v>72.72623139</v>
      </c>
      <c r="W13" s="31">
        <f t="shared" si="19"/>
        <v>84.99330656</v>
      </c>
      <c r="Y13" s="11">
        <v>4.0</v>
      </c>
      <c r="Z13" s="7">
        <f t="shared" ref="Z13:AJ13" si="20">$B$3/M13</f>
        <v>2.268073712</v>
      </c>
      <c r="AA13" s="7">
        <f t="shared" si="20"/>
        <v>2.248228067</v>
      </c>
      <c r="AB13" s="7">
        <f t="shared" si="20"/>
        <v>2.208536777</v>
      </c>
      <c r="AC13" s="7">
        <f t="shared" si="20"/>
        <v>2.148999842</v>
      </c>
      <c r="AD13" s="7">
        <f t="shared" si="20"/>
        <v>2.069617263</v>
      </c>
      <c r="AE13" s="7">
        <f t="shared" si="20"/>
        <v>1.970389038</v>
      </c>
      <c r="AF13" s="7">
        <f t="shared" si="20"/>
        <v>1.851315168</v>
      </c>
      <c r="AG13" s="7">
        <f t="shared" si="20"/>
        <v>1.712395653</v>
      </c>
      <c r="AH13" s="7">
        <f t="shared" si="20"/>
        <v>1.553630493</v>
      </c>
      <c r="AI13" s="7">
        <f t="shared" si="20"/>
        <v>1.375019688</v>
      </c>
      <c r="AJ13" s="7">
        <f t="shared" si="20"/>
        <v>1.176563238</v>
      </c>
      <c r="AL13" s="11">
        <v>4.0</v>
      </c>
      <c r="AM13" s="7">
        <f t="shared" ref="AM13:AW13" si="21">$B$5/M13</f>
        <v>3.402110569</v>
      </c>
      <c r="AN13" s="7">
        <f t="shared" si="21"/>
        <v>3.372342101</v>
      </c>
      <c r="AO13" s="7">
        <f t="shared" si="21"/>
        <v>3.312805166</v>
      </c>
      <c r="AP13" s="7">
        <f t="shared" si="21"/>
        <v>3.223499764</v>
      </c>
      <c r="AQ13" s="7">
        <f t="shared" si="21"/>
        <v>3.104425894</v>
      </c>
      <c r="AR13" s="7">
        <f t="shared" si="21"/>
        <v>2.955583556</v>
      </c>
      <c r="AS13" s="7">
        <f t="shared" si="21"/>
        <v>2.776972752</v>
      </c>
      <c r="AT13" s="7">
        <f t="shared" si="21"/>
        <v>2.568593479</v>
      </c>
      <c r="AU13" s="7">
        <f t="shared" si="21"/>
        <v>2.330445739</v>
      </c>
      <c r="AV13" s="7">
        <f t="shared" si="21"/>
        <v>2.062529532</v>
      </c>
      <c r="AW13" s="7">
        <f t="shared" si="21"/>
        <v>1.764844857</v>
      </c>
    </row>
    <row r="14">
      <c r="A14" s="8">
        <v>4.0</v>
      </c>
      <c r="B14" s="30">
        <f t="shared" si="11"/>
        <v>360</v>
      </c>
      <c r="C14" s="30">
        <f t="shared" si="15"/>
        <v>44.09027778</v>
      </c>
      <c r="D14" s="30">
        <f t="shared" si="16"/>
        <v>87.83897569</v>
      </c>
      <c r="E14" s="30"/>
      <c r="F14" s="30">
        <f t="shared" si="17"/>
        <v>12</v>
      </c>
      <c r="G14" s="30">
        <f t="shared" si="18"/>
        <v>0.9125</v>
      </c>
      <c r="H14" s="36"/>
      <c r="L14" s="28">
        <v>5.0</v>
      </c>
      <c r="M14" s="29">
        <f t="shared" ref="M14:W14" si="22">$J8/K$2</f>
        <v>47.33027778</v>
      </c>
      <c r="N14" s="30">
        <f t="shared" si="22"/>
        <v>47.74807342</v>
      </c>
      <c r="O14" s="30">
        <f t="shared" si="22"/>
        <v>48.60619027</v>
      </c>
      <c r="P14" s="30">
        <f t="shared" si="22"/>
        <v>49.95279977</v>
      </c>
      <c r="Q14" s="30">
        <f t="shared" si="22"/>
        <v>51.86879756</v>
      </c>
      <c r="R14" s="30">
        <f t="shared" si="22"/>
        <v>54.48089528</v>
      </c>
      <c r="S14" s="35">
        <f t="shared" si="22"/>
        <v>57.98502637</v>
      </c>
      <c r="T14" s="35">
        <f t="shared" si="22"/>
        <v>62.68910964</v>
      </c>
      <c r="U14" s="35">
        <f t="shared" si="22"/>
        <v>69.09529603</v>
      </c>
      <c r="V14" s="35">
        <f t="shared" si="22"/>
        <v>78.07056128</v>
      </c>
      <c r="W14" s="31">
        <f t="shared" si="22"/>
        <v>91.23908969</v>
      </c>
      <c r="Y14" s="11">
        <v>5.0</v>
      </c>
      <c r="Z14" s="7">
        <f t="shared" ref="Z14:AJ14" si="23">$B$3/M14</f>
        <v>2.112812447</v>
      </c>
      <c r="AA14" s="7">
        <f t="shared" si="23"/>
        <v>2.094325338</v>
      </c>
      <c r="AB14" s="7">
        <f t="shared" si="23"/>
        <v>2.05735112</v>
      </c>
      <c r="AC14" s="7">
        <f t="shared" si="23"/>
        <v>2.001889793</v>
      </c>
      <c r="AD14" s="7">
        <f t="shared" si="23"/>
        <v>1.927941358</v>
      </c>
      <c r="AE14" s="7">
        <f t="shared" si="23"/>
        <v>1.835505813</v>
      </c>
      <c r="AF14" s="7">
        <f t="shared" si="23"/>
        <v>1.72458316</v>
      </c>
      <c r="AG14" s="7">
        <f t="shared" si="23"/>
        <v>1.595173397</v>
      </c>
      <c r="AH14" s="7">
        <f t="shared" si="23"/>
        <v>1.447276526</v>
      </c>
      <c r="AI14" s="7">
        <f t="shared" si="23"/>
        <v>1.280892546</v>
      </c>
      <c r="AJ14" s="7">
        <f t="shared" si="23"/>
        <v>1.096021457</v>
      </c>
      <c r="AL14" s="11">
        <v>5.0</v>
      </c>
      <c r="AM14" s="7">
        <f t="shared" ref="AM14:AW14" si="24">$B$5/M14</f>
        <v>3.16921867</v>
      </c>
      <c r="AN14" s="7">
        <f t="shared" si="24"/>
        <v>3.141488007</v>
      </c>
      <c r="AO14" s="7">
        <f t="shared" si="24"/>
        <v>3.08602668</v>
      </c>
      <c r="AP14" s="7">
        <f t="shared" si="24"/>
        <v>3.00283469</v>
      </c>
      <c r="AQ14" s="7">
        <f t="shared" si="24"/>
        <v>2.891912037</v>
      </c>
      <c r="AR14" s="7">
        <f t="shared" si="24"/>
        <v>2.75325872</v>
      </c>
      <c r="AS14" s="7">
        <f t="shared" si="24"/>
        <v>2.58687474</v>
      </c>
      <c r="AT14" s="7">
        <f t="shared" si="24"/>
        <v>2.392760096</v>
      </c>
      <c r="AU14" s="7">
        <f t="shared" si="24"/>
        <v>2.170914789</v>
      </c>
      <c r="AV14" s="7">
        <f t="shared" si="24"/>
        <v>1.921338819</v>
      </c>
      <c r="AW14" s="7">
        <f t="shared" si="24"/>
        <v>1.644032185</v>
      </c>
    </row>
    <row r="15">
      <c r="A15" s="8">
        <v>5.0</v>
      </c>
      <c r="B15" s="30">
        <f t="shared" si="11"/>
        <v>375</v>
      </c>
      <c r="C15" s="30">
        <f t="shared" si="15"/>
        <v>47.33027778</v>
      </c>
      <c r="D15" s="30">
        <f t="shared" si="16"/>
        <v>97.76147569</v>
      </c>
      <c r="E15" s="30"/>
      <c r="F15" s="30">
        <f t="shared" si="17"/>
        <v>12.5</v>
      </c>
      <c r="G15" s="30">
        <f t="shared" si="18"/>
        <v>0.86875</v>
      </c>
      <c r="H15" s="36"/>
      <c r="L15" s="28">
        <v>6.0</v>
      </c>
      <c r="M15" s="29">
        <f t="shared" ref="M15:W15" si="25">$J9/K$2</f>
        <v>50.69138889</v>
      </c>
      <c r="N15" s="30">
        <f t="shared" si="25"/>
        <v>51.13885386</v>
      </c>
      <c r="O15" s="30">
        <f t="shared" si="25"/>
        <v>52.057909</v>
      </c>
      <c r="P15" s="30">
        <f t="shared" si="25"/>
        <v>53.50014658</v>
      </c>
      <c r="Q15" s="30">
        <f t="shared" si="25"/>
        <v>55.552207</v>
      </c>
      <c r="R15" s="35">
        <f t="shared" si="25"/>
        <v>58.34980016</v>
      </c>
      <c r="S15" s="35">
        <f t="shared" si="25"/>
        <v>62.10277352</v>
      </c>
      <c r="T15" s="35">
        <f t="shared" si="25"/>
        <v>67.14091244</v>
      </c>
      <c r="U15" s="35">
        <f t="shared" si="25"/>
        <v>74.00202758</v>
      </c>
      <c r="V15" s="35">
        <f t="shared" si="25"/>
        <v>83.61466208</v>
      </c>
      <c r="W15" s="31">
        <f t="shared" si="25"/>
        <v>97.71834003</v>
      </c>
      <c r="Y15" s="11">
        <v>6.0</v>
      </c>
      <c r="Z15" s="7">
        <f t="shared" ref="Z15:AJ15" si="26">$B$3/M15</f>
        <v>1.972721643</v>
      </c>
      <c r="AA15" s="7">
        <f t="shared" si="26"/>
        <v>1.955460329</v>
      </c>
      <c r="AB15" s="7">
        <f t="shared" si="26"/>
        <v>1.9209377</v>
      </c>
      <c r="AC15" s="7">
        <f t="shared" si="26"/>
        <v>1.869153757</v>
      </c>
      <c r="AD15" s="7">
        <f t="shared" si="26"/>
        <v>1.8001085</v>
      </c>
      <c r="AE15" s="7">
        <f t="shared" si="26"/>
        <v>1.713801928</v>
      </c>
      <c r="AF15" s="7">
        <f t="shared" si="26"/>
        <v>1.610234042</v>
      </c>
      <c r="AG15" s="7">
        <f t="shared" si="26"/>
        <v>1.489404841</v>
      </c>
      <c r="AH15" s="7">
        <f t="shared" si="26"/>
        <v>1.351314326</v>
      </c>
      <c r="AI15" s="7">
        <f t="shared" si="26"/>
        <v>1.195962496</v>
      </c>
      <c r="AJ15" s="7">
        <f t="shared" si="26"/>
        <v>1.023349353</v>
      </c>
      <c r="AL15" s="11">
        <v>6.0</v>
      </c>
      <c r="AM15" s="7">
        <f t="shared" ref="AM15:AW15" si="27">$B$5/M15</f>
        <v>2.959082465</v>
      </c>
      <c r="AN15" s="7">
        <f t="shared" si="27"/>
        <v>2.933190494</v>
      </c>
      <c r="AO15" s="7">
        <f t="shared" si="27"/>
        <v>2.881406551</v>
      </c>
      <c r="AP15" s="7">
        <f t="shared" si="27"/>
        <v>2.803730636</v>
      </c>
      <c r="AQ15" s="7">
        <f t="shared" si="27"/>
        <v>2.70016275</v>
      </c>
      <c r="AR15" s="7">
        <f t="shared" si="27"/>
        <v>2.570702892</v>
      </c>
      <c r="AS15" s="7">
        <f t="shared" si="27"/>
        <v>2.415351062</v>
      </c>
      <c r="AT15" s="7">
        <f t="shared" si="27"/>
        <v>2.234107261</v>
      </c>
      <c r="AU15" s="7">
        <f t="shared" si="27"/>
        <v>2.026971489</v>
      </c>
      <c r="AV15" s="7">
        <f t="shared" si="27"/>
        <v>1.793943745</v>
      </c>
      <c r="AW15" s="7">
        <f t="shared" si="27"/>
        <v>1.535024029</v>
      </c>
    </row>
    <row r="16">
      <c r="A16" s="8">
        <v>6.0</v>
      </c>
      <c r="B16" s="30">
        <f t="shared" si="11"/>
        <v>390</v>
      </c>
      <c r="C16" s="30">
        <f t="shared" si="15"/>
        <v>50.69138889</v>
      </c>
      <c r="D16" s="30">
        <f t="shared" si="16"/>
        <v>108.0548785</v>
      </c>
      <c r="E16" s="30"/>
      <c r="F16" s="30">
        <f t="shared" si="17"/>
        <v>13</v>
      </c>
      <c r="G16" s="30">
        <f t="shared" si="18"/>
        <v>0.81625</v>
      </c>
      <c r="H16" s="36"/>
      <c r="L16" s="28">
        <v>7.0</v>
      </c>
      <c r="M16" s="29">
        <f t="shared" ref="M16:W16" si="28">$J10/K$2</f>
        <v>54.14036848</v>
      </c>
      <c r="N16" s="30">
        <f t="shared" si="28"/>
        <v>54.61827842</v>
      </c>
      <c r="O16" s="30">
        <f t="shared" si="28"/>
        <v>55.59986494</v>
      </c>
      <c r="P16" s="30">
        <f t="shared" si="28"/>
        <v>57.14023059</v>
      </c>
      <c r="Q16" s="35">
        <f t="shared" si="28"/>
        <v>59.33191066</v>
      </c>
      <c r="R16" s="35">
        <f t="shared" si="28"/>
        <v>62.31984861</v>
      </c>
      <c r="S16" s="35">
        <f t="shared" si="28"/>
        <v>66.32816965</v>
      </c>
      <c r="T16" s="35">
        <f t="shared" si="28"/>
        <v>71.70909733</v>
      </c>
      <c r="U16" s="35">
        <f t="shared" si="28"/>
        <v>79.03703428</v>
      </c>
      <c r="V16" s="35">
        <f t="shared" si="28"/>
        <v>89.30370059</v>
      </c>
      <c r="W16" s="31">
        <f t="shared" si="28"/>
        <v>104.3669754</v>
      </c>
      <c r="Y16" s="11">
        <v>7.0</v>
      </c>
      <c r="Z16" s="7">
        <f t="shared" ref="Z16:AJ16" si="29">$B$3/M16</f>
        <v>1.847050598</v>
      </c>
      <c r="AA16" s="7">
        <f t="shared" si="29"/>
        <v>1.830888906</v>
      </c>
      <c r="AB16" s="7">
        <f t="shared" si="29"/>
        <v>1.79856552</v>
      </c>
      <c r="AC16" s="7">
        <f t="shared" si="29"/>
        <v>1.750080442</v>
      </c>
      <c r="AD16" s="7">
        <f t="shared" si="29"/>
        <v>1.685433671</v>
      </c>
      <c r="AE16" s="7">
        <f t="shared" si="29"/>
        <v>1.604625207</v>
      </c>
      <c r="AF16" s="7">
        <f t="shared" si="29"/>
        <v>1.507655051</v>
      </c>
      <c r="AG16" s="7">
        <f t="shared" si="29"/>
        <v>1.394523202</v>
      </c>
      <c r="AH16" s="7">
        <f t="shared" si="29"/>
        <v>1.26522966</v>
      </c>
      <c r="AI16" s="7">
        <f t="shared" si="29"/>
        <v>1.119774425</v>
      </c>
      <c r="AJ16" s="7">
        <f t="shared" si="29"/>
        <v>0.9581574979</v>
      </c>
      <c r="AL16" s="11">
        <v>7.0</v>
      </c>
      <c r="AM16" s="7">
        <f t="shared" ref="AM16:AW16" si="30">$B$5/M16</f>
        <v>2.770575898</v>
      </c>
      <c r="AN16" s="7">
        <f t="shared" si="30"/>
        <v>2.746333358</v>
      </c>
      <c r="AO16" s="7">
        <f t="shared" si="30"/>
        <v>2.69784828</v>
      </c>
      <c r="AP16" s="7">
        <f t="shared" si="30"/>
        <v>2.625120663</v>
      </c>
      <c r="AQ16" s="7">
        <f t="shared" si="30"/>
        <v>2.528150507</v>
      </c>
      <c r="AR16" s="7">
        <f t="shared" si="30"/>
        <v>2.406937811</v>
      </c>
      <c r="AS16" s="7">
        <f t="shared" si="30"/>
        <v>2.261482576</v>
      </c>
      <c r="AT16" s="7">
        <f t="shared" si="30"/>
        <v>2.091784803</v>
      </c>
      <c r="AU16" s="7">
        <f t="shared" si="30"/>
        <v>1.89784449</v>
      </c>
      <c r="AV16" s="7">
        <f t="shared" si="30"/>
        <v>1.679661638</v>
      </c>
      <c r="AW16" s="7">
        <f t="shared" si="30"/>
        <v>1.437236247</v>
      </c>
    </row>
    <row r="17">
      <c r="A17" s="8">
        <v>7.0</v>
      </c>
      <c r="B17" s="30">
        <f t="shared" si="11"/>
        <v>405</v>
      </c>
      <c r="C17" s="30">
        <f t="shared" si="15"/>
        <v>54.14036848</v>
      </c>
      <c r="D17" s="30">
        <f t="shared" si="16"/>
        <v>118.6173785</v>
      </c>
      <c r="E17" s="30"/>
      <c r="F17" s="30">
        <f t="shared" si="17"/>
        <v>13.5</v>
      </c>
      <c r="G17" s="30">
        <f t="shared" si="18"/>
        <v>0.755</v>
      </c>
      <c r="H17" s="36"/>
      <c r="L17" s="28">
        <v>8.0</v>
      </c>
      <c r="M17" s="29">
        <f t="shared" ref="M17:W17" si="31">$J11/K$2</f>
        <v>57.65599348</v>
      </c>
      <c r="N17" s="30">
        <f t="shared" si="31"/>
        <v>58.16493668</v>
      </c>
      <c r="O17" s="30">
        <f t="shared" si="31"/>
        <v>59.21026288</v>
      </c>
      <c r="P17" s="35">
        <f t="shared" si="31"/>
        <v>60.85065275</v>
      </c>
      <c r="Q17" s="35">
        <f t="shared" si="31"/>
        <v>63.18465039</v>
      </c>
      <c r="R17" s="35">
        <f t="shared" si="31"/>
        <v>66.3666112</v>
      </c>
      <c r="S17" s="35">
        <f t="shared" si="31"/>
        <v>70.63521407</v>
      </c>
      <c r="T17" s="35">
        <f t="shared" si="31"/>
        <v>76.36555428</v>
      </c>
      <c r="U17" s="35">
        <f t="shared" si="31"/>
        <v>84.16933355</v>
      </c>
      <c r="V17" s="35">
        <f t="shared" si="31"/>
        <v>95.10266966</v>
      </c>
      <c r="W17" s="31">
        <f t="shared" si="31"/>
        <v>111.1440838</v>
      </c>
      <c r="Y17" s="11">
        <v>8.0</v>
      </c>
      <c r="Z17" s="7">
        <f t="shared" ref="Z17:AJ17" si="32">$B$3/M17</f>
        <v>1.734425061</v>
      </c>
      <c r="AA17" s="7">
        <f t="shared" si="32"/>
        <v>1.719248842</v>
      </c>
      <c r="AB17" s="7">
        <f t="shared" si="32"/>
        <v>1.688896403</v>
      </c>
      <c r="AC17" s="7">
        <f t="shared" si="32"/>
        <v>1.643367745</v>
      </c>
      <c r="AD17" s="7">
        <f t="shared" si="32"/>
        <v>1.582662868</v>
      </c>
      <c r="AE17" s="7">
        <f t="shared" si="32"/>
        <v>1.506781772</v>
      </c>
      <c r="AF17" s="7">
        <f t="shared" si="32"/>
        <v>1.415724456</v>
      </c>
      <c r="AG17" s="7">
        <f t="shared" si="32"/>
        <v>1.309490921</v>
      </c>
      <c r="AH17" s="7">
        <f t="shared" si="32"/>
        <v>1.188081167</v>
      </c>
      <c r="AI17" s="7">
        <f t="shared" si="32"/>
        <v>1.051495193</v>
      </c>
      <c r="AJ17" s="7">
        <f t="shared" si="32"/>
        <v>0.8997330003</v>
      </c>
      <c r="AL17" s="11">
        <v>8.0</v>
      </c>
      <c r="AM17" s="7">
        <f t="shared" ref="AM17:AW17" si="33">$B$5/M17</f>
        <v>2.601637591</v>
      </c>
      <c r="AN17" s="7">
        <f t="shared" si="33"/>
        <v>2.578873262</v>
      </c>
      <c r="AO17" s="7">
        <f t="shared" si="33"/>
        <v>2.533344604</v>
      </c>
      <c r="AP17" s="7">
        <f t="shared" si="33"/>
        <v>2.465051618</v>
      </c>
      <c r="AQ17" s="7">
        <f t="shared" si="33"/>
        <v>2.373994302</v>
      </c>
      <c r="AR17" s="7">
        <f t="shared" si="33"/>
        <v>2.260172657</v>
      </c>
      <c r="AS17" s="7">
        <f t="shared" si="33"/>
        <v>2.123586684</v>
      </c>
      <c r="AT17" s="7">
        <f t="shared" si="33"/>
        <v>1.964236381</v>
      </c>
      <c r="AU17" s="7">
        <f t="shared" si="33"/>
        <v>1.78212175</v>
      </c>
      <c r="AV17" s="7">
        <f t="shared" si="33"/>
        <v>1.57724279</v>
      </c>
      <c r="AW17" s="7">
        <f t="shared" si="33"/>
        <v>1.3495995</v>
      </c>
    </row>
    <row r="18">
      <c r="A18" s="8">
        <v>8.0</v>
      </c>
      <c r="B18" s="30">
        <f t="shared" si="11"/>
        <v>420</v>
      </c>
      <c r="C18" s="30">
        <f t="shared" si="15"/>
        <v>57.65599348</v>
      </c>
      <c r="D18" s="30">
        <f t="shared" si="16"/>
        <v>129.38398</v>
      </c>
      <c r="E18" s="30"/>
      <c r="F18" s="30">
        <f t="shared" si="17"/>
        <v>14</v>
      </c>
      <c r="G18" s="30">
        <f t="shared" si="18"/>
        <v>0.685</v>
      </c>
      <c r="H18" s="36"/>
      <c r="L18" s="28">
        <v>9.0</v>
      </c>
      <c r="M18" s="29">
        <f t="shared" ref="M18:W18" si="34">$J12/K$2</f>
        <v>61.22389472</v>
      </c>
      <c r="N18" s="30">
        <f t="shared" si="34"/>
        <v>61.76433263</v>
      </c>
      <c r="O18" s="35">
        <f t="shared" si="34"/>
        <v>62.87434631</v>
      </c>
      <c r="P18" s="35">
        <f t="shared" si="34"/>
        <v>64.61624772</v>
      </c>
      <c r="Q18" s="35">
        <f t="shared" si="34"/>
        <v>67.09467914</v>
      </c>
      <c r="R18" s="35">
        <f t="shared" si="34"/>
        <v>70.47354787</v>
      </c>
      <c r="S18" s="35">
        <f t="shared" si="34"/>
        <v>75.00630287</v>
      </c>
      <c r="T18" s="35">
        <f t="shared" si="34"/>
        <v>81.09125128</v>
      </c>
      <c r="U18" s="35">
        <f t="shared" si="34"/>
        <v>89.37794849</v>
      </c>
      <c r="V18" s="35">
        <f t="shared" si="34"/>
        <v>100.9878676</v>
      </c>
      <c r="W18" s="31">
        <f t="shared" si="34"/>
        <v>118.0219657</v>
      </c>
      <c r="Y18" s="11">
        <v>9.0</v>
      </c>
      <c r="Z18" s="7">
        <f t="shared" ref="Z18:AJ18" si="35">$B$3/M18</f>
        <v>1.633349209</v>
      </c>
      <c r="AA18" s="7">
        <f t="shared" si="35"/>
        <v>1.619057403</v>
      </c>
      <c r="AB18" s="7">
        <f t="shared" si="35"/>
        <v>1.590473792</v>
      </c>
      <c r="AC18" s="7">
        <f t="shared" si="35"/>
        <v>1.547598375</v>
      </c>
      <c r="AD18" s="7">
        <f t="shared" si="35"/>
        <v>1.490431153</v>
      </c>
      <c r="AE18" s="7">
        <f t="shared" si="35"/>
        <v>1.418972125</v>
      </c>
      <c r="AF18" s="7">
        <f t="shared" si="35"/>
        <v>1.333221292</v>
      </c>
      <c r="AG18" s="7">
        <f t="shared" si="35"/>
        <v>1.233178653</v>
      </c>
      <c r="AH18" s="7">
        <f t="shared" si="35"/>
        <v>1.118844208</v>
      </c>
      <c r="AI18" s="7">
        <f t="shared" si="35"/>
        <v>0.9902179579</v>
      </c>
      <c r="AJ18" s="7">
        <f t="shared" si="35"/>
        <v>0.8472999021</v>
      </c>
      <c r="AL18" s="11">
        <v>9.0</v>
      </c>
      <c r="AM18" s="7">
        <f t="shared" ref="AM18:AW18" si="36">$B$5/M18</f>
        <v>2.450023813</v>
      </c>
      <c r="AN18" s="7">
        <f t="shared" si="36"/>
        <v>2.428586105</v>
      </c>
      <c r="AO18" s="7">
        <f t="shared" si="36"/>
        <v>2.385710688</v>
      </c>
      <c r="AP18" s="7">
        <f t="shared" si="36"/>
        <v>2.321397563</v>
      </c>
      <c r="AQ18" s="7">
        <f t="shared" si="36"/>
        <v>2.23564673</v>
      </c>
      <c r="AR18" s="7">
        <f t="shared" si="36"/>
        <v>2.128458188</v>
      </c>
      <c r="AS18" s="7">
        <f t="shared" si="36"/>
        <v>1.999831938</v>
      </c>
      <c r="AT18" s="7">
        <f t="shared" si="36"/>
        <v>1.849767979</v>
      </c>
      <c r="AU18" s="7">
        <f t="shared" si="36"/>
        <v>1.678266312</v>
      </c>
      <c r="AV18" s="7">
        <f t="shared" si="36"/>
        <v>1.485326937</v>
      </c>
      <c r="AW18" s="7">
        <f t="shared" si="36"/>
        <v>1.270949853</v>
      </c>
    </row>
    <row r="19">
      <c r="A19" s="8">
        <v>9.0</v>
      </c>
      <c r="B19" s="30">
        <f t="shared" si="11"/>
        <v>435</v>
      </c>
      <c r="C19" s="30">
        <f t="shared" si="15"/>
        <v>61.22389472</v>
      </c>
      <c r="D19" s="30">
        <f t="shared" si="16"/>
        <v>140.3106776</v>
      </c>
      <c r="E19" s="30"/>
      <c r="F19" s="30">
        <f t="shared" si="17"/>
        <v>14.5</v>
      </c>
      <c r="G19" s="30">
        <f t="shared" si="18"/>
        <v>0.60625</v>
      </c>
      <c r="H19" s="36"/>
      <c r="L19" s="37">
        <v>10.0</v>
      </c>
      <c r="M19" s="38">
        <f t="shared" ref="M19:W19" si="37">$J13/K$2</f>
        <v>64.83389472</v>
      </c>
      <c r="N19" s="39">
        <f t="shared" si="37"/>
        <v>65.40619896</v>
      </c>
      <c r="O19" s="39">
        <f t="shared" si="37"/>
        <v>66.58166338</v>
      </c>
      <c r="P19" s="39">
        <f t="shared" si="37"/>
        <v>68.42627411</v>
      </c>
      <c r="Q19" s="39">
        <f t="shared" si="37"/>
        <v>71.05084352</v>
      </c>
      <c r="R19" s="39">
        <f t="shared" si="37"/>
        <v>74.62894356</v>
      </c>
      <c r="S19" s="39">
        <f t="shared" si="37"/>
        <v>79.42896749</v>
      </c>
      <c r="T19" s="39">
        <f t="shared" si="37"/>
        <v>85.87270823</v>
      </c>
      <c r="U19" s="39">
        <f t="shared" si="37"/>
        <v>94.64802148</v>
      </c>
      <c r="V19" s="39">
        <f t="shared" si="37"/>
        <v>106.9425067</v>
      </c>
      <c r="W19" s="40">
        <f t="shared" si="37"/>
        <v>124.9810019</v>
      </c>
      <c r="Y19" s="11">
        <v>10.0</v>
      </c>
      <c r="Z19" s="7">
        <f t="shared" ref="Z19:AJ19" si="38">$B$3/M19</f>
        <v>1.542403097</v>
      </c>
      <c r="AA19" s="7">
        <f t="shared" si="38"/>
        <v>1.52890707</v>
      </c>
      <c r="AB19" s="7">
        <f t="shared" si="38"/>
        <v>1.501915016</v>
      </c>
      <c r="AC19" s="7">
        <f t="shared" si="38"/>
        <v>1.461426934</v>
      </c>
      <c r="AD19" s="7">
        <f t="shared" si="38"/>
        <v>1.407442826</v>
      </c>
      <c r="AE19" s="7">
        <f t="shared" si="38"/>
        <v>1.339962691</v>
      </c>
      <c r="AF19" s="7">
        <f t="shared" si="38"/>
        <v>1.258986528</v>
      </c>
      <c r="AG19" s="7">
        <f t="shared" si="38"/>
        <v>1.164514338</v>
      </c>
      <c r="AH19" s="7">
        <f t="shared" si="38"/>
        <v>1.056546121</v>
      </c>
      <c r="AI19" s="7">
        <f t="shared" si="38"/>
        <v>0.9350818776</v>
      </c>
      <c r="AJ19" s="7">
        <f t="shared" si="38"/>
        <v>0.8001216066</v>
      </c>
      <c r="AL19" s="11">
        <v>10.0</v>
      </c>
      <c r="AM19" s="7">
        <f t="shared" ref="AM19:AW19" si="39">$B$5/M19</f>
        <v>2.313604646</v>
      </c>
      <c r="AN19" s="7">
        <f t="shared" si="39"/>
        <v>2.293360605</v>
      </c>
      <c r="AO19" s="7">
        <f t="shared" si="39"/>
        <v>2.252872524</v>
      </c>
      <c r="AP19" s="7">
        <f t="shared" si="39"/>
        <v>2.192140402</v>
      </c>
      <c r="AQ19" s="7">
        <f t="shared" si="39"/>
        <v>2.111164239</v>
      </c>
      <c r="AR19" s="7">
        <f t="shared" si="39"/>
        <v>2.009944036</v>
      </c>
      <c r="AS19" s="7">
        <f t="shared" si="39"/>
        <v>1.888479792</v>
      </c>
      <c r="AT19" s="7">
        <f t="shared" si="39"/>
        <v>1.746771507</v>
      </c>
      <c r="AU19" s="7">
        <f t="shared" si="39"/>
        <v>1.584819182</v>
      </c>
      <c r="AV19" s="7">
        <f t="shared" si="39"/>
        <v>1.402622816</v>
      </c>
      <c r="AW19" s="7">
        <f t="shared" si="39"/>
        <v>1.20018241</v>
      </c>
    </row>
    <row r="20">
      <c r="A20" s="12">
        <v>10.0</v>
      </c>
      <c r="B20" s="41">
        <f t="shared" si="11"/>
        <v>450</v>
      </c>
      <c r="C20" s="41">
        <f t="shared" si="15"/>
        <v>64.83389472</v>
      </c>
      <c r="D20" s="41">
        <f t="shared" si="16"/>
        <v>151.3663026</v>
      </c>
      <c r="E20" s="41"/>
      <c r="F20" s="41">
        <f t="shared" si="17"/>
        <v>15</v>
      </c>
      <c r="G20" s="41">
        <f t="shared" si="18"/>
        <v>0.51875</v>
      </c>
      <c r="H20" s="42"/>
    </row>
    <row r="22">
      <c r="M22" s="7">
        <f t="shared" ref="M22:W22" si="40">K2*2</f>
        <v>2</v>
      </c>
      <c r="N22" s="7">
        <f t="shared" si="40"/>
        <v>1.9825</v>
      </c>
      <c r="O22" s="7">
        <f t="shared" si="40"/>
        <v>1.9475</v>
      </c>
      <c r="P22" s="7">
        <f t="shared" si="40"/>
        <v>1.895</v>
      </c>
      <c r="Q22" s="7">
        <f t="shared" si="40"/>
        <v>1.825</v>
      </c>
      <c r="R22" s="7">
        <f t="shared" si="40"/>
        <v>1.7375</v>
      </c>
      <c r="S22" s="7">
        <f t="shared" si="40"/>
        <v>1.6325</v>
      </c>
      <c r="T22" s="7">
        <f t="shared" si="40"/>
        <v>1.51</v>
      </c>
      <c r="U22" s="7">
        <f t="shared" si="40"/>
        <v>1.37</v>
      </c>
      <c r="V22" s="7">
        <f t="shared" si="40"/>
        <v>1.2125</v>
      </c>
      <c r="W22" s="7">
        <f t="shared" si="40"/>
        <v>1.0375</v>
      </c>
    </row>
    <row r="23">
      <c r="AC23" s="11" t="s">
        <v>22</v>
      </c>
    </row>
    <row r="24">
      <c r="L24" s="1" t="s">
        <v>10</v>
      </c>
      <c r="M24" s="43" t="s">
        <v>23</v>
      </c>
      <c r="N24" s="2"/>
      <c r="O24" s="2"/>
      <c r="P24" s="2"/>
      <c r="Q24" s="2"/>
      <c r="R24" s="2"/>
      <c r="S24" s="2"/>
      <c r="T24" s="2"/>
      <c r="U24" s="2"/>
      <c r="V24" s="2"/>
      <c r="W24" s="3"/>
    </row>
    <row r="25">
      <c r="J25" s="7">
        <f>D9</f>
        <v>60</v>
      </c>
      <c r="L25" s="22"/>
      <c r="M25" s="23">
        <v>0.0</v>
      </c>
      <c r="N25" s="20">
        <v>1.0</v>
      </c>
      <c r="O25" s="20">
        <v>2.0</v>
      </c>
      <c r="P25" s="20">
        <v>3.0</v>
      </c>
      <c r="Q25" s="20">
        <v>4.0</v>
      </c>
      <c r="R25" s="20">
        <v>5.0</v>
      </c>
      <c r="S25" s="20">
        <v>6.0</v>
      </c>
      <c r="T25" s="20">
        <v>7.0</v>
      </c>
      <c r="U25" s="20">
        <v>8.0</v>
      </c>
      <c r="V25" s="20">
        <v>9.0</v>
      </c>
      <c r="W25" s="21">
        <v>10.0</v>
      </c>
      <c r="Z25" s="11">
        <v>0.0</v>
      </c>
      <c r="AA25" s="11">
        <v>1.0</v>
      </c>
      <c r="AB25" s="11">
        <v>2.0</v>
      </c>
      <c r="AC25" s="11">
        <v>3.0</v>
      </c>
      <c r="AD25" s="11">
        <v>4.0</v>
      </c>
      <c r="AE25" s="11">
        <v>5.0</v>
      </c>
      <c r="AF25" s="11">
        <v>6.0</v>
      </c>
      <c r="AG25" s="11">
        <v>7.0</v>
      </c>
      <c r="AH25" s="11">
        <v>8.0</v>
      </c>
      <c r="AI25" s="11">
        <v>9.0</v>
      </c>
      <c r="AJ25" s="11">
        <v>10.0</v>
      </c>
      <c r="AK25" s="11"/>
      <c r="AM25" s="11">
        <v>0.0</v>
      </c>
      <c r="AN25" s="11">
        <v>1.0</v>
      </c>
      <c r="AO25" s="11">
        <v>2.0</v>
      </c>
      <c r="AP25" s="11">
        <v>3.0</v>
      </c>
      <c r="AQ25" s="11">
        <v>4.0</v>
      </c>
      <c r="AR25" s="11">
        <v>5.0</v>
      </c>
      <c r="AS25" s="11">
        <v>6.0</v>
      </c>
      <c r="AT25" s="11">
        <v>7.0</v>
      </c>
      <c r="AU25" s="11">
        <v>8.0</v>
      </c>
      <c r="AV25" s="11">
        <v>9.0</v>
      </c>
      <c r="AW25" s="11">
        <v>10.0</v>
      </c>
    </row>
    <row r="26">
      <c r="J26" s="7">
        <f t="shared" ref="J26:J35" si="44">D11</f>
        <v>63.0625</v>
      </c>
      <c r="L26" s="24">
        <v>0.0</v>
      </c>
      <c r="M26" s="25">
        <f t="shared" ref="M26:W26" si="41">$J25/M$22</f>
        <v>30</v>
      </c>
      <c r="N26" s="26">
        <f t="shared" si="41"/>
        <v>30.26481715</v>
      </c>
      <c r="O26" s="26">
        <f t="shared" si="41"/>
        <v>30.80872914</v>
      </c>
      <c r="P26" s="26">
        <f t="shared" si="41"/>
        <v>31.66226913</v>
      </c>
      <c r="Q26" s="26">
        <f t="shared" si="41"/>
        <v>32.87671233</v>
      </c>
      <c r="R26" s="26">
        <f t="shared" si="41"/>
        <v>34.5323741</v>
      </c>
      <c r="S26" s="26">
        <f t="shared" si="41"/>
        <v>36.75344564</v>
      </c>
      <c r="T26" s="26">
        <f t="shared" si="41"/>
        <v>39.73509934</v>
      </c>
      <c r="U26" s="26">
        <f t="shared" si="41"/>
        <v>43.79562044</v>
      </c>
      <c r="V26" s="26">
        <f t="shared" si="41"/>
        <v>49.48453608</v>
      </c>
      <c r="W26" s="27">
        <f t="shared" si="41"/>
        <v>57.8313253</v>
      </c>
      <c r="Y26" s="11">
        <v>0.0</v>
      </c>
      <c r="Z26" s="7">
        <f t="shared" ref="Z26:AJ26" si="42">$B$3/M26</f>
        <v>3.333333333</v>
      </c>
      <c r="AA26" s="7">
        <f t="shared" si="42"/>
        <v>3.304166667</v>
      </c>
      <c r="AB26" s="7">
        <f t="shared" si="42"/>
        <v>3.245833333</v>
      </c>
      <c r="AC26" s="7">
        <f t="shared" si="42"/>
        <v>3.158333333</v>
      </c>
      <c r="AD26" s="7">
        <f t="shared" si="42"/>
        <v>3.041666667</v>
      </c>
      <c r="AE26" s="7">
        <f t="shared" si="42"/>
        <v>2.895833333</v>
      </c>
      <c r="AF26" s="7">
        <f t="shared" si="42"/>
        <v>2.720833333</v>
      </c>
      <c r="AG26" s="7">
        <f t="shared" si="42"/>
        <v>2.516666667</v>
      </c>
      <c r="AH26" s="7">
        <f t="shared" si="42"/>
        <v>2.283333333</v>
      </c>
      <c r="AI26" s="7">
        <f t="shared" si="42"/>
        <v>2.020833333</v>
      </c>
      <c r="AJ26" s="7">
        <f t="shared" si="42"/>
        <v>1.729166667</v>
      </c>
      <c r="AL26" s="11">
        <v>0.0</v>
      </c>
      <c r="AM26" s="7">
        <f t="shared" ref="AM26:AW26" si="43">$B$5/M26</f>
        <v>5</v>
      </c>
      <c r="AN26" s="7">
        <f t="shared" si="43"/>
        <v>4.95625</v>
      </c>
      <c r="AO26" s="7">
        <f t="shared" si="43"/>
        <v>4.86875</v>
      </c>
      <c r="AP26" s="7">
        <f t="shared" si="43"/>
        <v>4.7375</v>
      </c>
      <c r="AQ26" s="7">
        <f t="shared" si="43"/>
        <v>4.5625</v>
      </c>
      <c r="AR26" s="7">
        <f t="shared" si="43"/>
        <v>4.34375</v>
      </c>
      <c r="AS26" s="7">
        <f t="shared" si="43"/>
        <v>4.08125</v>
      </c>
      <c r="AT26" s="7">
        <f t="shared" si="43"/>
        <v>3.775</v>
      </c>
      <c r="AU26" s="7">
        <f t="shared" si="43"/>
        <v>3.425</v>
      </c>
      <c r="AV26" s="7">
        <f t="shared" si="43"/>
        <v>3.03125</v>
      </c>
      <c r="AW26" s="7">
        <f t="shared" si="43"/>
        <v>2.59375</v>
      </c>
    </row>
    <row r="27">
      <c r="J27" s="7">
        <f t="shared" si="44"/>
        <v>69.953125</v>
      </c>
      <c r="L27" s="28">
        <v>1.0</v>
      </c>
      <c r="M27" s="29">
        <f t="shared" ref="M27:W27" si="45">$J26/M$22</f>
        <v>31.53125</v>
      </c>
      <c r="N27" s="30">
        <f t="shared" si="45"/>
        <v>31.80958386</v>
      </c>
      <c r="O27" s="30">
        <f t="shared" si="45"/>
        <v>32.38125802</v>
      </c>
      <c r="P27" s="30">
        <f t="shared" si="45"/>
        <v>33.27836412</v>
      </c>
      <c r="Q27" s="30">
        <f t="shared" si="45"/>
        <v>34.55479452</v>
      </c>
      <c r="R27" s="30">
        <f t="shared" si="45"/>
        <v>36.29496403</v>
      </c>
      <c r="S27" s="30">
        <f t="shared" si="45"/>
        <v>38.62940276</v>
      </c>
      <c r="T27" s="30">
        <f t="shared" si="45"/>
        <v>41.76324503</v>
      </c>
      <c r="U27" s="30">
        <f t="shared" si="45"/>
        <v>46.0310219</v>
      </c>
      <c r="V27" s="30">
        <f t="shared" si="45"/>
        <v>52.01030928</v>
      </c>
      <c r="W27" s="31">
        <f t="shared" si="45"/>
        <v>60.78313253</v>
      </c>
      <c r="Y27" s="11">
        <v>1.0</v>
      </c>
      <c r="Z27" s="7">
        <f t="shared" ref="Z27:AJ27" si="46">$B$3/M27</f>
        <v>3.171456888</v>
      </c>
      <c r="AA27" s="7">
        <f t="shared" si="46"/>
        <v>3.14370664</v>
      </c>
      <c r="AB27" s="7">
        <f t="shared" si="46"/>
        <v>3.088206145</v>
      </c>
      <c r="AC27" s="7">
        <f t="shared" si="46"/>
        <v>3.004955401</v>
      </c>
      <c r="AD27" s="7">
        <f t="shared" si="46"/>
        <v>2.89395441</v>
      </c>
      <c r="AE27" s="7">
        <f t="shared" si="46"/>
        <v>2.755203171</v>
      </c>
      <c r="AF27" s="7">
        <f t="shared" si="46"/>
        <v>2.588701685</v>
      </c>
      <c r="AG27" s="7">
        <f t="shared" si="46"/>
        <v>2.39444995</v>
      </c>
      <c r="AH27" s="7">
        <f t="shared" si="46"/>
        <v>2.172447968</v>
      </c>
      <c r="AI27" s="7">
        <f t="shared" si="46"/>
        <v>1.922695738</v>
      </c>
      <c r="AJ27" s="7">
        <f t="shared" si="46"/>
        <v>1.645193261</v>
      </c>
      <c r="AL27" s="11">
        <v>1.0</v>
      </c>
      <c r="AM27" s="7">
        <f t="shared" ref="AM27:AW27" si="47">$B$5/M27</f>
        <v>4.757185332</v>
      </c>
      <c r="AN27" s="7">
        <f t="shared" si="47"/>
        <v>4.71555996</v>
      </c>
      <c r="AO27" s="7">
        <f t="shared" si="47"/>
        <v>4.632309217</v>
      </c>
      <c r="AP27" s="7">
        <f t="shared" si="47"/>
        <v>4.507433102</v>
      </c>
      <c r="AQ27" s="7">
        <f t="shared" si="47"/>
        <v>4.340931615</v>
      </c>
      <c r="AR27" s="7">
        <f t="shared" si="47"/>
        <v>4.132804757</v>
      </c>
      <c r="AS27" s="7">
        <f t="shared" si="47"/>
        <v>3.883052527</v>
      </c>
      <c r="AT27" s="7">
        <f t="shared" si="47"/>
        <v>3.591674926</v>
      </c>
      <c r="AU27" s="7">
        <f t="shared" si="47"/>
        <v>3.258671952</v>
      </c>
      <c r="AV27" s="7">
        <f t="shared" si="47"/>
        <v>2.884043608</v>
      </c>
      <c r="AW27" s="7">
        <f t="shared" si="47"/>
        <v>2.467789891</v>
      </c>
    </row>
    <row r="28">
      <c r="J28" s="7">
        <f t="shared" si="44"/>
        <v>78.46006944</v>
      </c>
      <c r="L28" s="28">
        <v>2.0</v>
      </c>
      <c r="M28" s="29">
        <f t="shared" ref="M28:W28" si="48">$J27/M$22</f>
        <v>34.9765625</v>
      </c>
      <c r="N28" s="30">
        <f t="shared" si="48"/>
        <v>35.28530895</v>
      </c>
      <c r="O28" s="30">
        <f t="shared" si="48"/>
        <v>35.91944801</v>
      </c>
      <c r="P28" s="30">
        <f t="shared" si="48"/>
        <v>36.91457784</v>
      </c>
      <c r="Q28" s="30">
        <f t="shared" si="48"/>
        <v>38.33047945</v>
      </c>
      <c r="R28" s="30">
        <f t="shared" si="48"/>
        <v>40.26079137</v>
      </c>
      <c r="S28" s="30">
        <f t="shared" si="48"/>
        <v>42.85030628</v>
      </c>
      <c r="T28" s="30">
        <f t="shared" si="48"/>
        <v>46.32657285</v>
      </c>
      <c r="U28" s="30">
        <f t="shared" si="48"/>
        <v>51.06067518</v>
      </c>
      <c r="V28" s="35">
        <f t="shared" si="48"/>
        <v>57.69329897</v>
      </c>
      <c r="W28" s="31">
        <f t="shared" si="48"/>
        <v>67.4246988</v>
      </c>
      <c r="Y28" s="11">
        <v>2.0</v>
      </c>
      <c r="Z28" s="7">
        <f t="shared" ref="Z28:AJ28" si="49">$B$3/M28</f>
        <v>2.859057405</v>
      </c>
      <c r="AA28" s="7">
        <f t="shared" si="49"/>
        <v>2.834040652</v>
      </c>
      <c r="AB28" s="7">
        <f t="shared" si="49"/>
        <v>2.784007148</v>
      </c>
      <c r="AC28" s="7">
        <f t="shared" si="49"/>
        <v>2.708956891</v>
      </c>
      <c r="AD28" s="7">
        <f t="shared" si="49"/>
        <v>2.608889882</v>
      </c>
      <c r="AE28" s="7">
        <f t="shared" si="49"/>
        <v>2.48380612</v>
      </c>
      <c r="AF28" s="7">
        <f t="shared" si="49"/>
        <v>2.333705606</v>
      </c>
      <c r="AG28" s="7">
        <f t="shared" si="49"/>
        <v>2.15858834</v>
      </c>
      <c r="AH28" s="7">
        <f t="shared" si="49"/>
        <v>1.958454322</v>
      </c>
      <c r="AI28" s="7">
        <f t="shared" si="49"/>
        <v>1.733303551</v>
      </c>
      <c r="AJ28" s="7">
        <f t="shared" si="49"/>
        <v>1.483136029</v>
      </c>
      <c r="AL28" s="11">
        <v>2.0</v>
      </c>
      <c r="AM28" s="7">
        <f t="shared" ref="AM28:AW28" si="50">$B$5/M28</f>
        <v>4.288586107</v>
      </c>
      <c r="AN28" s="7">
        <f t="shared" si="50"/>
        <v>4.251060978</v>
      </c>
      <c r="AO28" s="7">
        <f t="shared" si="50"/>
        <v>4.176010721</v>
      </c>
      <c r="AP28" s="7">
        <f t="shared" si="50"/>
        <v>4.063435336</v>
      </c>
      <c r="AQ28" s="7">
        <f t="shared" si="50"/>
        <v>3.913334822</v>
      </c>
      <c r="AR28" s="7">
        <f t="shared" si="50"/>
        <v>3.72570918</v>
      </c>
      <c r="AS28" s="7">
        <f t="shared" si="50"/>
        <v>3.50055841</v>
      </c>
      <c r="AT28" s="7">
        <f t="shared" si="50"/>
        <v>3.237882511</v>
      </c>
      <c r="AU28" s="7">
        <f t="shared" si="50"/>
        <v>2.937681483</v>
      </c>
      <c r="AV28" s="7">
        <f t="shared" si="50"/>
        <v>2.599955327</v>
      </c>
      <c r="AW28" s="7">
        <f t="shared" si="50"/>
        <v>2.224704043</v>
      </c>
    </row>
    <row r="29">
      <c r="J29" s="7">
        <f t="shared" si="44"/>
        <v>87.83897569</v>
      </c>
      <c r="L29" s="28">
        <v>3.0</v>
      </c>
      <c r="M29" s="29">
        <f t="shared" ref="M29:W29" si="51">$J28/M$22</f>
        <v>39.23003472</v>
      </c>
      <c r="N29" s="30">
        <f t="shared" si="51"/>
        <v>39.57632759</v>
      </c>
      <c r="O29" s="30">
        <f t="shared" si="51"/>
        <v>40.2875838</v>
      </c>
      <c r="P29" s="30">
        <f t="shared" si="51"/>
        <v>41.40373058</v>
      </c>
      <c r="Q29" s="30">
        <f t="shared" si="51"/>
        <v>42.99181887</v>
      </c>
      <c r="R29" s="30">
        <f t="shared" si="51"/>
        <v>45.1568745</v>
      </c>
      <c r="S29" s="30">
        <f t="shared" si="51"/>
        <v>48.06129828</v>
      </c>
      <c r="T29" s="30">
        <f t="shared" si="51"/>
        <v>51.96031089</v>
      </c>
      <c r="U29" s="35">
        <f t="shared" si="51"/>
        <v>57.27012368</v>
      </c>
      <c r="V29" s="35">
        <f t="shared" si="51"/>
        <v>64.70933562</v>
      </c>
      <c r="W29" s="31">
        <f t="shared" si="51"/>
        <v>75.62416332</v>
      </c>
      <c r="Y29" s="11">
        <v>3.0</v>
      </c>
      <c r="Z29" s="7">
        <f t="shared" ref="Z29:AJ29" si="52">$B$3/M29</f>
        <v>2.549067333</v>
      </c>
      <c r="AA29" s="7">
        <f t="shared" si="52"/>
        <v>2.526762994</v>
      </c>
      <c r="AB29" s="7">
        <f t="shared" si="52"/>
        <v>2.482154316</v>
      </c>
      <c r="AC29" s="7">
        <f t="shared" si="52"/>
        <v>2.415241298</v>
      </c>
      <c r="AD29" s="7">
        <f t="shared" si="52"/>
        <v>2.326023942</v>
      </c>
      <c r="AE29" s="7">
        <f t="shared" si="52"/>
        <v>2.214502246</v>
      </c>
      <c r="AF29" s="7">
        <f t="shared" si="52"/>
        <v>2.080676211</v>
      </c>
      <c r="AG29" s="7">
        <f t="shared" si="52"/>
        <v>1.924545837</v>
      </c>
      <c r="AH29" s="7">
        <f t="shared" si="52"/>
        <v>1.746111123</v>
      </c>
      <c r="AI29" s="7">
        <f t="shared" si="52"/>
        <v>1.545372071</v>
      </c>
      <c r="AJ29" s="7">
        <f t="shared" si="52"/>
        <v>1.322328679</v>
      </c>
      <c r="AL29" s="11">
        <v>3.0</v>
      </c>
      <c r="AM29" s="7">
        <f t="shared" ref="AM29:AW29" si="53">$B$5/M29</f>
        <v>3.823601</v>
      </c>
      <c r="AN29" s="7">
        <f t="shared" si="53"/>
        <v>3.790144491</v>
      </c>
      <c r="AO29" s="7">
        <f t="shared" si="53"/>
        <v>3.723231474</v>
      </c>
      <c r="AP29" s="7">
        <f t="shared" si="53"/>
        <v>3.622861948</v>
      </c>
      <c r="AQ29" s="7">
        <f t="shared" si="53"/>
        <v>3.489035913</v>
      </c>
      <c r="AR29" s="7">
        <f t="shared" si="53"/>
        <v>3.321753369</v>
      </c>
      <c r="AS29" s="7">
        <f t="shared" si="53"/>
        <v>3.121014316</v>
      </c>
      <c r="AT29" s="7">
        <f t="shared" si="53"/>
        <v>2.886818755</v>
      </c>
      <c r="AU29" s="7">
        <f t="shared" si="53"/>
        <v>2.619166685</v>
      </c>
      <c r="AV29" s="7">
        <f t="shared" si="53"/>
        <v>2.318058106</v>
      </c>
      <c r="AW29" s="7">
        <f t="shared" si="53"/>
        <v>1.983493019</v>
      </c>
    </row>
    <row r="30">
      <c r="J30" s="7">
        <f t="shared" si="44"/>
        <v>97.76147569</v>
      </c>
      <c r="L30" s="28">
        <v>4.0</v>
      </c>
      <c r="M30" s="29">
        <f t="shared" ref="M30:W30" si="54">$J29/M$22</f>
        <v>43.91948785</v>
      </c>
      <c r="N30" s="30">
        <f t="shared" si="54"/>
        <v>44.30717563</v>
      </c>
      <c r="O30" s="30">
        <f t="shared" si="54"/>
        <v>45.1034535</v>
      </c>
      <c r="P30" s="30">
        <f t="shared" si="54"/>
        <v>46.35302147</v>
      </c>
      <c r="Q30" s="30">
        <f t="shared" si="54"/>
        <v>48.13094559</v>
      </c>
      <c r="R30" s="30">
        <f t="shared" si="54"/>
        <v>50.55480616</v>
      </c>
      <c r="S30" s="30">
        <f t="shared" si="54"/>
        <v>53.80641696</v>
      </c>
      <c r="T30" s="35">
        <f t="shared" si="54"/>
        <v>58.17150708</v>
      </c>
      <c r="U30" s="35">
        <f t="shared" si="54"/>
        <v>64.11604065</v>
      </c>
      <c r="V30" s="35">
        <f t="shared" si="54"/>
        <v>72.44451604</v>
      </c>
      <c r="W30" s="31">
        <f t="shared" si="54"/>
        <v>84.66407296</v>
      </c>
      <c r="Y30" s="11">
        <v>4.0</v>
      </c>
      <c r="Z30" s="7">
        <f t="shared" ref="Z30:AJ30" si="55">$B$3/M30</f>
        <v>2.276893582</v>
      </c>
      <c r="AA30" s="7">
        <f t="shared" si="55"/>
        <v>2.256970763</v>
      </c>
      <c r="AB30" s="7">
        <f t="shared" si="55"/>
        <v>2.217125125</v>
      </c>
      <c r="AC30" s="7">
        <f t="shared" si="55"/>
        <v>2.157356669</v>
      </c>
      <c r="AD30" s="7">
        <f t="shared" si="55"/>
        <v>2.077665393</v>
      </c>
      <c r="AE30" s="7">
        <f t="shared" si="55"/>
        <v>1.978051299</v>
      </c>
      <c r="AF30" s="7">
        <f t="shared" si="55"/>
        <v>1.858514386</v>
      </c>
      <c r="AG30" s="7">
        <f t="shared" si="55"/>
        <v>1.719054654</v>
      </c>
      <c r="AH30" s="7">
        <f t="shared" si="55"/>
        <v>1.559672104</v>
      </c>
      <c r="AI30" s="7">
        <f t="shared" si="55"/>
        <v>1.380366734</v>
      </c>
      <c r="AJ30" s="7">
        <f t="shared" si="55"/>
        <v>1.181138546</v>
      </c>
      <c r="AL30" s="11">
        <v>4.0</v>
      </c>
      <c r="AM30" s="7">
        <f t="shared" ref="AM30:AW30" si="56">$B$5/M30</f>
        <v>3.415340373</v>
      </c>
      <c r="AN30" s="7">
        <f t="shared" si="56"/>
        <v>3.385456145</v>
      </c>
      <c r="AO30" s="7">
        <f t="shared" si="56"/>
        <v>3.325687688</v>
      </c>
      <c r="AP30" s="7">
        <f t="shared" si="56"/>
        <v>3.236035003</v>
      </c>
      <c r="AQ30" s="7">
        <f t="shared" si="56"/>
        <v>3.11649809</v>
      </c>
      <c r="AR30" s="7">
        <f t="shared" si="56"/>
        <v>2.967076949</v>
      </c>
      <c r="AS30" s="7">
        <f t="shared" si="56"/>
        <v>2.787771579</v>
      </c>
      <c r="AT30" s="7">
        <f t="shared" si="56"/>
        <v>2.578581982</v>
      </c>
      <c r="AU30" s="7">
        <f t="shared" si="56"/>
        <v>2.339508155</v>
      </c>
      <c r="AV30" s="7">
        <f t="shared" si="56"/>
        <v>2.070550101</v>
      </c>
      <c r="AW30" s="7">
        <f t="shared" si="56"/>
        <v>1.771707818</v>
      </c>
    </row>
    <row r="31">
      <c r="J31" s="7">
        <f t="shared" si="44"/>
        <v>108.0548785</v>
      </c>
      <c r="L31" s="28">
        <v>5.0</v>
      </c>
      <c r="M31" s="29">
        <f t="shared" ref="M31:W31" si="57">$J30/M$22</f>
        <v>48.88073785</v>
      </c>
      <c r="N31" s="30">
        <f t="shared" si="57"/>
        <v>49.31221977</v>
      </c>
      <c r="O31" s="30">
        <f t="shared" si="57"/>
        <v>50.19844708</v>
      </c>
      <c r="P31" s="30">
        <f t="shared" si="57"/>
        <v>51.58916923</v>
      </c>
      <c r="Q31" s="30">
        <f t="shared" si="57"/>
        <v>53.56793189</v>
      </c>
      <c r="R31" s="30">
        <f t="shared" si="57"/>
        <v>56.26559752</v>
      </c>
      <c r="S31" s="35">
        <f t="shared" si="57"/>
        <v>59.88451804</v>
      </c>
      <c r="T31" s="35">
        <f t="shared" si="57"/>
        <v>64.74269914</v>
      </c>
      <c r="U31" s="35">
        <f t="shared" si="57"/>
        <v>71.35874138</v>
      </c>
      <c r="V31" s="35">
        <f t="shared" si="57"/>
        <v>80.62802119</v>
      </c>
      <c r="W31" s="31">
        <f t="shared" si="57"/>
        <v>94.22792838</v>
      </c>
      <c r="Y31" s="11">
        <v>5.0</v>
      </c>
      <c r="Z31" s="7">
        <f t="shared" ref="Z31:AJ31" si="58">$B$3/M31</f>
        <v>2.045795632</v>
      </c>
      <c r="AA31" s="7">
        <f t="shared" si="58"/>
        <v>2.027894921</v>
      </c>
      <c r="AB31" s="7">
        <f t="shared" si="58"/>
        <v>1.992093497</v>
      </c>
      <c r="AC31" s="7">
        <f t="shared" si="58"/>
        <v>1.938391362</v>
      </c>
      <c r="AD31" s="7">
        <f t="shared" si="58"/>
        <v>1.866788515</v>
      </c>
      <c r="AE31" s="7">
        <f t="shared" si="58"/>
        <v>1.777284956</v>
      </c>
      <c r="AF31" s="7">
        <f t="shared" si="58"/>
        <v>1.669880685</v>
      </c>
      <c r="AG31" s="7">
        <f t="shared" si="58"/>
        <v>1.544575703</v>
      </c>
      <c r="AH31" s="7">
        <f t="shared" si="58"/>
        <v>1.401370008</v>
      </c>
      <c r="AI31" s="7">
        <f t="shared" si="58"/>
        <v>1.240263602</v>
      </c>
      <c r="AJ31" s="7">
        <f t="shared" si="58"/>
        <v>1.061256484</v>
      </c>
      <c r="AL31" s="11">
        <v>5.0</v>
      </c>
      <c r="AM31" s="7">
        <f t="shared" ref="AM31:AW31" si="59">$B$5/M31</f>
        <v>3.068693449</v>
      </c>
      <c r="AN31" s="7">
        <f t="shared" si="59"/>
        <v>3.041842381</v>
      </c>
      <c r="AO31" s="7">
        <f t="shared" si="59"/>
        <v>2.988140246</v>
      </c>
      <c r="AP31" s="7">
        <f t="shared" si="59"/>
        <v>2.907587043</v>
      </c>
      <c r="AQ31" s="7">
        <f t="shared" si="59"/>
        <v>2.800182772</v>
      </c>
      <c r="AR31" s="7">
        <f t="shared" si="59"/>
        <v>2.665927434</v>
      </c>
      <c r="AS31" s="7">
        <f t="shared" si="59"/>
        <v>2.504821028</v>
      </c>
      <c r="AT31" s="7">
        <f t="shared" si="59"/>
        <v>2.316863554</v>
      </c>
      <c r="AU31" s="7">
        <f t="shared" si="59"/>
        <v>2.102055012</v>
      </c>
      <c r="AV31" s="7">
        <f t="shared" si="59"/>
        <v>1.860395403</v>
      </c>
      <c r="AW31" s="7">
        <f t="shared" si="59"/>
        <v>1.591884727</v>
      </c>
    </row>
    <row r="32">
      <c r="J32" s="7">
        <f t="shared" si="44"/>
        <v>118.6173785</v>
      </c>
      <c r="L32" s="28">
        <v>6.0</v>
      </c>
      <c r="M32" s="29">
        <f t="shared" ref="M32:W32" si="60">$J31/M$22</f>
        <v>54.02743924</v>
      </c>
      <c r="N32" s="30">
        <f t="shared" si="60"/>
        <v>54.50435232</v>
      </c>
      <c r="O32" s="30">
        <f t="shared" si="60"/>
        <v>55.48389138</v>
      </c>
      <c r="P32" s="30">
        <f t="shared" si="60"/>
        <v>57.02104405</v>
      </c>
      <c r="Q32" s="30">
        <f t="shared" si="60"/>
        <v>59.20815259</v>
      </c>
      <c r="R32" s="35">
        <f t="shared" si="60"/>
        <v>62.18985811</v>
      </c>
      <c r="S32" s="35">
        <f t="shared" si="60"/>
        <v>66.18981836</v>
      </c>
      <c r="T32" s="35">
        <f t="shared" si="60"/>
        <v>71.55952217</v>
      </c>
      <c r="U32" s="35">
        <f t="shared" si="60"/>
        <v>78.87217407</v>
      </c>
      <c r="V32" s="35">
        <f t="shared" si="60"/>
        <v>89.11742554</v>
      </c>
      <c r="W32" s="31">
        <f t="shared" si="60"/>
        <v>104.1492805</v>
      </c>
      <c r="Y32" s="11">
        <v>6.0</v>
      </c>
      <c r="Z32" s="7">
        <f t="shared" ref="Z32:AJ32" si="61">$B$3/M32</f>
        <v>1.850911341</v>
      </c>
      <c r="AA32" s="7">
        <f t="shared" si="61"/>
        <v>1.834715867</v>
      </c>
      <c r="AB32" s="7">
        <f t="shared" si="61"/>
        <v>1.802324918</v>
      </c>
      <c r="AC32" s="7">
        <f t="shared" si="61"/>
        <v>1.753738495</v>
      </c>
      <c r="AD32" s="7">
        <f t="shared" si="61"/>
        <v>1.688956599</v>
      </c>
      <c r="AE32" s="7">
        <f t="shared" si="61"/>
        <v>1.607979227</v>
      </c>
      <c r="AF32" s="7">
        <f t="shared" si="61"/>
        <v>1.510806382</v>
      </c>
      <c r="AG32" s="7">
        <f t="shared" si="61"/>
        <v>1.397438062</v>
      </c>
      <c r="AH32" s="7">
        <f t="shared" si="61"/>
        <v>1.267874268</v>
      </c>
      <c r="AI32" s="7">
        <f t="shared" si="61"/>
        <v>1.122115</v>
      </c>
      <c r="AJ32" s="7">
        <f t="shared" si="61"/>
        <v>0.9601602581</v>
      </c>
      <c r="AL32" s="11">
        <v>6.0</v>
      </c>
      <c r="AM32" s="7">
        <f t="shared" ref="AM32:AW32" si="62">$B$5/M32</f>
        <v>2.776367011</v>
      </c>
      <c r="AN32" s="7">
        <f t="shared" si="62"/>
        <v>2.7520738</v>
      </c>
      <c r="AO32" s="7">
        <f t="shared" si="62"/>
        <v>2.703487377</v>
      </c>
      <c r="AP32" s="7">
        <f t="shared" si="62"/>
        <v>2.630607743</v>
      </c>
      <c r="AQ32" s="7">
        <f t="shared" si="62"/>
        <v>2.533434898</v>
      </c>
      <c r="AR32" s="7">
        <f t="shared" si="62"/>
        <v>2.411968841</v>
      </c>
      <c r="AS32" s="7">
        <f t="shared" si="62"/>
        <v>2.266209573</v>
      </c>
      <c r="AT32" s="7">
        <f t="shared" si="62"/>
        <v>2.096157094</v>
      </c>
      <c r="AU32" s="7">
        <f t="shared" si="62"/>
        <v>1.901811403</v>
      </c>
      <c r="AV32" s="7">
        <f t="shared" si="62"/>
        <v>1.683172501</v>
      </c>
      <c r="AW32" s="7">
        <f t="shared" si="62"/>
        <v>1.440240387</v>
      </c>
    </row>
    <row r="33">
      <c r="J33" s="7">
        <f t="shared" si="44"/>
        <v>129.38398</v>
      </c>
      <c r="L33" s="28">
        <v>7.0</v>
      </c>
      <c r="M33" s="29">
        <f t="shared" ref="M33:W33" si="63">$J32/M$22</f>
        <v>59.30868924</v>
      </c>
      <c r="N33" s="30">
        <f t="shared" si="63"/>
        <v>59.83222117</v>
      </c>
      <c r="O33" s="30">
        <f t="shared" si="63"/>
        <v>60.90751141</v>
      </c>
      <c r="P33" s="30">
        <f t="shared" si="63"/>
        <v>62.59492268</v>
      </c>
      <c r="Q33" s="35">
        <f t="shared" si="63"/>
        <v>64.99582382</v>
      </c>
      <c r="R33" s="35">
        <f t="shared" si="63"/>
        <v>68.2689948</v>
      </c>
      <c r="S33" s="35">
        <f t="shared" si="63"/>
        <v>72.65995619</v>
      </c>
      <c r="T33" s="35">
        <f t="shared" si="63"/>
        <v>78.55455528</v>
      </c>
      <c r="U33" s="35">
        <f t="shared" si="63"/>
        <v>86.58202808</v>
      </c>
      <c r="V33" s="35">
        <f t="shared" si="63"/>
        <v>97.82876575</v>
      </c>
      <c r="W33" s="31">
        <f t="shared" si="63"/>
        <v>114.3300033</v>
      </c>
      <c r="Y33" s="11">
        <v>7.0</v>
      </c>
      <c r="Z33" s="7">
        <f t="shared" ref="Z33:AJ33" si="64">$B$3/M33</f>
        <v>1.686093577</v>
      </c>
      <c r="AA33" s="7">
        <f t="shared" si="64"/>
        <v>1.671340259</v>
      </c>
      <c r="AB33" s="7">
        <f t="shared" si="64"/>
        <v>1.641833621</v>
      </c>
      <c r="AC33" s="7">
        <f t="shared" si="64"/>
        <v>1.597573665</v>
      </c>
      <c r="AD33" s="7">
        <f t="shared" si="64"/>
        <v>1.538560389</v>
      </c>
      <c r="AE33" s="7">
        <f t="shared" si="64"/>
        <v>1.464793795</v>
      </c>
      <c r="AF33" s="7">
        <f t="shared" si="64"/>
        <v>1.376273882</v>
      </c>
      <c r="AG33" s="7">
        <f t="shared" si="64"/>
        <v>1.273000651</v>
      </c>
      <c r="AH33" s="7">
        <f t="shared" si="64"/>
        <v>1.1549741</v>
      </c>
      <c r="AI33" s="7">
        <f t="shared" si="64"/>
        <v>1.022194231</v>
      </c>
      <c r="AJ33" s="7">
        <f t="shared" si="64"/>
        <v>0.8746610432</v>
      </c>
      <c r="AL33" s="11">
        <v>7.0</v>
      </c>
      <c r="AM33" s="7">
        <f t="shared" ref="AM33:AW33" si="65">$B$5/M33</f>
        <v>2.529140366</v>
      </c>
      <c r="AN33" s="7">
        <f t="shared" si="65"/>
        <v>2.507010388</v>
      </c>
      <c r="AO33" s="7">
        <f t="shared" si="65"/>
        <v>2.462750431</v>
      </c>
      <c r="AP33" s="7">
        <f t="shared" si="65"/>
        <v>2.396360497</v>
      </c>
      <c r="AQ33" s="7">
        <f t="shared" si="65"/>
        <v>2.307840584</v>
      </c>
      <c r="AR33" s="7">
        <f t="shared" si="65"/>
        <v>2.197190693</v>
      </c>
      <c r="AS33" s="7">
        <f t="shared" si="65"/>
        <v>2.064410824</v>
      </c>
      <c r="AT33" s="7">
        <f t="shared" si="65"/>
        <v>1.909500976</v>
      </c>
      <c r="AU33" s="7">
        <f t="shared" si="65"/>
        <v>1.732461151</v>
      </c>
      <c r="AV33" s="7">
        <f t="shared" si="65"/>
        <v>1.533291347</v>
      </c>
      <c r="AW33" s="7">
        <f t="shared" si="65"/>
        <v>1.311991565</v>
      </c>
    </row>
    <row r="34">
      <c r="J34" s="7">
        <f t="shared" si="44"/>
        <v>140.3106776</v>
      </c>
      <c r="L34" s="28">
        <v>8.0</v>
      </c>
      <c r="M34" s="29">
        <f t="shared" ref="M34:W34" si="66">$J33/M$22</f>
        <v>64.69199002</v>
      </c>
      <c r="N34" s="30">
        <f t="shared" si="66"/>
        <v>65.26304163</v>
      </c>
      <c r="O34" s="30">
        <f t="shared" si="66"/>
        <v>66.43593327</v>
      </c>
      <c r="P34" s="35">
        <f t="shared" si="66"/>
        <v>68.27650661</v>
      </c>
      <c r="Q34" s="35">
        <f t="shared" si="66"/>
        <v>70.89533153</v>
      </c>
      <c r="R34" s="35">
        <f t="shared" si="66"/>
        <v>74.46560002</v>
      </c>
      <c r="S34" s="35">
        <f t="shared" si="66"/>
        <v>79.25511794</v>
      </c>
      <c r="T34" s="35">
        <f t="shared" si="66"/>
        <v>85.68475499</v>
      </c>
      <c r="U34" s="35">
        <f t="shared" si="66"/>
        <v>94.44086134</v>
      </c>
      <c r="V34" s="35">
        <f t="shared" si="66"/>
        <v>106.7084371</v>
      </c>
      <c r="W34" s="31">
        <f t="shared" si="66"/>
        <v>124.7074506</v>
      </c>
      <c r="Y34" s="11">
        <v>8.0</v>
      </c>
      <c r="Z34" s="7">
        <f t="shared" ref="Z34:AJ34" si="67">$B$3/M34</f>
        <v>1.545786425</v>
      </c>
      <c r="AA34" s="7">
        <f t="shared" si="67"/>
        <v>1.532260794</v>
      </c>
      <c r="AB34" s="7">
        <f t="shared" si="67"/>
        <v>1.505209532</v>
      </c>
      <c r="AC34" s="7">
        <f t="shared" si="67"/>
        <v>1.464632638</v>
      </c>
      <c r="AD34" s="7">
        <f t="shared" si="67"/>
        <v>1.410530113</v>
      </c>
      <c r="AE34" s="7">
        <f t="shared" si="67"/>
        <v>1.342901957</v>
      </c>
      <c r="AF34" s="7">
        <f t="shared" si="67"/>
        <v>1.26174817</v>
      </c>
      <c r="AG34" s="7">
        <f t="shared" si="67"/>
        <v>1.167068751</v>
      </c>
      <c r="AH34" s="7">
        <f t="shared" si="67"/>
        <v>1.058863701</v>
      </c>
      <c r="AI34" s="7">
        <f t="shared" si="67"/>
        <v>0.9371330204</v>
      </c>
      <c r="AJ34" s="7">
        <f t="shared" si="67"/>
        <v>0.8018767082</v>
      </c>
      <c r="AL34" s="11">
        <v>8.0</v>
      </c>
      <c r="AM34" s="7">
        <f t="shared" ref="AM34:AW34" si="68">$B$5/M34</f>
        <v>2.318679638</v>
      </c>
      <c r="AN34" s="7">
        <f t="shared" si="68"/>
        <v>2.298391191</v>
      </c>
      <c r="AO34" s="7">
        <f t="shared" si="68"/>
        <v>2.257814298</v>
      </c>
      <c r="AP34" s="7">
        <f t="shared" si="68"/>
        <v>2.196948957</v>
      </c>
      <c r="AQ34" s="7">
        <f t="shared" si="68"/>
        <v>2.11579517</v>
      </c>
      <c r="AR34" s="7">
        <f t="shared" si="68"/>
        <v>2.014352936</v>
      </c>
      <c r="AS34" s="7">
        <f t="shared" si="68"/>
        <v>1.892622255</v>
      </c>
      <c r="AT34" s="7">
        <f t="shared" si="68"/>
        <v>1.750603127</v>
      </c>
      <c r="AU34" s="7">
        <f t="shared" si="68"/>
        <v>1.588295552</v>
      </c>
      <c r="AV34" s="7">
        <f t="shared" si="68"/>
        <v>1.405699531</v>
      </c>
      <c r="AW34" s="7">
        <f t="shared" si="68"/>
        <v>1.202815062</v>
      </c>
    </row>
    <row r="35">
      <c r="J35" s="7">
        <f t="shared" si="44"/>
        <v>151.3663026</v>
      </c>
      <c r="L35" s="28">
        <v>9.0</v>
      </c>
      <c r="M35" s="29">
        <f t="shared" ref="M35:W35" si="69">$J34/M$22</f>
        <v>70.15533878</v>
      </c>
      <c r="N35" s="30">
        <f t="shared" si="69"/>
        <v>70.77461668</v>
      </c>
      <c r="O35" s="35">
        <f t="shared" si="69"/>
        <v>72.04656101</v>
      </c>
      <c r="P35" s="35">
        <f t="shared" si="69"/>
        <v>74.04257391</v>
      </c>
      <c r="Q35" s="35">
        <f t="shared" si="69"/>
        <v>76.88256305</v>
      </c>
      <c r="R35" s="35">
        <f t="shared" si="69"/>
        <v>80.7543468</v>
      </c>
      <c r="S35" s="35">
        <f t="shared" si="69"/>
        <v>85.94834767</v>
      </c>
      <c r="T35" s="35">
        <f t="shared" si="69"/>
        <v>92.92097852</v>
      </c>
      <c r="U35" s="35">
        <f t="shared" si="69"/>
        <v>102.416553</v>
      </c>
      <c r="V35" s="35">
        <f t="shared" si="69"/>
        <v>115.7201464</v>
      </c>
      <c r="W35" s="31">
        <f t="shared" si="69"/>
        <v>135.2392073</v>
      </c>
      <c r="Y35" s="11">
        <v>9.0</v>
      </c>
      <c r="Z35" s="7">
        <f t="shared" ref="Z35:AJ35" si="70">$B$3/M35</f>
        <v>1.425408269</v>
      </c>
      <c r="AA35" s="7">
        <f t="shared" si="70"/>
        <v>1.412935946</v>
      </c>
      <c r="AB35" s="7">
        <f t="shared" si="70"/>
        <v>1.387991302</v>
      </c>
      <c r="AC35" s="7">
        <f t="shared" si="70"/>
        <v>1.350574335</v>
      </c>
      <c r="AD35" s="7">
        <f t="shared" si="70"/>
        <v>1.300685045</v>
      </c>
      <c r="AE35" s="7">
        <f t="shared" si="70"/>
        <v>1.238323434</v>
      </c>
      <c r="AF35" s="7">
        <f t="shared" si="70"/>
        <v>1.163489499</v>
      </c>
      <c r="AG35" s="7">
        <f t="shared" si="70"/>
        <v>1.076183243</v>
      </c>
      <c r="AH35" s="7">
        <f t="shared" si="70"/>
        <v>0.9764046641</v>
      </c>
      <c r="AI35" s="7">
        <f t="shared" si="70"/>
        <v>0.8641537629</v>
      </c>
      <c r="AJ35" s="7">
        <f t="shared" si="70"/>
        <v>0.7394305394</v>
      </c>
      <c r="AL35" s="11">
        <v>9.0</v>
      </c>
      <c r="AM35" s="7">
        <f t="shared" ref="AM35:AW35" si="71">$B$5/M35</f>
        <v>2.138112403</v>
      </c>
      <c r="AN35" s="7">
        <f t="shared" si="71"/>
        <v>2.11940392</v>
      </c>
      <c r="AO35" s="7">
        <f t="shared" si="71"/>
        <v>2.081986953</v>
      </c>
      <c r="AP35" s="7">
        <f t="shared" si="71"/>
        <v>2.025861502</v>
      </c>
      <c r="AQ35" s="7">
        <f t="shared" si="71"/>
        <v>1.951027568</v>
      </c>
      <c r="AR35" s="7">
        <f t="shared" si="71"/>
        <v>1.85748515</v>
      </c>
      <c r="AS35" s="7">
        <f t="shared" si="71"/>
        <v>1.745234249</v>
      </c>
      <c r="AT35" s="7">
        <f t="shared" si="71"/>
        <v>1.614274864</v>
      </c>
      <c r="AU35" s="7">
        <f t="shared" si="71"/>
        <v>1.464606996</v>
      </c>
      <c r="AV35" s="7">
        <f t="shared" si="71"/>
        <v>1.296230644</v>
      </c>
      <c r="AW35" s="7">
        <f t="shared" si="71"/>
        <v>1.109145809</v>
      </c>
    </row>
    <row r="36">
      <c r="L36" s="37">
        <v>10.0</v>
      </c>
      <c r="M36" s="38">
        <f t="shared" ref="M36:W36" si="72">$J35/M$22</f>
        <v>75.68315128</v>
      </c>
      <c r="N36" s="39">
        <f t="shared" si="72"/>
        <v>76.3512245</v>
      </c>
      <c r="O36" s="39">
        <f t="shared" si="72"/>
        <v>77.72339028</v>
      </c>
      <c r="P36" s="39">
        <f t="shared" si="72"/>
        <v>79.87667682</v>
      </c>
      <c r="Q36" s="39">
        <f t="shared" si="72"/>
        <v>82.94043976</v>
      </c>
      <c r="R36" s="39">
        <f t="shared" si="72"/>
        <v>87.11729644</v>
      </c>
      <c r="S36" s="39">
        <f t="shared" si="72"/>
        <v>92.72055287</v>
      </c>
      <c r="T36" s="39">
        <f t="shared" si="72"/>
        <v>100.2425845</v>
      </c>
      <c r="U36" s="39">
        <f t="shared" si="72"/>
        <v>110.4863522</v>
      </c>
      <c r="V36" s="39">
        <f t="shared" si="72"/>
        <v>124.8381877</v>
      </c>
      <c r="W36" s="40">
        <f t="shared" si="72"/>
        <v>145.8952314</v>
      </c>
      <c r="Y36" s="11">
        <v>10.0</v>
      </c>
      <c r="Z36" s="7">
        <f t="shared" ref="Z36:AJ36" si="73">$B$3/M36</f>
        <v>1.321298047</v>
      </c>
      <c r="AA36" s="7">
        <f t="shared" si="73"/>
        <v>1.309736689</v>
      </c>
      <c r="AB36" s="7">
        <f t="shared" si="73"/>
        <v>1.286613974</v>
      </c>
      <c r="AC36" s="7">
        <f t="shared" si="73"/>
        <v>1.2519299</v>
      </c>
      <c r="AD36" s="7">
        <f t="shared" si="73"/>
        <v>1.205684468</v>
      </c>
      <c r="AE36" s="7">
        <f t="shared" si="73"/>
        <v>1.147877679</v>
      </c>
      <c r="AF36" s="7">
        <f t="shared" si="73"/>
        <v>1.078509531</v>
      </c>
      <c r="AG36" s="7">
        <f t="shared" si="73"/>
        <v>0.9975800257</v>
      </c>
      <c r="AH36" s="7">
        <f t="shared" si="73"/>
        <v>0.9050891624</v>
      </c>
      <c r="AI36" s="7">
        <f t="shared" si="73"/>
        <v>0.8010369411</v>
      </c>
      <c r="AJ36" s="7">
        <f t="shared" si="73"/>
        <v>0.685423362</v>
      </c>
      <c r="AL36" s="11">
        <v>10.0</v>
      </c>
      <c r="AM36" s="7">
        <f t="shared" ref="AM36:AW36" si="74">$B$5/M36</f>
        <v>1.981947071</v>
      </c>
      <c r="AN36" s="7">
        <f t="shared" si="74"/>
        <v>1.964605034</v>
      </c>
      <c r="AO36" s="7">
        <f t="shared" si="74"/>
        <v>1.92992096</v>
      </c>
      <c r="AP36" s="7">
        <f t="shared" si="74"/>
        <v>1.87789485</v>
      </c>
      <c r="AQ36" s="7">
        <f t="shared" si="74"/>
        <v>1.808526702</v>
      </c>
      <c r="AR36" s="7">
        <f t="shared" si="74"/>
        <v>1.721816518</v>
      </c>
      <c r="AS36" s="7">
        <f t="shared" si="74"/>
        <v>1.617764297</v>
      </c>
      <c r="AT36" s="7">
        <f t="shared" si="74"/>
        <v>1.496370039</v>
      </c>
      <c r="AU36" s="7">
        <f t="shared" si="74"/>
        <v>1.357633744</v>
      </c>
      <c r="AV36" s="7">
        <f t="shared" si="74"/>
        <v>1.201555412</v>
      </c>
      <c r="AW36" s="7">
        <f t="shared" si="74"/>
        <v>1.028135043</v>
      </c>
    </row>
    <row r="39">
      <c r="M39" s="7">
        <f>F9</f>
        <v>10</v>
      </c>
      <c r="N39" s="7">
        <f>F11</f>
        <v>10.5</v>
      </c>
      <c r="O39" s="7">
        <f>F12</f>
        <v>11</v>
      </c>
      <c r="P39" s="7">
        <f>F13</f>
        <v>11.5</v>
      </c>
      <c r="Q39" s="7">
        <f>F14</f>
        <v>12</v>
      </c>
      <c r="R39" s="7">
        <f>F15</f>
        <v>12.5</v>
      </c>
      <c r="S39" s="7">
        <f>F16</f>
        <v>13</v>
      </c>
      <c r="T39" s="7">
        <f>F17</f>
        <v>13.5</v>
      </c>
      <c r="U39" s="7">
        <f>F18</f>
        <v>14</v>
      </c>
      <c r="V39" s="7">
        <f>F19</f>
        <v>14.5</v>
      </c>
      <c r="W39" s="7">
        <f>F20</f>
        <v>15</v>
      </c>
      <c r="Y39" s="11" t="s">
        <v>24</v>
      </c>
      <c r="AL39" s="11" t="s">
        <v>25</v>
      </c>
    </row>
    <row r="40">
      <c r="Z40" s="11">
        <v>0.0</v>
      </c>
      <c r="AA40" s="11">
        <v>1.0</v>
      </c>
      <c r="AB40" s="11">
        <v>2.0</v>
      </c>
      <c r="AC40" s="11">
        <v>3.0</v>
      </c>
      <c r="AD40" s="11">
        <v>4.0</v>
      </c>
      <c r="AE40" s="11">
        <v>5.0</v>
      </c>
      <c r="AF40" s="11">
        <v>6.0</v>
      </c>
      <c r="AG40" s="11">
        <v>7.0</v>
      </c>
      <c r="AH40" s="11">
        <v>8.0</v>
      </c>
      <c r="AI40" s="11">
        <v>9.0</v>
      </c>
      <c r="AJ40" s="11">
        <v>10.0</v>
      </c>
      <c r="AK40" s="11"/>
      <c r="AM40" s="11">
        <v>0.0</v>
      </c>
      <c r="AN40" s="11">
        <v>1.0</v>
      </c>
      <c r="AO40" s="11">
        <v>2.0</v>
      </c>
      <c r="AP40" s="11">
        <v>3.0</v>
      </c>
      <c r="AQ40" s="11">
        <v>4.0</v>
      </c>
      <c r="AR40" s="11">
        <v>5.0</v>
      </c>
      <c r="AS40" s="11">
        <v>6.0</v>
      </c>
      <c r="AT40" s="11">
        <v>7.0</v>
      </c>
      <c r="AU40" s="11">
        <v>8.0</v>
      </c>
      <c r="AV40" s="11">
        <v>9.0</v>
      </c>
      <c r="AW40" s="11">
        <v>10.0</v>
      </c>
    </row>
    <row r="41">
      <c r="L41" s="1" t="s">
        <v>26</v>
      </c>
      <c r="M41" s="43">
        <v>1.0</v>
      </c>
      <c r="N41" s="43" t="s">
        <v>27</v>
      </c>
      <c r="O41" s="2"/>
      <c r="P41" s="2"/>
      <c r="Q41" s="2"/>
      <c r="R41" s="2"/>
      <c r="S41" s="2"/>
      <c r="T41" s="2"/>
      <c r="U41" s="2"/>
      <c r="V41" s="2"/>
      <c r="W41" s="3"/>
      <c r="Y41" s="11">
        <v>0.0</v>
      </c>
      <c r="Z41" s="7">
        <f t="shared" ref="Z41:AJ41" si="75">$B$4/M9</f>
        <v>1.428571429</v>
      </c>
      <c r="AA41" s="7">
        <f t="shared" si="75"/>
        <v>1.416071429</v>
      </c>
      <c r="AB41" s="7">
        <f t="shared" si="75"/>
        <v>1.391071429</v>
      </c>
      <c r="AC41" s="7">
        <f t="shared" si="75"/>
        <v>1.353571429</v>
      </c>
      <c r="AD41" s="7">
        <f t="shared" si="75"/>
        <v>1.303571429</v>
      </c>
      <c r="AE41" s="7">
        <f t="shared" si="75"/>
        <v>1.241071429</v>
      </c>
      <c r="AF41" s="7">
        <f t="shared" si="75"/>
        <v>1.166071429</v>
      </c>
      <c r="AG41" s="7">
        <f t="shared" si="75"/>
        <v>1.078571429</v>
      </c>
      <c r="AH41" s="7">
        <f t="shared" si="75"/>
        <v>0.9785714286</v>
      </c>
      <c r="AI41" s="7">
        <f t="shared" si="75"/>
        <v>0.8660714286</v>
      </c>
      <c r="AJ41" s="7">
        <f t="shared" si="75"/>
        <v>0.7410714286</v>
      </c>
      <c r="AL41" s="11">
        <v>0.0</v>
      </c>
      <c r="AM41" s="7">
        <f t="shared" ref="AM41:AW41" si="76">$B$6/M9</f>
        <v>8.571428571</v>
      </c>
      <c r="AN41" s="7">
        <f t="shared" si="76"/>
        <v>8.496428571</v>
      </c>
      <c r="AO41" s="7">
        <f t="shared" si="76"/>
        <v>8.346428571</v>
      </c>
      <c r="AP41" s="7">
        <f t="shared" si="76"/>
        <v>8.121428571</v>
      </c>
      <c r="AQ41" s="7">
        <f t="shared" si="76"/>
        <v>7.821428571</v>
      </c>
      <c r="AR41" s="7">
        <f t="shared" si="76"/>
        <v>7.446428571</v>
      </c>
      <c r="AS41" s="7">
        <f t="shared" si="76"/>
        <v>6.996428571</v>
      </c>
      <c r="AT41" s="7">
        <f t="shared" si="76"/>
        <v>6.471428571</v>
      </c>
      <c r="AU41" s="7">
        <f t="shared" si="76"/>
        <v>5.871428571</v>
      </c>
      <c r="AV41" s="7">
        <f t="shared" si="76"/>
        <v>5.196428571</v>
      </c>
      <c r="AW41" s="7">
        <f t="shared" si="76"/>
        <v>4.446428571</v>
      </c>
    </row>
    <row r="42">
      <c r="L42" s="22"/>
      <c r="M42" s="43">
        <v>0.0</v>
      </c>
      <c r="N42" s="43">
        <v>1.0</v>
      </c>
      <c r="O42" s="43">
        <v>2.0</v>
      </c>
      <c r="P42" s="43">
        <v>3.0</v>
      </c>
      <c r="Q42" s="43">
        <v>4.0</v>
      </c>
      <c r="R42" s="43">
        <v>5.0</v>
      </c>
      <c r="S42" s="43">
        <v>6.0</v>
      </c>
      <c r="T42" s="43">
        <v>7.0</v>
      </c>
      <c r="U42" s="43">
        <v>8.0</v>
      </c>
      <c r="V42" s="43">
        <v>9.0</v>
      </c>
      <c r="W42" s="44">
        <v>10.0</v>
      </c>
      <c r="Y42" s="11">
        <v>1.0</v>
      </c>
      <c r="Z42" s="7">
        <f t="shared" ref="Z42:AJ42" si="77">$B$4/M10</f>
        <v>1.388888889</v>
      </c>
      <c r="AA42" s="7">
        <f t="shared" si="77"/>
        <v>1.376736111</v>
      </c>
      <c r="AB42" s="7">
        <f t="shared" si="77"/>
        <v>1.352430556</v>
      </c>
      <c r="AC42" s="7">
        <f t="shared" si="77"/>
        <v>1.315972222</v>
      </c>
      <c r="AD42" s="7">
        <f t="shared" si="77"/>
        <v>1.267361111</v>
      </c>
      <c r="AE42" s="7">
        <f t="shared" si="77"/>
        <v>1.206597222</v>
      </c>
      <c r="AF42" s="7">
        <f t="shared" si="77"/>
        <v>1.133680556</v>
      </c>
      <c r="AG42" s="7">
        <f t="shared" si="77"/>
        <v>1.048611111</v>
      </c>
      <c r="AH42" s="7">
        <f t="shared" si="77"/>
        <v>0.9513888889</v>
      </c>
      <c r="AI42" s="7">
        <f t="shared" si="77"/>
        <v>0.8420138889</v>
      </c>
      <c r="AJ42" s="7">
        <f t="shared" si="77"/>
        <v>0.7204861111</v>
      </c>
      <c r="AL42" s="11">
        <v>1.0</v>
      </c>
      <c r="AM42" s="7">
        <f t="shared" ref="AM42:AW42" si="78">$B$6/M10</f>
        <v>8.333333333</v>
      </c>
      <c r="AN42" s="7">
        <f t="shared" si="78"/>
        <v>8.260416667</v>
      </c>
      <c r="AO42" s="7">
        <f t="shared" si="78"/>
        <v>8.114583333</v>
      </c>
      <c r="AP42" s="7">
        <f t="shared" si="78"/>
        <v>7.895833333</v>
      </c>
      <c r="AQ42" s="7">
        <f t="shared" si="78"/>
        <v>7.604166667</v>
      </c>
      <c r="AR42" s="7">
        <f t="shared" si="78"/>
        <v>7.239583333</v>
      </c>
      <c r="AS42" s="7">
        <f t="shared" si="78"/>
        <v>6.802083333</v>
      </c>
      <c r="AT42" s="7">
        <f t="shared" si="78"/>
        <v>6.291666667</v>
      </c>
      <c r="AU42" s="7">
        <f t="shared" si="78"/>
        <v>5.708333333</v>
      </c>
      <c r="AV42" s="7">
        <f t="shared" si="78"/>
        <v>5.052083333</v>
      </c>
      <c r="AW42" s="7">
        <f t="shared" si="78"/>
        <v>4.322916667</v>
      </c>
    </row>
    <row r="43">
      <c r="J43" s="7">
        <f>B9</f>
        <v>300</v>
      </c>
      <c r="L43" s="45">
        <v>0.0</v>
      </c>
      <c r="M43" s="46">
        <f>($J43/(($C$3*(1-M$39/100))/$G$3))</f>
        <v>13.33333333</v>
      </c>
      <c r="N43" s="47">
        <f t="shared" ref="N43:W43" si="79">($J43/($C$3*(1-N$39/100))/$G$3)</f>
        <v>13.40782123</v>
      </c>
      <c r="O43" s="47">
        <f t="shared" si="79"/>
        <v>13.48314607</v>
      </c>
      <c r="P43" s="47">
        <f t="shared" si="79"/>
        <v>13.55932203</v>
      </c>
      <c r="Q43" s="47">
        <f t="shared" si="79"/>
        <v>13.63636364</v>
      </c>
      <c r="R43" s="47">
        <f t="shared" si="79"/>
        <v>13.71428571</v>
      </c>
      <c r="S43" s="47">
        <f t="shared" si="79"/>
        <v>13.79310345</v>
      </c>
      <c r="T43" s="47">
        <f t="shared" si="79"/>
        <v>13.87283237</v>
      </c>
      <c r="U43" s="47">
        <f t="shared" si="79"/>
        <v>13.95348837</v>
      </c>
      <c r="V43" s="47">
        <f t="shared" si="79"/>
        <v>14.03508772</v>
      </c>
      <c r="W43" s="48">
        <f t="shared" si="79"/>
        <v>14.11764706</v>
      </c>
      <c r="Y43" s="11">
        <v>2.0</v>
      </c>
      <c r="Z43" s="7">
        <f t="shared" ref="Z43:AJ43" si="80">$B$4/M11</f>
        <v>1.307189542</v>
      </c>
      <c r="AA43" s="7">
        <f t="shared" si="80"/>
        <v>1.295751634</v>
      </c>
      <c r="AB43" s="7">
        <f t="shared" si="80"/>
        <v>1.272875817</v>
      </c>
      <c r="AC43" s="7">
        <f t="shared" si="80"/>
        <v>1.238562092</v>
      </c>
      <c r="AD43" s="7">
        <f t="shared" si="80"/>
        <v>1.192810458</v>
      </c>
      <c r="AE43" s="7">
        <f t="shared" si="80"/>
        <v>1.135620915</v>
      </c>
      <c r="AF43" s="7">
        <f t="shared" si="80"/>
        <v>1.066993464</v>
      </c>
      <c r="AG43" s="7">
        <f t="shared" si="80"/>
        <v>0.9869281046</v>
      </c>
      <c r="AH43" s="7">
        <f t="shared" si="80"/>
        <v>0.8954248366</v>
      </c>
      <c r="AI43" s="7">
        <f t="shared" si="80"/>
        <v>0.7924836601</v>
      </c>
      <c r="AJ43" s="7">
        <f t="shared" si="80"/>
        <v>0.6781045752</v>
      </c>
      <c r="AL43" s="11">
        <v>2.0</v>
      </c>
      <c r="AM43" s="7">
        <f t="shared" ref="AM43:AW43" si="81">$B$6/M11</f>
        <v>7.843137255</v>
      </c>
      <c r="AN43" s="7">
        <f t="shared" si="81"/>
        <v>7.774509804</v>
      </c>
      <c r="AO43" s="7">
        <f t="shared" si="81"/>
        <v>7.637254902</v>
      </c>
      <c r="AP43" s="7">
        <f t="shared" si="81"/>
        <v>7.431372549</v>
      </c>
      <c r="AQ43" s="7">
        <f t="shared" si="81"/>
        <v>7.156862745</v>
      </c>
      <c r="AR43" s="7">
        <f t="shared" si="81"/>
        <v>6.81372549</v>
      </c>
      <c r="AS43" s="7">
        <f t="shared" si="81"/>
        <v>6.401960784</v>
      </c>
      <c r="AT43" s="7">
        <f t="shared" si="81"/>
        <v>5.921568627</v>
      </c>
      <c r="AU43" s="7">
        <f t="shared" si="81"/>
        <v>5.37254902</v>
      </c>
      <c r="AV43" s="7">
        <f t="shared" si="81"/>
        <v>4.754901961</v>
      </c>
      <c r="AW43" s="7">
        <f t="shared" si="81"/>
        <v>4.068627451</v>
      </c>
    </row>
    <row r="44">
      <c r="J44" s="7">
        <f t="shared" ref="J44:J53" si="85">B11</f>
        <v>315</v>
      </c>
      <c r="L44" s="45">
        <v>1.0</v>
      </c>
      <c r="M44" s="49">
        <f t="shared" ref="M44:W44" si="82">($J44/($C$3*(1-M$39/100))/$G$3)</f>
        <v>14</v>
      </c>
      <c r="N44" s="7">
        <f t="shared" si="82"/>
        <v>14.07821229</v>
      </c>
      <c r="O44" s="7">
        <f t="shared" si="82"/>
        <v>14.15730337</v>
      </c>
      <c r="P44" s="7">
        <f t="shared" si="82"/>
        <v>14.23728814</v>
      </c>
      <c r="Q44" s="7">
        <f t="shared" si="82"/>
        <v>14.31818182</v>
      </c>
      <c r="R44" s="7">
        <f t="shared" si="82"/>
        <v>14.4</v>
      </c>
      <c r="S44" s="7">
        <f t="shared" si="82"/>
        <v>14.48275862</v>
      </c>
      <c r="T44" s="7">
        <f t="shared" si="82"/>
        <v>14.56647399</v>
      </c>
      <c r="U44" s="7">
        <f t="shared" si="82"/>
        <v>14.65116279</v>
      </c>
      <c r="V44" s="7">
        <f t="shared" si="82"/>
        <v>14.73684211</v>
      </c>
      <c r="W44" s="50">
        <f t="shared" si="82"/>
        <v>14.82352941</v>
      </c>
      <c r="Y44" s="11">
        <v>3.0</v>
      </c>
      <c r="Z44" s="7">
        <f t="shared" ref="Z44:AJ44" si="83">$B$4/M12</f>
        <v>1.218686527</v>
      </c>
      <c r="AA44" s="7">
        <f t="shared" si="83"/>
        <v>1.20802302</v>
      </c>
      <c r="AB44" s="7">
        <f t="shared" si="83"/>
        <v>1.186696005</v>
      </c>
      <c r="AC44" s="7">
        <f t="shared" si="83"/>
        <v>1.154705484</v>
      </c>
      <c r="AD44" s="7">
        <f t="shared" si="83"/>
        <v>1.112051456</v>
      </c>
      <c r="AE44" s="7">
        <f t="shared" si="83"/>
        <v>1.05873392</v>
      </c>
      <c r="AF44" s="7">
        <f t="shared" si="83"/>
        <v>0.9947528775</v>
      </c>
      <c r="AG44" s="7">
        <f t="shared" si="83"/>
        <v>0.9201083277</v>
      </c>
      <c r="AH44" s="7">
        <f t="shared" si="83"/>
        <v>0.8348002708</v>
      </c>
      <c r="AI44" s="7">
        <f t="shared" si="83"/>
        <v>0.7388287068</v>
      </c>
      <c r="AJ44" s="7">
        <f t="shared" si="83"/>
        <v>0.6321936357</v>
      </c>
      <c r="AL44" s="11">
        <v>3.0</v>
      </c>
      <c r="AM44" s="7">
        <f t="shared" ref="AM44:AW44" si="84">$B$6/M12</f>
        <v>7.31211916</v>
      </c>
      <c r="AN44" s="7">
        <f t="shared" si="84"/>
        <v>7.248138118</v>
      </c>
      <c r="AO44" s="7">
        <f t="shared" si="84"/>
        <v>7.120176032</v>
      </c>
      <c r="AP44" s="7">
        <f t="shared" si="84"/>
        <v>6.928232905</v>
      </c>
      <c r="AQ44" s="7">
        <f t="shared" si="84"/>
        <v>6.672308734</v>
      </c>
      <c r="AR44" s="7">
        <f t="shared" si="84"/>
        <v>6.352403521</v>
      </c>
      <c r="AS44" s="7">
        <f t="shared" si="84"/>
        <v>5.968517265</v>
      </c>
      <c r="AT44" s="7">
        <f t="shared" si="84"/>
        <v>5.520649966</v>
      </c>
      <c r="AU44" s="7">
        <f t="shared" si="84"/>
        <v>5.008801625</v>
      </c>
      <c r="AV44" s="7">
        <f t="shared" si="84"/>
        <v>4.432972241</v>
      </c>
      <c r="AW44" s="7">
        <f t="shared" si="84"/>
        <v>3.793161814</v>
      </c>
    </row>
    <row r="45">
      <c r="J45" s="7">
        <f t="shared" si="85"/>
        <v>330</v>
      </c>
      <c r="L45" s="45">
        <v>2.0</v>
      </c>
      <c r="M45" s="49">
        <f t="shared" ref="M45:W45" si="86">($J45/($C$3*(1-M$39/100))/$G$3)</f>
        <v>14.66666667</v>
      </c>
      <c r="N45" s="7">
        <f t="shared" si="86"/>
        <v>14.74860335</v>
      </c>
      <c r="O45" s="7">
        <f t="shared" si="86"/>
        <v>14.83146067</v>
      </c>
      <c r="P45" s="7">
        <f t="shared" si="86"/>
        <v>14.91525424</v>
      </c>
      <c r="Q45" s="7">
        <f t="shared" si="86"/>
        <v>15</v>
      </c>
      <c r="R45" s="7">
        <f t="shared" si="86"/>
        <v>15.08571429</v>
      </c>
      <c r="S45" s="7">
        <f t="shared" si="86"/>
        <v>15.17241379</v>
      </c>
      <c r="T45" s="7">
        <f t="shared" si="86"/>
        <v>15.26011561</v>
      </c>
      <c r="U45" s="7">
        <f t="shared" si="86"/>
        <v>15.34883721</v>
      </c>
      <c r="V45" s="7">
        <f t="shared" si="86"/>
        <v>15.43859649</v>
      </c>
      <c r="W45" s="50">
        <f t="shared" si="86"/>
        <v>15.52941176</v>
      </c>
      <c r="Y45" s="11">
        <v>4.0</v>
      </c>
      <c r="Z45" s="7">
        <f t="shared" ref="Z45:AJ45" si="87">$B$4/M13</f>
        <v>1.134036856</v>
      </c>
      <c r="AA45" s="7">
        <f t="shared" si="87"/>
        <v>1.124114034</v>
      </c>
      <c r="AB45" s="7">
        <f t="shared" si="87"/>
        <v>1.104268389</v>
      </c>
      <c r="AC45" s="7">
        <f t="shared" si="87"/>
        <v>1.074499921</v>
      </c>
      <c r="AD45" s="7">
        <f t="shared" si="87"/>
        <v>1.034808631</v>
      </c>
      <c r="AE45" s="7">
        <f t="shared" si="87"/>
        <v>0.9851945188</v>
      </c>
      <c r="AF45" s="7">
        <f t="shared" si="87"/>
        <v>0.9256575839</v>
      </c>
      <c r="AG45" s="7">
        <f t="shared" si="87"/>
        <v>0.8561978264</v>
      </c>
      <c r="AH45" s="7">
        <f t="shared" si="87"/>
        <v>0.7768152465</v>
      </c>
      <c r="AI45" s="7">
        <f t="shared" si="87"/>
        <v>0.6875098441</v>
      </c>
      <c r="AJ45" s="7">
        <f t="shared" si="87"/>
        <v>0.5882816192</v>
      </c>
      <c r="AL45" s="11">
        <v>4.0</v>
      </c>
      <c r="AM45" s="7">
        <f t="shared" ref="AM45:AW45" si="88">$B$6/M13</f>
        <v>6.804221137</v>
      </c>
      <c r="AN45" s="7">
        <f t="shared" si="88"/>
        <v>6.744684202</v>
      </c>
      <c r="AO45" s="7">
        <f t="shared" si="88"/>
        <v>6.625610332</v>
      </c>
      <c r="AP45" s="7">
        <f t="shared" si="88"/>
        <v>6.446999527</v>
      </c>
      <c r="AQ45" s="7">
        <f t="shared" si="88"/>
        <v>6.208851788</v>
      </c>
      <c r="AR45" s="7">
        <f t="shared" si="88"/>
        <v>5.911167113</v>
      </c>
      <c r="AS45" s="7">
        <f t="shared" si="88"/>
        <v>5.553945503</v>
      </c>
      <c r="AT45" s="7">
        <f t="shared" si="88"/>
        <v>5.137186959</v>
      </c>
      <c r="AU45" s="7">
        <f t="shared" si="88"/>
        <v>4.660891479</v>
      </c>
      <c r="AV45" s="7">
        <f t="shared" si="88"/>
        <v>4.125059064</v>
      </c>
      <c r="AW45" s="7">
        <f t="shared" si="88"/>
        <v>3.529689715</v>
      </c>
    </row>
    <row r="46">
      <c r="J46" s="7">
        <f t="shared" si="85"/>
        <v>345</v>
      </c>
      <c r="L46" s="45">
        <v>3.0</v>
      </c>
      <c r="M46" s="49">
        <f t="shared" ref="M46:W46" si="89">($J46/($C$3*(1-M$39/100))/$G$3)</f>
        <v>15.33333333</v>
      </c>
      <c r="N46" s="7">
        <f t="shared" si="89"/>
        <v>15.41899441</v>
      </c>
      <c r="O46" s="7">
        <f t="shared" si="89"/>
        <v>15.50561798</v>
      </c>
      <c r="P46" s="7">
        <f t="shared" si="89"/>
        <v>15.59322034</v>
      </c>
      <c r="Q46" s="7">
        <f t="shared" si="89"/>
        <v>15.68181818</v>
      </c>
      <c r="R46" s="7">
        <f t="shared" si="89"/>
        <v>15.77142857</v>
      </c>
      <c r="S46" s="7">
        <f t="shared" si="89"/>
        <v>15.86206897</v>
      </c>
      <c r="T46" s="7">
        <f t="shared" si="89"/>
        <v>15.95375723</v>
      </c>
      <c r="U46" s="7">
        <f t="shared" si="89"/>
        <v>16.04651163</v>
      </c>
      <c r="V46" s="7">
        <f t="shared" si="89"/>
        <v>16.14035088</v>
      </c>
      <c r="W46" s="50">
        <f t="shared" si="89"/>
        <v>16.23529412</v>
      </c>
      <c r="Y46" s="11">
        <v>5.0</v>
      </c>
      <c r="Z46" s="7">
        <f t="shared" ref="Z46:AJ46" si="90">$B$4/M14</f>
        <v>1.056406223</v>
      </c>
      <c r="AA46" s="7">
        <f t="shared" si="90"/>
        <v>1.047162669</v>
      </c>
      <c r="AB46" s="7">
        <f t="shared" si="90"/>
        <v>1.02867556</v>
      </c>
      <c r="AC46" s="7">
        <f t="shared" si="90"/>
        <v>1.000944897</v>
      </c>
      <c r="AD46" s="7">
        <f t="shared" si="90"/>
        <v>0.9639706789</v>
      </c>
      <c r="AE46" s="7">
        <f t="shared" si="90"/>
        <v>0.9177529066</v>
      </c>
      <c r="AF46" s="7">
        <f t="shared" si="90"/>
        <v>0.8622915799</v>
      </c>
      <c r="AG46" s="7">
        <f t="shared" si="90"/>
        <v>0.7975866987</v>
      </c>
      <c r="AH46" s="7">
        <f t="shared" si="90"/>
        <v>0.723638263</v>
      </c>
      <c r="AI46" s="7">
        <f t="shared" si="90"/>
        <v>0.6404462729</v>
      </c>
      <c r="AJ46" s="7">
        <f t="shared" si="90"/>
        <v>0.5480107284</v>
      </c>
      <c r="AL46" s="11">
        <v>5.0</v>
      </c>
      <c r="AM46" s="7">
        <f t="shared" ref="AM46:AW46" si="91">$B$6/M14</f>
        <v>6.33843734</v>
      </c>
      <c r="AN46" s="7">
        <f t="shared" si="91"/>
        <v>6.282976014</v>
      </c>
      <c r="AO46" s="7">
        <f t="shared" si="91"/>
        <v>6.17205336</v>
      </c>
      <c r="AP46" s="7">
        <f t="shared" si="91"/>
        <v>6.00566938</v>
      </c>
      <c r="AQ46" s="7">
        <f t="shared" si="91"/>
        <v>5.783824073</v>
      </c>
      <c r="AR46" s="7">
        <f t="shared" si="91"/>
        <v>5.50651744</v>
      </c>
      <c r="AS46" s="7">
        <f t="shared" si="91"/>
        <v>5.173749479</v>
      </c>
      <c r="AT46" s="7">
        <f t="shared" si="91"/>
        <v>4.785520192</v>
      </c>
      <c r="AU46" s="7">
        <f t="shared" si="91"/>
        <v>4.341829578</v>
      </c>
      <c r="AV46" s="7">
        <f t="shared" si="91"/>
        <v>3.842677638</v>
      </c>
      <c r="AW46" s="7">
        <f t="shared" si="91"/>
        <v>3.28806437</v>
      </c>
    </row>
    <row r="47">
      <c r="J47" s="7">
        <f t="shared" si="85"/>
        <v>360</v>
      </c>
      <c r="L47" s="45">
        <v>4.0</v>
      </c>
      <c r="M47" s="49">
        <f t="shared" ref="M47:W47" si="92">($J47/($C$3*(1-M$39/100))/$G$3)</f>
        <v>16</v>
      </c>
      <c r="N47" s="7">
        <f t="shared" si="92"/>
        <v>16.08938547</v>
      </c>
      <c r="O47" s="7">
        <f t="shared" si="92"/>
        <v>16.17977528</v>
      </c>
      <c r="P47" s="7">
        <f t="shared" si="92"/>
        <v>16.27118644</v>
      </c>
      <c r="Q47" s="7">
        <f t="shared" si="92"/>
        <v>16.36363636</v>
      </c>
      <c r="R47" s="7">
        <f t="shared" si="92"/>
        <v>16.45714286</v>
      </c>
      <c r="S47" s="7">
        <f t="shared" si="92"/>
        <v>16.55172414</v>
      </c>
      <c r="T47" s="7">
        <f t="shared" si="92"/>
        <v>16.64739884</v>
      </c>
      <c r="U47" s="7">
        <f t="shared" si="92"/>
        <v>16.74418605</v>
      </c>
      <c r="V47" s="7">
        <f t="shared" si="92"/>
        <v>16.84210526</v>
      </c>
      <c r="W47" s="50">
        <f t="shared" si="92"/>
        <v>16.94117647</v>
      </c>
      <c r="Y47" s="11">
        <v>6.0</v>
      </c>
      <c r="Z47" s="7">
        <f t="shared" ref="Z47:AJ47" si="93">$B$4/M15</f>
        <v>0.9863608217</v>
      </c>
      <c r="AA47" s="7">
        <f t="shared" si="93"/>
        <v>0.9777301646</v>
      </c>
      <c r="AB47" s="7">
        <f t="shared" si="93"/>
        <v>0.9604688502</v>
      </c>
      <c r="AC47" s="7">
        <f t="shared" si="93"/>
        <v>0.9345768786</v>
      </c>
      <c r="AD47" s="7">
        <f t="shared" si="93"/>
        <v>0.9000542498</v>
      </c>
      <c r="AE47" s="7">
        <f t="shared" si="93"/>
        <v>0.8569009639</v>
      </c>
      <c r="AF47" s="7">
        <f t="shared" si="93"/>
        <v>0.8051170208</v>
      </c>
      <c r="AG47" s="7">
        <f t="shared" si="93"/>
        <v>0.7447024204</v>
      </c>
      <c r="AH47" s="7">
        <f t="shared" si="93"/>
        <v>0.6756571629</v>
      </c>
      <c r="AI47" s="7">
        <f t="shared" si="93"/>
        <v>0.5979812482</v>
      </c>
      <c r="AJ47" s="7">
        <f t="shared" si="93"/>
        <v>0.5116746763</v>
      </c>
      <c r="AL47" s="11">
        <v>6.0</v>
      </c>
      <c r="AM47" s="7">
        <f t="shared" ref="AM47:AW47" si="94">$B$6/M15</f>
        <v>5.91816493</v>
      </c>
      <c r="AN47" s="7">
        <f t="shared" si="94"/>
        <v>5.866380987</v>
      </c>
      <c r="AO47" s="7">
        <f t="shared" si="94"/>
        <v>5.762813101</v>
      </c>
      <c r="AP47" s="7">
        <f t="shared" si="94"/>
        <v>5.607461272</v>
      </c>
      <c r="AQ47" s="7">
        <f t="shared" si="94"/>
        <v>5.400325499</v>
      </c>
      <c r="AR47" s="7">
        <f t="shared" si="94"/>
        <v>5.141405783</v>
      </c>
      <c r="AS47" s="7">
        <f t="shared" si="94"/>
        <v>4.830702125</v>
      </c>
      <c r="AT47" s="7">
        <f t="shared" si="94"/>
        <v>4.468214523</v>
      </c>
      <c r="AU47" s="7">
        <f t="shared" si="94"/>
        <v>4.053942977</v>
      </c>
      <c r="AV47" s="7">
        <f t="shared" si="94"/>
        <v>3.587887489</v>
      </c>
      <c r="AW47" s="7">
        <f t="shared" si="94"/>
        <v>3.070048058</v>
      </c>
    </row>
    <row r="48">
      <c r="J48" s="7">
        <f t="shared" si="85"/>
        <v>375</v>
      </c>
      <c r="L48" s="45">
        <v>5.0</v>
      </c>
      <c r="M48" s="49">
        <f t="shared" ref="M48:W48" si="95">($J48/($C$3*(1-M$39/100))/$G$3)</f>
        <v>16.66666667</v>
      </c>
      <c r="N48" s="7">
        <f t="shared" si="95"/>
        <v>16.75977654</v>
      </c>
      <c r="O48" s="7">
        <f t="shared" si="95"/>
        <v>16.85393258</v>
      </c>
      <c r="P48" s="7">
        <f t="shared" si="95"/>
        <v>16.94915254</v>
      </c>
      <c r="Q48" s="7">
        <f t="shared" si="95"/>
        <v>17.04545455</v>
      </c>
      <c r="R48" s="7">
        <f t="shared" si="95"/>
        <v>17.14285714</v>
      </c>
      <c r="S48" s="7">
        <f t="shared" si="95"/>
        <v>17.24137931</v>
      </c>
      <c r="T48" s="7">
        <f t="shared" si="95"/>
        <v>17.34104046</v>
      </c>
      <c r="U48" s="7">
        <f t="shared" si="95"/>
        <v>17.44186047</v>
      </c>
      <c r="V48" s="7">
        <f t="shared" si="95"/>
        <v>17.54385965</v>
      </c>
      <c r="W48" s="50">
        <f t="shared" si="95"/>
        <v>17.64705882</v>
      </c>
      <c r="Y48" s="11">
        <v>7.0</v>
      </c>
      <c r="Z48" s="7">
        <f t="shared" ref="Z48:AJ48" si="96">$B$4/M16</f>
        <v>0.9235252992</v>
      </c>
      <c r="AA48" s="7">
        <f t="shared" si="96"/>
        <v>0.9154444528</v>
      </c>
      <c r="AB48" s="7">
        <f t="shared" si="96"/>
        <v>0.8992827601</v>
      </c>
      <c r="AC48" s="7">
        <f t="shared" si="96"/>
        <v>0.875040221</v>
      </c>
      <c r="AD48" s="7">
        <f t="shared" si="96"/>
        <v>0.8427168355</v>
      </c>
      <c r="AE48" s="7">
        <f t="shared" si="96"/>
        <v>0.8023126037</v>
      </c>
      <c r="AF48" s="7">
        <f t="shared" si="96"/>
        <v>0.7538275255</v>
      </c>
      <c r="AG48" s="7">
        <f t="shared" si="96"/>
        <v>0.6972616009</v>
      </c>
      <c r="AH48" s="7">
        <f t="shared" si="96"/>
        <v>0.63261483</v>
      </c>
      <c r="AI48" s="7">
        <f t="shared" si="96"/>
        <v>0.5598872126</v>
      </c>
      <c r="AJ48" s="7">
        <f t="shared" si="96"/>
        <v>0.479078749</v>
      </c>
      <c r="AL48" s="11">
        <v>7.0</v>
      </c>
      <c r="AM48" s="7">
        <f t="shared" ref="AM48:AW48" si="97">$B$6/M16</f>
        <v>5.541151795</v>
      </c>
      <c r="AN48" s="7">
        <f t="shared" si="97"/>
        <v>5.492666717</v>
      </c>
      <c r="AO48" s="7">
        <f t="shared" si="97"/>
        <v>5.395696561</v>
      </c>
      <c r="AP48" s="7">
        <f t="shared" si="97"/>
        <v>5.250241326</v>
      </c>
      <c r="AQ48" s="7">
        <f t="shared" si="97"/>
        <v>5.056301013</v>
      </c>
      <c r="AR48" s="7">
        <f t="shared" si="97"/>
        <v>4.813875622</v>
      </c>
      <c r="AS48" s="7">
        <f t="shared" si="97"/>
        <v>4.522965153</v>
      </c>
      <c r="AT48" s="7">
        <f t="shared" si="97"/>
        <v>4.183569605</v>
      </c>
      <c r="AU48" s="7">
        <f t="shared" si="97"/>
        <v>3.79568898</v>
      </c>
      <c r="AV48" s="7">
        <f t="shared" si="97"/>
        <v>3.359323276</v>
      </c>
      <c r="AW48" s="7">
        <f t="shared" si="97"/>
        <v>2.874472494</v>
      </c>
    </row>
    <row r="49">
      <c r="J49" s="7">
        <f t="shared" si="85"/>
        <v>390</v>
      </c>
      <c r="L49" s="45">
        <v>6.0</v>
      </c>
      <c r="M49" s="49">
        <f t="shared" ref="M49:W49" si="98">($J49/($C$3*(1-M$39/100))/$G$3)</f>
        <v>17.33333333</v>
      </c>
      <c r="N49" s="7">
        <f t="shared" si="98"/>
        <v>17.4301676</v>
      </c>
      <c r="O49" s="7">
        <f t="shared" si="98"/>
        <v>17.52808989</v>
      </c>
      <c r="P49" s="7">
        <f t="shared" si="98"/>
        <v>17.62711864</v>
      </c>
      <c r="Q49" s="7">
        <f t="shared" si="98"/>
        <v>17.72727273</v>
      </c>
      <c r="R49" s="7">
        <f t="shared" si="98"/>
        <v>17.82857143</v>
      </c>
      <c r="S49" s="7">
        <f t="shared" si="98"/>
        <v>17.93103448</v>
      </c>
      <c r="T49" s="7">
        <f t="shared" si="98"/>
        <v>18.03468208</v>
      </c>
      <c r="U49" s="7">
        <f t="shared" si="98"/>
        <v>18.13953488</v>
      </c>
      <c r="V49" s="7">
        <f t="shared" si="98"/>
        <v>18.24561404</v>
      </c>
      <c r="W49" s="50">
        <f t="shared" si="98"/>
        <v>18.35294118</v>
      </c>
      <c r="Y49" s="11">
        <v>8.0</v>
      </c>
      <c r="Z49" s="7">
        <f t="shared" ref="Z49:AJ49" si="99">$B$4/M17</f>
        <v>0.8672125304</v>
      </c>
      <c r="AA49" s="7">
        <f t="shared" si="99"/>
        <v>0.8596244208</v>
      </c>
      <c r="AB49" s="7">
        <f t="shared" si="99"/>
        <v>0.8444482015</v>
      </c>
      <c r="AC49" s="7">
        <f t="shared" si="99"/>
        <v>0.8216838726</v>
      </c>
      <c r="AD49" s="7">
        <f t="shared" si="99"/>
        <v>0.791331434</v>
      </c>
      <c r="AE49" s="7">
        <f t="shared" si="99"/>
        <v>0.7533908858</v>
      </c>
      <c r="AF49" s="7">
        <f t="shared" si="99"/>
        <v>0.707862228</v>
      </c>
      <c r="AG49" s="7">
        <f t="shared" si="99"/>
        <v>0.6547454605</v>
      </c>
      <c r="AH49" s="7">
        <f t="shared" si="99"/>
        <v>0.5940405833</v>
      </c>
      <c r="AI49" s="7">
        <f t="shared" si="99"/>
        <v>0.5257475966</v>
      </c>
      <c r="AJ49" s="7">
        <f t="shared" si="99"/>
        <v>0.4498665002</v>
      </c>
      <c r="AL49" s="11">
        <v>8.0</v>
      </c>
      <c r="AM49" s="7">
        <f t="shared" ref="AM49:AW49" si="100">$B$6/M17</f>
        <v>5.203275182</v>
      </c>
      <c r="AN49" s="7">
        <f t="shared" si="100"/>
        <v>5.157746525</v>
      </c>
      <c r="AO49" s="7">
        <f t="shared" si="100"/>
        <v>5.066689209</v>
      </c>
      <c r="AP49" s="7">
        <f t="shared" si="100"/>
        <v>4.930103235</v>
      </c>
      <c r="AQ49" s="7">
        <f t="shared" si="100"/>
        <v>4.747988604</v>
      </c>
      <c r="AR49" s="7">
        <f t="shared" si="100"/>
        <v>4.520345315</v>
      </c>
      <c r="AS49" s="7">
        <f t="shared" si="100"/>
        <v>4.247173368</v>
      </c>
      <c r="AT49" s="7">
        <f t="shared" si="100"/>
        <v>3.928472763</v>
      </c>
      <c r="AU49" s="7">
        <f t="shared" si="100"/>
        <v>3.5642435</v>
      </c>
      <c r="AV49" s="7">
        <f t="shared" si="100"/>
        <v>3.154485579</v>
      </c>
      <c r="AW49" s="7">
        <f t="shared" si="100"/>
        <v>2.699199001</v>
      </c>
    </row>
    <row r="50">
      <c r="J50" s="7">
        <f t="shared" si="85"/>
        <v>405</v>
      </c>
      <c r="L50" s="45">
        <v>7.0</v>
      </c>
      <c r="M50" s="49">
        <f t="shared" ref="M50:W50" si="101">($J50/($C$3*(1-M$39/100))/$G$3)</f>
        <v>18</v>
      </c>
      <c r="N50" s="7">
        <f t="shared" si="101"/>
        <v>18.10055866</v>
      </c>
      <c r="O50" s="7">
        <f t="shared" si="101"/>
        <v>18.20224719</v>
      </c>
      <c r="P50" s="7">
        <f t="shared" si="101"/>
        <v>18.30508475</v>
      </c>
      <c r="Q50" s="7">
        <f t="shared" si="101"/>
        <v>18.40909091</v>
      </c>
      <c r="R50" s="7">
        <f t="shared" si="101"/>
        <v>18.51428571</v>
      </c>
      <c r="S50" s="7">
        <f t="shared" si="101"/>
        <v>18.62068966</v>
      </c>
      <c r="T50" s="7">
        <f t="shared" si="101"/>
        <v>18.7283237</v>
      </c>
      <c r="U50" s="7">
        <f t="shared" si="101"/>
        <v>18.8372093</v>
      </c>
      <c r="V50" s="7">
        <f t="shared" si="101"/>
        <v>18.94736842</v>
      </c>
      <c r="W50" s="50">
        <f t="shared" si="101"/>
        <v>19.05882353</v>
      </c>
      <c r="Y50" s="11">
        <v>9.0</v>
      </c>
      <c r="Z50" s="7">
        <f t="shared" ref="Z50:AJ50" si="102">$B$4/M18</f>
        <v>0.8166746045</v>
      </c>
      <c r="AA50" s="7">
        <f t="shared" si="102"/>
        <v>0.8095287017</v>
      </c>
      <c r="AB50" s="7">
        <f t="shared" si="102"/>
        <v>0.7952368961</v>
      </c>
      <c r="AC50" s="7">
        <f t="shared" si="102"/>
        <v>0.7737991877</v>
      </c>
      <c r="AD50" s="7">
        <f t="shared" si="102"/>
        <v>0.7452155766</v>
      </c>
      <c r="AE50" s="7">
        <f t="shared" si="102"/>
        <v>0.7094860626</v>
      </c>
      <c r="AF50" s="7">
        <f t="shared" si="102"/>
        <v>0.6666106459</v>
      </c>
      <c r="AG50" s="7">
        <f t="shared" si="102"/>
        <v>0.6165893264</v>
      </c>
      <c r="AH50" s="7">
        <f t="shared" si="102"/>
        <v>0.5594221041</v>
      </c>
      <c r="AI50" s="7">
        <f t="shared" si="102"/>
        <v>0.495108979</v>
      </c>
      <c r="AJ50" s="7">
        <f t="shared" si="102"/>
        <v>0.4236499511</v>
      </c>
      <c r="AL50" s="11">
        <v>9.0</v>
      </c>
      <c r="AM50" s="7">
        <f t="shared" ref="AM50:AW50" si="103">$B$6/M18</f>
        <v>4.900047627</v>
      </c>
      <c r="AN50" s="7">
        <f t="shared" si="103"/>
        <v>4.85717221</v>
      </c>
      <c r="AO50" s="7">
        <f t="shared" si="103"/>
        <v>4.771421377</v>
      </c>
      <c r="AP50" s="7">
        <f t="shared" si="103"/>
        <v>4.642795126</v>
      </c>
      <c r="AQ50" s="7">
        <f t="shared" si="103"/>
        <v>4.471293459</v>
      </c>
      <c r="AR50" s="7">
        <f t="shared" si="103"/>
        <v>4.256916376</v>
      </c>
      <c r="AS50" s="7">
        <f t="shared" si="103"/>
        <v>3.999663875</v>
      </c>
      <c r="AT50" s="7">
        <f t="shared" si="103"/>
        <v>3.699535958</v>
      </c>
      <c r="AU50" s="7">
        <f t="shared" si="103"/>
        <v>3.356532624</v>
      </c>
      <c r="AV50" s="7">
        <f t="shared" si="103"/>
        <v>2.970653874</v>
      </c>
      <c r="AW50" s="7">
        <f t="shared" si="103"/>
        <v>2.541899706</v>
      </c>
    </row>
    <row r="51">
      <c r="J51" s="7">
        <f t="shared" si="85"/>
        <v>420</v>
      </c>
      <c r="L51" s="45">
        <v>8.0</v>
      </c>
      <c r="M51" s="49">
        <f t="shared" ref="M51:W51" si="104">($J51/($C$3*(1-M$39/100))/$G$3)</f>
        <v>18.66666667</v>
      </c>
      <c r="N51" s="7">
        <f t="shared" si="104"/>
        <v>18.77094972</v>
      </c>
      <c r="O51" s="7">
        <f t="shared" si="104"/>
        <v>18.87640449</v>
      </c>
      <c r="P51" s="7">
        <f t="shared" si="104"/>
        <v>18.98305085</v>
      </c>
      <c r="Q51" s="7">
        <f t="shared" si="104"/>
        <v>19.09090909</v>
      </c>
      <c r="R51" s="7">
        <f t="shared" si="104"/>
        <v>19.2</v>
      </c>
      <c r="S51" s="7">
        <f t="shared" si="104"/>
        <v>19.31034483</v>
      </c>
      <c r="T51" s="7">
        <f t="shared" si="104"/>
        <v>19.42196532</v>
      </c>
      <c r="U51" s="7">
        <f t="shared" si="104"/>
        <v>19.53488372</v>
      </c>
      <c r="V51" s="7">
        <f t="shared" si="104"/>
        <v>19.64912281</v>
      </c>
      <c r="W51" s="50">
        <f t="shared" si="104"/>
        <v>19.76470588</v>
      </c>
      <c r="Y51" s="11">
        <v>10.0</v>
      </c>
      <c r="Z51" s="7">
        <f t="shared" ref="Z51:AJ51" si="105">$B$4/M19</f>
        <v>0.7712015485</v>
      </c>
      <c r="AA51" s="7">
        <f t="shared" si="105"/>
        <v>0.764453535</v>
      </c>
      <c r="AB51" s="7">
        <f t="shared" si="105"/>
        <v>0.7509575079</v>
      </c>
      <c r="AC51" s="7">
        <f t="shared" si="105"/>
        <v>0.7307134672</v>
      </c>
      <c r="AD51" s="7">
        <f t="shared" si="105"/>
        <v>0.703721413</v>
      </c>
      <c r="AE51" s="7">
        <f t="shared" si="105"/>
        <v>0.6699813453</v>
      </c>
      <c r="AF51" s="7">
        <f t="shared" si="105"/>
        <v>0.629493264</v>
      </c>
      <c r="AG51" s="7">
        <f t="shared" si="105"/>
        <v>0.5822571691</v>
      </c>
      <c r="AH51" s="7">
        <f t="shared" si="105"/>
        <v>0.5282730607</v>
      </c>
      <c r="AI51" s="7">
        <f t="shared" si="105"/>
        <v>0.4675409388</v>
      </c>
      <c r="AJ51" s="7">
        <f t="shared" si="105"/>
        <v>0.4000608033</v>
      </c>
      <c r="AL51" s="11">
        <v>10.0</v>
      </c>
      <c r="AM51" s="7">
        <f t="shared" ref="AM51:AW51" si="106">$B$6/M19</f>
        <v>4.627209291</v>
      </c>
      <c r="AN51" s="7">
        <f t="shared" si="106"/>
        <v>4.58672121</v>
      </c>
      <c r="AO51" s="7">
        <f t="shared" si="106"/>
        <v>4.505745047</v>
      </c>
      <c r="AP51" s="7">
        <f t="shared" si="106"/>
        <v>4.384280803</v>
      </c>
      <c r="AQ51" s="7">
        <f t="shared" si="106"/>
        <v>4.222328478</v>
      </c>
      <c r="AR51" s="7">
        <f t="shared" si="106"/>
        <v>4.019888072</v>
      </c>
      <c r="AS51" s="7">
        <f t="shared" si="106"/>
        <v>3.776959584</v>
      </c>
      <c r="AT51" s="7">
        <f t="shared" si="106"/>
        <v>3.493543015</v>
      </c>
      <c r="AU51" s="7">
        <f t="shared" si="106"/>
        <v>3.169638364</v>
      </c>
      <c r="AV51" s="7">
        <f t="shared" si="106"/>
        <v>2.805245633</v>
      </c>
      <c r="AW51" s="7">
        <f t="shared" si="106"/>
        <v>2.40036482</v>
      </c>
    </row>
    <row r="52">
      <c r="J52" s="7">
        <f t="shared" si="85"/>
        <v>435</v>
      </c>
      <c r="L52" s="45">
        <v>9.0</v>
      </c>
      <c r="M52" s="49">
        <f t="shared" ref="M52:W52" si="107">($J52/($C$3*(1-M$39/100))/$G$3)</f>
        <v>19.33333333</v>
      </c>
      <c r="N52" s="7">
        <f t="shared" si="107"/>
        <v>19.44134078</v>
      </c>
      <c r="O52" s="7">
        <f t="shared" si="107"/>
        <v>19.5505618</v>
      </c>
      <c r="P52" s="7">
        <f t="shared" si="107"/>
        <v>19.66101695</v>
      </c>
      <c r="Q52" s="7">
        <f t="shared" si="107"/>
        <v>19.77272727</v>
      </c>
      <c r="R52" s="7">
        <f t="shared" si="107"/>
        <v>19.88571429</v>
      </c>
      <c r="S52" s="7">
        <f t="shared" si="107"/>
        <v>20</v>
      </c>
      <c r="T52" s="7">
        <f t="shared" si="107"/>
        <v>20.11560694</v>
      </c>
      <c r="U52" s="7">
        <f t="shared" si="107"/>
        <v>20.23255814</v>
      </c>
      <c r="V52" s="7">
        <f t="shared" si="107"/>
        <v>20.35087719</v>
      </c>
      <c r="W52" s="50">
        <f t="shared" si="107"/>
        <v>20.47058824</v>
      </c>
    </row>
    <row r="53">
      <c r="J53" s="7">
        <f t="shared" si="85"/>
        <v>450</v>
      </c>
      <c r="L53" s="51">
        <v>10.0</v>
      </c>
      <c r="M53" s="52">
        <f t="shared" ref="M53:W53" si="108">($J53/($C$3*(1-M$39/100))/$G$3)</f>
        <v>20</v>
      </c>
      <c r="N53" s="53">
        <f t="shared" si="108"/>
        <v>20.11173184</v>
      </c>
      <c r="O53" s="53">
        <f t="shared" si="108"/>
        <v>20.2247191</v>
      </c>
      <c r="P53" s="53">
        <f t="shared" si="108"/>
        <v>20.33898305</v>
      </c>
      <c r="Q53" s="53">
        <f t="shared" si="108"/>
        <v>20.45454545</v>
      </c>
      <c r="R53" s="53">
        <f t="shared" si="108"/>
        <v>20.57142857</v>
      </c>
      <c r="S53" s="53">
        <f t="shared" si="108"/>
        <v>20.68965517</v>
      </c>
      <c r="T53" s="53">
        <f t="shared" si="108"/>
        <v>20.80924855</v>
      </c>
      <c r="U53" s="53">
        <f t="shared" si="108"/>
        <v>20.93023256</v>
      </c>
      <c r="V53" s="53">
        <f t="shared" si="108"/>
        <v>21.05263158</v>
      </c>
      <c r="W53" s="54">
        <f t="shared" si="108"/>
        <v>21.17647059</v>
      </c>
    </row>
    <row r="57">
      <c r="M57" s="7">
        <f t="shared" ref="M57:W57" si="109">M39</f>
        <v>10</v>
      </c>
      <c r="N57" s="7">
        <f t="shared" si="109"/>
        <v>10.5</v>
      </c>
      <c r="O57" s="7">
        <f t="shared" si="109"/>
        <v>11</v>
      </c>
      <c r="P57" s="7">
        <f t="shared" si="109"/>
        <v>11.5</v>
      </c>
      <c r="Q57" s="7">
        <f t="shared" si="109"/>
        <v>12</v>
      </c>
      <c r="R57" s="7">
        <f t="shared" si="109"/>
        <v>12.5</v>
      </c>
      <c r="S57" s="7">
        <f t="shared" si="109"/>
        <v>13</v>
      </c>
      <c r="T57" s="7">
        <f t="shared" si="109"/>
        <v>13.5</v>
      </c>
      <c r="U57" s="7">
        <f t="shared" si="109"/>
        <v>14</v>
      </c>
      <c r="V57" s="7">
        <f t="shared" si="109"/>
        <v>14.5</v>
      </c>
      <c r="W57" s="7">
        <f t="shared" si="109"/>
        <v>15</v>
      </c>
      <c r="Z57" s="11">
        <v>0.0</v>
      </c>
      <c r="AA57" s="11">
        <v>1.0</v>
      </c>
      <c r="AB57" s="11">
        <v>2.0</v>
      </c>
      <c r="AC57" s="11">
        <v>3.0</v>
      </c>
      <c r="AD57" s="11">
        <v>4.0</v>
      </c>
      <c r="AE57" s="11">
        <v>5.0</v>
      </c>
      <c r="AF57" s="11">
        <v>6.0</v>
      </c>
      <c r="AG57" s="11">
        <v>7.0</v>
      </c>
      <c r="AH57" s="11">
        <v>8.0</v>
      </c>
      <c r="AI57" s="11">
        <v>9.0</v>
      </c>
      <c r="AJ57" s="11">
        <v>10.0</v>
      </c>
      <c r="AK57" s="11"/>
      <c r="AM57" s="11">
        <v>0.0</v>
      </c>
      <c r="AN57" s="11">
        <v>1.0</v>
      </c>
      <c r="AO57" s="11">
        <v>2.0</v>
      </c>
      <c r="AP57" s="11">
        <v>3.0</v>
      </c>
      <c r="AQ57" s="11">
        <v>4.0</v>
      </c>
      <c r="AR57" s="11">
        <v>5.0</v>
      </c>
      <c r="AS57" s="11">
        <v>6.0</v>
      </c>
      <c r="AT57" s="11">
        <v>7.0</v>
      </c>
      <c r="AU57" s="11">
        <v>8.0</v>
      </c>
      <c r="AV57" s="11">
        <v>9.0</v>
      </c>
      <c r="AW57" s="11">
        <v>10.0</v>
      </c>
    </row>
    <row r="58">
      <c r="Y58" s="11">
        <v>0.0</v>
      </c>
      <c r="Z58" s="7">
        <f t="shared" ref="Z58:AJ58" si="110">$B$4/M26</f>
        <v>1.666666667</v>
      </c>
      <c r="AA58" s="7">
        <f t="shared" si="110"/>
        <v>1.652083333</v>
      </c>
      <c r="AB58" s="7">
        <f t="shared" si="110"/>
        <v>1.622916667</v>
      </c>
      <c r="AC58" s="7">
        <f t="shared" si="110"/>
        <v>1.579166667</v>
      </c>
      <c r="AD58" s="7">
        <f t="shared" si="110"/>
        <v>1.520833333</v>
      </c>
      <c r="AE58" s="7">
        <f t="shared" si="110"/>
        <v>1.447916667</v>
      </c>
      <c r="AF58" s="7">
        <f t="shared" si="110"/>
        <v>1.360416667</v>
      </c>
      <c r="AG58" s="7">
        <f t="shared" si="110"/>
        <v>1.258333333</v>
      </c>
      <c r="AH58" s="7">
        <f t="shared" si="110"/>
        <v>1.141666667</v>
      </c>
      <c r="AI58" s="7">
        <f t="shared" si="110"/>
        <v>1.010416667</v>
      </c>
      <c r="AJ58" s="7">
        <f t="shared" si="110"/>
        <v>0.8645833333</v>
      </c>
      <c r="AL58" s="11">
        <v>0.0</v>
      </c>
      <c r="AM58" s="7">
        <f t="shared" ref="AM58:AW58" si="111">$B$6/M26</f>
        <v>10</v>
      </c>
      <c r="AN58" s="7">
        <f t="shared" si="111"/>
        <v>9.9125</v>
      </c>
      <c r="AO58" s="7">
        <f t="shared" si="111"/>
        <v>9.7375</v>
      </c>
      <c r="AP58" s="7">
        <f t="shared" si="111"/>
        <v>9.475</v>
      </c>
      <c r="AQ58" s="7">
        <f t="shared" si="111"/>
        <v>9.125</v>
      </c>
      <c r="AR58" s="7">
        <f t="shared" si="111"/>
        <v>8.6875</v>
      </c>
      <c r="AS58" s="7">
        <f t="shared" si="111"/>
        <v>8.1625</v>
      </c>
      <c r="AT58" s="7">
        <f t="shared" si="111"/>
        <v>7.55</v>
      </c>
      <c r="AU58" s="7">
        <f t="shared" si="111"/>
        <v>6.85</v>
      </c>
      <c r="AV58" s="7">
        <f t="shared" si="111"/>
        <v>6.0625</v>
      </c>
      <c r="AW58" s="7">
        <f t="shared" si="111"/>
        <v>5.1875</v>
      </c>
    </row>
    <row r="59">
      <c r="L59" s="1" t="s">
        <v>26</v>
      </c>
      <c r="M59" s="43">
        <v>2.0</v>
      </c>
      <c r="N59" s="43" t="s">
        <v>27</v>
      </c>
      <c r="O59" s="2"/>
      <c r="P59" s="2"/>
      <c r="Q59" s="2"/>
      <c r="R59" s="2"/>
      <c r="S59" s="2"/>
      <c r="T59" s="2"/>
      <c r="U59" s="2"/>
      <c r="V59" s="2"/>
      <c r="W59" s="3"/>
      <c r="Y59" s="11">
        <v>1.0</v>
      </c>
      <c r="Z59" s="7">
        <f t="shared" ref="Z59:AJ59" si="112">$B$4/M27</f>
        <v>1.585728444</v>
      </c>
      <c r="AA59" s="7">
        <f t="shared" si="112"/>
        <v>1.57185332</v>
      </c>
      <c r="AB59" s="7">
        <f t="shared" si="112"/>
        <v>1.544103072</v>
      </c>
      <c r="AC59" s="7">
        <f t="shared" si="112"/>
        <v>1.502477701</v>
      </c>
      <c r="AD59" s="7">
        <f t="shared" si="112"/>
        <v>1.446977205</v>
      </c>
      <c r="AE59" s="7">
        <f t="shared" si="112"/>
        <v>1.377601586</v>
      </c>
      <c r="AF59" s="7">
        <f t="shared" si="112"/>
        <v>1.294350842</v>
      </c>
      <c r="AG59" s="7">
        <f t="shared" si="112"/>
        <v>1.197224975</v>
      </c>
      <c r="AH59" s="7">
        <f t="shared" si="112"/>
        <v>1.086223984</v>
      </c>
      <c r="AI59" s="7">
        <f t="shared" si="112"/>
        <v>0.9613478692</v>
      </c>
      <c r="AJ59" s="7">
        <f t="shared" si="112"/>
        <v>0.8225966303</v>
      </c>
      <c r="AL59" s="11">
        <v>1.0</v>
      </c>
      <c r="AM59" s="7">
        <f t="shared" ref="AM59:AW59" si="113">$B$6/M27</f>
        <v>9.514370664</v>
      </c>
      <c r="AN59" s="7">
        <f t="shared" si="113"/>
        <v>9.431119921</v>
      </c>
      <c r="AO59" s="7">
        <f t="shared" si="113"/>
        <v>9.264618434</v>
      </c>
      <c r="AP59" s="7">
        <f t="shared" si="113"/>
        <v>9.014866204</v>
      </c>
      <c r="AQ59" s="7">
        <f t="shared" si="113"/>
        <v>8.681863231</v>
      </c>
      <c r="AR59" s="7">
        <f t="shared" si="113"/>
        <v>8.265609514</v>
      </c>
      <c r="AS59" s="7">
        <f t="shared" si="113"/>
        <v>7.766105055</v>
      </c>
      <c r="AT59" s="7">
        <f t="shared" si="113"/>
        <v>7.183349851</v>
      </c>
      <c r="AU59" s="7">
        <f t="shared" si="113"/>
        <v>6.517343905</v>
      </c>
      <c r="AV59" s="7">
        <f t="shared" si="113"/>
        <v>5.768087215</v>
      </c>
      <c r="AW59" s="7">
        <f t="shared" si="113"/>
        <v>4.935579782</v>
      </c>
    </row>
    <row r="60">
      <c r="L60" s="22"/>
      <c r="M60" s="55">
        <v>0.0</v>
      </c>
      <c r="N60" s="55">
        <v>1.0</v>
      </c>
      <c r="O60" s="55">
        <v>2.0</v>
      </c>
      <c r="P60" s="55">
        <v>3.0</v>
      </c>
      <c r="Q60" s="55">
        <v>4.0</v>
      </c>
      <c r="R60" s="55">
        <v>5.0</v>
      </c>
      <c r="S60" s="55">
        <v>6.0</v>
      </c>
      <c r="T60" s="55">
        <v>7.0</v>
      </c>
      <c r="U60" s="55">
        <v>8.0</v>
      </c>
      <c r="V60" s="55">
        <v>9.0</v>
      </c>
      <c r="W60" s="56">
        <v>10.0</v>
      </c>
      <c r="Y60" s="11">
        <v>2.0</v>
      </c>
      <c r="Z60" s="7">
        <f t="shared" ref="Z60:AJ60" si="114">$B$4/M28</f>
        <v>1.429528702</v>
      </c>
      <c r="AA60" s="7">
        <f t="shared" si="114"/>
        <v>1.417020326</v>
      </c>
      <c r="AB60" s="7">
        <f t="shared" si="114"/>
        <v>1.392003574</v>
      </c>
      <c r="AC60" s="7">
        <f t="shared" si="114"/>
        <v>1.354478445</v>
      </c>
      <c r="AD60" s="7">
        <f t="shared" si="114"/>
        <v>1.304444941</v>
      </c>
      <c r="AE60" s="7">
        <f t="shared" si="114"/>
        <v>1.24190306</v>
      </c>
      <c r="AF60" s="7">
        <f t="shared" si="114"/>
        <v>1.166852803</v>
      </c>
      <c r="AG60" s="7">
        <f t="shared" si="114"/>
        <v>1.07929417</v>
      </c>
      <c r="AH60" s="7">
        <f t="shared" si="114"/>
        <v>0.979227161</v>
      </c>
      <c r="AI60" s="7">
        <f t="shared" si="114"/>
        <v>0.8666517757</v>
      </c>
      <c r="AJ60" s="7">
        <f t="shared" si="114"/>
        <v>0.7415680143</v>
      </c>
      <c r="AL60" s="11">
        <v>2.0</v>
      </c>
      <c r="AM60" s="7">
        <f t="shared" ref="AM60:AW60" si="115">$B$6/M28</f>
        <v>8.577172214</v>
      </c>
      <c r="AN60" s="7">
        <f t="shared" si="115"/>
        <v>8.502121957</v>
      </c>
      <c r="AO60" s="7">
        <f t="shared" si="115"/>
        <v>8.352021443</v>
      </c>
      <c r="AP60" s="7">
        <f t="shared" si="115"/>
        <v>8.126870672</v>
      </c>
      <c r="AQ60" s="7">
        <f t="shared" si="115"/>
        <v>7.826669645</v>
      </c>
      <c r="AR60" s="7">
        <f t="shared" si="115"/>
        <v>7.451418361</v>
      </c>
      <c r="AS60" s="7">
        <f t="shared" si="115"/>
        <v>7.001116819</v>
      </c>
      <c r="AT60" s="7">
        <f t="shared" si="115"/>
        <v>6.475765021</v>
      </c>
      <c r="AU60" s="7">
        <f t="shared" si="115"/>
        <v>5.875362966</v>
      </c>
      <c r="AV60" s="7">
        <f t="shared" si="115"/>
        <v>5.199910654</v>
      </c>
      <c r="AW60" s="7">
        <f t="shared" si="115"/>
        <v>4.449408086</v>
      </c>
    </row>
    <row r="61">
      <c r="J61" s="7">
        <f t="shared" ref="J61:J71" si="119">J43</f>
        <v>300</v>
      </c>
      <c r="L61" s="57">
        <v>0.0</v>
      </c>
      <c r="M61" s="58">
        <f t="shared" ref="M61:W61" si="116">($J61/(($C$4*(1-M$39/100))/$G$4))</f>
        <v>15.15151515</v>
      </c>
      <c r="N61" s="32">
        <f t="shared" si="116"/>
        <v>15.23616049</v>
      </c>
      <c r="O61" s="32">
        <f t="shared" si="116"/>
        <v>15.32175689</v>
      </c>
      <c r="P61" s="32">
        <f t="shared" si="116"/>
        <v>15.40832049</v>
      </c>
      <c r="Q61" s="32">
        <f t="shared" si="116"/>
        <v>15.49586777</v>
      </c>
      <c r="R61" s="32">
        <f t="shared" si="116"/>
        <v>15.58441558</v>
      </c>
      <c r="S61" s="32">
        <f t="shared" si="116"/>
        <v>15.67398119</v>
      </c>
      <c r="T61" s="32">
        <f t="shared" si="116"/>
        <v>15.76458224</v>
      </c>
      <c r="U61" s="32">
        <f t="shared" si="116"/>
        <v>15.85623679</v>
      </c>
      <c r="V61" s="32">
        <f t="shared" si="116"/>
        <v>15.94896332</v>
      </c>
      <c r="W61" s="33">
        <f t="shared" si="116"/>
        <v>16.04278075</v>
      </c>
      <c r="Y61" s="11">
        <v>3.0</v>
      </c>
      <c r="Z61" s="7">
        <f t="shared" ref="Z61:AJ61" si="117">$B$4/M29</f>
        <v>1.274533667</v>
      </c>
      <c r="AA61" s="7">
        <f t="shared" si="117"/>
        <v>1.263381497</v>
      </c>
      <c r="AB61" s="7">
        <f t="shared" si="117"/>
        <v>1.241077158</v>
      </c>
      <c r="AC61" s="7">
        <f t="shared" si="117"/>
        <v>1.207620649</v>
      </c>
      <c r="AD61" s="7">
        <f t="shared" si="117"/>
        <v>1.163011971</v>
      </c>
      <c r="AE61" s="7">
        <f t="shared" si="117"/>
        <v>1.107251123</v>
      </c>
      <c r="AF61" s="7">
        <f t="shared" si="117"/>
        <v>1.040338105</v>
      </c>
      <c r="AG61" s="7">
        <f t="shared" si="117"/>
        <v>0.9622729184</v>
      </c>
      <c r="AH61" s="7">
        <f t="shared" si="117"/>
        <v>0.8730555617</v>
      </c>
      <c r="AI61" s="7">
        <f t="shared" si="117"/>
        <v>0.7726860354</v>
      </c>
      <c r="AJ61" s="7">
        <f t="shared" si="117"/>
        <v>0.6611643396</v>
      </c>
      <c r="AL61" s="11">
        <v>3.0</v>
      </c>
      <c r="AM61" s="7">
        <f t="shared" ref="AM61:AW61" si="118">$B$6/M29</f>
        <v>7.647202</v>
      </c>
      <c r="AN61" s="7">
        <f t="shared" si="118"/>
        <v>7.580288983</v>
      </c>
      <c r="AO61" s="7">
        <f t="shared" si="118"/>
        <v>7.446462948</v>
      </c>
      <c r="AP61" s="7">
        <f t="shared" si="118"/>
        <v>7.245723895</v>
      </c>
      <c r="AQ61" s="7">
        <f t="shared" si="118"/>
        <v>6.978071825</v>
      </c>
      <c r="AR61" s="7">
        <f t="shared" si="118"/>
        <v>6.643506738</v>
      </c>
      <c r="AS61" s="7">
        <f t="shared" si="118"/>
        <v>6.242028633</v>
      </c>
      <c r="AT61" s="7">
        <f t="shared" si="118"/>
        <v>5.77363751</v>
      </c>
      <c r="AU61" s="7">
        <f t="shared" si="118"/>
        <v>5.23833337</v>
      </c>
      <c r="AV61" s="7">
        <f t="shared" si="118"/>
        <v>4.636116213</v>
      </c>
      <c r="AW61" s="7">
        <f t="shared" si="118"/>
        <v>3.966986038</v>
      </c>
    </row>
    <row r="62">
      <c r="J62" s="7">
        <f t="shared" si="119"/>
        <v>315</v>
      </c>
      <c r="L62" s="57">
        <v>1.0</v>
      </c>
      <c r="M62" s="59">
        <f t="shared" ref="M62:W62" si="120">($J62/(($C$4*(1-M$39/100))/$G$4))</f>
        <v>15.90909091</v>
      </c>
      <c r="N62" s="30">
        <f t="shared" si="120"/>
        <v>15.99796851</v>
      </c>
      <c r="O62" s="30">
        <f t="shared" si="120"/>
        <v>16.08784474</v>
      </c>
      <c r="P62" s="30">
        <f t="shared" si="120"/>
        <v>16.17873652</v>
      </c>
      <c r="Q62" s="30">
        <f t="shared" si="120"/>
        <v>16.27066116</v>
      </c>
      <c r="R62" s="30">
        <f t="shared" si="120"/>
        <v>16.36363636</v>
      </c>
      <c r="S62" s="30">
        <f t="shared" si="120"/>
        <v>16.45768025</v>
      </c>
      <c r="T62" s="30">
        <f t="shared" si="120"/>
        <v>16.55281135</v>
      </c>
      <c r="U62" s="30">
        <f t="shared" si="120"/>
        <v>16.64904863</v>
      </c>
      <c r="V62" s="30">
        <f t="shared" si="120"/>
        <v>16.74641148</v>
      </c>
      <c r="W62" s="36">
        <f t="shared" si="120"/>
        <v>16.84491979</v>
      </c>
      <c r="Y62" s="11">
        <v>4.0</v>
      </c>
      <c r="Z62" s="7">
        <f t="shared" ref="Z62:AJ62" si="121">$B$4/M30</f>
        <v>1.138446791</v>
      </c>
      <c r="AA62" s="7">
        <f t="shared" si="121"/>
        <v>1.128485382</v>
      </c>
      <c r="AB62" s="7">
        <f t="shared" si="121"/>
        <v>1.108562563</v>
      </c>
      <c r="AC62" s="7">
        <f t="shared" si="121"/>
        <v>1.078678334</v>
      </c>
      <c r="AD62" s="7">
        <f t="shared" si="121"/>
        <v>1.038832697</v>
      </c>
      <c r="AE62" s="7">
        <f t="shared" si="121"/>
        <v>0.9890256496</v>
      </c>
      <c r="AF62" s="7">
        <f t="shared" si="121"/>
        <v>0.9292571931</v>
      </c>
      <c r="AG62" s="7">
        <f t="shared" si="121"/>
        <v>0.8595273272</v>
      </c>
      <c r="AH62" s="7">
        <f t="shared" si="121"/>
        <v>0.7798360518</v>
      </c>
      <c r="AI62" s="7">
        <f t="shared" si="121"/>
        <v>0.690183367</v>
      </c>
      <c r="AJ62" s="7">
        <f t="shared" si="121"/>
        <v>0.5905692728</v>
      </c>
      <c r="AL62" s="11">
        <v>4.0</v>
      </c>
      <c r="AM62" s="7">
        <f t="shared" ref="AM62:AW62" si="122">$B$6/M30</f>
        <v>6.830680746</v>
      </c>
      <c r="AN62" s="7">
        <f t="shared" si="122"/>
        <v>6.770912289</v>
      </c>
      <c r="AO62" s="7">
        <f t="shared" si="122"/>
        <v>6.651375376</v>
      </c>
      <c r="AP62" s="7">
        <f t="shared" si="122"/>
        <v>6.472070007</v>
      </c>
      <c r="AQ62" s="7">
        <f t="shared" si="122"/>
        <v>6.23299618</v>
      </c>
      <c r="AR62" s="7">
        <f t="shared" si="122"/>
        <v>5.934153898</v>
      </c>
      <c r="AS62" s="7">
        <f t="shared" si="122"/>
        <v>5.575543159</v>
      </c>
      <c r="AT62" s="7">
        <f t="shared" si="122"/>
        <v>5.157163963</v>
      </c>
      <c r="AU62" s="7">
        <f t="shared" si="122"/>
        <v>4.679016311</v>
      </c>
      <c r="AV62" s="7">
        <f t="shared" si="122"/>
        <v>4.141100202</v>
      </c>
      <c r="AW62" s="7">
        <f t="shared" si="122"/>
        <v>3.543415637</v>
      </c>
    </row>
    <row r="63">
      <c r="J63" s="7">
        <f t="shared" si="119"/>
        <v>330</v>
      </c>
      <c r="L63" s="57">
        <v>2.0</v>
      </c>
      <c r="M63" s="59">
        <f t="shared" ref="M63:W63" si="123">($J63/(($C$4*(1-M$39/100))/$G$4))</f>
        <v>16.66666667</v>
      </c>
      <c r="N63" s="30">
        <f t="shared" si="123"/>
        <v>16.75977654</v>
      </c>
      <c r="O63" s="30">
        <f t="shared" si="123"/>
        <v>16.85393258</v>
      </c>
      <c r="P63" s="30">
        <f t="shared" si="123"/>
        <v>16.94915254</v>
      </c>
      <c r="Q63" s="30">
        <f t="shared" si="123"/>
        <v>17.04545455</v>
      </c>
      <c r="R63" s="30">
        <f t="shared" si="123"/>
        <v>17.14285714</v>
      </c>
      <c r="S63" s="30">
        <f t="shared" si="123"/>
        <v>17.24137931</v>
      </c>
      <c r="T63" s="30">
        <f t="shared" si="123"/>
        <v>17.34104046</v>
      </c>
      <c r="U63" s="30">
        <f t="shared" si="123"/>
        <v>17.44186047</v>
      </c>
      <c r="V63" s="30">
        <f t="shared" si="123"/>
        <v>17.54385965</v>
      </c>
      <c r="W63" s="36">
        <f t="shared" si="123"/>
        <v>17.64705882</v>
      </c>
      <c r="Y63" s="11">
        <v>5.0</v>
      </c>
      <c r="Z63" s="7">
        <f t="shared" ref="Z63:AJ63" si="124">$B$4/M31</f>
        <v>1.022897816</v>
      </c>
      <c r="AA63" s="7">
        <f t="shared" si="124"/>
        <v>1.01394746</v>
      </c>
      <c r="AB63" s="7">
        <f t="shared" si="124"/>
        <v>0.9960467486</v>
      </c>
      <c r="AC63" s="7">
        <f t="shared" si="124"/>
        <v>0.9691956809</v>
      </c>
      <c r="AD63" s="7">
        <f t="shared" si="124"/>
        <v>0.9333942573</v>
      </c>
      <c r="AE63" s="7">
        <f t="shared" si="124"/>
        <v>0.8886424779</v>
      </c>
      <c r="AF63" s="7">
        <f t="shared" si="124"/>
        <v>0.8349403425</v>
      </c>
      <c r="AG63" s="7">
        <f t="shared" si="124"/>
        <v>0.7722878513</v>
      </c>
      <c r="AH63" s="7">
        <f t="shared" si="124"/>
        <v>0.7006850041</v>
      </c>
      <c r="AI63" s="7">
        <f t="shared" si="124"/>
        <v>0.6201318011</v>
      </c>
      <c r="AJ63" s="7">
        <f t="shared" si="124"/>
        <v>0.5306282422</v>
      </c>
      <c r="AL63" s="11">
        <v>5.0</v>
      </c>
      <c r="AM63" s="7">
        <f t="shared" ref="AM63:AW63" si="125">$B$6/M31</f>
        <v>6.137386897</v>
      </c>
      <c r="AN63" s="7">
        <f t="shared" si="125"/>
        <v>6.083684762</v>
      </c>
      <c r="AO63" s="7">
        <f t="shared" si="125"/>
        <v>5.976280491</v>
      </c>
      <c r="AP63" s="7">
        <f t="shared" si="125"/>
        <v>5.815174085</v>
      </c>
      <c r="AQ63" s="7">
        <f t="shared" si="125"/>
        <v>5.600365544</v>
      </c>
      <c r="AR63" s="7">
        <f t="shared" si="125"/>
        <v>5.331854867</v>
      </c>
      <c r="AS63" s="7">
        <f t="shared" si="125"/>
        <v>5.009642055</v>
      </c>
      <c r="AT63" s="7">
        <f t="shared" si="125"/>
        <v>4.633727108</v>
      </c>
      <c r="AU63" s="7">
        <f t="shared" si="125"/>
        <v>4.204110025</v>
      </c>
      <c r="AV63" s="7">
        <f t="shared" si="125"/>
        <v>3.720790807</v>
      </c>
      <c r="AW63" s="7">
        <f t="shared" si="125"/>
        <v>3.183769453</v>
      </c>
    </row>
    <row r="64">
      <c r="J64" s="7">
        <f t="shared" si="119"/>
        <v>345</v>
      </c>
      <c r="L64" s="57">
        <v>3.0</v>
      </c>
      <c r="M64" s="59">
        <f t="shared" ref="M64:W64" si="126">($J64/(($C$4*(1-M$39/100))/$G$4))</f>
        <v>17.42424242</v>
      </c>
      <c r="N64" s="30">
        <f t="shared" si="126"/>
        <v>17.52158456</v>
      </c>
      <c r="O64" s="30">
        <f t="shared" si="126"/>
        <v>17.62002043</v>
      </c>
      <c r="P64" s="30">
        <f t="shared" si="126"/>
        <v>17.71956857</v>
      </c>
      <c r="Q64" s="30">
        <f t="shared" si="126"/>
        <v>17.82024793</v>
      </c>
      <c r="R64" s="30">
        <f t="shared" si="126"/>
        <v>17.92207792</v>
      </c>
      <c r="S64" s="30">
        <f t="shared" si="126"/>
        <v>18.02507837</v>
      </c>
      <c r="T64" s="30">
        <f t="shared" si="126"/>
        <v>18.12926957</v>
      </c>
      <c r="U64" s="30">
        <f t="shared" si="126"/>
        <v>18.2346723</v>
      </c>
      <c r="V64" s="30">
        <f t="shared" si="126"/>
        <v>18.34130781</v>
      </c>
      <c r="W64" s="36">
        <f t="shared" si="126"/>
        <v>18.44919786</v>
      </c>
      <c r="Y64" s="11">
        <v>6.0</v>
      </c>
      <c r="Z64" s="7">
        <f t="shared" ref="Z64:AJ64" si="127">$B$4/M32</f>
        <v>0.9254556704</v>
      </c>
      <c r="AA64" s="7">
        <f t="shared" si="127"/>
        <v>0.9173579333</v>
      </c>
      <c r="AB64" s="7">
        <f t="shared" si="127"/>
        <v>0.9011624591</v>
      </c>
      <c r="AC64" s="7">
        <f t="shared" si="127"/>
        <v>0.8768692477</v>
      </c>
      <c r="AD64" s="7">
        <f t="shared" si="127"/>
        <v>0.8444782993</v>
      </c>
      <c r="AE64" s="7">
        <f t="shared" si="127"/>
        <v>0.8039896137</v>
      </c>
      <c r="AF64" s="7">
        <f t="shared" si="127"/>
        <v>0.755403191</v>
      </c>
      <c r="AG64" s="7">
        <f t="shared" si="127"/>
        <v>0.6987190312</v>
      </c>
      <c r="AH64" s="7">
        <f t="shared" si="127"/>
        <v>0.6339371342</v>
      </c>
      <c r="AI64" s="7">
        <f t="shared" si="127"/>
        <v>0.5610575002</v>
      </c>
      <c r="AJ64" s="7">
        <f t="shared" si="127"/>
        <v>0.480080129</v>
      </c>
      <c r="AL64" s="11">
        <v>6.0</v>
      </c>
      <c r="AM64" s="7">
        <f t="shared" ref="AM64:AW64" si="128">$B$6/M32</f>
        <v>5.552734023</v>
      </c>
      <c r="AN64" s="7">
        <f t="shared" si="128"/>
        <v>5.5041476</v>
      </c>
      <c r="AO64" s="7">
        <f t="shared" si="128"/>
        <v>5.406974755</v>
      </c>
      <c r="AP64" s="7">
        <f t="shared" si="128"/>
        <v>5.261215486</v>
      </c>
      <c r="AQ64" s="7">
        <f t="shared" si="128"/>
        <v>5.066869796</v>
      </c>
      <c r="AR64" s="7">
        <f t="shared" si="128"/>
        <v>4.823937682</v>
      </c>
      <c r="AS64" s="7">
        <f t="shared" si="128"/>
        <v>4.532419146</v>
      </c>
      <c r="AT64" s="7">
        <f t="shared" si="128"/>
        <v>4.192314187</v>
      </c>
      <c r="AU64" s="7">
        <f t="shared" si="128"/>
        <v>3.803622805</v>
      </c>
      <c r="AV64" s="7">
        <f t="shared" si="128"/>
        <v>3.366345001</v>
      </c>
      <c r="AW64" s="7">
        <f t="shared" si="128"/>
        <v>2.880480774</v>
      </c>
    </row>
    <row r="65">
      <c r="J65" s="7">
        <f t="shared" si="119"/>
        <v>360</v>
      </c>
      <c r="L65" s="57">
        <v>4.0</v>
      </c>
      <c r="M65" s="59">
        <f t="shared" ref="M65:W65" si="129">($J65/(($C$4*(1-M$39/100))/$G$4))</f>
        <v>18.18181818</v>
      </c>
      <c r="N65" s="30">
        <f t="shared" si="129"/>
        <v>18.28339259</v>
      </c>
      <c r="O65" s="30">
        <f t="shared" si="129"/>
        <v>18.38610827</v>
      </c>
      <c r="P65" s="30">
        <f t="shared" si="129"/>
        <v>18.48998459</v>
      </c>
      <c r="Q65" s="30">
        <f t="shared" si="129"/>
        <v>18.59504132</v>
      </c>
      <c r="R65" s="30">
        <f t="shared" si="129"/>
        <v>18.7012987</v>
      </c>
      <c r="S65" s="30">
        <f t="shared" si="129"/>
        <v>18.80877743</v>
      </c>
      <c r="T65" s="30">
        <f t="shared" si="129"/>
        <v>18.91749869</v>
      </c>
      <c r="U65" s="30">
        <f t="shared" si="129"/>
        <v>19.02748414</v>
      </c>
      <c r="V65" s="30">
        <f t="shared" si="129"/>
        <v>19.13875598</v>
      </c>
      <c r="W65" s="36">
        <f t="shared" si="129"/>
        <v>19.2513369</v>
      </c>
      <c r="Y65" s="11">
        <v>7.0</v>
      </c>
      <c r="Z65" s="7">
        <f t="shared" ref="Z65:AJ65" si="130">$B$4/M33</f>
        <v>0.8430467887</v>
      </c>
      <c r="AA65" s="7">
        <f t="shared" si="130"/>
        <v>0.8356701293</v>
      </c>
      <c r="AB65" s="7">
        <f t="shared" si="130"/>
        <v>0.8209168105</v>
      </c>
      <c r="AC65" s="7">
        <f t="shared" si="130"/>
        <v>0.7987868323</v>
      </c>
      <c r="AD65" s="7">
        <f t="shared" si="130"/>
        <v>0.7692801947</v>
      </c>
      <c r="AE65" s="7">
        <f t="shared" si="130"/>
        <v>0.7323968976</v>
      </c>
      <c r="AF65" s="7">
        <f t="shared" si="130"/>
        <v>0.6881369412</v>
      </c>
      <c r="AG65" s="7">
        <f t="shared" si="130"/>
        <v>0.6365003254</v>
      </c>
      <c r="AH65" s="7">
        <f t="shared" si="130"/>
        <v>0.5774870502</v>
      </c>
      <c r="AI65" s="7">
        <f t="shared" si="130"/>
        <v>0.5110971156</v>
      </c>
      <c r="AJ65" s="7">
        <f t="shared" si="130"/>
        <v>0.4373305216</v>
      </c>
      <c r="AL65" s="11">
        <v>7.0</v>
      </c>
      <c r="AM65" s="7">
        <f t="shared" ref="AM65:AW65" si="131">$B$6/M33</f>
        <v>5.058280732</v>
      </c>
      <c r="AN65" s="7">
        <f t="shared" si="131"/>
        <v>5.014020776</v>
      </c>
      <c r="AO65" s="7">
        <f t="shared" si="131"/>
        <v>4.925500863</v>
      </c>
      <c r="AP65" s="7">
        <f t="shared" si="131"/>
        <v>4.792720994</v>
      </c>
      <c r="AQ65" s="7">
        <f t="shared" si="131"/>
        <v>4.615681168</v>
      </c>
      <c r="AR65" s="7">
        <f t="shared" si="131"/>
        <v>4.394381386</v>
      </c>
      <c r="AS65" s="7">
        <f t="shared" si="131"/>
        <v>4.128821647</v>
      </c>
      <c r="AT65" s="7">
        <f t="shared" si="131"/>
        <v>3.819001953</v>
      </c>
      <c r="AU65" s="7">
        <f t="shared" si="131"/>
        <v>3.464922301</v>
      </c>
      <c r="AV65" s="7">
        <f t="shared" si="131"/>
        <v>3.066582694</v>
      </c>
      <c r="AW65" s="7">
        <f t="shared" si="131"/>
        <v>2.62398313</v>
      </c>
    </row>
    <row r="66">
      <c r="J66" s="7">
        <f t="shared" si="119"/>
        <v>375</v>
      </c>
      <c r="L66" s="57">
        <v>5.0</v>
      </c>
      <c r="M66" s="59">
        <f t="shared" ref="M66:W66" si="132">($J66/(($C$4*(1-M$39/100))/$G$4))</f>
        <v>18.93939394</v>
      </c>
      <c r="N66" s="30">
        <f t="shared" si="132"/>
        <v>19.04520061</v>
      </c>
      <c r="O66" s="30">
        <f t="shared" si="132"/>
        <v>19.15219612</v>
      </c>
      <c r="P66" s="30">
        <f t="shared" si="132"/>
        <v>19.26040062</v>
      </c>
      <c r="Q66" s="30">
        <f t="shared" si="132"/>
        <v>19.36983471</v>
      </c>
      <c r="R66" s="30">
        <f t="shared" si="132"/>
        <v>19.48051948</v>
      </c>
      <c r="S66" s="30">
        <f t="shared" si="132"/>
        <v>19.59247649</v>
      </c>
      <c r="T66" s="30">
        <f t="shared" si="132"/>
        <v>19.7057278</v>
      </c>
      <c r="U66" s="30">
        <f t="shared" si="132"/>
        <v>19.82029598</v>
      </c>
      <c r="V66" s="30">
        <f t="shared" si="132"/>
        <v>19.93620415</v>
      </c>
      <c r="W66" s="36">
        <f t="shared" si="132"/>
        <v>20.05347594</v>
      </c>
      <c r="Y66" s="11">
        <v>8.0</v>
      </c>
      <c r="Z66" s="7">
        <f t="shared" ref="Z66:AJ66" si="133">$B$4/M34</f>
        <v>0.7728932127</v>
      </c>
      <c r="AA66" s="7">
        <f t="shared" si="133"/>
        <v>0.7661303971</v>
      </c>
      <c r="AB66" s="7">
        <f t="shared" si="133"/>
        <v>0.7526047659</v>
      </c>
      <c r="AC66" s="7">
        <f t="shared" si="133"/>
        <v>0.732316319</v>
      </c>
      <c r="AD66" s="7">
        <f t="shared" si="133"/>
        <v>0.7052650566</v>
      </c>
      <c r="AE66" s="7">
        <f t="shared" si="133"/>
        <v>0.6714509785</v>
      </c>
      <c r="AF66" s="7">
        <f t="shared" si="133"/>
        <v>0.6308740849</v>
      </c>
      <c r="AG66" s="7">
        <f t="shared" si="133"/>
        <v>0.5835343756</v>
      </c>
      <c r="AH66" s="7">
        <f t="shared" si="133"/>
        <v>0.5294318507</v>
      </c>
      <c r="AI66" s="7">
        <f t="shared" si="133"/>
        <v>0.4685665102</v>
      </c>
      <c r="AJ66" s="7">
        <f t="shared" si="133"/>
        <v>0.4009383541</v>
      </c>
      <c r="AL66" s="11">
        <v>8.0</v>
      </c>
      <c r="AM66" s="7">
        <f t="shared" ref="AM66:AW66" si="134">$B$6/M34</f>
        <v>4.637359276</v>
      </c>
      <c r="AN66" s="7">
        <f t="shared" si="134"/>
        <v>4.596782382</v>
      </c>
      <c r="AO66" s="7">
        <f t="shared" si="134"/>
        <v>4.515628595</v>
      </c>
      <c r="AP66" s="7">
        <f t="shared" si="134"/>
        <v>4.393897914</v>
      </c>
      <c r="AQ66" s="7">
        <f t="shared" si="134"/>
        <v>4.231590339</v>
      </c>
      <c r="AR66" s="7">
        <f t="shared" si="134"/>
        <v>4.028705871</v>
      </c>
      <c r="AS66" s="7">
        <f t="shared" si="134"/>
        <v>3.785244509</v>
      </c>
      <c r="AT66" s="7">
        <f t="shared" si="134"/>
        <v>3.501206253</v>
      </c>
      <c r="AU66" s="7">
        <f t="shared" si="134"/>
        <v>3.176591104</v>
      </c>
      <c r="AV66" s="7">
        <f t="shared" si="134"/>
        <v>2.811399061</v>
      </c>
      <c r="AW66" s="7">
        <f t="shared" si="134"/>
        <v>2.405630125</v>
      </c>
    </row>
    <row r="67">
      <c r="J67" s="7">
        <f t="shared" si="119"/>
        <v>390</v>
      </c>
      <c r="L67" s="57">
        <v>6.0</v>
      </c>
      <c r="M67" s="59">
        <f t="shared" ref="M67:W67" si="135">($J67/(($C$4*(1-M$39/100))/$G$4))</f>
        <v>19.6969697</v>
      </c>
      <c r="N67" s="30">
        <f t="shared" si="135"/>
        <v>19.80700863</v>
      </c>
      <c r="O67" s="30">
        <f t="shared" si="135"/>
        <v>19.91828396</v>
      </c>
      <c r="P67" s="30">
        <f t="shared" si="135"/>
        <v>20.03081664</v>
      </c>
      <c r="Q67" s="30">
        <f t="shared" si="135"/>
        <v>20.1446281</v>
      </c>
      <c r="R67" s="30">
        <f t="shared" si="135"/>
        <v>20.25974026</v>
      </c>
      <c r="S67" s="30">
        <f t="shared" si="135"/>
        <v>20.37617555</v>
      </c>
      <c r="T67" s="30">
        <f t="shared" si="135"/>
        <v>20.49395691</v>
      </c>
      <c r="U67" s="30">
        <f t="shared" si="135"/>
        <v>20.61310782</v>
      </c>
      <c r="V67" s="30">
        <f t="shared" si="135"/>
        <v>20.73365231</v>
      </c>
      <c r="W67" s="36">
        <f t="shared" si="135"/>
        <v>20.85561497</v>
      </c>
      <c r="Y67" s="11">
        <v>9.0</v>
      </c>
      <c r="Z67" s="7">
        <f t="shared" ref="Z67:AJ67" si="136">$B$4/M35</f>
        <v>0.7127041344</v>
      </c>
      <c r="AA67" s="7">
        <f t="shared" si="136"/>
        <v>0.7064679732</v>
      </c>
      <c r="AB67" s="7">
        <f t="shared" si="136"/>
        <v>0.6939956509</v>
      </c>
      <c r="AC67" s="7">
        <f t="shared" si="136"/>
        <v>0.6752871673</v>
      </c>
      <c r="AD67" s="7">
        <f t="shared" si="136"/>
        <v>0.6503425226</v>
      </c>
      <c r="AE67" s="7">
        <f t="shared" si="136"/>
        <v>0.6191617168</v>
      </c>
      <c r="AF67" s="7">
        <f t="shared" si="136"/>
        <v>0.5817447497</v>
      </c>
      <c r="AG67" s="7">
        <f t="shared" si="136"/>
        <v>0.5380916215</v>
      </c>
      <c r="AH67" s="7">
        <f t="shared" si="136"/>
        <v>0.4882023321</v>
      </c>
      <c r="AI67" s="7">
        <f t="shared" si="136"/>
        <v>0.4320768815</v>
      </c>
      <c r="AJ67" s="7">
        <f t="shared" si="136"/>
        <v>0.3697152697</v>
      </c>
      <c r="AL67" s="11">
        <v>9.0</v>
      </c>
      <c r="AM67" s="7">
        <f t="shared" ref="AM67:AW67" si="137">$B$6/M35</f>
        <v>4.276224806</v>
      </c>
      <c r="AN67" s="7">
        <f t="shared" si="137"/>
        <v>4.238807839</v>
      </c>
      <c r="AO67" s="7">
        <f t="shared" si="137"/>
        <v>4.163973905</v>
      </c>
      <c r="AP67" s="7">
        <f t="shared" si="137"/>
        <v>4.051723004</v>
      </c>
      <c r="AQ67" s="7">
        <f t="shared" si="137"/>
        <v>3.902055136</v>
      </c>
      <c r="AR67" s="7">
        <f t="shared" si="137"/>
        <v>3.714970301</v>
      </c>
      <c r="AS67" s="7">
        <f t="shared" si="137"/>
        <v>3.490468498</v>
      </c>
      <c r="AT67" s="7">
        <f t="shared" si="137"/>
        <v>3.228549729</v>
      </c>
      <c r="AU67" s="7">
        <f t="shared" si="137"/>
        <v>2.929213992</v>
      </c>
      <c r="AV67" s="7">
        <f t="shared" si="137"/>
        <v>2.592461289</v>
      </c>
      <c r="AW67" s="7">
        <f t="shared" si="137"/>
        <v>2.218291618</v>
      </c>
    </row>
    <row r="68">
      <c r="J68" s="7">
        <f t="shared" si="119"/>
        <v>405</v>
      </c>
      <c r="L68" s="57">
        <v>7.0</v>
      </c>
      <c r="M68" s="59">
        <f t="shared" ref="M68:W68" si="138">($J68/(($C$4*(1-M$39/100))/$G$4))</f>
        <v>20.45454545</v>
      </c>
      <c r="N68" s="30">
        <f t="shared" si="138"/>
        <v>20.56881666</v>
      </c>
      <c r="O68" s="30">
        <f t="shared" si="138"/>
        <v>20.68437181</v>
      </c>
      <c r="P68" s="30">
        <f t="shared" si="138"/>
        <v>20.80123267</v>
      </c>
      <c r="Q68" s="30">
        <f t="shared" si="138"/>
        <v>20.91942149</v>
      </c>
      <c r="R68" s="30">
        <f t="shared" si="138"/>
        <v>21.03896104</v>
      </c>
      <c r="S68" s="30">
        <f t="shared" si="138"/>
        <v>21.15987461</v>
      </c>
      <c r="T68" s="30">
        <f t="shared" si="138"/>
        <v>21.28218602</v>
      </c>
      <c r="U68" s="30">
        <f t="shared" si="138"/>
        <v>21.40591966</v>
      </c>
      <c r="V68" s="30">
        <f t="shared" si="138"/>
        <v>21.53110048</v>
      </c>
      <c r="W68" s="36">
        <f t="shared" si="138"/>
        <v>21.65775401</v>
      </c>
      <c r="Y68" s="11">
        <v>10.0</v>
      </c>
      <c r="Z68" s="7">
        <f t="shared" ref="Z68:AJ68" si="139">$B$4/M36</f>
        <v>0.6606490236</v>
      </c>
      <c r="AA68" s="7">
        <f t="shared" si="139"/>
        <v>0.6548683447</v>
      </c>
      <c r="AB68" s="7">
        <f t="shared" si="139"/>
        <v>0.6433069868</v>
      </c>
      <c r="AC68" s="7">
        <f t="shared" si="139"/>
        <v>0.6259649499</v>
      </c>
      <c r="AD68" s="7">
        <f t="shared" si="139"/>
        <v>0.6028422341</v>
      </c>
      <c r="AE68" s="7">
        <f t="shared" si="139"/>
        <v>0.5739388393</v>
      </c>
      <c r="AF68" s="7">
        <f t="shared" si="139"/>
        <v>0.5392547655</v>
      </c>
      <c r="AG68" s="7">
        <f t="shared" si="139"/>
        <v>0.4987900128</v>
      </c>
      <c r="AH68" s="7">
        <f t="shared" si="139"/>
        <v>0.4525445812</v>
      </c>
      <c r="AI68" s="7">
        <f t="shared" si="139"/>
        <v>0.4005184706</v>
      </c>
      <c r="AJ68" s="7">
        <f t="shared" si="139"/>
        <v>0.342711681</v>
      </c>
      <c r="AL68" s="11">
        <v>10.0</v>
      </c>
      <c r="AM68" s="7">
        <f t="shared" ref="AM68:AW68" si="140">$B$6/M36</f>
        <v>3.963894142</v>
      </c>
      <c r="AN68" s="7">
        <f t="shared" si="140"/>
        <v>3.929210068</v>
      </c>
      <c r="AO68" s="7">
        <f t="shared" si="140"/>
        <v>3.859841921</v>
      </c>
      <c r="AP68" s="7">
        <f t="shared" si="140"/>
        <v>3.755789699</v>
      </c>
      <c r="AQ68" s="7">
        <f t="shared" si="140"/>
        <v>3.617053404</v>
      </c>
      <c r="AR68" s="7">
        <f t="shared" si="140"/>
        <v>3.443633036</v>
      </c>
      <c r="AS68" s="7">
        <f t="shared" si="140"/>
        <v>3.235528593</v>
      </c>
      <c r="AT68" s="7">
        <f t="shared" si="140"/>
        <v>2.992740077</v>
      </c>
      <c r="AU68" s="7">
        <f t="shared" si="140"/>
        <v>2.715267487</v>
      </c>
      <c r="AV68" s="7">
        <f t="shared" si="140"/>
        <v>2.403110823</v>
      </c>
      <c r="AW68" s="7">
        <f t="shared" si="140"/>
        <v>2.056270086</v>
      </c>
    </row>
    <row r="69">
      <c r="J69" s="7">
        <f t="shared" si="119"/>
        <v>420</v>
      </c>
      <c r="L69" s="57">
        <v>8.0</v>
      </c>
      <c r="M69" s="59">
        <f t="shared" ref="M69:W69" si="141">($J69/(($C$4*(1-M$39/100))/$G$4))</f>
        <v>21.21212121</v>
      </c>
      <c r="N69" s="30">
        <f t="shared" si="141"/>
        <v>21.33062468</v>
      </c>
      <c r="O69" s="30">
        <f t="shared" si="141"/>
        <v>21.45045965</v>
      </c>
      <c r="P69" s="30">
        <f t="shared" si="141"/>
        <v>21.57164869</v>
      </c>
      <c r="Q69" s="30">
        <f t="shared" si="141"/>
        <v>21.69421488</v>
      </c>
      <c r="R69" s="30">
        <f t="shared" si="141"/>
        <v>21.81818182</v>
      </c>
      <c r="S69" s="30">
        <f t="shared" si="141"/>
        <v>21.94357367</v>
      </c>
      <c r="T69" s="30">
        <f t="shared" si="141"/>
        <v>22.07041513</v>
      </c>
      <c r="U69" s="30">
        <f t="shared" si="141"/>
        <v>22.1987315</v>
      </c>
      <c r="V69" s="30">
        <f t="shared" si="141"/>
        <v>22.32854864</v>
      </c>
      <c r="W69" s="36">
        <f t="shared" si="141"/>
        <v>22.45989305</v>
      </c>
    </row>
    <row r="70">
      <c r="J70" s="7">
        <f t="shared" si="119"/>
        <v>435</v>
      </c>
      <c r="L70" s="57">
        <v>9.0</v>
      </c>
      <c r="M70" s="59">
        <f t="shared" ref="M70:W70" si="142">($J70/(($C$4*(1-M$39/100))/$G$4))</f>
        <v>21.96969697</v>
      </c>
      <c r="N70" s="30">
        <f t="shared" si="142"/>
        <v>22.09243271</v>
      </c>
      <c r="O70" s="30">
        <f t="shared" si="142"/>
        <v>22.2165475</v>
      </c>
      <c r="P70" s="30">
        <f t="shared" si="142"/>
        <v>22.34206471</v>
      </c>
      <c r="Q70" s="30">
        <f t="shared" si="142"/>
        <v>22.46900826</v>
      </c>
      <c r="R70" s="30">
        <f t="shared" si="142"/>
        <v>22.5974026</v>
      </c>
      <c r="S70" s="30">
        <f t="shared" si="142"/>
        <v>22.72727273</v>
      </c>
      <c r="T70" s="30">
        <f t="shared" si="142"/>
        <v>22.85864425</v>
      </c>
      <c r="U70" s="30">
        <f t="shared" si="142"/>
        <v>22.99154334</v>
      </c>
      <c r="V70" s="30">
        <f t="shared" si="142"/>
        <v>23.12599681</v>
      </c>
      <c r="W70" s="36">
        <f t="shared" si="142"/>
        <v>23.26203209</v>
      </c>
    </row>
    <row r="71">
      <c r="J71" s="7">
        <f t="shared" si="119"/>
        <v>450</v>
      </c>
      <c r="L71" s="60">
        <v>10.0</v>
      </c>
      <c r="M71" s="61">
        <f t="shared" ref="M71:W71" si="143">($J71/(($C$4*(1-M$39/100))/$G$4))</f>
        <v>22.72727273</v>
      </c>
      <c r="N71" s="41">
        <f t="shared" si="143"/>
        <v>22.85424073</v>
      </c>
      <c r="O71" s="41">
        <f t="shared" si="143"/>
        <v>22.98263534</v>
      </c>
      <c r="P71" s="41">
        <f t="shared" si="143"/>
        <v>23.11248074</v>
      </c>
      <c r="Q71" s="41">
        <f t="shared" si="143"/>
        <v>23.24380165</v>
      </c>
      <c r="R71" s="41">
        <f t="shared" si="143"/>
        <v>23.37662338</v>
      </c>
      <c r="S71" s="41">
        <f t="shared" si="143"/>
        <v>23.51097179</v>
      </c>
      <c r="T71" s="41">
        <f t="shared" si="143"/>
        <v>23.64687336</v>
      </c>
      <c r="U71" s="41">
        <f t="shared" si="143"/>
        <v>23.78435518</v>
      </c>
      <c r="V71" s="41">
        <f t="shared" si="143"/>
        <v>23.92344498</v>
      </c>
      <c r="W71" s="42">
        <f t="shared" si="143"/>
        <v>24.06417112</v>
      </c>
    </row>
    <row r="75">
      <c r="M75" s="7">
        <f t="shared" ref="M75:W75" si="144">M57</f>
        <v>10</v>
      </c>
      <c r="N75" s="7">
        <f t="shared" si="144"/>
        <v>10.5</v>
      </c>
      <c r="O75" s="7">
        <f t="shared" si="144"/>
        <v>11</v>
      </c>
      <c r="P75" s="7">
        <f t="shared" si="144"/>
        <v>11.5</v>
      </c>
      <c r="Q75" s="7">
        <f t="shared" si="144"/>
        <v>12</v>
      </c>
      <c r="R75" s="7">
        <f t="shared" si="144"/>
        <v>12.5</v>
      </c>
      <c r="S75" s="7">
        <f t="shared" si="144"/>
        <v>13</v>
      </c>
      <c r="T75" s="7">
        <f t="shared" si="144"/>
        <v>13.5</v>
      </c>
      <c r="U75" s="7">
        <f t="shared" si="144"/>
        <v>14</v>
      </c>
      <c r="V75" s="7">
        <f t="shared" si="144"/>
        <v>14.5</v>
      </c>
      <c r="W75" s="7">
        <f t="shared" si="144"/>
        <v>15</v>
      </c>
    </row>
    <row r="77">
      <c r="L77" s="1" t="s">
        <v>26</v>
      </c>
      <c r="M77" s="43">
        <v>3.0</v>
      </c>
      <c r="N77" s="43" t="s">
        <v>27</v>
      </c>
      <c r="O77" s="2"/>
      <c r="P77" s="2"/>
      <c r="Q77" s="2"/>
      <c r="R77" s="2"/>
      <c r="S77" s="2"/>
      <c r="T77" s="2"/>
      <c r="U77" s="2"/>
      <c r="V77" s="2"/>
      <c r="W77" s="3"/>
    </row>
    <row r="78">
      <c r="L78" s="22"/>
      <c r="M78" s="55">
        <v>0.0</v>
      </c>
      <c r="N78" s="55">
        <v>1.0</v>
      </c>
      <c r="O78" s="55">
        <v>2.0</v>
      </c>
      <c r="P78" s="55">
        <v>3.0</v>
      </c>
      <c r="Q78" s="55">
        <v>4.0</v>
      </c>
      <c r="R78" s="55">
        <v>5.0</v>
      </c>
      <c r="S78" s="55">
        <v>6.0</v>
      </c>
      <c r="T78" s="55">
        <v>7.0</v>
      </c>
      <c r="U78" s="55">
        <v>8.0</v>
      </c>
      <c r="V78" s="55">
        <v>9.0</v>
      </c>
      <c r="W78" s="56">
        <v>10.0</v>
      </c>
    </row>
    <row r="79">
      <c r="J79" s="7">
        <f t="shared" ref="J79:J89" si="146">J61</f>
        <v>300</v>
      </c>
      <c r="L79" s="57">
        <v>0.0</v>
      </c>
      <c r="M79" s="58">
        <f t="shared" ref="M79:W79" si="145">($J79/(($C$5*(1-M$39/100))/$G$5))</f>
        <v>11.9047619</v>
      </c>
      <c r="N79" s="32">
        <f t="shared" si="145"/>
        <v>11.97126895</v>
      </c>
      <c r="O79" s="32">
        <f t="shared" si="145"/>
        <v>12.03852327</v>
      </c>
      <c r="P79" s="32">
        <f t="shared" si="145"/>
        <v>12.10653753</v>
      </c>
      <c r="Q79" s="32">
        <f t="shared" si="145"/>
        <v>12.17532468</v>
      </c>
      <c r="R79" s="32">
        <f t="shared" si="145"/>
        <v>12.24489796</v>
      </c>
      <c r="S79" s="32">
        <f t="shared" si="145"/>
        <v>12.31527094</v>
      </c>
      <c r="T79" s="32">
        <f t="shared" si="145"/>
        <v>12.38645747</v>
      </c>
      <c r="U79" s="32">
        <f t="shared" si="145"/>
        <v>12.45847176</v>
      </c>
      <c r="V79" s="32">
        <f t="shared" si="145"/>
        <v>12.53132832</v>
      </c>
      <c r="W79" s="33">
        <f t="shared" si="145"/>
        <v>12.60504202</v>
      </c>
    </row>
    <row r="80">
      <c r="J80" s="7">
        <f t="shared" si="146"/>
        <v>315</v>
      </c>
      <c r="L80" s="57">
        <v>1.0</v>
      </c>
      <c r="M80" s="59">
        <f t="shared" ref="M80:W80" si="147">($J80/(($C$5*(1-M$39/100))/$G$5))</f>
        <v>12.5</v>
      </c>
      <c r="N80" s="30">
        <f t="shared" si="147"/>
        <v>12.5698324</v>
      </c>
      <c r="O80" s="30">
        <f t="shared" si="147"/>
        <v>12.64044944</v>
      </c>
      <c r="P80" s="30">
        <f t="shared" si="147"/>
        <v>12.71186441</v>
      </c>
      <c r="Q80" s="30">
        <f t="shared" si="147"/>
        <v>12.78409091</v>
      </c>
      <c r="R80" s="30">
        <f t="shared" si="147"/>
        <v>12.85714286</v>
      </c>
      <c r="S80" s="30">
        <f t="shared" si="147"/>
        <v>12.93103448</v>
      </c>
      <c r="T80" s="30">
        <f t="shared" si="147"/>
        <v>13.00578035</v>
      </c>
      <c r="U80" s="30">
        <f t="shared" si="147"/>
        <v>13.08139535</v>
      </c>
      <c r="V80" s="30">
        <f t="shared" si="147"/>
        <v>13.15789474</v>
      </c>
      <c r="W80" s="36">
        <f t="shared" si="147"/>
        <v>13.23529412</v>
      </c>
    </row>
    <row r="81">
      <c r="J81" s="7">
        <f t="shared" si="146"/>
        <v>330</v>
      </c>
      <c r="L81" s="57">
        <v>2.0</v>
      </c>
      <c r="M81" s="59">
        <f t="shared" ref="M81:W81" si="148">($J81/(($C$5*(1-M$39/100))/$G$5))</f>
        <v>13.0952381</v>
      </c>
      <c r="N81" s="30">
        <f t="shared" si="148"/>
        <v>13.16839585</v>
      </c>
      <c r="O81" s="30">
        <f t="shared" si="148"/>
        <v>13.2423756</v>
      </c>
      <c r="P81" s="30">
        <f t="shared" si="148"/>
        <v>13.31719128</v>
      </c>
      <c r="Q81" s="30">
        <f t="shared" si="148"/>
        <v>13.39285714</v>
      </c>
      <c r="R81" s="30">
        <f t="shared" si="148"/>
        <v>13.46938776</v>
      </c>
      <c r="S81" s="30">
        <f t="shared" si="148"/>
        <v>13.54679803</v>
      </c>
      <c r="T81" s="30">
        <f t="shared" si="148"/>
        <v>13.62510322</v>
      </c>
      <c r="U81" s="30">
        <f t="shared" si="148"/>
        <v>13.70431894</v>
      </c>
      <c r="V81" s="30">
        <f t="shared" si="148"/>
        <v>13.78446115</v>
      </c>
      <c r="W81" s="36">
        <f t="shared" si="148"/>
        <v>13.86554622</v>
      </c>
    </row>
    <row r="82">
      <c r="J82" s="7">
        <f t="shared" si="146"/>
        <v>345</v>
      </c>
      <c r="L82" s="57">
        <v>3.0</v>
      </c>
      <c r="M82" s="59">
        <f t="shared" ref="M82:W82" si="149">($J82/(($C$5*(1-M$39/100))/$G$5))</f>
        <v>13.69047619</v>
      </c>
      <c r="N82" s="30">
        <f t="shared" si="149"/>
        <v>13.7669593</v>
      </c>
      <c r="O82" s="30">
        <f t="shared" si="149"/>
        <v>13.84430177</v>
      </c>
      <c r="P82" s="30">
        <f t="shared" si="149"/>
        <v>13.92251816</v>
      </c>
      <c r="Q82" s="30">
        <f t="shared" si="149"/>
        <v>14.00162338</v>
      </c>
      <c r="R82" s="30">
        <f t="shared" si="149"/>
        <v>14.08163265</v>
      </c>
      <c r="S82" s="30">
        <f t="shared" si="149"/>
        <v>14.16256158</v>
      </c>
      <c r="T82" s="30">
        <f t="shared" si="149"/>
        <v>14.24442609</v>
      </c>
      <c r="U82" s="30">
        <f t="shared" si="149"/>
        <v>14.32724252</v>
      </c>
      <c r="V82" s="30">
        <f t="shared" si="149"/>
        <v>14.41102757</v>
      </c>
      <c r="W82" s="36">
        <f t="shared" si="149"/>
        <v>14.49579832</v>
      </c>
    </row>
    <row r="83">
      <c r="J83" s="7">
        <f t="shared" si="146"/>
        <v>360</v>
      </c>
      <c r="L83" s="57">
        <v>4.0</v>
      </c>
      <c r="M83" s="59">
        <f t="shared" ref="M83:W83" si="150">($J83/(($C$5*(1-M$39/100))/$G$5))</f>
        <v>14.28571429</v>
      </c>
      <c r="N83" s="30">
        <f t="shared" si="150"/>
        <v>14.36552275</v>
      </c>
      <c r="O83" s="30">
        <f t="shared" si="150"/>
        <v>14.44622793</v>
      </c>
      <c r="P83" s="30">
        <f t="shared" si="150"/>
        <v>14.52784504</v>
      </c>
      <c r="Q83" s="30">
        <f t="shared" si="150"/>
        <v>14.61038961</v>
      </c>
      <c r="R83" s="30">
        <f t="shared" si="150"/>
        <v>14.69387755</v>
      </c>
      <c r="S83" s="30">
        <f t="shared" si="150"/>
        <v>14.77832512</v>
      </c>
      <c r="T83" s="30">
        <f t="shared" si="150"/>
        <v>14.86374897</v>
      </c>
      <c r="U83" s="30">
        <f t="shared" si="150"/>
        <v>14.95016611</v>
      </c>
      <c r="V83" s="30">
        <f t="shared" si="150"/>
        <v>15.03759398</v>
      </c>
      <c r="W83" s="36">
        <f t="shared" si="150"/>
        <v>15.12605042</v>
      </c>
    </row>
    <row r="84">
      <c r="J84" s="7">
        <f t="shared" si="146"/>
        <v>375</v>
      </c>
      <c r="L84" s="57">
        <v>5.0</v>
      </c>
      <c r="M84" s="59">
        <f t="shared" ref="M84:W84" si="151">($J84/(($C$5*(1-M$39/100))/$G$5))</f>
        <v>14.88095238</v>
      </c>
      <c r="N84" s="30">
        <f t="shared" si="151"/>
        <v>14.96408619</v>
      </c>
      <c r="O84" s="30">
        <f t="shared" si="151"/>
        <v>15.04815409</v>
      </c>
      <c r="P84" s="30">
        <f t="shared" si="151"/>
        <v>15.13317191</v>
      </c>
      <c r="Q84" s="30">
        <f t="shared" si="151"/>
        <v>15.21915584</v>
      </c>
      <c r="R84" s="30">
        <f t="shared" si="151"/>
        <v>15.30612245</v>
      </c>
      <c r="S84" s="30">
        <f t="shared" si="151"/>
        <v>15.39408867</v>
      </c>
      <c r="T84" s="30">
        <f t="shared" si="151"/>
        <v>15.48307184</v>
      </c>
      <c r="U84" s="30">
        <f t="shared" si="151"/>
        <v>15.5730897</v>
      </c>
      <c r="V84" s="30">
        <f t="shared" si="151"/>
        <v>15.6641604</v>
      </c>
      <c r="W84" s="36">
        <f t="shared" si="151"/>
        <v>15.75630252</v>
      </c>
    </row>
    <row r="85">
      <c r="J85" s="7">
        <f t="shared" si="146"/>
        <v>390</v>
      </c>
      <c r="L85" s="57">
        <v>6.0</v>
      </c>
      <c r="M85" s="59">
        <f t="shared" ref="M85:W85" si="152">($J85/(($C$5*(1-M$39/100))/$G$5))</f>
        <v>15.47619048</v>
      </c>
      <c r="N85" s="30">
        <f t="shared" si="152"/>
        <v>15.56264964</v>
      </c>
      <c r="O85" s="30">
        <f t="shared" si="152"/>
        <v>15.65008026</v>
      </c>
      <c r="P85" s="30">
        <f t="shared" si="152"/>
        <v>15.73849879</v>
      </c>
      <c r="Q85" s="30">
        <f t="shared" si="152"/>
        <v>15.82792208</v>
      </c>
      <c r="R85" s="30">
        <f t="shared" si="152"/>
        <v>15.91836735</v>
      </c>
      <c r="S85" s="30">
        <f t="shared" si="152"/>
        <v>16.00985222</v>
      </c>
      <c r="T85" s="30">
        <f t="shared" si="152"/>
        <v>16.10239472</v>
      </c>
      <c r="U85" s="30">
        <f t="shared" si="152"/>
        <v>16.19601329</v>
      </c>
      <c r="V85" s="30">
        <f t="shared" si="152"/>
        <v>16.29072682</v>
      </c>
      <c r="W85" s="36">
        <f t="shared" si="152"/>
        <v>16.38655462</v>
      </c>
    </row>
    <row r="86">
      <c r="J86" s="7">
        <f t="shared" si="146"/>
        <v>405</v>
      </c>
      <c r="L86" s="57">
        <v>7.0</v>
      </c>
      <c r="M86" s="59">
        <f t="shared" ref="M86:W86" si="153">($J86/(($C$5*(1-M$39/100))/$G$5))</f>
        <v>16.07142857</v>
      </c>
      <c r="N86" s="30">
        <f t="shared" si="153"/>
        <v>16.16121309</v>
      </c>
      <c r="O86" s="30">
        <f t="shared" si="153"/>
        <v>16.25200642</v>
      </c>
      <c r="P86" s="30">
        <f t="shared" si="153"/>
        <v>16.34382567</v>
      </c>
      <c r="Q86" s="30">
        <f t="shared" si="153"/>
        <v>16.43668831</v>
      </c>
      <c r="R86" s="30">
        <f t="shared" si="153"/>
        <v>16.53061224</v>
      </c>
      <c r="S86" s="30">
        <f t="shared" si="153"/>
        <v>16.62561576</v>
      </c>
      <c r="T86" s="30">
        <f t="shared" si="153"/>
        <v>16.72171759</v>
      </c>
      <c r="U86" s="30">
        <f t="shared" si="153"/>
        <v>16.81893688</v>
      </c>
      <c r="V86" s="30">
        <f t="shared" si="153"/>
        <v>16.91729323</v>
      </c>
      <c r="W86" s="36">
        <f t="shared" si="153"/>
        <v>17.01680672</v>
      </c>
    </row>
    <row r="87">
      <c r="J87" s="7">
        <f t="shared" si="146"/>
        <v>420</v>
      </c>
      <c r="L87" s="57">
        <v>8.0</v>
      </c>
      <c r="M87" s="59">
        <f t="shared" ref="M87:W87" si="154">($J87/(($C$5*(1-M$39/100))/$G$5))</f>
        <v>16.66666667</v>
      </c>
      <c r="N87" s="30">
        <f t="shared" si="154"/>
        <v>16.75977654</v>
      </c>
      <c r="O87" s="30">
        <f t="shared" si="154"/>
        <v>16.85393258</v>
      </c>
      <c r="P87" s="30">
        <f t="shared" si="154"/>
        <v>16.94915254</v>
      </c>
      <c r="Q87" s="30">
        <f t="shared" si="154"/>
        <v>17.04545455</v>
      </c>
      <c r="R87" s="30">
        <f t="shared" si="154"/>
        <v>17.14285714</v>
      </c>
      <c r="S87" s="30">
        <f t="shared" si="154"/>
        <v>17.24137931</v>
      </c>
      <c r="T87" s="30">
        <f t="shared" si="154"/>
        <v>17.34104046</v>
      </c>
      <c r="U87" s="30">
        <f t="shared" si="154"/>
        <v>17.44186047</v>
      </c>
      <c r="V87" s="30">
        <f t="shared" si="154"/>
        <v>17.54385965</v>
      </c>
      <c r="W87" s="36">
        <f t="shared" si="154"/>
        <v>17.64705882</v>
      </c>
    </row>
    <row r="88">
      <c r="J88" s="7">
        <f t="shared" si="146"/>
        <v>435</v>
      </c>
      <c r="L88" s="57">
        <v>9.0</v>
      </c>
      <c r="M88" s="59">
        <f t="shared" ref="M88:W88" si="155">($J88/(($C$5*(1-M$39/100))/$G$5))</f>
        <v>17.26190476</v>
      </c>
      <c r="N88" s="30">
        <f t="shared" si="155"/>
        <v>17.35833998</v>
      </c>
      <c r="O88" s="30">
        <f t="shared" si="155"/>
        <v>17.45585875</v>
      </c>
      <c r="P88" s="30">
        <f t="shared" si="155"/>
        <v>17.55447942</v>
      </c>
      <c r="Q88" s="30">
        <f t="shared" si="155"/>
        <v>17.65422078</v>
      </c>
      <c r="R88" s="30">
        <f t="shared" si="155"/>
        <v>17.75510204</v>
      </c>
      <c r="S88" s="30">
        <f t="shared" si="155"/>
        <v>17.85714286</v>
      </c>
      <c r="T88" s="30">
        <f t="shared" si="155"/>
        <v>17.96036334</v>
      </c>
      <c r="U88" s="30">
        <f t="shared" si="155"/>
        <v>18.06478405</v>
      </c>
      <c r="V88" s="30">
        <f t="shared" si="155"/>
        <v>18.17042607</v>
      </c>
      <c r="W88" s="36">
        <f t="shared" si="155"/>
        <v>18.27731092</v>
      </c>
    </row>
    <row r="89">
      <c r="J89" s="7">
        <f t="shared" si="146"/>
        <v>450</v>
      </c>
      <c r="L89" s="60">
        <v>10.0</v>
      </c>
      <c r="M89" s="61">
        <f t="shared" ref="M89:W89" si="156">($J89/(($C$5*(1-M$39/100))/$G$5))</f>
        <v>17.85714286</v>
      </c>
      <c r="N89" s="41">
        <f t="shared" si="156"/>
        <v>17.95690343</v>
      </c>
      <c r="O89" s="41">
        <f t="shared" si="156"/>
        <v>18.05778491</v>
      </c>
      <c r="P89" s="41">
        <f t="shared" si="156"/>
        <v>18.1598063</v>
      </c>
      <c r="Q89" s="41">
        <f t="shared" si="156"/>
        <v>18.26298701</v>
      </c>
      <c r="R89" s="41">
        <f t="shared" si="156"/>
        <v>18.36734694</v>
      </c>
      <c r="S89" s="41">
        <f t="shared" si="156"/>
        <v>18.4729064</v>
      </c>
      <c r="T89" s="41">
        <f t="shared" si="156"/>
        <v>18.57968621</v>
      </c>
      <c r="U89" s="41">
        <f t="shared" si="156"/>
        <v>18.68770764</v>
      </c>
      <c r="V89" s="41">
        <f t="shared" si="156"/>
        <v>18.79699248</v>
      </c>
      <c r="W89" s="42">
        <f t="shared" si="156"/>
        <v>18.90756303</v>
      </c>
    </row>
    <row r="93">
      <c r="M93" s="7">
        <f t="shared" ref="M93:W93" si="157">M75</f>
        <v>10</v>
      </c>
      <c r="N93" s="7">
        <f t="shared" si="157"/>
        <v>10.5</v>
      </c>
      <c r="O93" s="7">
        <f t="shared" si="157"/>
        <v>11</v>
      </c>
      <c r="P93" s="7">
        <f t="shared" si="157"/>
        <v>11.5</v>
      </c>
      <c r="Q93" s="7">
        <f t="shared" si="157"/>
        <v>12</v>
      </c>
      <c r="R93" s="7">
        <f t="shared" si="157"/>
        <v>12.5</v>
      </c>
      <c r="S93" s="7">
        <f t="shared" si="157"/>
        <v>13</v>
      </c>
      <c r="T93" s="7">
        <f t="shared" si="157"/>
        <v>13.5</v>
      </c>
      <c r="U93" s="7">
        <f t="shared" si="157"/>
        <v>14</v>
      </c>
      <c r="V93" s="7">
        <f t="shared" si="157"/>
        <v>14.5</v>
      </c>
      <c r="W93" s="7">
        <f t="shared" si="157"/>
        <v>15</v>
      </c>
    </row>
    <row r="95">
      <c r="L95" s="1" t="s">
        <v>26</v>
      </c>
      <c r="M95" s="43">
        <v>4.0</v>
      </c>
      <c r="N95" s="43" t="s">
        <v>27</v>
      </c>
      <c r="O95" s="2"/>
      <c r="P95" s="2"/>
      <c r="Q95" s="2"/>
      <c r="R95" s="2"/>
      <c r="S95" s="2"/>
      <c r="T95" s="2"/>
      <c r="U95" s="2"/>
      <c r="V95" s="2"/>
      <c r="W95" s="3"/>
    </row>
    <row r="96">
      <c r="L96" s="22"/>
      <c r="M96" s="55">
        <v>0.0</v>
      </c>
      <c r="N96" s="55">
        <v>1.0</v>
      </c>
      <c r="O96" s="55">
        <v>2.0</v>
      </c>
      <c r="P96" s="55">
        <v>3.0</v>
      </c>
      <c r="Q96" s="55">
        <v>4.0</v>
      </c>
      <c r="R96" s="55">
        <v>5.0</v>
      </c>
      <c r="S96" s="55">
        <v>6.0</v>
      </c>
      <c r="T96" s="55">
        <v>7.0</v>
      </c>
      <c r="U96" s="55">
        <v>8.0</v>
      </c>
      <c r="V96" s="55">
        <v>9.0</v>
      </c>
      <c r="W96" s="56">
        <v>10.0</v>
      </c>
    </row>
    <row r="97">
      <c r="J97" s="7">
        <f t="shared" ref="J97:J107" si="159">J79</f>
        <v>300</v>
      </c>
      <c r="L97" s="57">
        <v>0.0</v>
      </c>
      <c r="M97" s="58">
        <f t="shared" ref="M97:W97" si="158">($J97/(($D$6*(1-M$39/100))/$G$6))</f>
        <v>7.777777778</v>
      </c>
      <c r="N97" s="32">
        <f t="shared" si="158"/>
        <v>7.82122905</v>
      </c>
      <c r="O97" s="32">
        <f t="shared" si="158"/>
        <v>7.865168539</v>
      </c>
      <c r="P97" s="32">
        <f t="shared" si="158"/>
        <v>7.90960452</v>
      </c>
      <c r="Q97" s="32">
        <f t="shared" si="158"/>
        <v>7.954545455</v>
      </c>
      <c r="R97" s="32">
        <f t="shared" si="158"/>
        <v>8</v>
      </c>
      <c r="S97" s="32">
        <f t="shared" si="158"/>
        <v>8.045977011</v>
      </c>
      <c r="T97" s="32">
        <f t="shared" si="158"/>
        <v>8.092485549</v>
      </c>
      <c r="U97" s="32">
        <f t="shared" si="158"/>
        <v>8.139534884</v>
      </c>
      <c r="V97" s="32">
        <f t="shared" si="158"/>
        <v>8.187134503</v>
      </c>
      <c r="W97" s="33">
        <f t="shared" si="158"/>
        <v>8.235294118</v>
      </c>
    </row>
    <row r="98">
      <c r="J98" s="7">
        <f t="shared" si="159"/>
        <v>315</v>
      </c>
      <c r="L98" s="57">
        <v>1.0</v>
      </c>
      <c r="M98" s="59">
        <f t="shared" ref="M98:W98" si="160">($J98/(($D$6*(1-M$39/100))/$G$6))</f>
        <v>8.166666667</v>
      </c>
      <c r="N98" s="30">
        <f t="shared" si="160"/>
        <v>8.212290503</v>
      </c>
      <c r="O98" s="30">
        <f t="shared" si="160"/>
        <v>8.258426966</v>
      </c>
      <c r="P98" s="30">
        <f t="shared" si="160"/>
        <v>8.305084746</v>
      </c>
      <c r="Q98" s="30">
        <f t="shared" si="160"/>
        <v>8.352272727</v>
      </c>
      <c r="R98" s="30">
        <f t="shared" si="160"/>
        <v>8.4</v>
      </c>
      <c r="S98" s="30">
        <f t="shared" si="160"/>
        <v>8.448275862</v>
      </c>
      <c r="T98" s="30">
        <f t="shared" si="160"/>
        <v>8.497109827</v>
      </c>
      <c r="U98" s="30">
        <f t="shared" si="160"/>
        <v>8.546511628</v>
      </c>
      <c r="V98" s="30">
        <f t="shared" si="160"/>
        <v>8.596491228</v>
      </c>
      <c r="W98" s="36">
        <f t="shared" si="160"/>
        <v>8.647058824</v>
      </c>
    </row>
    <row r="99">
      <c r="J99" s="7">
        <f t="shared" si="159"/>
        <v>330</v>
      </c>
      <c r="L99" s="57">
        <v>2.0</v>
      </c>
      <c r="M99" s="59">
        <f t="shared" ref="M99:W99" si="161">($J99/(($D$6*(1-M$39/100))/$G$6))</f>
        <v>8.555555556</v>
      </c>
      <c r="N99" s="30">
        <f t="shared" si="161"/>
        <v>8.603351955</v>
      </c>
      <c r="O99" s="30">
        <f t="shared" si="161"/>
        <v>8.651685393</v>
      </c>
      <c r="P99" s="30">
        <f t="shared" si="161"/>
        <v>8.700564972</v>
      </c>
      <c r="Q99" s="30">
        <f t="shared" si="161"/>
        <v>8.75</v>
      </c>
      <c r="R99" s="30">
        <f t="shared" si="161"/>
        <v>8.8</v>
      </c>
      <c r="S99" s="30">
        <f t="shared" si="161"/>
        <v>8.850574713</v>
      </c>
      <c r="T99" s="30">
        <f t="shared" si="161"/>
        <v>8.901734104</v>
      </c>
      <c r="U99" s="30">
        <f t="shared" si="161"/>
        <v>8.953488372</v>
      </c>
      <c r="V99" s="30">
        <f t="shared" si="161"/>
        <v>9.005847953</v>
      </c>
      <c r="W99" s="36">
        <f t="shared" si="161"/>
        <v>9.058823529</v>
      </c>
    </row>
    <row r="100">
      <c r="J100" s="7">
        <f t="shared" si="159"/>
        <v>345</v>
      </c>
      <c r="L100" s="57">
        <v>3.0</v>
      </c>
      <c r="M100" s="59">
        <f t="shared" ref="M100:W100" si="162">($J100/(($D$6*(1-M$39/100))/$G$6))</f>
        <v>8.944444444</v>
      </c>
      <c r="N100" s="30">
        <f t="shared" si="162"/>
        <v>8.994413408</v>
      </c>
      <c r="O100" s="30">
        <f t="shared" si="162"/>
        <v>9.04494382</v>
      </c>
      <c r="P100" s="30">
        <f t="shared" si="162"/>
        <v>9.096045198</v>
      </c>
      <c r="Q100" s="30">
        <f t="shared" si="162"/>
        <v>9.147727273</v>
      </c>
      <c r="R100" s="30">
        <f t="shared" si="162"/>
        <v>9.2</v>
      </c>
      <c r="S100" s="30">
        <f t="shared" si="162"/>
        <v>9.252873563</v>
      </c>
      <c r="T100" s="30">
        <f t="shared" si="162"/>
        <v>9.306358382</v>
      </c>
      <c r="U100" s="30">
        <f t="shared" si="162"/>
        <v>9.360465116</v>
      </c>
      <c r="V100" s="30">
        <f t="shared" si="162"/>
        <v>9.415204678</v>
      </c>
      <c r="W100" s="36">
        <f t="shared" si="162"/>
        <v>9.470588235</v>
      </c>
    </row>
    <row r="101">
      <c r="J101" s="7">
        <f t="shared" si="159"/>
        <v>360</v>
      </c>
      <c r="L101" s="57">
        <v>4.0</v>
      </c>
      <c r="M101" s="59">
        <f t="shared" ref="M101:W101" si="163">($J101/(($D$6*(1-M$39/100))/$G$6))</f>
        <v>9.333333333</v>
      </c>
      <c r="N101" s="30">
        <f t="shared" si="163"/>
        <v>9.38547486</v>
      </c>
      <c r="O101" s="30">
        <f t="shared" si="163"/>
        <v>9.438202247</v>
      </c>
      <c r="P101" s="30">
        <f t="shared" si="163"/>
        <v>9.491525424</v>
      </c>
      <c r="Q101" s="30">
        <f t="shared" si="163"/>
        <v>9.545454545</v>
      </c>
      <c r="R101" s="30">
        <f t="shared" si="163"/>
        <v>9.6</v>
      </c>
      <c r="S101" s="30">
        <f t="shared" si="163"/>
        <v>9.655172414</v>
      </c>
      <c r="T101" s="30">
        <f t="shared" si="163"/>
        <v>9.710982659</v>
      </c>
      <c r="U101" s="30">
        <f t="shared" si="163"/>
        <v>9.76744186</v>
      </c>
      <c r="V101" s="30">
        <f t="shared" si="163"/>
        <v>9.824561404</v>
      </c>
      <c r="W101" s="36">
        <f t="shared" si="163"/>
        <v>9.882352941</v>
      </c>
    </row>
    <row r="102">
      <c r="J102" s="7">
        <f t="shared" si="159"/>
        <v>375</v>
      </c>
      <c r="L102" s="57">
        <v>5.0</v>
      </c>
      <c r="M102" s="59">
        <f t="shared" ref="M102:W102" si="164">($J102/(($D$6*(1-M$39/100))/$G$6))</f>
        <v>9.722222222</v>
      </c>
      <c r="N102" s="30">
        <f t="shared" si="164"/>
        <v>9.776536313</v>
      </c>
      <c r="O102" s="30">
        <f t="shared" si="164"/>
        <v>9.831460674</v>
      </c>
      <c r="P102" s="30">
        <f t="shared" si="164"/>
        <v>9.88700565</v>
      </c>
      <c r="Q102" s="30">
        <f t="shared" si="164"/>
        <v>9.943181818</v>
      </c>
      <c r="R102" s="30">
        <f t="shared" si="164"/>
        <v>10</v>
      </c>
      <c r="S102" s="30">
        <f t="shared" si="164"/>
        <v>10.05747126</v>
      </c>
      <c r="T102" s="30">
        <f t="shared" si="164"/>
        <v>10.11560694</v>
      </c>
      <c r="U102" s="30">
        <f t="shared" si="164"/>
        <v>10.1744186</v>
      </c>
      <c r="V102" s="30">
        <f t="shared" si="164"/>
        <v>10.23391813</v>
      </c>
      <c r="W102" s="36">
        <f t="shared" si="164"/>
        <v>10.29411765</v>
      </c>
    </row>
    <row r="103">
      <c r="J103" s="7">
        <f t="shared" si="159"/>
        <v>390</v>
      </c>
      <c r="L103" s="57">
        <v>6.0</v>
      </c>
      <c r="M103" s="59">
        <f t="shared" ref="M103:W103" si="165">($J103/(($D$6*(1-M$39/100))/$G$6))</f>
        <v>10.11111111</v>
      </c>
      <c r="N103" s="30">
        <f t="shared" si="165"/>
        <v>10.16759777</v>
      </c>
      <c r="O103" s="30">
        <f t="shared" si="165"/>
        <v>10.2247191</v>
      </c>
      <c r="P103" s="30">
        <f t="shared" si="165"/>
        <v>10.28248588</v>
      </c>
      <c r="Q103" s="30">
        <f t="shared" si="165"/>
        <v>10.34090909</v>
      </c>
      <c r="R103" s="30">
        <f t="shared" si="165"/>
        <v>10.4</v>
      </c>
      <c r="S103" s="30">
        <f t="shared" si="165"/>
        <v>10.45977011</v>
      </c>
      <c r="T103" s="30">
        <f t="shared" si="165"/>
        <v>10.52023121</v>
      </c>
      <c r="U103" s="30">
        <f t="shared" si="165"/>
        <v>10.58139535</v>
      </c>
      <c r="V103" s="30">
        <f t="shared" si="165"/>
        <v>10.64327485</v>
      </c>
      <c r="W103" s="36">
        <f t="shared" si="165"/>
        <v>10.70588235</v>
      </c>
    </row>
    <row r="104">
      <c r="J104" s="7">
        <f t="shared" si="159"/>
        <v>405</v>
      </c>
      <c r="L104" s="57">
        <v>7.0</v>
      </c>
      <c r="M104" s="59">
        <f t="shared" ref="M104:W104" si="166">($J104/(($D$6*(1-M$39/100))/$G$6))</f>
        <v>10.5</v>
      </c>
      <c r="N104" s="30">
        <f t="shared" si="166"/>
        <v>10.55865922</v>
      </c>
      <c r="O104" s="30">
        <f t="shared" si="166"/>
        <v>10.61797753</v>
      </c>
      <c r="P104" s="30">
        <f t="shared" si="166"/>
        <v>10.6779661</v>
      </c>
      <c r="Q104" s="30">
        <f t="shared" si="166"/>
        <v>10.73863636</v>
      </c>
      <c r="R104" s="30">
        <f t="shared" si="166"/>
        <v>10.8</v>
      </c>
      <c r="S104" s="30">
        <f t="shared" si="166"/>
        <v>10.86206897</v>
      </c>
      <c r="T104" s="30">
        <f t="shared" si="166"/>
        <v>10.92485549</v>
      </c>
      <c r="U104" s="30">
        <f t="shared" si="166"/>
        <v>10.98837209</v>
      </c>
      <c r="V104" s="30">
        <f t="shared" si="166"/>
        <v>11.05263158</v>
      </c>
      <c r="W104" s="36">
        <f t="shared" si="166"/>
        <v>11.11764706</v>
      </c>
    </row>
    <row r="105">
      <c r="J105" s="7">
        <f t="shared" si="159"/>
        <v>420</v>
      </c>
      <c r="L105" s="57">
        <v>8.0</v>
      </c>
      <c r="M105" s="59">
        <f t="shared" ref="M105:W105" si="167">($J105/(($D$6*(1-M$39/100))/$G$6))</f>
        <v>10.88888889</v>
      </c>
      <c r="N105" s="30">
        <f t="shared" si="167"/>
        <v>10.94972067</v>
      </c>
      <c r="O105" s="30">
        <f t="shared" si="167"/>
        <v>11.01123596</v>
      </c>
      <c r="P105" s="30">
        <f t="shared" si="167"/>
        <v>11.07344633</v>
      </c>
      <c r="Q105" s="30">
        <f t="shared" si="167"/>
        <v>11.13636364</v>
      </c>
      <c r="R105" s="30">
        <f t="shared" si="167"/>
        <v>11.2</v>
      </c>
      <c r="S105" s="30">
        <f t="shared" si="167"/>
        <v>11.26436782</v>
      </c>
      <c r="T105" s="30">
        <f t="shared" si="167"/>
        <v>11.32947977</v>
      </c>
      <c r="U105" s="30">
        <f t="shared" si="167"/>
        <v>11.39534884</v>
      </c>
      <c r="V105" s="30">
        <f t="shared" si="167"/>
        <v>11.4619883</v>
      </c>
      <c r="W105" s="36">
        <f t="shared" si="167"/>
        <v>11.52941176</v>
      </c>
    </row>
    <row r="106">
      <c r="J106" s="7">
        <f t="shared" si="159"/>
        <v>435</v>
      </c>
      <c r="L106" s="57">
        <v>9.0</v>
      </c>
      <c r="M106" s="59">
        <f t="shared" ref="M106:W106" si="168">($J106/(($D$6*(1-M$39/100))/$G$6))</f>
        <v>11.27777778</v>
      </c>
      <c r="N106" s="30">
        <f t="shared" si="168"/>
        <v>11.34078212</v>
      </c>
      <c r="O106" s="30">
        <f t="shared" si="168"/>
        <v>11.40449438</v>
      </c>
      <c r="P106" s="30">
        <f t="shared" si="168"/>
        <v>11.46892655</v>
      </c>
      <c r="Q106" s="30">
        <f t="shared" si="168"/>
        <v>11.53409091</v>
      </c>
      <c r="R106" s="30">
        <f t="shared" si="168"/>
        <v>11.6</v>
      </c>
      <c r="S106" s="30">
        <f t="shared" si="168"/>
        <v>11.66666667</v>
      </c>
      <c r="T106" s="30">
        <f t="shared" si="168"/>
        <v>11.73410405</v>
      </c>
      <c r="U106" s="30">
        <f t="shared" si="168"/>
        <v>11.80232558</v>
      </c>
      <c r="V106" s="30">
        <f t="shared" si="168"/>
        <v>11.87134503</v>
      </c>
      <c r="W106" s="36">
        <f t="shared" si="168"/>
        <v>11.94117647</v>
      </c>
    </row>
    <row r="107">
      <c r="J107" s="7">
        <f t="shared" si="159"/>
        <v>450</v>
      </c>
      <c r="L107" s="60">
        <v>10.0</v>
      </c>
      <c r="M107" s="61">
        <f t="shared" ref="M107:W107" si="169">($J107/(($D$6*(1-M$39/100))/$G$6))</f>
        <v>11.66666667</v>
      </c>
      <c r="N107" s="41">
        <f t="shared" si="169"/>
        <v>11.73184358</v>
      </c>
      <c r="O107" s="41">
        <f t="shared" si="169"/>
        <v>11.79775281</v>
      </c>
      <c r="P107" s="41">
        <f t="shared" si="169"/>
        <v>11.86440678</v>
      </c>
      <c r="Q107" s="41">
        <f t="shared" si="169"/>
        <v>11.93181818</v>
      </c>
      <c r="R107" s="41">
        <f t="shared" si="169"/>
        <v>12</v>
      </c>
      <c r="S107" s="41">
        <f t="shared" si="169"/>
        <v>12.06896552</v>
      </c>
      <c r="T107" s="41">
        <f t="shared" si="169"/>
        <v>12.13872832</v>
      </c>
      <c r="U107" s="41">
        <f t="shared" si="169"/>
        <v>12.20930233</v>
      </c>
      <c r="V107" s="41">
        <f t="shared" si="169"/>
        <v>12.28070175</v>
      </c>
      <c r="W107" s="42">
        <f t="shared" si="169"/>
        <v>12.35294118</v>
      </c>
    </row>
  </sheetData>
  <drawing r:id="rId1"/>
</worksheet>
</file>