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<sst xmlns="http://schemas.openxmlformats.org/spreadsheetml/2006/main" count="106" uniqueCount="78">
  <si>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</si>
  <si>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</si>
  <si>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</si>
  <si>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</si>
  <si>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</si>
  <si>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</si>
  <si>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</si>
  <si>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</si>
  <si>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</si>
  <si>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</si>
  <si>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</si>
  <si>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</si>
  <si>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</si>
  <si>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</si>
  <si>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</si>
  <si>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</si>
  <si>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no permite ingresar al usuario si no tiene credenciales válidas.</t>
  </si>
  <si>
    <t>Ingresar credenciales para acceder al sistema.</t>
  </si>
  <si>
    <t>Permitir el ingreso solo a usuarios con credenciales válidas.</t>
  </si>
  <si>
    <t>Cliente (Administrador)</t>
  </si>
  <si>
    <t>Ingresar usuario y contraseña válidos para acceder al sistema.</t>
  </si>
  <si>
    <t>Ocler Delgado</t>
  </si>
  <si>
    <t>Alta</t>
  </si>
  <si>
    <t>No iniciado</t>
  </si>
  <si>
    <t>Si no se ingresan todos los datos, el sistema no permite acceso.</t>
  </si>
  <si>
    <t>Ingresar Credenciales</t>
  </si>
  <si>
    <t>REQ002</t>
  </si>
  <si>
    <t>No se pueden registrar nuevos trabajadores.</t>
  </si>
  <si>
    <t>Registrar datos de nuevos trabajadores.</t>
  </si>
  <si>
    <t>Permitir el registro de trabajadores nuevos en el sistema.</t>
  </si>
  <si>
    <t>Ingresar secuencialmente los datos solicitados.</t>
  </si>
  <si>
    <t>Kevin Ramos</t>
  </si>
  <si>
    <t>Si el trabajador ya existe, se solicita uno nuevo.</t>
  </si>
  <si>
    <t>Registrar nuevo trabajador</t>
  </si>
  <si>
    <t>REQ003</t>
  </si>
  <si>
    <t>No se pueden editar datos sin autenticación.</t>
  </si>
  <si>
    <t>Permitir editar los datos de trabajadores.</t>
  </si>
  <si>
    <t>Ofrecer edición de datos si el usuario está autenticado.</t>
  </si>
  <si>
    <t>Iniciar sesión, acceder al módulo de edición y modificar los datos.</t>
  </si>
  <si>
    <t>Diego Hidalgo</t>
  </si>
  <si>
    <t xml:space="preserve">No permite el ingreso si es que los datos de contraseña y usuario son incorrectos, por ende no puede entrar al modulo de edición </t>
  </si>
  <si>
    <t>Revisar si se requiere validación específica para el módulo, no solo sobre el inicio de sesión</t>
  </si>
  <si>
    <t>Gestión de edición de datos</t>
  </si>
  <si>
    <t>REQ004</t>
  </si>
  <si>
    <t>No se puede buscar información si no se accede al sistema.</t>
  </si>
  <si>
    <t>Buscar datos dentro del sistema de forma controlada.</t>
  </si>
  <si>
    <t>Permitir búsqueda de datos si se ingresa correctamente.</t>
  </si>
  <si>
    <t>Ingresar al sistema con credenciales para buscar datos.</t>
  </si>
  <si>
    <t xml:space="preserve">No permite el ingreso al sistema ni al gestor de búsqueda de datos si es que el usuario y la contraseña son incorrectos. </t>
  </si>
  <si>
    <t>Gestión de búsqueda de datos</t>
  </si>
  <si>
    <t>REQ005</t>
  </si>
  <si>
    <t>No se pueden visualizar los datos ingresados si no hay acceso.</t>
  </si>
  <si>
    <t>Visualizar los datos para verificar que son correctos.</t>
  </si>
  <si>
    <t>Permitir ver los datos si el ingreso es válido.</t>
  </si>
  <si>
    <t>Ingresar al sistema y acceder a módulo de visualización.</t>
  </si>
  <si>
    <t>No permite el ingreso a la visualización de los datos si es que el usuario y contraseña son incorrectos.</t>
  </si>
  <si>
    <t>Visualización de datos</t>
  </si>
  <si>
    <t>REQ006</t>
  </si>
  <si>
    <t>La interfaz del aplicativo es poco amigable.</t>
  </si>
  <si>
    <t>Mejorar la apariencia del sistema.</t>
  </si>
  <si>
    <t>Ofrecer una interfaz visual mejorada al usuario.</t>
  </si>
  <si>
    <t>Actualizar los componentes visuales del sistema.</t>
  </si>
  <si>
    <t>Baja</t>
  </si>
  <si>
    <t xml:space="preserve">No permite el ingreso a la interfaz del aplicativo si los datos de usuario y contraseña son incorrectos. </t>
  </si>
  <si>
    <t>Mejorar la interfaz del aplicativo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</si>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</sst>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u/>
      <sz val="11.0"/>
      <color theme="1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/>
    <border>
      <left style="thin">
        <color rgb="FFB2B2B2"/>
      </left>
      <right style="thin">
        <color rgb="FFB2B2B2"/>
      </right>
      <top style="thin">
        <color rgb="FFB2B2B2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6" numFmtId="14" xfId="0" applyAlignment="1" applyBorder="1" applyFont="1" applyNumberForma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3" fillId="3" fontId="10" numFmtId="0" xfId="0" applyAlignment="1" applyBorder="1" applyFill="1" applyFont="1">
      <alignment horizontal="center" shrinkToFit="0" vertical="center" wrapText="1"/>
    </xf>
    <xf borderId="4" fillId="0" fontId="11" numFmtId="0" xfId="0" applyBorder="1" applyFont="1"/>
    <xf borderId="5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6" fillId="3" fontId="2" numFmtId="0" xfId="0" applyBorder="1" applyFont="1"/>
    <xf borderId="7" fillId="3" fontId="9" numFmtId="0" xfId="0" applyAlignment="1" applyBorder="1" applyFont="1">
      <alignment horizontal="left" shrinkToFit="0" vertical="center" wrapText="1"/>
    </xf>
    <xf borderId="7" fillId="3" fontId="1" numFmtId="0" xfId="0" applyBorder="1" applyFont="1"/>
    <xf borderId="7" fillId="3" fontId="2" numFmtId="0" xfId="0" applyBorder="1" applyFont="1"/>
    <xf borderId="8" fillId="3" fontId="2" numFmtId="0" xfId="0" applyBorder="1" applyFont="1"/>
    <xf borderId="9" fillId="3" fontId="2" numFmtId="0" xfId="0" applyBorder="1" applyFont="1"/>
    <xf borderId="2" fillId="4" fontId="12" numFmtId="0" xfId="0" applyAlignment="1" applyBorder="1" applyFill="1" applyFont="1">
      <alignment horizontal="center" vertical="center"/>
    </xf>
    <xf borderId="10" fillId="3" fontId="13" numFmtId="0" xfId="0" applyAlignment="1" applyBorder="1" applyFont="1">
      <alignment vertical="center"/>
    </xf>
    <xf borderId="3" fillId="4" fontId="12" numFmtId="0" xfId="0" applyAlignment="1" applyBorder="1" applyFont="1">
      <alignment horizontal="center" vertical="center"/>
    </xf>
    <xf borderId="10" fillId="3" fontId="2" numFmtId="0" xfId="0" applyBorder="1" applyFont="1"/>
    <xf borderId="11" fillId="3" fontId="2" numFmtId="0" xfId="0" applyBorder="1" applyFont="1"/>
    <xf borderId="2" fillId="5" fontId="14" numFmtId="0" xfId="0" applyAlignment="1" applyBorder="1" applyFill="1" applyFont="1">
      <alignment horizontal="center" readingOrder="0" vertical="center"/>
    </xf>
    <xf borderId="10" fillId="3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vertical="center"/>
    </xf>
    <xf borderId="10" fillId="3" fontId="14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2" fillId="5" fontId="14" numFmtId="0" xfId="0" applyAlignment="1" applyBorder="1" applyFont="1">
      <alignment horizontal="center" vertical="center"/>
    </xf>
    <xf borderId="12" fillId="6" fontId="12" numFmtId="0" xfId="0" applyAlignment="1" applyBorder="1" applyFill="1" applyFont="1">
      <alignment horizontal="center" vertical="center"/>
    </xf>
    <xf borderId="13" fillId="5" fontId="1" numFmtId="0" xfId="0" applyAlignment="1" applyBorder="1" applyFont="1">
      <alignment horizontal="center" shrinkToFit="0" vertical="center" wrapText="1"/>
    </xf>
    <xf borderId="14" fillId="0" fontId="11" numFmtId="0" xfId="0" applyBorder="1" applyFont="1"/>
    <xf borderId="15" fillId="0" fontId="11" numFmtId="0" xfId="0" applyBorder="1" applyFont="1"/>
    <xf borderId="13" fillId="5" fontId="1" numFmtId="0" xfId="0" applyAlignment="1" applyBorder="1" applyFont="1">
      <alignment horizontal="center" vertical="center"/>
    </xf>
    <xf borderId="16" fillId="0" fontId="11" numFmtId="0" xfId="0" applyBorder="1" applyFont="1"/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13" fillId="7" fontId="15" numFmtId="0" xfId="0" applyAlignment="1" applyBorder="1" applyFill="1" applyFont="1">
      <alignment horizontal="center" vertical="center"/>
    </xf>
    <xf borderId="23" fillId="2" fontId="14" numFmtId="0" xfId="0" applyAlignment="1" applyBorder="1" applyFont="1">
      <alignment horizontal="center" vertical="center"/>
    </xf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13" fillId="4" fontId="12" numFmtId="0" xfId="0" applyAlignment="1" applyBorder="1" applyFont="1">
      <alignment horizontal="center" vertical="center"/>
    </xf>
    <xf borderId="29" fillId="3" fontId="2" numFmtId="0" xfId="0" applyBorder="1" applyFont="1"/>
    <xf borderId="30" fillId="3" fontId="2" numFmtId="0" xfId="0" applyBorder="1" applyFont="1"/>
    <xf borderId="31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2.5"/>
    <col customWidth="1" min="7" max="7" width="20.63"/>
    <col customWidth="1" min="8" max="12" width="10.63"/>
    <col customWidth="1" min="13" max="15" width="20.63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>
      <c r="B6" s="8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2.0</v>
      </c>
      <c r="J6" s="10"/>
      <c r="K6" s="9" t="s">
        <v>22</v>
      </c>
      <c r="L6" s="9" t="s">
        <v>23</v>
      </c>
      <c r="M6" s="8" t="s">
        <v>24</v>
      </c>
      <c r="N6" s="11"/>
      <c r="O6" s="8" t="s">
        <v>25</v>
      </c>
    </row>
    <row r="7">
      <c r="B7" s="8" t="s">
        <v>26</v>
      </c>
      <c r="C7" s="8" t="s">
        <v>27</v>
      </c>
      <c r="D7" s="8" t="s">
        <v>28</v>
      </c>
      <c r="E7" s="8" t="s">
        <v>29</v>
      </c>
      <c r="F7" s="8" t="s">
        <v>19</v>
      </c>
      <c r="G7" s="8" t="s">
        <v>30</v>
      </c>
      <c r="H7" s="8" t="s">
        <v>31</v>
      </c>
      <c r="I7" s="9">
        <v>3.0</v>
      </c>
      <c r="J7" s="10"/>
      <c r="K7" s="9" t="s">
        <v>22</v>
      </c>
      <c r="L7" s="9" t="s">
        <v>23</v>
      </c>
      <c r="M7" s="8" t="s">
        <v>32</v>
      </c>
      <c r="N7" s="11"/>
      <c r="O7" s="8" t="s">
        <v>33</v>
      </c>
    </row>
    <row r="8">
      <c r="B8" s="8" t="s">
        <v>34</v>
      </c>
      <c r="C8" s="8" t="s">
        <v>35</v>
      </c>
      <c r="D8" s="8" t="s">
        <v>36</v>
      </c>
      <c r="E8" s="8" t="s">
        <v>37</v>
      </c>
      <c r="F8" s="8" t="s">
        <v>19</v>
      </c>
      <c r="G8" s="8" t="s">
        <v>38</v>
      </c>
      <c r="H8" s="8" t="s">
        <v>39</v>
      </c>
      <c r="I8" s="9">
        <v>3.0</v>
      </c>
      <c r="J8" s="10"/>
      <c r="K8" s="9" t="s">
        <v>22</v>
      </c>
      <c r="L8" s="9" t="s">
        <v>23</v>
      </c>
      <c r="M8" s="8" t="s">
        <v>40</v>
      </c>
      <c r="N8" s="8" t="s">
        <v>41</v>
      </c>
      <c r="O8" s="8" t="s">
        <v>42</v>
      </c>
    </row>
    <row r="9">
      <c r="B9" s="8" t="s">
        <v>43</v>
      </c>
      <c r="C9" s="8" t="s">
        <v>44</v>
      </c>
      <c r="D9" s="8" t="s">
        <v>45</v>
      </c>
      <c r="E9" s="8" t="s">
        <v>46</v>
      </c>
      <c r="F9" s="8" t="s">
        <v>19</v>
      </c>
      <c r="G9" s="8" t="s">
        <v>47</v>
      </c>
      <c r="H9" s="8" t="s">
        <v>39</v>
      </c>
      <c r="I9" s="9">
        <v>2.0</v>
      </c>
      <c r="J9" s="10"/>
      <c r="K9" s="9" t="s">
        <v>22</v>
      </c>
      <c r="L9" s="9" t="s">
        <v>23</v>
      </c>
      <c r="M9" s="8" t="s">
        <v>48</v>
      </c>
      <c r="N9" s="8" t="s">
        <v>41</v>
      </c>
      <c r="O9" s="8" t="s">
        <v>49</v>
      </c>
    </row>
    <row r="10">
      <c r="B10" s="8" t="s">
        <v>50</v>
      </c>
      <c r="C10" s="8" t="s">
        <v>51</v>
      </c>
      <c r="D10" s="8" t="s">
        <v>52</v>
      </c>
      <c r="E10" s="8" t="s">
        <v>53</v>
      </c>
      <c r="F10" s="8" t="s">
        <v>19</v>
      </c>
      <c r="G10" s="8" t="s">
        <v>54</v>
      </c>
      <c r="H10" s="8" t="s">
        <v>21</v>
      </c>
      <c r="I10" s="9">
        <v>2.0</v>
      </c>
      <c r="J10" s="10"/>
      <c r="K10" s="9" t="s">
        <v>22</v>
      </c>
      <c r="L10" s="9" t="s">
        <v>23</v>
      </c>
      <c r="M10" s="8" t="s">
        <v>55</v>
      </c>
      <c r="N10" s="8" t="s">
        <v>41</v>
      </c>
      <c r="O10" s="8" t="s">
        <v>56</v>
      </c>
    </row>
    <row r="11" ht="36.0" customHeight="1">
      <c r="B11" s="8" t="s">
        <v>57</v>
      </c>
      <c r="C11" s="8" t="s">
        <v>58</v>
      </c>
      <c r="D11" s="8" t="s">
        <v>59</v>
      </c>
      <c r="E11" s="8" t="s">
        <v>60</v>
      </c>
      <c r="F11" s="8" t="s">
        <v>19</v>
      </c>
      <c r="G11" s="8" t="s">
        <v>61</v>
      </c>
      <c r="H11" s="8" t="s">
        <v>21</v>
      </c>
      <c r="I11" s="9">
        <v>2.0</v>
      </c>
      <c r="J11" s="12"/>
      <c r="K11" s="9" t="s">
        <v>62</v>
      </c>
      <c r="L11" s="9" t="s">
        <v>23</v>
      </c>
      <c r="M11" s="8" t="s">
        <v>63</v>
      </c>
      <c r="N11" s="8" t="s">
        <v>41</v>
      </c>
      <c r="O11" s="8" t="s">
        <v>64</v>
      </c>
    </row>
    <row r="12" ht="19.5" customHeight="1">
      <c r="D12" s="13"/>
      <c r="I12" s="1"/>
      <c r="J12" s="1"/>
      <c r="K12" s="2"/>
      <c r="L12" s="3"/>
    </row>
    <row r="13" ht="19.5" customHeight="1">
      <c r="I13" s="1"/>
      <c r="J13" s="1"/>
      <c r="K13" s="2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14"/>
      <c r="L15" s="3"/>
    </row>
    <row r="16" ht="19.5" customHeight="1">
      <c r="I16" s="1"/>
      <c r="J16" s="1"/>
      <c r="K16" s="14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22</v>
      </c>
      <c r="L20" s="1" t="s">
        <v>23</v>
      </c>
      <c r="M20" s="5"/>
    </row>
    <row r="21" ht="19.5" customHeight="1">
      <c r="I21" s="1"/>
      <c r="J21" s="1"/>
      <c r="K21" s="2" t="s">
        <v>65</v>
      </c>
      <c r="L21" s="1" t="s">
        <v>66</v>
      </c>
      <c r="M21" s="5"/>
    </row>
    <row r="22" ht="19.5" customHeight="1">
      <c r="I22" s="1"/>
      <c r="J22" s="1"/>
      <c r="K22" s="2" t="s">
        <v>62</v>
      </c>
      <c r="L22" s="1" t="s">
        <v>67</v>
      </c>
      <c r="M22" s="5"/>
    </row>
    <row r="23" ht="19.5" customHeight="1">
      <c r="I23" s="1"/>
      <c r="J23" s="1"/>
      <c r="K23" s="2"/>
      <c r="L23" s="1" t="s">
        <v>68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10">
      <formula1>$L$20:$L$23</formula1>
    </dataValidation>
    <dataValidation type="list" allowBlank="1" showErrorMessage="1" sqref="K6:K10">
      <formula1>$K$20:$K$22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5"/>
      <c r="D4" s="15"/>
      <c r="E4" s="15"/>
      <c r="F4" s="5"/>
    </row>
    <row r="5" hidden="1">
      <c r="C5" s="15"/>
      <c r="D5" s="15"/>
      <c r="E5" s="15"/>
      <c r="F5" s="5"/>
    </row>
    <row r="6" ht="39.75" customHeight="1">
      <c r="B6" s="16" t="s">
        <v>69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</row>
    <row r="7" ht="9.75" customHeight="1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ht="30.0" customHeight="1">
      <c r="B9" s="25"/>
      <c r="C9" s="26" t="s">
        <v>1</v>
      </c>
      <c r="D9" s="27"/>
      <c r="E9" s="28" t="s">
        <v>70</v>
      </c>
      <c r="F9" s="18"/>
      <c r="G9" s="27"/>
      <c r="H9" s="28" t="s">
        <v>11</v>
      </c>
      <c r="I9" s="18"/>
      <c r="J9" s="29"/>
      <c r="K9" s="29"/>
      <c r="L9" s="29"/>
      <c r="M9" s="29"/>
      <c r="N9" s="29"/>
      <c r="O9" s="29"/>
      <c r="P9" s="30"/>
    </row>
    <row r="10" ht="30.0" customHeight="1">
      <c r="B10" s="25"/>
      <c r="C10" s="31" t="s">
        <v>43</v>
      </c>
      <c r="D10" s="32"/>
      <c r="E10" s="33" t="str">
        <f>VLOOKUP(C10,'Formato descripción HU'!B6:O10,5,0)</f>
        <v>Cliente (Administrador)</v>
      </c>
      <c r="F10" s="18"/>
      <c r="G10" s="34"/>
      <c r="H10" s="33" t="str">
        <f>VLOOKUP(C10,'Formato descripción HU'!B6:O10,11,0)</f>
        <v>No iniciado</v>
      </c>
      <c r="I10" s="18"/>
      <c r="J10" s="34"/>
      <c r="K10" s="29"/>
      <c r="L10" s="29"/>
      <c r="M10" s="29"/>
      <c r="N10" s="29"/>
      <c r="O10" s="29"/>
      <c r="P10" s="30"/>
    </row>
    <row r="11" ht="9.75" customHeight="1">
      <c r="B11" s="25"/>
      <c r="C11" s="35"/>
      <c r="D11" s="32"/>
      <c r="E11" s="36"/>
      <c r="F11" s="36"/>
      <c r="G11" s="34"/>
      <c r="H11" s="36"/>
      <c r="I11" s="36"/>
      <c r="J11" s="34"/>
      <c r="K11" s="36"/>
      <c r="L11" s="36"/>
      <c r="M11" s="29"/>
      <c r="N11" s="36"/>
      <c r="O11" s="36"/>
      <c r="P11" s="30"/>
    </row>
    <row r="12" ht="30.0" customHeight="1">
      <c r="B12" s="25"/>
      <c r="C12" s="26" t="s">
        <v>71</v>
      </c>
      <c r="D12" s="32"/>
      <c r="E12" s="28" t="s">
        <v>10</v>
      </c>
      <c r="F12" s="18"/>
      <c r="G12" s="34"/>
      <c r="H12" s="28" t="s">
        <v>72</v>
      </c>
      <c r="I12" s="18"/>
      <c r="J12" s="34"/>
      <c r="K12" s="36"/>
      <c r="L12" s="36"/>
      <c r="M12" s="29"/>
      <c r="N12" s="36"/>
      <c r="O12" s="36"/>
      <c r="P12" s="30"/>
    </row>
    <row r="13" ht="30.0" customHeight="1">
      <c r="B13" s="25"/>
      <c r="C13" s="37">
        <f>VLOOKUP('Historia de Usuario'!C10,'Formato descripción HU'!B6:O10,8,0)</f>
        <v>2</v>
      </c>
      <c r="D13" s="32"/>
      <c r="E13" s="33" t="str">
        <f>VLOOKUP(C10,'Formato descripción HU'!B6:O10,10,0)</f>
        <v>Alta</v>
      </c>
      <c r="F13" s="18"/>
      <c r="G13" s="34"/>
      <c r="H13" s="33" t="str">
        <f>VLOOKUP(C10,'Formato descripción HU'!B6:O10,7,0)</f>
        <v>Diego Hidalgo</v>
      </c>
      <c r="I13" s="18"/>
      <c r="J13" s="34"/>
      <c r="K13" s="36"/>
      <c r="L13" s="36"/>
      <c r="M13" s="29"/>
      <c r="N13" s="36"/>
      <c r="O13" s="36"/>
      <c r="P13" s="30"/>
    </row>
    <row r="14" ht="9.75" customHeight="1">
      <c r="B14" s="25"/>
      <c r="C14" s="29"/>
      <c r="D14" s="32"/>
      <c r="E14" s="29"/>
      <c r="F14" s="29"/>
      <c r="G14" s="34"/>
      <c r="H14" s="34"/>
      <c r="I14" s="29"/>
      <c r="J14" s="29"/>
      <c r="K14" s="29"/>
      <c r="L14" s="29"/>
      <c r="M14" s="29"/>
      <c r="N14" s="29"/>
      <c r="O14" s="29"/>
      <c r="P14" s="30"/>
    </row>
    <row r="15" ht="19.5" customHeight="1">
      <c r="B15" s="25"/>
      <c r="C15" s="38" t="s">
        <v>73</v>
      </c>
      <c r="D15" s="39" t="str">
        <f>VLOOKUP(C10,'Formato descripción HU'!B6:O10,3,0)</f>
        <v>Buscar datos dentro del sistema de forma controlada.</v>
      </c>
      <c r="E15" s="40"/>
      <c r="F15" s="29"/>
      <c r="G15" s="38" t="s">
        <v>74</v>
      </c>
      <c r="H15" s="39" t="str">
        <f>VLOOKUP(C10,'Formato descripción HU'!B6:O10,4,0)</f>
        <v>Permitir búsqueda de datos si se ingresa correctamente.</v>
      </c>
      <c r="I15" s="41"/>
      <c r="J15" s="40"/>
      <c r="K15" s="29"/>
      <c r="L15" s="38" t="s">
        <v>75</v>
      </c>
      <c r="M15" s="42" t="str">
        <f>VLOOKUP(C10,'Formato descripción HU'!B6:O10,6,0)</f>
        <v>Ingresar al sistema con credenciales para buscar datos.</v>
      </c>
      <c r="N15" s="41"/>
      <c r="O15" s="40"/>
      <c r="P15" s="30"/>
    </row>
    <row r="16" ht="19.5" customHeight="1">
      <c r="B16" s="25"/>
      <c r="C16" s="43"/>
      <c r="D16" s="44"/>
      <c r="E16" s="45"/>
      <c r="F16" s="29"/>
      <c r="G16" s="43"/>
      <c r="H16" s="44"/>
      <c r="J16" s="45"/>
      <c r="K16" s="29"/>
      <c r="L16" s="43"/>
      <c r="M16" s="44"/>
      <c r="O16" s="45"/>
      <c r="P16" s="30"/>
    </row>
    <row r="17" ht="19.5" customHeight="1">
      <c r="B17" s="25"/>
      <c r="C17" s="46"/>
      <c r="D17" s="47"/>
      <c r="E17" s="48"/>
      <c r="F17" s="29"/>
      <c r="G17" s="46"/>
      <c r="H17" s="47"/>
      <c r="I17" s="49"/>
      <c r="J17" s="48"/>
      <c r="K17" s="29"/>
      <c r="L17" s="46"/>
      <c r="M17" s="47"/>
      <c r="N17" s="49"/>
      <c r="O17" s="48"/>
      <c r="P17" s="30"/>
    </row>
    <row r="18" ht="9.75" customHeight="1">
      <c r="B18" s="25"/>
      <c r="C18" s="29"/>
      <c r="D18" s="29"/>
      <c r="E18" s="29"/>
      <c r="F18" s="29"/>
      <c r="G18" s="34"/>
      <c r="H18" s="34"/>
      <c r="I18" s="34"/>
      <c r="J18" s="29"/>
      <c r="K18" s="29"/>
      <c r="L18" s="29"/>
      <c r="M18" s="29"/>
      <c r="N18" s="29"/>
      <c r="O18" s="29"/>
      <c r="P18" s="30"/>
    </row>
    <row r="19" ht="19.5" customHeight="1">
      <c r="B19" s="25"/>
      <c r="C19" s="50" t="s">
        <v>76</v>
      </c>
      <c r="D19" s="40"/>
      <c r="E19" s="51" t="str">
        <f>VLOOKUP(C10,'Formato descripción HU'!B6:O10,14,0)</f>
        <v>Gestión de búsqueda de datos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30"/>
    </row>
    <row r="20" ht="19.5" customHeight="1">
      <c r="B20" s="25"/>
      <c r="C20" s="47"/>
      <c r="D20" s="48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30"/>
    </row>
    <row r="21" ht="9.75" customHeight="1">
      <c r="B21" s="25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</row>
    <row r="22" ht="19.5" customHeight="1">
      <c r="B22" s="25"/>
      <c r="C22" s="57" t="s">
        <v>77</v>
      </c>
      <c r="D22" s="40"/>
      <c r="E22" s="42" t="str">
        <f>VLOOKUP(C10,'Formato descripción HU'!B6:O10,12,0)</f>
        <v>No permite el ingreso al sistema ni al gestor de búsqueda de datos si es que el usuario y la contraseña son incorrectos. </v>
      </c>
      <c r="F22" s="41"/>
      <c r="G22" s="41"/>
      <c r="H22" s="40"/>
      <c r="I22" s="29"/>
      <c r="J22" s="57" t="s">
        <v>13</v>
      </c>
      <c r="K22" s="40"/>
      <c r="L22" s="42" t="str">
        <f>VLOOKUP(C10,'Formato descripción HU'!B6:O10,13,0)</f>
        <v>Revisar si se requiere validación específica para el módulo, no solo sobre el inicio de sesión</v>
      </c>
      <c r="M22" s="41"/>
      <c r="N22" s="41"/>
      <c r="O22" s="40"/>
      <c r="P22" s="30"/>
    </row>
    <row r="23" ht="19.5" customHeight="1">
      <c r="B23" s="25"/>
      <c r="C23" s="44"/>
      <c r="D23" s="45"/>
      <c r="E23" s="44"/>
      <c r="H23" s="45"/>
      <c r="I23" s="29"/>
      <c r="J23" s="44"/>
      <c r="K23" s="45"/>
      <c r="L23" s="44"/>
      <c r="O23" s="45"/>
      <c r="P23" s="30"/>
    </row>
    <row r="24" ht="19.5" customHeight="1">
      <c r="B24" s="25"/>
      <c r="C24" s="47"/>
      <c r="D24" s="48"/>
      <c r="E24" s="47"/>
      <c r="F24" s="49"/>
      <c r="G24" s="49"/>
      <c r="H24" s="48"/>
      <c r="I24" s="29"/>
      <c r="J24" s="47"/>
      <c r="K24" s="48"/>
      <c r="L24" s="47"/>
      <c r="M24" s="49"/>
      <c r="N24" s="49"/>
      <c r="O24" s="48"/>
      <c r="P24" s="30"/>
    </row>
    <row r="25" ht="9.75" customHeight="1"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