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</workbook>
</file>

<file path=xl/sharedStrings.xml><?xml version="1.0" encoding="utf-8"?>
<sst xmlns="http://schemas.openxmlformats.org/spreadsheetml/2006/main" count="245" uniqueCount="151">
  <si>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</si>
  <si>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</si>
  <si>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</si>
  <si>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</si>
  <si>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</si>
  <si>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</si>
  <si>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</si>
  <si>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</si>
  <si>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</si>
  <si>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</si>
  <si>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</si>
  <si>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</si>
  <si>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</si>
  <si>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</si>
  <si>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</si>
  <si>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</si>
  <si>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se puede consultar el estado de un vehículo ingresando la placa.</t>
  </si>
  <si>
    <t>Permitir consultar el estado de un vehículo mediante su placa.</t>
  </si>
  <si>
    <t>Jefe de Transporte</t>
  </si>
  <si>
    <t>Ingresar placa y visualizar detalles como custodio, modelo, kilometraje y estado de mantenimiento.</t>
  </si>
  <si>
    <t>Juan Pasquel</t>
  </si>
  <si>
    <t>Alta</t>
  </si>
  <si>
    <t>No iniciado</t>
  </si>
  <si>
    <t>Si la placa no existe, notifica; si existe, muestra detalles del vehículo.</t>
  </si>
  <si>
    <t>Consultar Vehículos por Placa</t>
  </si>
  <si>
    <t>REQ002</t>
  </si>
  <si>
    <t>No se puede acceder a la lista completa de vehículos registrados.</t>
  </si>
  <si>
    <t>Permitir la consulta de todos los vehículos registrados.</t>
  </si>
  <si>
    <t>Asistente</t>
  </si>
  <si>
    <t>Acceder a la lista con información de los vehículos registrados.</t>
  </si>
  <si>
    <t>Si no hay vehículos, se notifica; si hay, se despliega lista con información.</t>
  </si>
  <si>
    <t>Consultar Vehículos</t>
  </si>
  <si>
    <t>REQ003</t>
  </si>
  <si>
    <t>No se puede ver la ubicación en tiempo real de un vehículo.</t>
  </si>
  <si>
    <t>Visualizar la ubicación actual en un mapa interactivo.</t>
  </si>
  <si>
    <t>Seleccionar vehículo y mostrar ubicación si está activo y con GPS.</t>
  </si>
  <si>
    <t xml:space="preserve">Media </t>
  </si>
  <si>
    <t>Se notifica si el vehículo no está activo, no tiene GPS o hay error de conexión.</t>
  </si>
  <si>
    <t>Ver ubicación de vehículos</t>
  </si>
  <si>
    <t>REQ004</t>
  </si>
  <si>
    <t>No se puede asignar un custodio a un vehículo desde el sistema.</t>
  </si>
  <si>
    <t>Asignar custodios a vehículos disponibles.</t>
  </si>
  <si>
    <t>Seleccionar vehículo disponible y asignar custodio mediante confirmación.</t>
  </si>
  <si>
    <t>Notifica si el vehículo no está disponible, muestra lista de custodios si lo está.</t>
  </si>
  <si>
    <t>Asignar custodio al vehículo</t>
  </si>
  <si>
    <t>REQ005</t>
  </si>
  <si>
    <t>No se puede replicar la información de conductores desde Recursos Humanos.</t>
  </si>
  <si>
    <t>Replicar conductores mediante GoldenGate.</t>
  </si>
  <si>
    <t>Importar lista de conductores conectando con la base de Recursos Humanos.</t>
  </si>
  <si>
    <t>Joan Cobeña</t>
  </si>
  <si>
    <t>Conexión fallida notifica; exitosa sincroniza nombres y cédulas.</t>
  </si>
  <si>
    <t>Replicar Conductores</t>
  </si>
  <si>
    <t>REQ006</t>
  </si>
  <si>
    <t>No se pueden importar los vehículos desde Recursos Humanos diariamente.</t>
  </si>
  <si>
    <t>Automatizar replicación de vehículos a las 17:00.</t>
  </si>
  <si>
    <t>Importar la lista de vehículos usando GoldenGate.</t>
  </si>
  <si>
    <t>Edison Verdesoto</t>
  </si>
  <si>
    <t>La conexión y carga exitosa permite visualizar los vehículos.</t>
  </si>
  <si>
    <t>Replicar Vehículos</t>
  </si>
  <si>
    <t>REQ007</t>
  </si>
  <si>
    <t>No se pueden consultar los conductores disponibles.</t>
  </si>
  <si>
    <t>Listar conductores con nombre y cédula.</t>
  </si>
  <si>
    <t>Consultar la lista de conductores disponibles en el sistema.</t>
  </si>
  <si>
    <t>Muestra error si no hay datos, muestra lista si hay conexión exitosa.</t>
  </si>
  <si>
    <t>Consultar conductores</t>
  </si>
  <si>
    <t>REQ008</t>
  </si>
  <si>
    <t>No se puede registrar mantenimientos de vehículos.</t>
  </si>
  <si>
    <t>Registrar mantenimiento por tipo, estado y descripción.</t>
  </si>
  <si>
    <t>Seleccionar vehículo, ingresar datos del mantenimiento y registrar.</t>
  </si>
  <si>
    <t>Notifica si es duplicado, muestra lista si es nuevo.</t>
  </si>
  <si>
    <t>Registrar Mantenimiento</t>
  </si>
  <si>
    <t>REQ009</t>
  </si>
  <si>
    <t>No se pueden actualizar los registros de mantenimiento.</t>
  </si>
  <si>
    <t>Actualizar tipo, estado o datos del mantenimiento.</t>
  </si>
  <si>
    <t>Buscar por placa, modificar datos, confirmar o cancelar cambios.</t>
  </si>
  <si>
    <t>Se despliega información, actualiza o notifica errores si existen.</t>
  </si>
  <si>
    <t>Actualizar Mantenimiento</t>
  </si>
  <si>
    <t>REQ010</t>
  </si>
  <si>
    <t>No se puede consultar el historial de mantenimientos.</t>
  </si>
  <si>
    <t>Visualizar historial de mantenimientos por placa o general.</t>
  </si>
  <si>
    <t>Filtrar por placa o consultar todos los registros.</t>
  </si>
  <si>
    <t>Muestra historial si existe, notifica si no hay registros o error.</t>
  </si>
  <si>
    <t>Consultar Mantenimiento</t>
  </si>
  <si>
    <t>REQ011</t>
  </si>
  <si>
    <t>No se pueden eliminar mantenimientos registrados.</t>
  </si>
  <si>
    <t>Eliminar mantenimientos seleccionados de un vehículo.</t>
  </si>
  <si>
    <t>Buscar vehículo, seleccionar registro, confirmar eliminación.</t>
  </si>
  <si>
    <t>Notifica si vehículo no existe; si existe, muestra o elimina registro.</t>
  </si>
  <si>
    <t>Eliminar Mantenimientos</t>
  </si>
  <si>
    <t>REQ012</t>
  </si>
  <si>
    <t>No se pueden generar reportes de mantenimiento.</t>
  </si>
  <si>
    <t>Generar y exportar reportes de mantenimiento por vehículo.</t>
  </si>
  <si>
    <t>Ingresar placa, generar reporte descargable o imprimible.</t>
  </si>
  <si>
    <t>Muestra reporte o errores si no hay datos o falla el sistema.</t>
  </si>
  <si>
    <t>Generar Reporte de Mantenimiento</t>
  </si>
  <si>
    <t>REQ013</t>
  </si>
  <si>
    <t>No se puede consultar la disponibilidad de los vehículos.</t>
  </si>
  <si>
    <t>Consultar disponibilidad en tiempo real.</t>
  </si>
  <si>
    <t>Ver estados disponibles, ocupados o en mantenimiento.</t>
  </si>
  <si>
    <t>Muestra datos o errores si no se puede acceder a estados.</t>
  </si>
  <si>
    <t>Consultar disponibilidad de vehículos</t>
  </si>
  <si>
    <t>REQ014</t>
  </si>
  <si>
    <t>No se pueden generar rutas para los vehículos.</t>
  </si>
  <si>
    <t>Crear rutas con origen, destino y nombre.</t>
  </si>
  <si>
    <t>Ingresar inicio, destinos y nombre de ruta para crearla.</t>
  </si>
  <si>
    <t>Ruben Benavides</t>
  </si>
  <si>
    <t>Muestra ruta si datos son válidos; notifica errores si no.</t>
  </si>
  <si>
    <t>Generar Rutas</t>
  </si>
  <si>
    <t>REQ015</t>
  </si>
  <si>
    <t>No se pueden actualizar rutas existentes.</t>
  </si>
  <si>
    <t>Modificar rutas cuando existan nuevas disposiciones o fallas en la vía.</t>
  </si>
  <si>
    <t>Ingresar nuevas direcciones y actualizar la ruta existente.</t>
  </si>
  <si>
    <t>Muestra errores si los datos son incorrectos e informa al usuario.</t>
  </si>
  <si>
    <t>Actualizar Rutas</t>
  </si>
  <si>
    <t>REQ016</t>
  </si>
  <si>
    <t>No se pueden visualizar las rutas registradas.</t>
  </si>
  <si>
    <t>Ver rutas con origen, destino y paradas.</t>
  </si>
  <si>
    <t>Seleccionar opción de visualización de rutas y desplegar datos.</t>
  </si>
  <si>
    <t>Si no hay rutas, el sistema informa que no hay datos.</t>
  </si>
  <si>
    <t>Visualizar Rutas</t>
  </si>
  <si>
    <t>REQ017</t>
  </si>
  <si>
    <t>No se pueden eliminar rutas que ya no se necesitan.</t>
  </si>
  <si>
    <t>Eliminar rutas seleccionadas con confirmación.</t>
  </si>
  <si>
    <t>Seleccionar ruta y confirmar su eliminación.</t>
  </si>
  <si>
    <t>Muestra si se elimina correctamente o se cancela la acción.</t>
  </si>
  <si>
    <t>Eliminar Rutas</t>
  </si>
  <si>
    <t>REQ018</t>
  </si>
  <si>
    <t>No se pueden buscar rutas con múltiples filtros.</t>
  </si>
  <si>
    <t>Buscar rutas por criterios combinables como origen, destino, fecha, estado.</t>
  </si>
  <si>
    <t>Ingresar filtros y mostrar resultados en tabla organizada.</t>
  </si>
  <si>
    <t>Muestra resultados o errores si no hay coincidencias o conexión.</t>
  </si>
  <si>
    <t>Buscar Rutas</t>
  </si>
  <si>
    <t>REQ019</t>
  </si>
  <si>
    <t>No se pueden asignar rutas a custodios disponibles.</t>
  </si>
  <si>
    <t>Asignar rutas considerando fechas, disponibilidad y vehículos.</t>
  </si>
  <si>
    <t>Seleccionar fecha, custodios y confirmar para guardar asignación.</t>
  </si>
  <si>
    <t>Muestra errores si hay conflictos o confirma si se asigna correctamente.</t>
  </si>
  <si>
    <t>Asignar Rutas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</si>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</sst>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Arial"/>
      <scheme val="minor"/>
    </font>
    <font>
      <sz val="11.0"/>
      <color theme="1"/>
      <name val="Arial Narrow"/>
    </font>
    <font>
      <b/>
      <i/>
      <sz val="16.0"/>
      <color theme="1"/>
      <name val="Arial Narrow"/>
    </font>
    <font/>
    <font>
      <b/>
      <i/>
      <sz val="11.0"/>
      <color rgb="FF9C6500"/>
      <name val="Arial Narrow"/>
    </font>
    <font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Arial"/>
      <scheme val="minor"/>
    </font>
    <font>
      <sz val="11.0"/>
      <color rgb="FF000000"/>
      <name val="Arial Narrow"/>
    </font>
    <font>
      <b/>
      <sz val="11.0"/>
      <color theme="1"/>
      <name val="Calibri"/>
    </font>
    <font>
      <sz val="11.0"/>
      <color theme="1"/>
      <name val="Calibri"/>
    </font>
    <font>
      <b/>
      <sz val="16.0"/>
      <color theme="1"/>
      <name val="Calibri"/>
    </font>
    <font>
      <sz val="11.0"/>
      <color theme="1"/>
      <name val="Arial"/>
    </font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ill="1" applyFont="1">
      <alignment horizontal="center" shrinkToFit="0" vertical="center" wrapText="1"/>
    </xf>
    <xf borderId="4" fillId="0" fontId="5" numFmtId="0" xfId="0" applyAlignment="1" applyBorder="1" applyFont="1">
      <alignment readingOrder="0"/>
    </xf>
    <xf borderId="4" fillId="0" fontId="6" numFmtId="0" xfId="0" applyAlignment="1" applyBorder="1" applyFont="1">
      <alignment horizontal="left"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4" fillId="0" fontId="6" numFmtId="49" xfId="0" applyAlignment="1" applyBorder="1" applyFont="1" applyNumberFormat="1">
      <alignment horizontal="left" readingOrder="0" shrinkToFit="0" vertical="center" wrapText="1"/>
    </xf>
    <xf borderId="4" fillId="0" fontId="6" numFmtId="0" xfId="0" applyAlignment="1" applyBorder="1" applyFont="1">
      <alignment horizontal="left" shrinkToFit="0" vertical="center" wrapText="1"/>
    </xf>
    <xf borderId="4" fillId="0" fontId="7" numFmtId="0" xfId="0" applyAlignment="1" applyBorder="1" applyFont="1">
      <alignment readingOrder="0" shrinkToFit="0" vertical="bottom" wrapText="0"/>
    </xf>
    <xf borderId="4" fillId="0" fontId="7" numFmtId="0" xfId="0" applyAlignment="1" applyBorder="1" applyFont="1">
      <alignment horizontal="left" readingOrder="0" shrinkToFit="0" vertical="center" wrapText="1"/>
    </xf>
    <xf borderId="4" fillId="0" fontId="7" numFmtId="0" xfId="0" applyAlignment="1" applyBorder="1" applyFont="1">
      <alignment horizontal="center" readingOrder="0" shrinkToFit="0" vertical="center" wrapText="1"/>
    </xf>
    <xf borderId="4" fillId="0" fontId="7" numFmtId="49" xfId="0" applyAlignment="1" applyBorder="1" applyFont="1" applyNumberFormat="1">
      <alignment horizontal="left" readingOrder="0" shrinkToFit="0" vertical="center" wrapText="1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left" shrinkToFit="0" vertical="center" wrapText="1"/>
    </xf>
    <xf borderId="0" fillId="0" fontId="10" numFmtId="0" xfId="0" applyFont="1"/>
    <xf borderId="1" fillId="3" fontId="11" numFmtId="0" xfId="0" applyAlignment="1" applyBorder="1" applyFill="1" applyFont="1">
      <alignment horizontal="center" shrinkToFit="0" vertical="center" wrapText="1"/>
    </xf>
    <xf borderId="0" fillId="0" fontId="12" numFmtId="0" xfId="0" applyFont="1"/>
    <xf borderId="0" fillId="0" fontId="9" numFmtId="0" xfId="0" applyAlignment="1" applyFont="1">
      <alignment horizontal="center" shrinkToFit="0" vertical="center" wrapText="1"/>
    </xf>
    <xf borderId="5" fillId="3" fontId="12" numFmtId="0" xfId="0" applyBorder="1" applyFont="1"/>
    <xf borderId="6" fillId="3" fontId="9" numFmtId="0" xfId="0" applyAlignment="1" applyBorder="1" applyFont="1">
      <alignment horizontal="left" shrinkToFit="0" vertical="center" wrapText="1"/>
    </xf>
    <xf borderId="6" fillId="3" fontId="10" numFmtId="0" xfId="0" applyBorder="1" applyFont="1"/>
    <xf borderId="6" fillId="3" fontId="12" numFmtId="0" xfId="0" applyBorder="1" applyFont="1"/>
    <xf borderId="7" fillId="3" fontId="12" numFmtId="0" xfId="0" applyBorder="1" applyFont="1"/>
    <xf borderId="8" fillId="3" fontId="12" numFmtId="0" xfId="0" applyBorder="1" applyFont="1"/>
    <xf borderId="4" fillId="4" fontId="13" numFmtId="0" xfId="0" applyAlignment="1" applyBorder="1" applyFill="1" applyFont="1">
      <alignment horizontal="center" vertical="center"/>
    </xf>
    <xf borderId="9" fillId="3" fontId="14" numFmtId="0" xfId="0" applyAlignment="1" applyBorder="1" applyFont="1">
      <alignment vertical="center"/>
    </xf>
    <xf borderId="1" fillId="4" fontId="13" numFmtId="0" xfId="0" applyAlignment="1" applyBorder="1" applyFont="1">
      <alignment horizontal="center" vertical="center"/>
    </xf>
    <xf borderId="9" fillId="3" fontId="12" numFmtId="0" xfId="0" applyBorder="1" applyFont="1"/>
    <xf borderId="10" fillId="3" fontId="12" numFmtId="0" xfId="0" applyBorder="1" applyFont="1"/>
    <xf borderId="4" fillId="5" fontId="15" numFmtId="0" xfId="0" applyAlignment="1" applyBorder="1" applyFill="1" applyFont="1">
      <alignment horizontal="center" readingOrder="0" vertical="center"/>
    </xf>
    <xf borderId="9" fillId="3" fontId="10" numFmtId="0" xfId="0" applyAlignment="1" applyBorder="1" applyFont="1">
      <alignment shrinkToFit="0" vertical="center" wrapText="1"/>
    </xf>
    <xf borderId="1" fillId="5" fontId="10" numFmtId="0" xfId="0" applyAlignment="1" applyBorder="1" applyFont="1">
      <alignment horizontal="center" vertical="center"/>
    </xf>
    <xf borderId="9" fillId="3" fontId="10" numFmtId="0" xfId="0" applyAlignment="1" applyBorder="1" applyFont="1">
      <alignment vertical="center"/>
    </xf>
    <xf borderId="9" fillId="3" fontId="15" numFmtId="0" xfId="0" applyAlignment="1" applyBorder="1" applyFont="1">
      <alignment horizontal="center" vertical="center"/>
    </xf>
    <xf borderId="9" fillId="3" fontId="10" numFmtId="0" xfId="0" applyAlignment="1" applyBorder="1" applyFont="1">
      <alignment horizontal="center" vertical="center"/>
    </xf>
    <xf borderId="4" fillId="5" fontId="15" numFmtId="0" xfId="0" applyAlignment="1" applyBorder="1" applyFont="1">
      <alignment horizontal="center" vertical="center"/>
    </xf>
    <xf borderId="11" fillId="6" fontId="13" numFmtId="0" xfId="0" applyAlignment="1" applyBorder="1" applyFill="1" applyFont="1">
      <alignment horizontal="center" vertical="center"/>
    </xf>
    <xf borderId="12" fillId="5" fontId="10" numFmtId="0" xfId="0" applyAlignment="1" applyBorder="1" applyFont="1">
      <alignment horizontal="center" shrinkToFit="0" vertical="center" wrapText="1"/>
    </xf>
    <xf borderId="13" fillId="0" fontId="3" numFmtId="0" xfId="0" applyBorder="1" applyFont="1"/>
    <xf borderId="9" fillId="3" fontId="12" numFmtId="0" xfId="0" applyAlignment="1" applyBorder="1" applyFont="1">
      <alignment horizontal="center"/>
    </xf>
    <xf borderId="14" fillId="0" fontId="3" numFmtId="0" xfId="0" applyBorder="1" applyFont="1"/>
    <xf borderId="12" fillId="5" fontId="10" numFmtId="0" xfId="0" applyAlignment="1" applyBorder="1" applyFont="1">
      <alignment horizontal="left" vertical="center"/>
    </xf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12" fillId="7" fontId="16" numFmtId="0" xfId="0" applyAlignment="1" applyBorder="1" applyFill="1" applyFont="1">
      <alignment horizontal="center" vertical="center"/>
    </xf>
    <xf borderId="22" fillId="2" fontId="15" numFmtId="0" xfId="0" applyAlignment="1" applyBorder="1" applyFont="1">
      <alignment horizontal="center" vertical="center"/>
    </xf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12" fillId="4" fontId="13" numFmtId="0" xfId="0" applyAlignment="1" applyBorder="1" applyFont="1">
      <alignment horizontal="center" vertical="center"/>
    </xf>
    <xf borderId="12" fillId="5" fontId="10" numFmtId="49" xfId="0" applyAlignment="1" applyBorder="1" applyFont="1" applyNumberFormat="1">
      <alignment horizontal="left" vertical="center"/>
    </xf>
    <xf borderId="12" fillId="5" fontId="10" numFmtId="0" xfId="0" applyAlignment="1" applyBorder="1" applyFont="1">
      <alignment horizontal="center" vertical="center"/>
    </xf>
    <xf borderId="28" fillId="3" fontId="12" numFmtId="0" xfId="0" applyBorder="1" applyFont="1"/>
    <xf borderId="29" fillId="3" fontId="12" numFmtId="0" xfId="0" applyBorder="1" applyFont="1"/>
    <xf borderId="30" fillId="3" fontId="1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8.75"/>
    <col customWidth="1" min="3" max="3" width="22.5"/>
    <col customWidth="1" min="4" max="5" width="20.5"/>
    <col customWidth="1" min="6" max="6" width="10.25"/>
    <col customWidth="1" min="7" max="7" width="32.5"/>
    <col customWidth="1" min="8" max="8" width="12.13"/>
    <col customWidth="1" min="9" max="9" width="9.38"/>
    <col customWidth="1" min="10" max="10" width="8.63"/>
    <col customWidth="1" min="11" max="11" width="9.38"/>
    <col customWidth="1" min="12" max="12" width="9.75"/>
    <col customWidth="1" min="13" max="13" width="32.75"/>
    <col customWidth="1" min="14" max="14" width="12.13"/>
    <col customWidth="1" min="15" max="15" width="19.75"/>
    <col customWidth="1" min="16" max="26" width="9.38"/>
  </cols>
  <sheetData>
    <row r="1">
      <c r="A1" s="1"/>
      <c r="B1" s="1"/>
      <c r="C1" s="1"/>
      <c r="D1" s="1"/>
      <c r="E1" s="1"/>
      <c r="F1" s="1"/>
      <c r="G1" s="2"/>
      <c r="H1" s="1"/>
      <c r="I1" s="3"/>
      <c r="J1" s="3"/>
      <c r="K1" s="2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2"/>
      <c r="H2" s="1"/>
      <c r="I2" s="3"/>
      <c r="J2" s="3"/>
      <c r="K2" s="2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45.0" customHeight="1">
      <c r="A3" s="1"/>
      <c r="B3" s="4" t="s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2"/>
      <c r="H4" s="1"/>
      <c r="I4" s="3"/>
      <c r="J4" s="3"/>
      <c r="K4" s="2"/>
      <c r="L4" s="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60.0" customHeight="1">
      <c r="A5" s="1"/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8" t="s">
        <v>15</v>
      </c>
      <c r="C6" s="9" t="s">
        <v>16</v>
      </c>
      <c r="D6" s="9" t="s">
        <v>17</v>
      </c>
      <c r="E6" s="9" t="s">
        <v>17</v>
      </c>
      <c r="F6" s="9" t="s">
        <v>18</v>
      </c>
      <c r="G6" s="9" t="s">
        <v>19</v>
      </c>
      <c r="H6" s="9" t="s">
        <v>20</v>
      </c>
      <c r="I6" s="10">
        <v>2.0</v>
      </c>
      <c r="J6" s="9"/>
      <c r="K6" s="9" t="s">
        <v>21</v>
      </c>
      <c r="L6" s="9" t="s">
        <v>22</v>
      </c>
      <c r="M6" s="11" t="s">
        <v>23</v>
      </c>
      <c r="N6" s="12"/>
      <c r="O6" s="9" t="s">
        <v>24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3" t="s">
        <v>25</v>
      </c>
      <c r="C7" s="14" t="s">
        <v>26</v>
      </c>
      <c r="D7" s="14" t="s">
        <v>27</v>
      </c>
      <c r="E7" s="14" t="s">
        <v>27</v>
      </c>
      <c r="F7" s="14" t="s">
        <v>28</v>
      </c>
      <c r="G7" s="14" t="s">
        <v>29</v>
      </c>
      <c r="H7" s="14" t="s">
        <v>20</v>
      </c>
      <c r="I7" s="15">
        <v>2.0</v>
      </c>
      <c r="J7" s="14"/>
      <c r="K7" s="14" t="s">
        <v>21</v>
      </c>
      <c r="L7" s="14" t="s">
        <v>22</v>
      </c>
      <c r="M7" s="16" t="s">
        <v>30</v>
      </c>
      <c r="N7" s="12"/>
      <c r="O7" s="9" t="s">
        <v>31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75.75" customHeight="1">
      <c r="A8" s="1"/>
      <c r="B8" s="13" t="s">
        <v>32</v>
      </c>
      <c r="C8" s="14" t="s">
        <v>33</v>
      </c>
      <c r="D8" s="14" t="s">
        <v>34</v>
      </c>
      <c r="E8" s="14" t="s">
        <v>34</v>
      </c>
      <c r="F8" s="14" t="s">
        <v>28</v>
      </c>
      <c r="G8" s="14" t="s">
        <v>35</v>
      </c>
      <c r="H8" s="14" t="s">
        <v>20</v>
      </c>
      <c r="I8" s="15">
        <v>3.0</v>
      </c>
      <c r="J8" s="14"/>
      <c r="K8" s="14" t="s">
        <v>36</v>
      </c>
      <c r="L8" s="14" t="s">
        <v>22</v>
      </c>
      <c r="M8" s="16" t="s">
        <v>37</v>
      </c>
      <c r="N8" s="12"/>
      <c r="O8" s="9" t="s">
        <v>38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3" t="s">
        <v>39</v>
      </c>
      <c r="C9" s="14" t="s">
        <v>40</v>
      </c>
      <c r="D9" s="14" t="s">
        <v>41</v>
      </c>
      <c r="E9" s="14" t="s">
        <v>41</v>
      </c>
      <c r="F9" s="14" t="s">
        <v>28</v>
      </c>
      <c r="G9" s="14" t="s">
        <v>42</v>
      </c>
      <c r="H9" s="14" t="s">
        <v>20</v>
      </c>
      <c r="I9" s="15">
        <v>6.0</v>
      </c>
      <c r="J9" s="14"/>
      <c r="K9" s="14" t="s">
        <v>36</v>
      </c>
      <c r="L9" s="14" t="s">
        <v>22</v>
      </c>
      <c r="M9" s="14" t="s">
        <v>43</v>
      </c>
      <c r="N9" s="12"/>
      <c r="O9" s="9" t="s">
        <v>44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3" t="s">
        <v>45</v>
      </c>
      <c r="C10" s="14" t="s">
        <v>46</v>
      </c>
      <c r="D10" s="14" t="s">
        <v>47</v>
      </c>
      <c r="E10" s="14" t="s">
        <v>47</v>
      </c>
      <c r="F10" s="14" t="s">
        <v>28</v>
      </c>
      <c r="G10" s="14" t="s">
        <v>48</v>
      </c>
      <c r="H10" s="14" t="s">
        <v>49</v>
      </c>
      <c r="I10" s="15">
        <v>5.0</v>
      </c>
      <c r="J10" s="14"/>
      <c r="K10" s="14" t="s">
        <v>21</v>
      </c>
      <c r="L10" s="14" t="s">
        <v>22</v>
      </c>
      <c r="M10" s="14" t="s">
        <v>50</v>
      </c>
      <c r="N10" s="12"/>
      <c r="O10" s="9" t="s">
        <v>51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3" t="s">
        <v>52</v>
      </c>
      <c r="C11" s="14" t="s">
        <v>53</v>
      </c>
      <c r="D11" s="14" t="s">
        <v>54</v>
      </c>
      <c r="E11" s="14" t="s">
        <v>54</v>
      </c>
      <c r="F11" s="14" t="s">
        <v>28</v>
      </c>
      <c r="G11" s="14" t="s">
        <v>55</v>
      </c>
      <c r="H11" s="14" t="s">
        <v>56</v>
      </c>
      <c r="I11" s="15">
        <v>5.0</v>
      </c>
      <c r="J11" s="14"/>
      <c r="K11" s="14" t="s">
        <v>21</v>
      </c>
      <c r="L11" s="14" t="s">
        <v>22</v>
      </c>
      <c r="M11" s="16" t="s">
        <v>57</v>
      </c>
      <c r="N11" s="12"/>
      <c r="O11" s="9" t="s">
        <v>58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3" t="s">
        <v>59</v>
      </c>
      <c r="C12" s="14" t="s">
        <v>60</v>
      </c>
      <c r="D12" s="14" t="s">
        <v>61</v>
      </c>
      <c r="E12" s="14" t="s">
        <v>61</v>
      </c>
      <c r="F12" s="14" t="s">
        <v>28</v>
      </c>
      <c r="G12" s="14" t="s">
        <v>62</v>
      </c>
      <c r="H12" s="14" t="s">
        <v>49</v>
      </c>
      <c r="I12" s="15">
        <v>2.0</v>
      </c>
      <c r="J12" s="14"/>
      <c r="K12" s="14" t="s">
        <v>21</v>
      </c>
      <c r="L12" s="14" t="s">
        <v>22</v>
      </c>
      <c r="M12" s="14" t="s">
        <v>63</v>
      </c>
      <c r="N12" s="12"/>
      <c r="O12" s="9" t="s">
        <v>64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3" t="s">
        <v>65</v>
      </c>
      <c r="C13" s="14" t="s">
        <v>66</v>
      </c>
      <c r="D13" s="14" t="s">
        <v>67</v>
      </c>
      <c r="E13" s="14" t="s">
        <v>67</v>
      </c>
      <c r="F13" s="14" t="s">
        <v>28</v>
      </c>
      <c r="G13" s="14" t="s">
        <v>68</v>
      </c>
      <c r="H13" s="14" t="s">
        <v>56</v>
      </c>
      <c r="I13" s="15">
        <v>3.0</v>
      </c>
      <c r="J13" s="14"/>
      <c r="K13" s="14" t="s">
        <v>21</v>
      </c>
      <c r="L13" s="14" t="s">
        <v>22</v>
      </c>
      <c r="M13" s="14" t="s">
        <v>69</v>
      </c>
      <c r="N13" s="12"/>
      <c r="O13" s="9" t="s">
        <v>70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3" t="s">
        <v>71</v>
      </c>
      <c r="C14" s="14" t="s">
        <v>72</v>
      </c>
      <c r="D14" s="14" t="s">
        <v>73</v>
      </c>
      <c r="E14" s="14" t="s">
        <v>73</v>
      </c>
      <c r="F14" s="14" t="s">
        <v>28</v>
      </c>
      <c r="G14" s="14" t="s">
        <v>74</v>
      </c>
      <c r="H14" s="14" t="s">
        <v>49</v>
      </c>
      <c r="I14" s="15">
        <v>3.0</v>
      </c>
      <c r="J14" s="14"/>
      <c r="K14" s="14" t="s">
        <v>21</v>
      </c>
      <c r="L14" s="14" t="s">
        <v>22</v>
      </c>
      <c r="M14" s="14" t="s">
        <v>75</v>
      </c>
      <c r="N14" s="12"/>
      <c r="O14" s="9" t="s">
        <v>76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58.5" customHeight="1">
      <c r="A15" s="1"/>
      <c r="B15" s="13" t="s">
        <v>77</v>
      </c>
      <c r="C15" s="14" t="s">
        <v>78</v>
      </c>
      <c r="D15" s="14" t="s">
        <v>79</v>
      </c>
      <c r="E15" s="14" t="s">
        <v>79</v>
      </c>
      <c r="F15" s="14" t="s">
        <v>28</v>
      </c>
      <c r="G15" s="14" t="s">
        <v>80</v>
      </c>
      <c r="H15" s="14" t="s">
        <v>56</v>
      </c>
      <c r="I15" s="15">
        <v>2.0</v>
      </c>
      <c r="J15" s="14"/>
      <c r="K15" s="14" t="s">
        <v>21</v>
      </c>
      <c r="L15" s="14" t="s">
        <v>22</v>
      </c>
      <c r="M15" s="14" t="s">
        <v>81</v>
      </c>
      <c r="N15" s="12"/>
      <c r="O15" s="9" t="s">
        <v>82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3" t="s">
        <v>83</v>
      </c>
      <c r="C16" s="14" t="s">
        <v>84</v>
      </c>
      <c r="D16" s="14" t="s">
        <v>85</v>
      </c>
      <c r="E16" s="14" t="s">
        <v>85</v>
      </c>
      <c r="F16" s="14" t="s">
        <v>28</v>
      </c>
      <c r="G16" s="14" t="s">
        <v>86</v>
      </c>
      <c r="H16" s="14" t="s">
        <v>56</v>
      </c>
      <c r="I16" s="15">
        <v>4.0</v>
      </c>
      <c r="J16" s="14"/>
      <c r="K16" s="14" t="s">
        <v>36</v>
      </c>
      <c r="L16" s="14" t="s">
        <v>22</v>
      </c>
      <c r="M16" s="14" t="s">
        <v>87</v>
      </c>
      <c r="N16" s="12"/>
      <c r="O16" s="9" t="s">
        <v>88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3" t="s">
        <v>89</v>
      </c>
      <c r="C17" s="14" t="s">
        <v>90</v>
      </c>
      <c r="D17" s="14" t="s">
        <v>91</v>
      </c>
      <c r="E17" s="14" t="s">
        <v>91</v>
      </c>
      <c r="F17" s="14" t="s">
        <v>28</v>
      </c>
      <c r="G17" s="14" t="s">
        <v>92</v>
      </c>
      <c r="H17" s="14" t="s">
        <v>56</v>
      </c>
      <c r="I17" s="15">
        <v>5.0</v>
      </c>
      <c r="J17" s="14"/>
      <c r="K17" s="14" t="s">
        <v>21</v>
      </c>
      <c r="L17" s="14" t="s">
        <v>22</v>
      </c>
      <c r="M17" s="14" t="s">
        <v>93</v>
      </c>
      <c r="N17" s="12"/>
      <c r="O17" s="9" t="s">
        <v>94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3" t="s">
        <v>95</v>
      </c>
      <c r="C18" s="14" t="s">
        <v>96</v>
      </c>
      <c r="D18" s="14" t="s">
        <v>97</v>
      </c>
      <c r="E18" s="14" t="s">
        <v>97</v>
      </c>
      <c r="F18" s="14" t="s">
        <v>28</v>
      </c>
      <c r="G18" s="14" t="s">
        <v>98</v>
      </c>
      <c r="H18" s="14" t="s">
        <v>49</v>
      </c>
      <c r="I18" s="15">
        <v>2.0</v>
      </c>
      <c r="J18" s="14"/>
      <c r="K18" s="14" t="s">
        <v>21</v>
      </c>
      <c r="L18" s="14" t="s">
        <v>22</v>
      </c>
      <c r="M18" s="14" t="s">
        <v>99</v>
      </c>
      <c r="N18" s="12"/>
      <c r="O18" s="9" t="s">
        <v>100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3" t="s">
        <v>101</v>
      </c>
      <c r="C19" s="14" t="s">
        <v>102</v>
      </c>
      <c r="D19" s="14" t="s">
        <v>103</v>
      </c>
      <c r="E19" s="14" t="s">
        <v>103</v>
      </c>
      <c r="F19" s="14" t="s">
        <v>28</v>
      </c>
      <c r="G19" s="14" t="s">
        <v>104</v>
      </c>
      <c r="H19" s="14" t="s">
        <v>105</v>
      </c>
      <c r="I19" s="15">
        <v>5.0</v>
      </c>
      <c r="J19" s="14"/>
      <c r="K19" s="14" t="s">
        <v>21</v>
      </c>
      <c r="L19" s="14" t="s">
        <v>22</v>
      </c>
      <c r="M19" s="14" t="s">
        <v>106</v>
      </c>
      <c r="N19" s="12"/>
      <c r="O19" s="9" t="s">
        <v>107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3" t="s">
        <v>108</v>
      </c>
      <c r="C20" s="14" t="s">
        <v>109</v>
      </c>
      <c r="D20" s="14" t="s">
        <v>110</v>
      </c>
      <c r="E20" s="14" t="s">
        <v>110</v>
      </c>
      <c r="F20" s="14" t="s">
        <v>28</v>
      </c>
      <c r="G20" s="14" t="s">
        <v>111</v>
      </c>
      <c r="H20" s="14" t="s">
        <v>105</v>
      </c>
      <c r="I20" s="15">
        <v>3.0</v>
      </c>
      <c r="J20" s="14"/>
      <c r="K20" s="14" t="s">
        <v>21</v>
      </c>
      <c r="L20" s="14" t="s">
        <v>22</v>
      </c>
      <c r="M20" s="14" t="s">
        <v>112</v>
      </c>
      <c r="N20" s="12"/>
      <c r="O20" s="9" t="s">
        <v>113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3" t="s">
        <v>114</v>
      </c>
      <c r="C21" s="14" t="s">
        <v>115</v>
      </c>
      <c r="D21" s="14" t="s">
        <v>116</v>
      </c>
      <c r="E21" s="14" t="s">
        <v>116</v>
      </c>
      <c r="F21" s="14" t="s">
        <v>28</v>
      </c>
      <c r="G21" s="14" t="s">
        <v>117</v>
      </c>
      <c r="H21" s="14" t="s">
        <v>105</v>
      </c>
      <c r="I21" s="15">
        <v>3.0</v>
      </c>
      <c r="J21" s="14"/>
      <c r="K21" s="14" t="s">
        <v>36</v>
      </c>
      <c r="L21" s="14" t="s">
        <v>22</v>
      </c>
      <c r="M21" s="14" t="s">
        <v>118</v>
      </c>
      <c r="N21" s="12"/>
      <c r="O21" s="9" t="s">
        <v>119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3" t="s">
        <v>120</v>
      </c>
      <c r="C22" s="14" t="s">
        <v>121</v>
      </c>
      <c r="D22" s="14" t="s">
        <v>122</v>
      </c>
      <c r="E22" s="14" t="s">
        <v>122</v>
      </c>
      <c r="F22" s="14" t="s">
        <v>28</v>
      </c>
      <c r="G22" s="14" t="s">
        <v>123</v>
      </c>
      <c r="H22" s="14" t="s">
        <v>105</v>
      </c>
      <c r="I22" s="15">
        <v>4.0</v>
      </c>
      <c r="J22" s="14"/>
      <c r="K22" s="14" t="s">
        <v>36</v>
      </c>
      <c r="L22" s="14" t="s">
        <v>22</v>
      </c>
      <c r="M22" s="14" t="s">
        <v>124</v>
      </c>
      <c r="N22" s="12"/>
      <c r="O22" s="9" t="s">
        <v>125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3" t="s">
        <v>126</v>
      </c>
      <c r="C23" s="14" t="s">
        <v>127</v>
      </c>
      <c r="D23" s="14" t="s">
        <v>128</v>
      </c>
      <c r="E23" s="14" t="s">
        <v>128</v>
      </c>
      <c r="F23" s="14" t="s">
        <v>28</v>
      </c>
      <c r="G23" s="14" t="s">
        <v>129</v>
      </c>
      <c r="H23" s="14" t="s">
        <v>105</v>
      </c>
      <c r="I23" s="15">
        <v>3.0</v>
      </c>
      <c r="J23" s="14"/>
      <c r="K23" s="14" t="s">
        <v>36</v>
      </c>
      <c r="L23" s="14" t="s">
        <v>22</v>
      </c>
      <c r="M23" s="14" t="s">
        <v>130</v>
      </c>
      <c r="N23" s="12"/>
      <c r="O23" s="9" t="s">
        <v>131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58.5" customHeight="1">
      <c r="A24" s="1"/>
      <c r="B24" s="13" t="s">
        <v>132</v>
      </c>
      <c r="C24" s="14" t="s">
        <v>133</v>
      </c>
      <c r="D24" s="14" t="s">
        <v>134</v>
      </c>
      <c r="E24" s="14" t="s">
        <v>134</v>
      </c>
      <c r="F24" s="14" t="s">
        <v>28</v>
      </c>
      <c r="G24" s="14" t="s">
        <v>135</v>
      </c>
      <c r="H24" s="14" t="s">
        <v>49</v>
      </c>
      <c r="I24" s="15">
        <v>6.0</v>
      </c>
      <c r="J24" s="14"/>
      <c r="K24" s="14" t="s">
        <v>21</v>
      </c>
      <c r="L24" s="14" t="s">
        <v>22</v>
      </c>
      <c r="M24" s="14" t="s">
        <v>136</v>
      </c>
      <c r="N24" s="12"/>
      <c r="O24" s="9" t="s">
        <v>137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9.5" customHeight="1">
      <c r="A25" s="1"/>
      <c r="B25" s="1"/>
      <c r="C25" s="1"/>
      <c r="D25" s="1"/>
      <c r="E25" s="1"/>
      <c r="F25" s="1"/>
      <c r="G25" s="2"/>
      <c r="H25" s="1"/>
      <c r="I25" s="3"/>
      <c r="J25" s="3"/>
      <c r="K25" s="17"/>
      <c r="L25" s="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9.5" customHeight="1">
      <c r="A26" s="1"/>
      <c r="B26" s="1"/>
      <c r="C26" s="1"/>
      <c r="D26" s="1"/>
      <c r="E26" s="1"/>
      <c r="F26" s="1"/>
      <c r="G26" s="2"/>
      <c r="H26" s="1"/>
      <c r="I26" s="3"/>
      <c r="J26" s="3"/>
      <c r="K26" s="17"/>
      <c r="L26" s="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9.5" customHeight="1">
      <c r="A27" s="1"/>
      <c r="B27" s="1"/>
      <c r="C27" s="1"/>
      <c r="D27" s="1"/>
      <c r="E27" s="1"/>
      <c r="F27" s="1"/>
      <c r="G27" s="2"/>
      <c r="H27" s="1"/>
      <c r="I27" s="3"/>
      <c r="J27" s="3"/>
      <c r="K27" s="2"/>
      <c r="L27" s="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9.5" customHeight="1">
      <c r="A28" s="1"/>
      <c r="B28" s="1"/>
      <c r="C28" s="1"/>
      <c r="D28" s="1"/>
      <c r="E28" s="1"/>
      <c r="F28" s="1"/>
      <c r="G28" s="2"/>
      <c r="H28" s="1"/>
      <c r="I28" s="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9.5" customHeight="1">
      <c r="A29" s="1"/>
      <c r="B29" s="1"/>
      <c r="C29" s="1"/>
      <c r="D29" s="1"/>
      <c r="E29" s="1"/>
      <c r="F29" s="1"/>
      <c r="G29" s="2"/>
      <c r="H29" s="1"/>
      <c r="I29" s="3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9.5" customHeight="1">
      <c r="A30" s="1"/>
      <c r="B30" s="1"/>
      <c r="C30" s="1"/>
      <c r="D30" s="1"/>
      <c r="E30" s="1"/>
      <c r="F30" s="1"/>
      <c r="G30" s="2"/>
      <c r="H30" s="1"/>
      <c r="I30" s="3"/>
      <c r="J30" s="1"/>
      <c r="K30" s="2" t="s">
        <v>21</v>
      </c>
      <c r="L30" s="2" t="s">
        <v>22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1"/>
      <c r="B31" s="1"/>
      <c r="C31" s="1"/>
      <c r="D31" s="1"/>
      <c r="E31" s="1"/>
      <c r="F31" s="1"/>
      <c r="G31" s="2"/>
      <c r="H31" s="1"/>
      <c r="I31" s="3"/>
      <c r="J31" s="1"/>
      <c r="K31" s="2" t="s">
        <v>36</v>
      </c>
      <c r="L31" s="2" t="s">
        <v>138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9.5" customHeight="1">
      <c r="A32" s="1"/>
      <c r="B32" s="1"/>
      <c r="C32" s="1"/>
      <c r="D32" s="1"/>
      <c r="E32" s="1"/>
      <c r="F32" s="1"/>
      <c r="G32" s="2"/>
      <c r="H32" s="1"/>
      <c r="I32" s="3"/>
      <c r="J32" s="1"/>
      <c r="K32" s="2" t="s">
        <v>139</v>
      </c>
      <c r="L32" s="2" t="s">
        <v>140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9.5" customHeight="1">
      <c r="A33" s="1"/>
      <c r="B33" s="1"/>
      <c r="C33" s="1"/>
      <c r="D33" s="1"/>
      <c r="E33" s="1"/>
      <c r="F33" s="1"/>
      <c r="G33" s="2"/>
      <c r="H33" s="1"/>
      <c r="I33" s="3"/>
      <c r="J33" s="1"/>
      <c r="K33" s="2"/>
      <c r="L33" s="2" t="s">
        <v>141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A34" s="1"/>
      <c r="B34" s="1"/>
      <c r="C34" s="1"/>
      <c r="D34" s="1"/>
      <c r="E34" s="1"/>
      <c r="F34" s="1"/>
      <c r="G34" s="2"/>
      <c r="H34" s="1"/>
      <c r="I34" s="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9.5" customHeight="1">
      <c r="A35" s="1"/>
      <c r="B35" s="1"/>
      <c r="C35" s="1"/>
      <c r="D35" s="1"/>
      <c r="E35" s="1"/>
      <c r="F35" s="1"/>
      <c r="G35" s="2"/>
      <c r="H35" s="1"/>
      <c r="I35" s="3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2"/>
      <c r="H36" s="1"/>
      <c r="I36" s="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2"/>
      <c r="H37" s="1"/>
      <c r="I37" s="3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2"/>
      <c r="H38" s="1"/>
      <c r="I38" s="3"/>
      <c r="J38" s="3"/>
      <c r="K38" s="2"/>
      <c r="L38" s="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2"/>
      <c r="H39" s="1"/>
      <c r="I39" s="3"/>
      <c r="J39" s="3"/>
      <c r="K39" s="2"/>
      <c r="L39" s="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2"/>
      <c r="H40" s="1"/>
      <c r="I40" s="3"/>
      <c r="J40" s="3"/>
      <c r="K40" s="2"/>
      <c r="L40" s="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2"/>
      <c r="H41" s="1"/>
      <c r="I41" s="3"/>
      <c r="J41" s="3"/>
      <c r="K41" s="2"/>
      <c r="L41" s="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2"/>
      <c r="H42" s="1"/>
      <c r="I42" s="3"/>
      <c r="J42" s="3"/>
      <c r="K42" s="2"/>
      <c r="L42" s="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2"/>
      <c r="H43" s="1"/>
      <c r="I43" s="3"/>
      <c r="J43" s="3"/>
      <c r="K43" s="2"/>
      <c r="L43" s="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2"/>
      <c r="H44" s="1"/>
      <c r="I44" s="3"/>
      <c r="J44" s="3"/>
      <c r="K44" s="2"/>
      <c r="L44" s="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2"/>
      <c r="H45" s="1"/>
      <c r="I45" s="3"/>
      <c r="J45" s="3"/>
      <c r="K45" s="2"/>
      <c r="L45" s="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2"/>
      <c r="H46" s="1"/>
      <c r="I46" s="3"/>
      <c r="J46" s="3"/>
      <c r="K46" s="2"/>
      <c r="L46" s="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2"/>
      <c r="H47" s="1"/>
      <c r="I47" s="3"/>
      <c r="J47" s="3"/>
      <c r="K47" s="2"/>
      <c r="L47" s="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2"/>
      <c r="H48" s="1"/>
      <c r="I48" s="3"/>
      <c r="J48" s="3"/>
      <c r="K48" s="2"/>
      <c r="L48" s="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2"/>
      <c r="H49" s="1"/>
      <c r="I49" s="3"/>
      <c r="J49" s="3"/>
      <c r="K49" s="2"/>
      <c r="L49" s="3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2"/>
      <c r="H50" s="1"/>
      <c r="I50" s="3"/>
      <c r="J50" s="3"/>
      <c r="K50" s="2"/>
      <c r="L50" s="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2"/>
      <c r="H51" s="1"/>
      <c r="I51" s="3"/>
      <c r="J51" s="3"/>
      <c r="K51" s="2"/>
      <c r="L51" s="3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2"/>
      <c r="H52" s="1"/>
      <c r="I52" s="3"/>
      <c r="J52" s="3"/>
      <c r="K52" s="2"/>
      <c r="L52" s="3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2"/>
      <c r="H53" s="1"/>
      <c r="I53" s="3"/>
      <c r="J53" s="3"/>
      <c r="K53" s="2"/>
      <c r="L53" s="3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2"/>
      <c r="H54" s="1"/>
      <c r="I54" s="3"/>
      <c r="J54" s="3"/>
      <c r="K54" s="2"/>
      <c r="L54" s="3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2"/>
      <c r="H55" s="1"/>
      <c r="I55" s="3"/>
      <c r="J55" s="3"/>
      <c r="K55" s="2"/>
      <c r="L55" s="3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2"/>
      <c r="H56" s="1"/>
      <c r="I56" s="3"/>
      <c r="J56" s="3"/>
      <c r="K56" s="2"/>
      <c r="L56" s="3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2"/>
      <c r="H57" s="1"/>
      <c r="I57" s="3"/>
      <c r="J57" s="3"/>
      <c r="K57" s="2"/>
      <c r="L57" s="3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2"/>
      <c r="H58" s="1"/>
      <c r="I58" s="3"/>
      <c r="J58" s="3"/>
      <c r="K58" s="2"/>
      <c r="L58" s="3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2"/>
      <c r="H59" s="1"/>
      <c r="I59" s="3"/>
      <c r="J59" s="3"/>
      <c r="K59" s="2"/>
      <c r="L59" s="3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2"/>
      <c r="H60" s="1"/>
      <c r="I60" s="3"/>
      <c r="J60" s="3"/>
      <c r="K60" s="2"/>
      <c r="L60" s="3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2"/>
      <c r="H61" s="1"/>
      <c r="I61" s="3"/>
      <c r="J61" s="3"/>
      <c r="K61" s="2"/>
      <c r="L61" s="3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2"/>
      <c r="H62" s="1"/>
      <c r="I62" s="3"/>
      <c r="J62" s="3"/>
      <c r="K62" s="2"/>
      <c r="L62" s="3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2"/>
      <c r="H63" s="1"/>
      <c r="I63" s="3"/>
      <c r="J63" s="3"/>
      <c r="K63" s="2"/>
      <c r="L63" s="3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2"/>
      <c r="H64" s="1"/>
      <c r="I64" s="3"/>
      <c r="J64" s="3"/>
      <c r="K64" s="2"/>
      <c r="L64" s="3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2"/>
      <c r="H65" s="1"/>
      <c r="I65" s="3"/>
      <c r="J65" s="3"/>
      <c r="K65" s="2"/>
      <c r="L65" s="3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2"/>
      <c r="H66" s="1"/>
      <c r="I66" s="3"/>
      <c r="J66" s="3"/>
      <c r="K66" s="2"/>
      <c r="L66" s="3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2"/>
      <c r="H67" s="1"/>
      <c r="I67" s="3"/>
      <c r="J67" s="3"/>
      <c r="K67" s="2"/>
      <c r="L67" s="3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2"/>
      <c r="H68" s="1"/>
      <c r="I68" s="3"/>
      <c r="J68" s="3"/>
      <c r="K68" s="2"/>
      <c r="L68" s="3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2"/>
      <c r="H69" s="1"/>
      <c r="I69" s="3"/>
      <c r="J69" s="3"/>
      <c r="K69" s="2"/>
      <c r="L69" s="3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2"/>
      <c r="H70" s="1"/>
      <c r="I70" s="3"/>
      <c r="J70" s="3"/>
      <c r="K70" s="2"/>
      <c r="L70" s="3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2"/>
      <c r="H71" s="1"/>
      <c r="I71" s="3"/>
      <c r="J71" s="3"/>
      <c r="K71" s="2"/>
      <c r="L71" s="3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2"/>
      <c r="H72" s="1"/>
      <c r="I72" s="3"/>
      <c r="J72" s="3"/>
      <c r="K72" s="2"/>
      <c r="L72" s="3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2"/>
      <c r="H73" s="1"/>
      <c r="I73" s="3"/>
      <c r="J73" s="3"/>
      <c r="K73" s="2"/>
      <c r="L73" s="3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2"/>
      <c r="H74" s="1"/>
      <c r="I74" s="3"/>
      <c r="J74" s="3"/>
      <c r="K74" s="2"/>
      <c r="L74" s="3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2"/>
      <c r="H75" s="1"/>
      <c r="I75" s="3"/>
      <c r="J75" s="3"/>
      <c r="K75" s="2"/>
      <c r="L75" s="3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2"/>
      <c r="H76" s="1"/>
      <c r="I76" s="3"/>
      <c r="J76" s="3"/>
      <c r="K76" s="2"/>
      <c r="L76" s="3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2"/>
      <c r="H77" s="1"/>
      <c r="I77" s="3"/>
      <c r="J77" s="3"/>
      <c r="K77" s="2"/>
      <c r="L77" s="3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2"/>
      <c r="H78" s="1"/>
      <c r="I78" s="3"/>
      <c r="J78" s="3"/>
      <c r="K78" s="2"/>
      <c r="L78" s="3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2"/>
      <c r="H79" s="1"/>
      <c r="I79" s="3"/>
      <c r="J79" s="3"/>
      <c r="K79" s="2"/>
      <c r="L79" s="3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2"/>
      <c r="H80" s="1"/>
      <c r="I80" s="3"/>
      <c r="J80" s="3"/>
      <c r="K80" s="2"/>
      <c r="L80" s="3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2"/>
      <c r="H81" s="1"/>
      <c r="I81" s="3"/>
      <c r="J81" s="3"/>
      <c r="K81" s="2"/>
      <c r="L81" s="3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2"/>
      <c r="H82" s="1"/>
      <c r="I82" s="3"/>
      <c r="J82" s="3"/>
      <c r="K82" s="2"/>
      <c r="L82" s="3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2"/>
      <c r="H83" s="1"/>
      <c r="I83" s="3"/>
      <c r="J83" s="3"/>
      <c r="K83" s="2"/>
      <c r="L83" s="3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2"/>
      <c r="H84" s="1"/>
      <c r="I84" s="3"/>
      <c r="J84" s="3"/>
      <c r="K84" s="2"/>
      <c r="L84" s="3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2"/>
      <c r="H85" s="1"/>
      <c r="I85" s="3"/>
      <c r="J85" s="3"/>
      <c r="K85" s="2"/>
      <c r="L85" s="3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2"/>
      <c r="H86" s="1"/>
      <c r="I86" s="3"/>
      <c r="J86" s="3"/>
      <c r="K86" s="2"/>
      <c r="L86" s="3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2"/>
      <c r="H87" s="1"/>
      <c r="I87" s="3"/>
      <c r="J87" s="3"/>
      <c r="K87" s="2"/>
      <c r="L87" s="3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2"/>
      <c r="H88" s="1"/>
      <c r="I88" s="3"/>
      <c r="J88" s="3"/>
      <c r="K88" s="2"/>
      <c r="L88" s="3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2"/>
      <c r="H89" s="1"/>
      <c r="I89" s="3"/>
      <c r="J89" s="3"/>
      <c r="K89" s="2"/>
      <c r="L89" s="3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2"/>
      <c r="H90" s="1"/>
      <c r="I90" s="3"/>
      <c r="J90" s="3"/>
      <c r="K90" s="2"/>
      <c r="L90" s="3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2"/>
      <c r="H91" s="1"/>
      <c r="I91" s="3"/>
      <c r="J91" s="3"/>
      <c r="K91" s="2"/>
      <c r="L91" s="3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2"/>
      <c r="H92" s="1"/>
      <c r="I92" s="3"/>
      <c r="J92" s="3"/>
      <c r="K92" s="2"/>
      <c r="L92" s="3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2"/>
      <c r="H93" s="1"/>
      <c r="I93" s="3"/>
      <c r="J93" s="3"/>
      <c r="K93" s="2"/>
      <c r="L93" s="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2"/>
      <c r="H94" s="1"/>
      <c r="I94" s="3"/>
      <c r="J94" s="3"/>
      <c r="K94" s="2"/>
      <c r="L94" s="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2"/>
      <c r="H95" s="1"/>
      <c r="I95" s="3"/>
      <c r="J95" s="3"/>
      <c r="K95" s="2"/>
      <c r="L95" s="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2"/>
      <c r="H96" s="1"/>
      <c r="I96" s="3"/>
      <c r="J96" s="3"/>
      <c r="K96" s="2"/>
      <c r="L96" s="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2"/>
      <c r="H97" s="1"/>
      <c r="I97" s="3"/>
      <c r="J97" s="3"/>
      <c r="K97" s="2"/>
      <c r="L97" s="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2"/>
      <c r="H98" s="1"/>
      <c r="I98" s="3"/>
      <c r="J98" s="3"/>
      <c r="K98" s="2"/>
      <c r="L98" s="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2"/>
      <c r="H99" s="1"/>
      <c r="I99" s="3"/>
      <c r="J99" s="3"/>
      <c r="K99" s="2"/>
      <c r="L99" s="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2"/>
      <c r="H100" s="1"/>
      <c r="I100" s="3"/>
      <c r="J100" s="3"/>
      <c r="K100" s="2"/>
      <c r="L100" s="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2"/>
      <c r="H101" s="1"/>
      <c r="I101" s="3"/>
      <c r="J101" s="3"/>
      <c r="K101" s="2"/>
      <c r="L101" s="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2"/>
      <c r="H102" s="1"/>
      <c r="I102" s="3"/>
      <c r="J102" s="3"/>
      <c r="K102" s="2"/>
      <c r="L102" s="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2"/>
      <c r="H103" s="1"/>
      <c r="I103" s="3"/>
      <c r="J103" s="3"/>
      <c r="K103" s="2"/>
      <c r="L103" s="3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2"/>
      <c r="H104" s="1"/>
      <c r="I104" s="3"/>
      <c r="J104" s="3"/>
      <c r="K104" s="2"/>
      <c r="L104" s="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2"/>
      <c r="H105" s="1"/>
      <c r="I105" s="3"/>
      <c r="J105" s="3"/>
      <c r="K105" s="2"/>
      <c r="L105" s="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2"/>
      <c r="H106" s="1"/>
      <c r="I106" s="3"/>
      <c r="J106" s="3"/>
      <c r="K106" s="2"/>
      <c r="L106" s="3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2"/>
      <c r="H107" s="1"/>
      <c r="I107" s="3"/>
      <c r="J107" s="3"/>
      <c r="K107" s="2"/>
      <c r="L107" s="3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2"/>
      <c r="H108" s="1"/>
      <c r="I108" s="3"/>
      <c r="J108" s="3"/>
      <c r="K108" s="2"/>
      <c r="L108" s="3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2"/>
      <c r="H109" s="1"/>
      <c r="I109" s="3"/>
      <c r="J109" s="3"/>
      <c r="K109" s="2"/>
      <c r="L109" s="3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2"/>
      <c r="H110" s="1"/>
      <c r="I110" s="3"/>
      <c r="J110" s="3"/>
      <c r="K110" s="2"/>
      <c r="L110" s="3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2"/>
      <c r="H111" s="1"/>
      <c r="I111" s="3"/>
      <c r="J111" s="3"/>
      <c r="K111" s="2"/>
      <c r="L111" s="3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2"/>
      <c r="H112" s="1"/>
      <c r="I112" s="3"/>
      <c r="J112" s="3"/>
      <c r="K112" s="2"/>
      <c r="L112" s="3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2"/>
      <c r="H113" s="1"/>
      <c r="I113" s="3"/>
      <c r="J113" s="3"/>
      <c r="K113" s="2"/>
      <c r="L113" s="3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2"/>
      <c r="H114" s="1"/>
      <c r="I114" s="3"/>
      <c r="J114" s="3"/>
      <c r="K114" s="2"/>
      <c r="L114" s="3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2"/>
      <c r="H115" s="1"/>
      <c r="I115" s="3"/>
      <c r="J115" s="3"/>
      <c r="K115" s="2"/>
      <c r="L115" s="3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2"/>
      <c r="H116" s="1"/>
      <c r="I116" s="3"/>
      <c r="J116" s="3"/>
      <c r="K116" s="2"/>
      <c r="L116" s="3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2"/>
      <c r="H117" s="1"/>
      <c r="I117" s="3"/>
      <c r="J117" s="3"/>
      <c r="K117" s="2"/>
      <c r="L117" s="3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2"/>
      <c r="H118" s="1"/>
      <c r="I118" s="3"/>
      <c r="J118" s="3"/>
      <c r="K118" s="2"/>
      <c r="L118" s="3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2"/>
      <c r="H119" s="1"/>
      <c r="I119" s="3"/>
      <c r="J119" s="3"/>
      <c r="K119" s="2"/>
      <c r="L119" s="3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2"/>
      <c r="H120" s="1"/>
      <c r="I120" s="3"/>
      <c r="J120" s="3"/>
      <c r="K120" s="2"/>
      <c r="L120" s="3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2"/>
      <c r="H121" s="1"/>
      <c r="I121" s="3"/>
      <c r="J121" s="3"/>
      <c r="K121" s="2"/>
      <c r="L121" s="3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2"/>
      <c r="H122" s="1"/>
      <c r="I122" s="3"/>
      <c r="J122" s="3"/>
      <c r="K122" s="2"/>
      <c r="L122" s="3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2"/>
      <c r="H123" s="1"/>
      <c r="I123" s="3"/>
      <c r="J123" s="3"/>
      <c r="K123" s="2"/>
      <c r="L123" s="3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2"/>
      <c r="H124" s="1"/>
      <c r="I124" s="3"/>
      <c r="J124" s="3"/>
      <c r="K124" s="2"/>
      <c r="L124" s="3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2"/>
      <c r="H125" s="1"/>
      <c r="I125" s="3"/>
      <c r="J125" s="3"/>
      <c r="K125" s="2"/>
      <c r="L125" s="3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2"/>
      <c r="H126" s="1"/>
      <c r="I126" s="3"/>
      <c r="J126" s="3"/>
      <c r="K126" s="2"/>
      <c r="L126" s="3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2"/>
      <c r="H127" s="1"/>
      <c r="I127" s="3"/>
      <c r="J127" s="3"/>
      <c r="K127" s="2"/>
      <c r="L127" s="3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2"/>
      <c r="H128" s="1"/>
      <c r="I128" s="3"/>
      <c r="J128" s="3"/>
      <c r="K128" s="2"/>
      <c r="L128" s="3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2"/>
      <c r="H129" s="1"/>
      <c r="I129" s="3"/>
      <c r="J129" s="3"/>
      <c r="K129" s="2"/>
      <c r="L129" s="3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2"/>
      <c r="H130" s="1"/>
      <c r="I130" s="3"/>
      <c r="J130" s="3"/>
      <c r="K130" s="2"/>
      <c r="L130" s="3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2"/>
      <c r="H131" s="1"/>
      <c r="I131" s="3"/>
      <c r="J131" s="3"/>
      <c r="K131" s="2"/>
      <c r="L131" s="3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2"/>
      <c r="H132" s="1"/>
      <c r="I132" s="3"/>
      <c r="J132" s="3"/>
      <c r="K132" s="2"/>
      <c r="L132" s="3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2"/>
      <c r="H133" s="1"/>
      <c r="I133" s="3"/>
      <c r="J133" s="3"/>
      <c r="K133" s="2"/>
      <c r="L133" s="3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2"/>
      <c r="H134" s="1"/>
      <c r="I134" s="3"/>
      <c r="J134" s="3"/>
      <c r="K134" s="2"/>
      <c r="L134" s="3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2"/>
      <c r="H135" s="1"/>
      <c r="I135" s="3"/>
      <c r="J135" s="3"/>
      <c r="K135" s="2"/>
      <c r="L135" s="3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2"/>
      <c r="H136" s="1"/>
      <c r="I136" s="3"/>
      <c r="J136" s="3"/>
      <c r="K136" s="2"/>
      <c r="L136" s="3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2"/>
      <c r="H137" s="1"/>
      <c r="I137" s="3"/>
      <c r="J137" s="3"/>
      <c r="K137" s="2"/>
      <c r="L137" s="3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2"/>
      <c r="H138" s="1"/>
      <c r="I138" s="3"/>
      <c r="J138" s="3"/>
      <c r="K138" s="2"/>
      <c r="L138" s="3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2"/>
      <c r="H139" s="1"/>
      <c r="I139" s="3"/>
      <c r="J139" s="3"/>
      <c r="K139" s="2"/>
      <c r="L139" s="3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2"/>
      <c r="H140" s="1"/>
      <c r="I140" s="3"/>
      <c r="J140" s="3"/>
      <c r="K140" s="2"/>
      <c r="L140" s="3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2"/>
      <c r="H141" s="1"/>
      <c r="I141" s="3"/>
      <c r="J141" s="3"/>
      <c r="K141" s="2"/>
      <c r="L141" s="3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2"/>
      <c r="H142" s="1"/>
      <c r="I142" s="3"/>
      <c r="J142" s="3"/>
      <c r="K142" s="2"/>
      <c r="L142" s="3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2"/>
      <c r="H143" s="1"/>
      <c r="I143" s="3"/>
      <c r="J143" s="3"/>
      <c r="K143" s="2"/>
      <c r="L143" s="3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2"/>
      <c r="H144" s="1"/>
      <c r="I144" s="3"/>
      <c r="J144" s="3"/>
      <c r="K144" s="2"/>
      <c r="L144" s="3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2"/>
      <c r="H145" s="1"/>
      <c r="I145" s="3"/>
      <c r="J145" s="3"/>
      <c r="K145" s="2"/>
      <c r="L145" s="3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2"/>
      <c r="H146" s="1"/>
      <c r="I146" s="3"/>
      <c r="J146" s="3"/>
      <c r="K146" s="2"/>
      <c r="L146" s="3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2"/>
      <c r="H147" s="1"/>
      <c r="I147" s="3"/>
      <c r="J147" s="3"/>
      <c r="K147" s="2"/>
      <c r="L147" s="3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2"/>
      <c r="H148" s="1"/>
      <c r="I148" s="3"/>
      <c r="J148" s="3"/>
      <c r="K148" s="2"/>
      <c r="L148" s="3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2"/>
      <c r="H149" s="1"/>
      <c r="I149" s="3"/>
      <c r="J149" s="3"/>
      <c r="K149" s="2"/>
      <c r="L149" s="3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2"/>
      <c r="H150" s="1"/>
      <c r="I150" s="3"/>
      <c r="J150" s="3"/>
      <c r="K150" s="2"/>
      <c r="L150" s="3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2"/>
      <c r="H151" s="1"/>
      <c r="I151" s="3"/>
      <c r="J151" s="3"/>
      <c r="K151" s="2"/>
      <c r="L151" s="3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2"/>
      <c r="H152" s="1"/>
      <c r="I152" s="3"/>
      <c r="J152" s="3"/>
      <c r="K152" s="2"/>
      <c r="L152" s="3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2"/>
      <c r="H153" s="1"/>
      <c r="I153" s="3"/>
      <c r="J153" s="3"/>
      <c r="K153" s="2"/>
      <c r="L153" s="3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2"/>
      <c r="H154" s="1"/>
      <c r="I154" s="3"/>
      <c r="J154" s="3"/>
      <c r="K154" s="2"/>
      <c r="L154" s="3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2"/>
      <c r="H155" s="1"/>
      <c r="I155" s="3"/>
      <c r="J155" s="3"/>
      <c r="K155" s="2"/>
      <c r="L155" s="3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2"/>
      <c r="H156" s="1"/>
      <c r="I156" s="3"/>
      <c r="J156" s="3"/>
      <c r="K156" s="2"/>
      <c r="L156" s="3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2"/>
      <c r="H157" s="1"/>
      <c r="I157" s="3"/>
      <c r="J157" s="3"/>
      <c r="K157" s="2"/>
      <c r="L157" s="3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2"/>
      <c r="H158" s="1"/>
      <c r="I158" s="3"/>
      <c r="J158" s="3"/>
      <c r="K158" s="2"/>
      <c r="L158" s="3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2"/>
      <c r="H159" s="1"/>
      <c r="I159" s="3"/>
      <c r="J159" s="3"/>
      <c r="K159" s="2"/>
      <c r="L159" s="3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2"/>
      <c r="H160" s="1"/>
      <c r="I160" s="3"/>
      <c r="J160" s="3"/>
      <c r="K160" s="2"/>
      <c r="L160" s="3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2"/>
      <c r="H161" s="1"/>
      <c r="I161" s="3"/>
      <c r="J161" s="3"/>
      <c r="K161" s="2"/>
      <c r="L161" s="3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2"/>
      <c r="H162" s="1"/>
      <c r="I162" s="3"/>
      <c r="J162" s="3"/>
      <c r="K162" s="2"/>
      <c r="L162" s="3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2"/>
      <c r="H163" s="1"/>
      <c r="I163" s="3"/>
      <c r="J163" s="3"/>
      <c r="K163" s="2"/>
      <c r="L163" s="3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2"/>
      <c r="H164" s="1"/>
      <c r="I164" s="3"/>
      <c r="J164" s="3"/>
      <c r="K164" s="2"/>
      <c r="L164" s="3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2"/>
      <c r="H165" s="1"/>
      <c r="I165" s="3"/>
      <c r="J165" s="3"/>
      <c r="K165" s="2"/>
      <c r="L165" s="3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2"/>
      <c r="H166" s="1"/>
      <c r="I166" s="3"/>
      <c r="J166" s="3"/>
      <c r="K166" s="2"/>
      <c r="L166" s="3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2"/>
      <c r="H167" s="1"/>
      <c r="I167" s="3"/>
      <c r="J167" s="3"/>
      <c r="K167" s="2"/>
      <c r="L167" s="3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2"/>
      <c r="H168" s="1"/>
      <c r="I168" s="3"/>
      <c r="J168" s="3"/>
      <c r="K168" s="2"/>
      <c r="L168" s="3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2"/>
      <c r="H169" s="1"/>
      <c r="I169" s="3"/>
      <c r="J169" s="3"/>
      <c r="K169" s="2"/>
      <c r="L169" s="3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2"/>
      <c r="H170" s="1"/>
      <c r="I170" s="3"/>
      <c r="J170" s="3"/>
      <c r="K170" s="2"/>
      <c r="L170" s="3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2"/>
      <c r="H171" s="1"/>
      <c r="I171" s="3"/>
      <c r="J171" s="3"/>
      <c r="K171" s="2"/>
      <c r="L171" s="3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2"/>
      <c r="H172" s="1"/>
      <c r="I172" s="3"/>
      <c r="J172" s="3"/>
      <c r="K172" s="2"/>
      <c r="L172" s="3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2"/>
      <c r="H173" s="1"/>
      <c r="I173" s="3"/>
      <c r="J173" s="3"/>
      <c r="K173" s="2"/>
      <c r="L173" s="3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2"/>
      <c r="H174" s="1"/>
      <c r="I174" s="3"/>
      <c r="J174" s="3"/>
      <c r="K174" s="2"/>
      <c r="L174" s="3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2"/>
      <c r="H175" s="1"/>
      <c r="I175" s="3"/>
      <c r="J175" s="3"/>
      <c r="K175" s="2"/>
      <c r="L175" s="3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2"/>
      <c r="H176" s="1"/>
      <c r="I176" s="3"/>
      <c r="J176" s="3"/>
      <c r="K176" s="2"/>
      <c r="L176" s="3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2"/>
      <c r="H177" s="1"/>
      <c r="I177" s="3"/>
      <c r="J177" s="3"/>
      <c r="K177" s="2"/>
      <c r="L177" s="3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2"/>
      <c r="H178" s="1"/>
      <c r="I178" s="3"/>
      <c r="J178" s="3"/>
      <c r="K178" s="2"/>
      <c r="L178" s="3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2"/>
      <c r="H179" s="1"/>
      <c r="I179" s="3"/>
      <c r="J179" s="3"/>
      <c r="K179" s="2"/>
      <c r="L179" s="3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2"/>
      <c r="H180" s="1"/>
      <c r="I180" s="3"/>
      <c r="J180" s="3"/>
      <c r="K180" s="2"/>
      <c r="L180" s="3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2"/>
      <c r="H181" s="1"/>
      <c r="I181" s="3"/>
      <c r="J181" s="3"/>
      <c r="K181" s="2"/>
      <c r="L181" s="3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2"/>
      <c r="H182" s="1"/>
      <c r="I182" s="3"/>
      <c r="J182" s="3"/>
      <c r="K182" s="2"/>
      <c r="L182" s="3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2"/>
      <c r="H183" s="1"/>
      <c r="I183" s="3"/>
      <c r="J183" s="3"/>
      <c r="K183" s="2"/>
      <c r="L183" s="3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2"/>
      <c r="H184" s="1"/>
      <c r="I184" s="3"/>
      <c r="J184" s="3"/>
      <c r="K184" s="2"/>
      <c r="L184" s="3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2"/>
      <c r="H185" s="1"/>
      <c r="I185" s="3"/>
      <c r="J185" s="3"/>
      <c r="K185" s="2"/>
      <c r="L185" s="3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2"/>
      <c r="H186" s="1"/>
      <c r="I186" s="3"/>
      <c r="J186" s="3"/>
      <c r="K186" s="2"/>
      <c r="L186" s="3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2"/>
      <c r="H187" s="1"/>
      <c r="I187" s="3"/>
      <c r="J187" s="3"/>
      <c r="K187" s="2"/>
      <c r="L187" s="3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2"/>
      <c r="H188" s="1"/>
      <c r="I188" s="3"/>
      <c r="J188" s="3"/>
      <c r="K188" s="2"/>
      <c r="L188" s="3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2"/>
      <c r="H189" s="1"/>
      <c r="I189" s="3"/>
      <c r="J189" s="3"/>
      <c r="K189" s="2"/>
      <c r="L189" s="3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2"/>
      <c r="H190" s="1"/>
      <c r="I190" s="3"/>
      <c r="J190" s="3"/>
      <c r="K190" s="2"/>
      <c r="L190" s="3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2"/>
      <c r="H191" s="1"/>
      <c r="I191" s="3"/>
      <c r="J191" s="3"/>
      <c r="K191" s="2"/>
      <c r="L191" s="3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2"/>
      <c r="H192" s="1"/>
      <c r="I192" s="3"/>
      <c r="J192" s="3"/>
      <c r="K192" s="2"/>
      <c r="L192" s="3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2"/>
      <c r="H193" s="1"/>
      <c r="I193" s="3"/>
      <c r="J193" s="3"/>
      <c r="K193" s="2"/>
      <c r="L193" s="3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2"/>
      <c r="H194" s="1"/>
      <c r="I194" s="3"/>
      <c r="J194" s="3"/>
      <c r="K194" s="2"/>
      <c r="L194" s="3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2"/>
      <c r="H195" s="1"/>
      <c r="I195" s="3"/>
      <c r="J195" s="3"/>
      <c r="K195" s="2"/>
      <c r="L195" s="3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2"/>
      <c r="H196" s="1"/>
      <c r="I196" s="3"/>
      <c r="J196" s="3"/>
      <c r="K196" s="2"/>
      <c r="L196" s="3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2"/>
      <c r="H197" s="1"/>
      <c r="I197" s="3"/>
      <c r="J197" s="3"/>
      <c r="K197" s="2"/>
      <c r="L197" s="3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2"/>
      <c r="H198" s="1"/>
      <c r="I198" s="3"/>
      <c r="J198" s="3"/>
      <c r="K198" s="2"/>
      <c r="L198" s="3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2"/>
      <c r="H199" s="1"/>
      <c r="I199" s="3"/>
      <c r="J199" s="3"/>
      <c r="K199" s="2"/>
      <c r="L199" s="3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2"/>
      <c r="H200" s="1"/>
      <c r="I200" s="3"/>
      <c r="J200" s="3"/>
      <c r="K200" s="2"/>
      <c r="L200" s="3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2"/>
      <c r="H201" s="1"/>
      <c r="I201" s="3"/>
      <c r="J201" s="3"/>
      <c r="K201" s="2"/>
      <c r="L201" s="3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2"/>
      <c r="H202" s="1"/>
      <c r="I202" s="3"/>
      <c r="J202" s="3"/>
      <c r="K202" s="2"/>
      <c r="L202" s="3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2"/>
      <c r="H203" s="1"/>
      <c r="I203" s="3"/>
      <c r="J203" s="3"/>
      <c r="K203" s="2"/>
      <c r="L203" s="3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2"/>
      <c r="H204" s="1"/>
      <c r="I204" s="3"/>
      <c r="J204" s="3"/>
      <c r="K204" s="2"/>
      <c r="L204" s="3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2"/>
      <c r="H205" s="1"/>
      <c r="I205" s="3"/>
      <c r="J205" s="3"/>
      <c r="K205" s="2"/>
      <c r="L205" s="3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2"/>
      <c r="H206" s="1"/>
      <c r="I206" s="3"/>
      <c r="J206" s="3"/>
      <c r="K206" s="2"/>
      <c r="L206" s="3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2"/>
      <c r="H207" s="1"/>
      <c r="I207" s="3"/>
      <c r="J207" s="3"/>
      <c r="K207" s="2"/>
      <c r="L207" s="3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2"/>
      <c r="H208" s="1"/>
      <c r="I208" s="3"/>
      <c r="J208" s="3"/>
      <c r="K208" s="2"/>
      <c r="L208" s="3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2"/>
      <c r="H209" s="1"/>
      <c r="I209" s="3"/>
      <c r="J209" s="3"/>
      <c r="K209" s="2"/>
      <c r="L209" s="3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2"/>
      <c r="H210" s="1"/>
      <c r="I210" s="3"/>
      <c r="J210" s="3"/>
      <c r="K210" s="2"/>
      <c r="L210" s="3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2"/>
      <c r="H211" s="1"/>
      <c r="I211" s="3"/>
      <c r="J211" s="3"/>
      <c r="K211" s="2"/>
      <c r="L211" s="3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2"/>
      <c r="H212" s="1"/>
      <c r="I212" s="3"/>
      <c r="J212" s="3"/>
      <c r="K212" s="2"/>
      <c r="L212" s="3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2"/>
      <c r="H213" s="1"/>
      <c r="I213" s="3"/>
      <c r="J213" s="3"/>
      <c r="K213" s="2"/>
      <c r="L213" s="3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2"/>
      <c r="H214" s="1"/>
      <c r="I214" s="3"/>
      <c r="J214" s="3"/>
      <c r="K214" s="2"/>
      <c r="L214" s="3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2"/>
      <c r="H215" s="1"/>
      <c r="I215" s="3"/>
      <c r="J215" s="3"/>
      <c r="K215" s="2"/>
      <c r="L215" s="3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2"/>
      <c r="H216" s="1"/>
      <c r="I216" s="3"/>
      <c r="J216" s="3"/>
      <c r="K216" s="2"/>
      <c r="L216" s="3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2"/>
      <c r="H217" s="1"/>
      <c r="I217" s="3"/>
      <c r="J217" s="3"/>
      <c r="K217" s="2"/>
      <c r="L217" s="3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2"/>
      <c r="H218" s="1"/>
      <c r="I218" s="3"/>
      <c r="J218" s="3"/>
      <c r="K218" s="2"/>
      <c r="L218" s="3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2"/>
      <c r="H219" s="1"/>
      <c r="I219" s="3"/>
      <c r="J219" s="3"/>
      <c r="K219" s="2"/>
      <c r="L219" s="3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2"/>
      <c r="H220" s="1"/>
      <c r="I220" s="3"/>
      <c r="J220" s="3"/>
      <c r="K220" s="2"/>
      <c r="L220" s="3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2"/>
      <c r="H221" s="1"/>
      <c r="I221" s="3"/>
      <c r="J221" s="3"/>
      <c r="K221" s="2"/>
      <c r="L221" s="3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2"/>
      <c r="H222" s="1"/>
      <c r="I222" s="3"/>
      <c r="J222" s="3"/>
      <c r="K222" s="2"/>
      <c r="L222" s="3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2"/>
      <c r="H223" s="1"/>
      <c r="I223" s="3"/>
      <c r="J223" s="3"/>
      <c r="K223" s="2"/>
      <c r="L223" s="3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2"/>
      <c r="H224" s="1"/>
      <c r="I224" s="3"/>
      <c r="J224" s="3"/>
      <c r="K224" s="2"/>
      <c r="L224" s="3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2"/>
      <c r="H225" s="1"/>
      <c r="I225" s="3"/>
      <c r="J225" s="3"/>
      <c r="K225" s="2"/>
      <c r="L225" s="3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2"/>
      <c r="H226" s="1"/>
      <c r="I226" s="3"/>
      <c r="J226" s="3"/>
      <c r="K226" s="2"/>
      <c r="L226" s="3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2"/>
      <c r="H227" s="1"/>
      <c r="I227" s="3"/>
      <c r="J227" s="3"/>
      <c r="K227" s="2"/>
      <c r="L227" s="3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2"/>
      <c r="H228" s="1"/>
      <c r="I228" s="3"/>
      <c r="J228" s="3"/>
      <c r="K228" s="2"/>
      <c r="L228" s="3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2"/>
      <c r="H229" s="1"/>
      <c r="I229" s="3"/>
      <c r="J229" s="3"/>
      <c r="K229" s="2"/>
      <c r="L229" s="3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2"/>
      <c r="H230" s="1"/>
      <c r="I230" s="3"/>
      <c r="J230" s="3"/>
      <c r="K230" s="2"/>
      <c r="L230" s="3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2"/>
      <c r="H231" s="1"/>
      <c r="I231" s="3"/>
      <c r="J231" s="3"/>
      <c r="K231" s="2"/>
      <c r="L231" s="3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2"/>
      <c r="H232" s="1"/>
      <c r="I232" s="3"/>
      <c r="J232" s="3"/>
      <c r="K232" s="2"/>
      <c r="L232" s="3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2"/>
      <c r="H233" s="1"/>
      <c r="I233" s="3"/>
      <c r="J233" s="3"/>
      <c r="K233" s="2"/>
      <c r="L233" s="3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2"/>
      <c r="H234" s="1"/>
      <c r="I234" s="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2"/>
      <c r="H235" s="1"/>
      <c r="I235" s="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2"/>
      <c r="H236" s="1"/>
      <c r="I236" s="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2"/>
      <c r="H237" s="1"/>
      <c r="I237" s="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2"/>
      <c r="H238" s="1"/>
      <c r="I238" s="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2"/>
      <c r="H239" s="1"/>
      <c r="I239" s="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2"/>
      <c r="H240" s="1"/>
      <c r="I240" s="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2"/>
      <c r="H241" s="1"/>
      <c r="I241" s="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2"/>
      <c r="H242" s="1"/>
      <c r="I242" s="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2"/>
      <c r="H243" s="1"/>
      <c r="I243" s="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2"/>
      <c r="H244" s="1"/>
      <c r="I244" s="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2"/>
      <c r="H245" s="1"/>
      <c r="I245" s="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2"/>
      <c r="H246" s="1"/>
      <c r="I246" s="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2"/>
      <c r="H247" s="1"/>
      <c r="I247" s="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2"/>
      <c r="H248" s="1"/>
      <c r="I248" s="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2"/>
      <c r="H249" s="1"/>
      <c r="I249" s="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2"/>
      <c r="H250" s="1"/>
      <c r="I250" s="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2"/>
      <c r="H251" s="1"/>
      <c r="I251" s="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2"/>
      <c r="H252" s="1"/>
      <c r="I252" s="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2"/>
      <c r="H253" s="1"/>
      <c r="I253" s="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2"/>
      <c r="H254" s="1"/>
      <c r="I254" s="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2"/>
      <c r="H255" s="1"/>
      <c r="I255" s="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2"/>
      <c r="H256" s="1"/>
      <c r="I256" s="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2"/>
      <c r="H257" s="1"/>
      <c r="I257" s="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2"/>
      <c r="H258" s="1"/>
      <c r="I258" s="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2"/>
      <c r="H259" s="1"/>
      <c r="I259" s="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2"/>
      <c r="H260" s="1"/>
      <c r="I260" s="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2"/>
      <c r="H261" s="1"/>
      <c r="I261" s="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2"/>
      <c r="H262" s="1"/>
      <c r="I262" s="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2"/>
      <c r="H263" s="1"/>
      <c r="I263" s="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2"/>
      <c r="H264" s="1"/>
      <c r="I264" s="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2"/>
      <c r="H265" s="1"/>
      <c r="I265" s="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2"/>
      <c r="H266" s="1"/>
      <c r="I266" s="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2"/>
      <c r="H267" s="1"/>
      <c r="I267" s="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2"/>
      <c r="H268" s="1"/>
      <c r="I268" s="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2"/>
      <c r="H269" s="1"/>
      <c r="I269" s="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2"/>
      <c r="H270" s="1"/>
      <c r="I270" s="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2"/>
      <c r="H271" s="1"/>
      <c r="I271" s="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2"/>
      <c r="H272" s="1"/>
      <c r="I272" s="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2"/>
      <c r="H273" s="1"/>
      <c r="I273" s="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2"/>
      <c r="H274" s="1"/>
      <c r="I274" s="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2"/>
      <c r="H275" s="1"/>
      <c r="I275" s="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2"/>
      <c r="H276" s="1"/>
      <c r="I276" s="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2"/>
      <c r="H277" s="1"/>
      <c r="I277" s="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2"/>
      <c r="H278" s="1"/>
      <c r="I278" s="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2"/>
      <c r="H279" s="1"/>
      <c r="I279" s="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2"/>
      <c r="H280" s="1"/>
      <c r="I280" s="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2"/>
      <c r="H281" s="1"/>
      <c r="I281" s="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2"/>
      <c r="H282" s="1"/>
      <c r="I282" s="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2"/>
      <c r="H283" s="1"/>
      <c r="I283" s="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2"/>
      <c r="H284" s="1"/>
      <c r="I284" s="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2"/>
      <c r="H285" s="1"/>
      <c r="I285" s="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2"/>
      <c r="H286" s="1"/>
      <c r="I286" s="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2"/>
      <c r="H287" s="1"/>
      <c r="I287" s="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2"/>
      <c r="H288" s="1"/>
      <c r="I288" s="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2"/>
      <c r="H289" s="1"/>
      <c r="I289" s="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2"/>
      <c r="H290" s="1"/>
      <c r="I290" s="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2"/>
      <c r="H291" s="1"/>
      <c r="I291" s="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2"/>
      <c r="H292" s="1"/>
      <c r="I292" s="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2"/>
      <c r="H293" s="1"/>
      <c r="I293" s="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2"/>
      <c r="H294" s="1"/>
      <c r="I294" s="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2"/>
      <c r="H295" s="1"/>
      <c r="I295" s="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2"/>
      <c r="H296" s="1"/>
      <c r="I296" s="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2"/>
      <c r="H297" s="1"/>
      <c r="I297" s="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2"/>
      <c r="H298" s="1"/>
      <c r="I298" s="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2"/>
      <c r="H299" s="1"/>
      <c r="I299" s="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2"/>
      <c r="H300" s="1"/>
      <c r="I300" s="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2"/>
      <c r="H301" s="1"/>
      <c r="I301" s="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2"/>
      <c r="H302" s="1"/>
      <c r="I302" s="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2"/>
      <c r="H303" s="1"/>
      <c r="I303" s="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2"/>
      <c r="H304" s="1"/>
      <c r="I304" s="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2"/>
      <c r="H305" s="1"/>
      <c r="I305" s="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2"/>
      <c r="H306" s="1"/>
      <c r="I306" s="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2"/>
      <c r="H307" s="1"/>
      <c r="I307" s="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2"/>
      <c r="H308" s="1"/>
      <c r="I308" s="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2"/>
      <c r="H309" s="1"/>
      <c r="I309" s="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2"/>
      <c r="H310" s="1"/>
      <c r="I310" s="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2"/>
      <c r="H311" s="1"/>
      <c r="I311" s="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2"/>
      <c r="H312" s="1"/>
      <c r="I312" s="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2"/>
      <c r="H313" s="1"/>
      <c r="I313" s="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2"/>
      <c r="H314" s="1"/>
      <c r="I314" s="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2"/>
      <c r="H315" s="1"/>
      <c r="I315" s="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2"/>
      <c r="H316" s="1"/>
      <c r="I316" s="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2"/>
      <c r="H317" s="1"/>
      <c r="I317" s="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2"/>
      <c r="H318" s="1"/>
      <c r="I318" s="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2"/>
      <c r="H319" s="1"/>
      <c r="I319" s="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2"/>
      <c r="H320" s="1"/>
      <c r="I320" s="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2"/>
      <c r="H321" s="1"/>
      <c r="I321" s="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2"/>
      <c r="H322" s="1"/>
      <c r="I322" s="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2"/>
      <c r="H323" s="1"/>
      <c r="I323" s="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2"/>
      <c r="H324" s="1"/>
      <c r="I324" s="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2"/>
      <c r="H325" s="1"/>
      <c r="I325" s="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2"/>
      <c r="H326" s="1"/>
      <c r="I326" s="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2"/>
      <c r="H327" s="1"/>
      <c r="I327" s="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2"/>
      <c r="H328" s="1"/>
      <c r="I328" s="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2"/>
      <c r="H329" s="1"/>
      <c r="I329" s="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2"/>
      <c r="H330" s="1"/>
      <c r="I330" s="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2"/>
      <c r="H331" s="1"/>
      <c r="I331" s="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2"/>
      <c r="H332" s="1"/>
      <c r="I332" s="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2"/>
      <c r="H333" s="1"/>
      <c r="I333" s="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2"/>
      <c r="H334" s="1"/>
      <c r="I334" s="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2"/>
      <c r="H335" s="1"/>
      <c r="I335" s="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2"/>
      <c r="H336" s="1"/>
      <c r="I336" s="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2"/>
      <c r="H337" s="1"/>
      <c r="I337" s="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2"/>
      <c r="H338" s="1"/>
      <c r="I338" s="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2"/>
      <c r="H339" s="1"/>
      <c r="I339" s="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2"/>
      <c r="H340" s="1"/>
      <c r="I340" s="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2"/>
      <c r="H341" s="1"/>
      <c r="I341" s="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2"/>
      <c r="H342" s="1"/>
      <c r="I342" s="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2"/>
      <c r="H343" s="1"/>
      <c r="I343" s="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2"/>
      <c r="H344" s="1"/>
      <c r="I344" s="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2"/>
      <c r="H345" s="1"/>
      <c r="I345" s="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2"/>
      <c r="H346" s="1"/>
      <c r="I346" s="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2"/>
      <c r="H347" s="1"/>
      <c r="I347" s="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2"/>
      <c r="H348" s="1"/>
      <c r="I348" s="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2"/>
      <c r="H349" s="1"/>
      <c r="I349" s="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2"/>
      <c r="H350" s="1"/>
      <c r="I350" s="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2"/>
      <c r="H351" s="1"/>
      <c r="I351" s="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2"/>
      <c r="H352" s="1"/>
      <c r="I352" s="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2"/>
      <c r="H353" s="1"/>
      <c r="I353" s="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2"/>
      <c r="H354" s="1"/>
      <c r="I354" s="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2"/>
      <c r="H355" s="1"/>
      <c r="I355" s="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2"/>
      <c r="H356" s="1"/>
      <c r="I356" s="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2"/>
      <c r="H357" s="1"/>
      <c r="I357" s="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2"/>
      <c r="H358" s="1"/>
      <c r="I358" s="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2"/>
      <c r="H359" s="1"/>
      <c r="I359" s="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2"/>
      <c r="H360" s="1"/>
      <c r="I360" s="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2"/>
      <c r="H361" s="1"/>
      <c r="I361" s="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2"/>
      <c r="H362" s="1"/>
      <c r="I362" s="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2"/>
      <c r="H363" s="1"/>
      <c r="I363" s="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2"/>
      <c r="H364" s="1"/>
      <c r="I364" s="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2"/>
      <c r="H365" s="1"/>
      <c r="I365" s="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2"/>
      <c r="H366" s="1"/>
      <c r="I366" s="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2"/>
      <c r="H367" s="1"/>
      <c r="I367" s="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2"/>
      <c r="H368" s="1"/>
      <c r="I368" s="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2"/>
      <c r="H369" s="1"/>
      <c r="I369" s="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2"/>
      <c r="H370" s="1"/>
      <c r="I370" s="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2"/>
      <c r="H371" s="1"/>
      <c r="I371" s="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2"/>
      <c r="H372" s="1"/>
      <c r="I372" s="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2"/>
      <c r="H373" s="1"/>
      <c r="I373" s="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2"/>
      <c r="H374" s="1"/>
      <c r="I374" s="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2"/>
      <c r="H375" s="1"/>
      <c r="I375" s="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2"/>
      <c r="H376" s="1"/>
      <c r="I376" s="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2"/>
      <c r="H377" s="1"/>
      <c r="I377" s="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2"/>
      <c r="H378" s="1"/>
      <c r="I378" s="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2"/>
      <c r="H379" s="1"/>
      <c r="I379" s="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2"/>
      <c r="H380" s="1"/>
      <c r="I380" s="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2"/>
      <c r="H381" s="1"/>
      <c r="I381" s="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2"/>
      <c r="H382" s="1"/>
      <c r="I382" s="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2"/>
      <c r="H383" s="1"/>
      <c r="I383" s="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2"/>
      <c r="H384" s="1"/>
      <c r="I384" s="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2"/>
      <c r="H385" s="1"/>
      <c r="I385" s="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2"/>
      <c r="H386" s="1"/>
      <c r="I386" s="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2"/>
      <c r="H387" s="1"/>
      <c r="I387" s="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2"/>
      <c r="H388" s="1"/>
      <c r="I388" s="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2"/>
      <c r="H389" s="1"/>
      <c r="I389" s="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2"/>
      <c r="H390" s="1"/>
      <c r="I390" s="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2"/>
      <c r="H391" s="1"/>
      <c r="I391" s="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2"/>
      <c r="H392" s="1"/>
      <c r="I392" s="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2"/>
      <c r="H393" s="1"/>
      <c r="I393" s="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2"/>
      <c r="H394" s="1"/>
      <c r="I394" s="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2"/>
      <c r="H395" s="1"/>
      <c r="I395" s="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2"/>
      <c r="H396" s="1"/>
      <c r="I396" s="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2"/>
      <c r="H397" s="1"/>
      <c r="I397" s="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2"/>
      <c r="H398" s="1"/>
      <c r="I398" s="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2"/>
      <c r="H399" s="1"/>
      <c r="I399" s="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2"/>
      <c r="H400" s="1"/>
      <c r="I400" s="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2"/>
      <c r="H401" s="1"/>
      <c r="I401" s="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2"/>
      <c r="H402" s="1"/>
      <c r="I402" s="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2"/>
      <c r="H403" s="1"/>
      <c r="I403" s="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2"/>
      <c r="H404" s="1"/>
      <c r="I404" s="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2"/>
      <c r="H405" s="1"/>
      <c r="I405" s="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2"/>
      <c r="H406" s="1"/>
      <c r="I406" s="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2"/>
      <c r="H407" s="1"/>
      <c r="I407" s="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2"/>
      <c r="H408" s="1"/>
      <c r="I408" s="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2"/>
      <c r="H409" s="1"/>
      <c r="I409" s="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2"/>
      <c r="H410" s="1"/>
      <c r="I410" s="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2"/>
      <c r="H411" s="1"/>
      <c r="I411" s="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2"/>
      <c r="H412" s="1"/>
      <c r="I412" s="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2"/>
      <c r="H413" s="1"/>
      <c r="I413" s="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2"/>
      <c r="H414" s="1"/>
      <c r="I414" s="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2"/>
      <c r="H415" s="1"/>
      <c r="I415" s="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2"/>
      <c r="H416" s="1"/>
      <c r="I416" s="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2"/>
      <c r="H417" s="1"/>
      <c r="I417" s="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2"/>
      <c r="H418" s="1"/>
      <c r="I418" s="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2"/>
      <c r="H419" s="1"/>
      <c r="I419" s="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2"/>
      <c r="H420" s="1"/>
      <c r="I420" s="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2"/>
      <c r="H421" s="1"/>
      <c r="I421" s="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2"/>
      <c r="H422" s="1"/>
      <c r="I422" s="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2"/>
      <c r="H423" s="1"/>
      <c r="I423" s="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2"/>
      <c r="H424" s="1"/>
      <c r="I424" s="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2"/>
      <c r="H425" s="1"/>
      <c r="I425" s="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2"/>
      <c r="H426" s="1"/>
      <c r="I426" s="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2"/>
      <c r="H427" s="1"/>
      <c r="I427" s="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2"/>
      <c r="H428" s="1"/>
      <c r="I428" s="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2"/>
      <c r="H429" s="1"/>
      <c r="I429" s="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2"/>
      <c r="H430" s="1"/>
      <c r="I430" s="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2"/>
      <c r="H431" s="1"/>
      <c r="I431" s="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2"/>
      <c r="H432" s="1"/>
      <c r="I432" s="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2"/>
      <c r="H433" s="1"/>
      <c r="I433" s="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2"/>
      <c r="H434" s="1"/>
      <c r="I434" s="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2"/>
      <c r="H435" s="1"/>
      <c r="I435" s="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2"/>
      <c r="H436" s="1"/>
      <c r="I436" s="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2"/>
      <c r="H437" s="1"/>
      <c r="I437" s="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2"/>
      <c r="H438" s="1"/>
      <c r="I438" s="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2"/>
      <c r="H439" s="1"/>
      <c r="I439" s="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2"/>
      <c r="H440" s="1"/>
      <c r="I440" s="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2"/>
      <c r="H441" s="1"/>
      <c r="I441" s="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2"/>
      <c r="H442" s="1"/>
      <c r="I442" s="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2"/>
      <c r="H443" s="1"/>
      <c r="I443" s="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2"/>
      <c r="H444" s="1"/>
      <c r="I444" s="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2"/>
      <c r="H445" s="1"/>
      <c r="I445" s="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2"/>
      <c r="H446" s="1"/>
      <c r="I446" s="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2"/>
      <c r="H447" s="1"/>
      <c r="I447" s="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2"/>
      <c r="H448" s="1"/>
      <c r="I448" s="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2"/>
      <c r="H449" s="1"/>
      <c r="I449" s="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2"/>
      <c r="H450" s="1"/>
      <c r="I450" s="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2"/>
      <c r="H451" s="1"/>
      <c r="I451" s="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2"/>
      <c r="H452" s="1"/>
      <c r="I452" s="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2"/>
      <c r="H453" s="1"/>
      <c r="I453" s="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2"/>
      <c r="H454" s="1"/>
      <c r="I454" s="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2"/>
      <c r="H455" s="1"/>
      <c r="I455" s="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2"/>
      <c r="H456" s="1"/>
      <c r="I456" s="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2"/>
      <c r="H457" s="1"/>
      <c r="I457" s="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2"/>
      <c r="H458" s="1"/>
      <c r="I458" s="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2"/>
      <c r="H459" s="1"/>
      <c r="I459" s="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2"/>
      <c r="H460" s="1"/>
      <c r="I460" s="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2"/>
      <c r="H461" s="1"/>
      <c r="I461" s="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2"/>
      <c r="H462" s="1"/>
      <c r="I462" s="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2"/>
      <c r="H463" s="1"/>
      <c r="I463" s="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2"/>
      <c r="H464" s="1"/>
      <c r="I464" s="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2"/>
      <c r="H465" s="1"/>
      <c r="I465" s="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2"/>
      <c r="H466" s="1"/>
      <c r="I466" s="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2"/>
      <c r="H467" s="1"/>
      <c r="I467" s="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2"/>
      <c r="H468" s="1"/>
      <c r="I468" s="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2"/>
      <c r="H469" s="1"/>
      <c r="I469" s="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2"/>
      <c r="H470" s="1"/>
      <c r="I470" s="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2"/>
      <c r="H471" s="1"/>
      <c r="I471" s="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2"/>
      <c r="H472" s="1"/>
      <c r="I472" s="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2"/>
      <c r="H473" s="1"/>
      <c r="I473" s="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2"/>
      <c r="H474" s="1"/>
      <c r="I474" s="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2"/>
      <c r="H475" s="1"/>
      <c r="I475" s="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2"/>
      <c r="H476" s="1"/>
      <c r="I476" s="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2"/>
      <c r="H477" s="1"/>
      <c r="I477" s="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2"/>
      <c r="H478" s="1"/>
      <c r="I478" s="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2"/>
      <c r="H479" s="1"/>
      <c r="I479" s="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2"/>
      <c r="H480" s="1"/>
      <c r="I480" s="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2"/>
      <c r="H481" s="1"/>
      <c r="I481" s="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2"/>
      <c r="H482" s="1"/>
      <c r="I482" s="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2"/>
      <c r="H483" s="1"/>
      <c r="I483" s="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2"/>
      <c r="H484" s="1"/>
      <c r="I484" s="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2"/>
      <c r="H485" s="1"/>
      <c r="I485" s="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2"/>
      <c r="H486" s="1"/>
      <c r="I486" s="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2"/>
      <c r="H487" s="1"/>
      <c r="I487" s="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2"/>
      <c r="H488" s="1"/>
      <c r="I488" s="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2"/>
      <c r="H489" s="1"/>
      <c r="I489" s="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2"/>
      <c r="H490" s="1"/>
      <c r="I490" s="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2"/>
      <c r="H491" s="1"/>
      <c r="I491" s="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2"/>
      <c r="H492" s="1"/>
      <c r="I492" s="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2"/>
      <c r="H493" s="1"/>
      <c r="I493" s="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2"/>
      <c r="H494" s="1"/>
      <c r="I494" s="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2"/>
      <c r="H495" s="1"/>
      <c r="I495" s="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2"/>
      <c r="H496" s="1"/>
      <c r="I496" s="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2"/>
      <c r="H497" s="1"/>
      <c r="I497" s="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2"/>
      <c r="H498" s="1"/>
      <c r="I498" s="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2"/>
      <c r="H499" s="1"/>
      <c r="I499" s="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2"/>
      <c r="H500" s="1"/>
      <c r="I500" s="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2"/>
      <c r="H501" s="1"/>
      <c r="I501" s="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2"/>
      <c r="H502" s="1"/>
      <c r="I502" s="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2"/>
      <c r="H503" s="1"/>
      <c r="I503" s="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2"/>
      <c r="H504" s="1"/>
      <c r="I504" s="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2"/>
      <c r="H505" s="1"/>
      <c r="I505" s="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2"/>
      <c r="H506" s="1"/>
      <c r="I506" s="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2"/>
      <c r="H507" s="1"/>
      <c r="I507" s="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2"/>
      <c r="H508" s="1"/>
      <c r="I508" s="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2"/>
      <c r="H509" s="1"/>
      <c r="I509" s="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2"/>
      <c r="H510" s="1"/>
      <c r="I510" s="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2"/>
      <c r="H511" s="1"/>
      <c r="I511" s="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2"/>
      <c r="H512" s="1"/>
      <c r="I512" s="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2"/>
      <c r="H513" s="1"/>
      <c r="I513" s="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2"/>
      <c r="H514" s="1"/>
      <c r="I514" s="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2"/>
      <c r="H515" s="1"/>
      <c r="I515" s="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2"/>
      <c r="H516" s="1"/>
      <c r="I516" s="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2"/>
      <c r="H517" s="1"/>
      <c r="I517" s="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2"/>
      <c r="H518" s="1"/>
      <c r="I518" s="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2"/>
      <c r="H519" s="1"/>
      <c r="I519" s="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2"/>
      <c r="H520" s="1"/>
      <c r="I520" s="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2"/>
      <c r="H521" s="1"/>
      <c r="I521" s="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2"/>
      <c r="H522" s="1"/>
      <c r="I522" s="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2"/>
      <c r="H523" s="1"/>
      <c r="I523" s="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2"/>
      <c r="H524" s="1"/>
      <c r="I524" s="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2"/>
      <c r="H525" s="1"/>
      <c r="I525" s="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2"/>
      <c r="H526" s="1"/>
      <c r="I526" s="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2"/>
      <c r="H527" s="1"/>
      <c r="I527" s="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2"/>
      <c r="H528" s="1"/>
      <c r="I528" s="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2"/>
      <c r="H529" s="1"/>
      <c r="I529" s="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2"/>
      <c r="H530" s="1"/>
      <c r="I530" s="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2"/>
      <c r="H531" s="1"/>
      <c r="I531" s="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2"/>
      <c r="H532" s="1"/>
      <c r="I532" s="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2"/>
      <c r="H533" s="1"/>
      <c r="I533" s="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2"/>
      <c r="H534" s="1"/>
      <c r="I534" s="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2"/>
      <c r="H535" s="1"/>
      <c r="I535" s="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2"/>
      <c r="H536" s="1"/>
      <c r="I536" s="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2"/>
      <c r="H537" s="1"/>
      <c r="I537" s="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2"/>
      <c r="H538" s="1"/>
      <c r="I538" s="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2"/>
      <c r="H539" s="1"/>
      <c r="I539" s="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2"/>
      <c r="H540" s="1"/>
      <c r="I540" s="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2"/>
      <c r="H541" s="1"/>
      <c r="I541" s="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2"/>
      <c r="H542" s="1"/>
      <c r="I542" s="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2"/>
      <c r="H543" s="1"/>
      <c r="I543" s="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2"/>
      <c r="H544" s="1"/>
      <c r="I544" s="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2"/>
      <c r="H545" s="1"/>
      <c r="I545" s="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2"/>
      <c r="H546" s="1"/>
      <c r="I546" s="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2"/>
      <c r="H547" s="1"/>
      <c r="I547" s="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2"/>
      <c r="H548" s="1"/>
      <c r="I548" s="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2"/>
      <c r="H549" s="1"/>
      <c r="I549" s="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2"/>
      <c r="H550" s="1"/>
      <c r="I550" s="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2"/>
      <c r="H551" s="1"/>
      <c r="I551" s="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2"/>
      <c r="H552" s="1"/>
      <c r="I552" s="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2"/>
      <c r="H553" s="1"/>
      <c r="I553" s="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2"/>
      <c r="H554" s="1"/>
      <c r="I554" s="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2"/>
      <c r="H555" s="1"/>
      <c r="I555" s="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2"/>
      <c r="H556" s="1"/>
      <c r="I556" s="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2"/>
      <c r="H557" s="1"/>
      <c r="I557" s="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2"/>
      <c r="H558" s="1"/>
      <c r="I558" s="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2"/>
      <c r="H559" s="1"/>
      <c r="I559" s="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2"/>
      <c r="H560" s="1"/>
      <c r="I560" s="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2"/>
      <c r="H561" s="1"/>
      <c r="I561" s="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2"/>
      <c r="H562" s="1"/>
      <c r="I562" s="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2"/>
      <c r="H563" s="1"/>
      <c r="I563" s="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2"/>
      <c r="H564" s="1"/>
      <c r="I564" s="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2"/>
      <c r="H565" s="1"/>
      <c r="I565" s="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2"/>
      <c r="H566" s="1"/>
      <c r="I566" s="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2"/>
      <c r="H567" s="1"/>
      <c r="I567" s="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2"/>
      <c r="H568" s="1"/>
      <c r="I568" s="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2"/>
      <c r="H569" s="1"/>
      <c r="I569" s="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2"/>
      <c r="H570" s="1"/>
      <c r="I570" s="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2"/>
      <c r="H571" s="1"/>
      <c r="I571" s="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2"/>
      <c r="H572" s="1"/>
      <c r="I572" s="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2"/>
      <c r="H573" s="1"/>
      <c r="I573" s="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2"/>
      <c r="H574" s="1"/>
      <c r="I574" s="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2"/>
      <c r="H575" s="1"/>
      <c r="I575" s="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2"/>
      <c r="H576" s="1"/>
      <c r="I576" s="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2"/>
      <c r="H577" s="1"/>
      <c r="I577" s="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2"/>
      <c r="H578" s="1"/>
      <c r="I578" s="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2"/>
      <c r="H579" s="1"/>
      <c r="I579" s="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2"/>
      <c r="H580" s="1"/>
      <c r="I580" s="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2"/>
      <c r="H581" s="1"/>
      <c r="I581" s="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2"/>
      <c r="H582" s="1"/>
      <c r="I582" s="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2"/>
      <c r="H583" s="1"/>
      <c r="I583" s="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2"/>
      <c r="H584" s="1"/>
      <c r="I584" s="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2"/>
      <c r="H585" s="1"/>
      <c r="I585" s="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2"/>
      <c r="H586" s="1"/>
      <c r="I586" s="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2"/>
      <c r="H587" s="1"/>
      <c r="I587" s="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2"/>
      <c r="H588" s="1"/>
      <c r="I588" s="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2"/>
      <c r="H589" s="1"/>
      <c r="I589" s="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2"/>
      <c r="H590" s="1"/>
      <c r="I590" s="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2"/>
      <c r="H591" s="1"/>
      <c r="I591" s="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2"/>
      <c r="H592" s="1"/>
      <c r="I592" s="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2"/>
      <c r="H593" s="1"/>
      <c r="I593" s="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2"/>
      <c r="H594" s="1"/>
      <c r="I594" s="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2"/>
      <c r="H595" s="1"/>
      <c r="I595" s="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2"/>
      <c r="H596" s="1"/>
      <c r="I596" s="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2"/>
      <c r="H597" s="1"/>
      <c r="I597" s="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2"/>
      <c r="H598" s="1"/>
      <c r="I598" s="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2"/>
      <c r="H599" s="1"/>
      <c r="I599" s="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2"/>
      <c r="H600" s="1"/>
      <c r="I600" s="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2"/>
      <c r="H601" s="1"/>
      <c r="I601" s="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2"/>
      <c r="H602" s="1"/>
      <c r="I602" s="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2"/>
      <c r="H603" s="1"/>
      <c r="I603" s="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2"/>
      <c r="H604" s="1"/>
      <c r="I604" s="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2"/>
      <c r="H605" s="1"/>
      <c r="I605" s="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2"/>
      <c r="H606" s="1"/>
      <c r="I606" s="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2"/>
      <c r="H607" s="1"/>
      <c r="I607" s="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2"/>
      <c r="H608" s="1"/>
      <c r="I608" s="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2"/>
      <c r="H609" s="1"/>
      <c r="I609" s="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2"/>
      <c r="H610" s="1"/>
      <c r="I610" s="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2"/>
      <c r="H611" s="1"/>
      <c r="I611" s="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2"/>
      <c r="H612" s="1"/>
      <c r="I612" s="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2"/>
      <c r="H613" s="1"/>
      <c r="I613" s="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2"/>
      <c r="H614" s="1"/>
      <c r="I614" s="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2"/>
      <c r="H615" s="1"/>
      <c r="I615" s="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2"/>
      <c r="H616" s="1"/>
      <c r="I616" s="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2"/>
      <c r="H617" s="1"/>
      <c r="I617" s="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2"/>
      <c r="H618" s="1"/>
      <c r="I618" s="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2"/>
      <c r="H619" s="1"/>
      <c r="I619" s="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2"/>
      <c r="H620" s="1"/>
      <c r="I620" s="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2"/>
      <c r="H621" s="1"/>
      <c r="I621" s="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2"/>
      <c r="H622" s="1"/>
      <c r="I622" s="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2"/>
      <c r="H623" s="1"/>
      <c r="I623" s="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2"/>
      <c r="H624" s="1"/>
      <c r="I624" s="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2"/>
      <c r="H625" s="1"/>
      <c r="I625" s="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2"/>
      <c r="H626" s="1"/>
      <c r="I626" s="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2"/>
      <c r="H627" s="1"/>
      <c r="I627" s="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2"/>
      <c r="H628" s="1"/>
      <c r="I628" s="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2"/>
      <c r="H629" s="1"/>
      <c r="I629" s="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2"/>
      <c r="H630" s="1"/>
      <c r="I630" s="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2"/>
      <c r="H631" s="1"/>
      <c r="I631" s="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2"/>
      <c r="H632" s="1"/>
      <c r="I632" s="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2"/>
      <c r="H633" s="1"/>
      <c r="I633" s="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2"/>
      <c r="H634" s="1"/>
      <c r="I634" s="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2"/>
      <c r="H635" s="1"/>
      <c r="I635" s="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2"/>
      <c r="H636" s="1"/>
      <c r="I636" s="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2"/>
      <c r="H637" s="1"/>
      <c r="I637" s="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2"/>
      <c r="H638" s="1"/>
      <c r="I638" s="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2"/>
      <c r="H639" s="1"/>
      <c r="I639" s="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2"/>
      <c r="H640" s="1"/>
      <c r="I640" s="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2"/>
      <c r="H641" s="1"/>
      <c r="I641" s="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2"/>
      <c r="H642" s="1"/>
      <c r="I642" s="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2"/>
      <c r="H643" s="1"/>
      <c r="I643" s="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2"/>
      <c r="H644" s="1"/>
      <c r="I644" s="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2"/>
      <c r="H645" s="1"/>
      <c r="I645" s="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2"/>
      <c r="H646" s="1"/>
      <c r="I646" s="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2"/>
      <c r="H647" s="1"/>
      <c r="I647" s="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2"/>
      <c r="H648" s="1"/>
      <c r="I648" s="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2"/>
      <c r="H649" s="1"/>
      <c r="I649" s="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2"/>
      <c r="H650" s="1"/>
      <c r="I650" s="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2"/>
      <c r="H651" s="1"/>
      <c r="I651" s="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2"/>
      <c r="H652" s="1"/>
      <c r="I652" s="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2"/>
      <c r="H653" s="1"/>
      <c r="I653" s="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2"/>
      <c r="H654" s="1"/>
      <c r="I654" s="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2"/>
      <c r="H655" s="1"/>
      <c r="I655" s="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2"/>
      <c r="H656" s="1"/>
      <c r="I656" s="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2"/>
      <c r="H657" s="1"/>
      <c r="I657" s="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2"/>
      <c r="H658" s="1"/>
      <c r="I658" s="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2"/>
      <c r="H659" s="1"/>
      <c r="I659" s="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2"/>
      <c r="H660" s="1"/>
      <c r="I660" s="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2"/>
      <c r="H661" s="1"/>
      <c r="I661" s="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2"/>
      <c r="H662" s="1"/>
      <c r="I662" s="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2"/>
      <c r="H663" s="1"/>
      <c r="I663" s="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2"/>
      <c r="H664" s="1"/>
      <c r="I664" s="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2"/>
      <c r="H665" s="1"/>
      <c r="I665" s="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2"/>
      <c r="H666" s="1"/>
      <c r="I666" s="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2"/>
      <c r="H667" s="1"/>
      <c r="I667" s="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2"/>
      <c r="H668" s="1"/>
      <c r="I668" s="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2"/>
      <c r="H669" s="1"/>
      <c r="I669" s="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2"/>
      <c r="H670" s="1"/>
      <c r="I670" s="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2"/>
      <c r="H671" s="1"/>
      <c r="I671" s="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2"/>
      <c r="H672" s="1"/>
      <c r="I672" s="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2"/>
      <c r="H673" s="1"/>
      <c r="I673" s="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2"/>
      <c r="H674" s="1"/>
      <c r="I674" s="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2"/>
      <c r="H675" s="1"/>
      <c r="I675" s="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2"/>
      <c r="H676" s="1"/>
      <c r="I676" s="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2"/>
      <c r="H677" s="1"/>
      <c r="I677" s="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2"/>
      <c r="H678" s="1"/>
      <c r="I678" s="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2"/>
      <c r="H679" s="1"/>
      <c r="I679" s="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2"/>
      <c r="H680" s="1"/>
      <c r="I680" s="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2"/>
      <c r="H681" s="1"/>
      <c r="I681" s="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2"/>
      <c r="H682" s="1"/>
      <c r="I682" s="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2"/>
      <c r="H683" s="1"/>
      <c r="I683" s="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2"/>
      <c r="H684" s="1"/>
      <c r="I684" s="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2"/>
      <c r="H685" s="1"/>
      <c r="I685" s="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2"/>
      <c r="H686" s="1"/>
      <c r="I686" s="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2"/>
      <c r="H687" s="1"/>
      <c r="I687" s="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2"/>
      <c r="H688" s="1"/>
      <c r="I688" s="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2"/>
      <c r="H689" s="1"/>
      <c r="I689" s="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2"/>
      <c r="H690" s="1"/>
      <c r="I690" s="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2"/>
      <c r="H691" s="1"/>
      <c r="I691" s="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2"/>
      <c r="H692" s="1"/>
      <c r="I692" s="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2"/>
      <c r="H693" s="1"/>
      <c r="I693" s="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2"/>
      <c r="H694" s="1"/>
      <c r="I694" s="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2"/>
      <c r="H695" s="1"/>
      <c r="I695" s="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2"/>
      <c r="H696" s="1"/>
      <c r="I696" s="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2"/>
      <c r="H697" s="1"/>
      <c r="I697" s="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2"/>
      <c r="H698" s="1"/>
      <c r="I698" s="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2"/>
      <c r="H699" s="1"/>
      <c r="I699" s="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2"/>
      <c r="H700" s="1"/>
      <c r="I700" s="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2"/>
      <c r="H701" s="1"/>
      <c r="I701" s="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2"/>
      <c r="H702" s="1"/>
      <c r="I702" s="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2"/>
      <c r="H703" s="1"/>
      <c r="I703" s="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2"/>
      <c r="H704" s="1"/>
      <c r="I704" s="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2"/>
      <c r="H705" s="1"/>
      <c r="I705" s="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2"/>
      <c r="H706" s="1"/>
      <c r="I706" s="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2"/>
      <c r="H707" s="1"/>
      <c r="I707" s="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2"/>
      <c r="H708" s="1"/>
      <c r="I708" s="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2"/>
      <c r="H709" s="1"/>
      <c r="I709" s="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2"/>
      <c r="H710" s="1"/>
      <c r="I710" s="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2"/>
      <c r="H711" s="1"/>
      <c r="I711" s="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2"/>
      <c r="H712" s="1"/>
      <c r="I712" s="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2"/>
      <c r="H713" s="1"/>
      <c r="I713" s="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2"/>
      <c r="H714" s="1"/>
      <c r="I714" s="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2"/>
      <c r="H715" s="1"/>
      <c r="I715" s="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2"/>
      <c r="H716" s="1"/>
      <c r="I716" s="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2"/>
      <c r="H717" s="1"/>
      <c r="I717" s="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2"/>
      <c r="H718" s="1"/>
      <c r="I718" s="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2"/>
      <c r="H719" s="1"/>
      <c r="I719" s="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2"/>
      <c r="H720" s="1"/>
      <c r="I720" s="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2"/>
      <c r="H721" s="1"/>
      <c r="I721" s="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2"/>
      <c r="H722" s="1"/>
      <c r="I722" s="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2"/>
      <c r="H723" s="1"/>
      <c r="I723" s="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2"/>
      <c r="H724" s="1"/>
      <c r="I724" s="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2"/>
      <c r="H725" s="1"/>
      <c r="I725" s="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2"/>
      <c r="H726" s="1"/>
      <c r="I726" s="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2"/>
      <c r="H727" s="1"/>
      <c r="I727" s="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2"/>
      <c r="H728" s="1"/>
      <c r="I728" s="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2"/>
      <c r="H729" s="1"/>
      <c r="I729" s="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2"/>
      <c r="H730" s="1"/>
      <c r="I730" s="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2"/>
      <c r="H731" s="1"/>
      <c r="I731" s="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2"/>
      <c r="H732" s="1"/>
      <c r="I732" s="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2"/>
      <c r="H733" s="1"/>
      <c r="I733" s="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2"/>
      <c r="H734" s="1"/>
      <c r="I734" s="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2"/>
      <c r="H735" s="1"/>
      <c r="I735" s="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2"/>
      <c r="H736" s="1"/>
      <c r="I736" s="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2"/>
      <c r="H737" s="1"/>
      <c r="I737" s="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2"/>
      <c r="H738" s="1"/>
      <c r="I738" s="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2"/>
      <c r="H739" s="1"/>
      <c r="I739" s="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2"/>
      <c r="H740" s="1"/>
      <c r="I740" s="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2"/>
      <c r="H741" s="1"/>
      <c r="I741" s="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2"/>
      <c r="H742" s="1"/>
      <c r="I742" s="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2"/>
      <c r="H743" s="1"/>
      <c r="I743" s="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2"/>
      <c r="H744" s="1"/>
      <c r="I744" s="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2"/>
      <c r="H745" s="1"/>
      <c r="I745" s="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2"/>
      <c r="H746" s="1"/>
      <c r="I746" s="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2"/>
      <c r="H747" s="1"/>
      <c r="I747" s="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2"/>
      <c r="H748" s="1"/>
      <c r="I748" s="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2"/>
      <c r="H749" s="1"/>
      <c r="I749" s="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2"/>
      <c r="H750" s="1"/>
      <c r="I750" s="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2"/>
      <c r="H751" s="1"/>
      <c r="I751" s="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2"/>
      <c r="H752" s="1"/>
      <c r="I752" s="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2"/>
      <c r="H753" s="1"/>
      <c r="I753" s="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2"/>
      <c r="H754" s="1"/>
      <c r="I754" s="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2"/>
      <c r="H755" s="1"/>
      <c r="I755" s="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2"/>
      <c r="H756" s="1"/>
      <c r="I756" s="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2"/>
      <c r="H757" s="1"/>
      <c r="I757" s="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2"/>
      <c r="H758" s="1"/>
      <c r="I758" s="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2"/>
      <c r="H759" s="1"/>
      <c r="I759" s="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2"/>
      <c r="H760" s="1"/>
      <c r="I760" s="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2"/>
      <c r="H761" s="1"/>
      <c r="I761" s="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2"/>
      <c r="H762" s="1"/>
      <c r="I762" s="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2"/>
      <c r="H763" s="1"/>
      <c r="I763" s="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2"/>
      <c r="H764" s="1"/>
      <c r="I764" s="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2"/>
      <c r="H765" s="1"/>
      <c r="I765" s="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2"/>
      <c r="H766" s="1"/>
      <c r="I766" s="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2"/>
      <c r="H767" s="1"/>
      <c r="I767" s="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2"/>
      <c r="H768" s="1"/>
      <c r="I768" s="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2"/>
      <c r="H769" s="1"/>
      <c r="I769" s="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2"/>
      <c r="H770" s="1"/>
      <c r="I770" s="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2"/>
      <c r="H771" s="1"/>
      <c r="I771" s="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2"/>
      <c r="H772" s="1"/>
      <c r="I772" s="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2"/>
      <c r="H773" s="1"/>
      <c r="I773" s="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2"/>
      <c r="H774" s="1"/>
      <c r="I774" s="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2"/>
      <c r="H775" s="1"/>
      <c r="I775" s="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2"/>
      <c r="H776" s="1"/>
      <c r="I776" s="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2"/>
      <c r="H777" s="1"/>
      <c r="I777" s="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2"/>
      <c r="H778" s="1"/>
      <c r="I778" s="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2"/>
      <c r="H779" s="1"/>
      <c r="I779" s="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2"/>
      <c r="H780" s="1"/>
      <c r="I780" s="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2"/>
      <c r="H781" s="1"/>
      <c r="I781" s="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2"/>
      <c r="H782" s="1"/>
      <c r="I782" s="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2"/>
      <c r="H783" s="1"/>
      <c r="I783" s="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2"/>
      <c r="H784" s="1"/>
      <c r="I784" s="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2"/>
      <c r="H785" s="1"/>
      <c r="I785" s="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2"/>
      <c r="H786" s="1"/>
      <c r="I786" s="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2"/>
      <c r="H787" s="1"/>
      <c r="I787" s="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2"/>
      <c r="H788" s="1"/>
      <c r="I788" s="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2"/>
      <c r="H789" s="1"/>
      <c r="I789" s="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2"/>
      <c r="H790" s="1"/>
      <c r="I790" s="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2"/>
      <c r="H791" s="1"/>
      <c r="I791" s="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2"/>
      <c r="H792" s="1"/>
      <c r="I792" s="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2"/>
      <c r="H793" s="1"/>
      <c r="I793" s="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2"/>
      <c r="H794" s="1"/>
      <c r="I794" s="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2"/>
      <c r="H795" s="1"/>
      <c r="I795" s="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2"/>
      <c r="H796" s="1"/>
      <c r="I796" s="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2"/>
      <c r="H797" s="1"/>
      <c r="I797" s="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2"/>
      <c r="H798" s="1"/>
      <c r="I798" s="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2"/>
      <c r="H799" s="1"/>
      <c r="I799" s="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2"/>
      <c r="H800" s="1"/>
      <c r="I800" s="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2"/>
      <c r="H801" s="1"/>
      <c r="I801" s="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2"/>
      <c r="H802" s="1"/>
      <c r="I802" s="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2"/>
      <c r="H803" s="1"/>
      <c r="I803" s="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2"/>
      <c r="H804" s="1"/>
      <c r="I804" s="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2"/>
      <c r="H805" s="1"/>
      <c r="I805" s="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2"/>
      <c r="H806" s="1"/>
      <c r="I806" s="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2"/>
      <c r="H807" s="1"/>
      <c r="I807" s="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2"/>
      <c r="H808" s="1"/>
      <c r="I808" s="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2"/>
      <c r="H809" s="1"/>
      <c r="I809" s="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2"/>
      <c r="H810" s="1"/>
      <c r="I810" s="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2"/>
      <c r="H811" s="1"/>
      <c r="I811" s="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2"/>
      <c r="H812" s="1"/>
      <c r="I812" s="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2"/>
      <c r="H813" s="1"/>
      <c r="I813" s="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2"/>
      <c r="H814" s="1"/>
      <c r="I814" s="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2"/>
      <c r="H815" s="1"/>
      <c r="I815" s="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2"/>
      <c r="H816" s="1"/>
      <c r="I816" s="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2"/>
      <c r="H817" s="1"/>
      <c r="I817" s="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2"/>
      <c r="H818" s="1"/>
      <c r="I818" s="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2"/>
      <c r="H819" s="1"/>
      <c r="I819" s="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2"/>
      <c r="H820" s="1"/>
      <c r="I820" s="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2"/>
      <c r="H821" s="1"/>
      <c r="I821" s="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2"/>
      <c r="H822" s="1"/>
      <c r="I822" s="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2"/>
      <c r="H823" s="1"/>
      <c r="I823" s="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2"/>
      <c r="H824" s="1"/>
      <c r="I824" s="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2"/>
      <c r="H825" s="1"/>
      <c r="I825" s="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2"/>
      <c r="H826" s="1"/>
      <c r="I826" s="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2"/>
      <c r="H827" s="1"/>
      <c r="I827" s="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2"/>
      <c r="H828" s="1"/>
      <c r="I828" s="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2"/>
      <c r="H829" s="1"/>
      <c r="I829" s="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2"/>
      <c r="H830" s="1"/>
      <c r="I830" s="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2"/>
      <c r="H831" s="1"/>
      <c r="I831" s="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2"/>
      <c r="H832" s="1"/>
      <c r="I832" s="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2"/>
      <c r="H833" s="1"/>
      <c r="I833" s="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2"/>
      <c r="H834" s="1"/>
      <c r="I834" s="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2"/>
      <c r="H835" s="1"/>
      <c r="I835" s="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2"/>
      <c r="H836" s="1"/>
      <c r="I836" s="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2"/>
      <c r="H837" s="1"/>
      <c r="I837" s="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2"/>
      <c r="H838" s="1"/>
      <c r="I838" s="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2"/>
      <c r="H839" s="1"/>
      <c r="I839" s="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2"/>
      <c r="H840" s="1"/>
      <c r="I840" s="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2"/>
      <c r="H841" s="1"/>
      <c r="I841" s="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2"/>
      <c r="H842" s="1"/>
      <c r="I842" s="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2"/>
      <c r="H843" s="1"/>
      <c r="I843" s="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2"/>
      <c r="H844" s="1"/>
      <c r="I844" s="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2"/>
      <c r="H845" s="1"/>
      <c r="I845" s="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2"/>
      <c r="H846" s="1"/>
      <c r="I846" s="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2"/>
      <c r="H847" s="1"/>
      <c r="I847" s="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2"/>
      <c r="H848" s="1"/>
      <c r="I848" s="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2"/>
      <c r="H849" s="1"/>
      <c r="I849" s="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2"/>
      <c r="H850" s="1"/>
      <c r="I850" s="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2"/>
      <c r="H851" s="1"/>
      <c r="I851" s="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2"/>
      <c r="H852" s="1"/>
      <c r="I852" s="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2"/>
      <c r="H853" s="1"/>
      <c r="I853" s="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2"/>
      <c r="H854" s="1"/>
      <c r="I854" s="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2"/>
      <c r="H855" s="1"/>
      <c r="I855" s="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2"/>
      <c r="H856" s="1"/>
      <c r="I856" s="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2"/>
      <c r="H857" s="1"/>
      <c r="I857" s="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2"/>
      <c r="H858" s="1"/>
      <c r="I858" s="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2"/>
      <c r="H859" s="1"/>
      <c r="I859" s="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2"/>
      <c r="H860" s="1"/>
      <c r="I860" s="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2"/>
      <c r="H861" s="1"/>
      <c r="I861" s="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2"/>
      <c r="H862" s="1"/>
      <c r="I862" s="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2"/>
      <c r="H863" s="1"/>
      <c r="I863" s="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2"/>
      <c r="H864" s="1"/>
      <c r="I864" s="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2"/>
      <c r="H865" s="1"/>
      <c r="I865" s="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2"/>
      <c r="H866" s="1"/>
      <c r="I866" s="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2"/>
      <c r="H867" s="1"/>
      <c r="I867" s="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2"/>
      <c r="H868" s="1"/>
      <c r="I868" s="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2"/>
      <c r="H869" s="1"/>
      <c r="I869" s="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2"/>
      <c r="H870" s="1"/>
      <c r="I870" s="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2"/>
      <c r="H871" s="1"/>
      <c r="I871" s="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2"/>
      <c r="H872" s="1"/>
      <c r="I872" s="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2"/>
      <c r="H873" s="1"/>
      <c r="I873" s="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2"/>
      <c r="H874" s="1"/>
      <c r="I874" s="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2"/>
      <c r="H875" s="1"/>
      <c r="I875" s="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2"/>
      <c r="H876" s="1"/>
      <c r="I876" s="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2"/>
      <c r="H877" s="1"/>
      <c r="I877" s="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2"/>
      <c r="H878" s="1"/>
      <c r="I878" s="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2"/>
      <c r="H879" s="1"/>
      <c r="I879" s="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2"/>
      <c r="H880" s="1"/>
      <c r="I880" s="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2"/>
      <c r="H881" s="1"/>
      <c r="I881" s="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2"/>
      <c r="H882" s="1"/>
      <c r="I882" s="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2"/>
      <c r="H883" s="1"/>
      <c r="I883" s="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2"/>
      <c r="H884" s="1"/>
      <c r="I884" s="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2"/>
      <c r="H885" s="1"/>
      <c r="I885" s="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2"/>
      <c r="H886" s="1"/>
      <c r="I886" s="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2"/>
      <c r="H887" s="1"/>
      <c r="I887" s="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2"/>
      <c r="H888" s="1"/>
      <c r="I888" s="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2"/>
      <c r="H889" s="1"/>
      <c r="I889" s="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2"/>
      <c r="H890" s="1"/>
      <c r="I890" s="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2"/>
      <c r="H891" s="1"/>
      <c r="I891" s="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2"/>
      <c r="H892" s="1"/>
      <c r="I892" s="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2"/>
      <c r="H893" s="1"/>
      <c r="I893" s="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2"/>
      <c r="H894" s="1"/>
      <c r="I894" s="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2"/>
      <c r="H895" s="1"/>
      <c r="I895" s="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2"/>
      <c r="H896" s="1"/>
      <c r="I896" s="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2"/>
      <c r="H897" s="1"/>
      <c r="I897" s="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2"/>
      <c r="H898" s="1"/>
      <c r="I898" s="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2"/>
      <c r="H899" s="1"/>
      <c r="I899" s="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2"/>
      <c r="H900" s="1"/>
      <c r="I900" s="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2"/>
      <c r="H901" s="1"/>
      <c r="I901" s="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2"/>
      <c r="H902" s="1"/>
      <c r="I902" s="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2"/>
      <c r="H903" s="1"/>
      <c r="I903" s="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2"/>
      <c r="H904" s="1"/>
      <c r="I904" s="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2"/>
      <c r="H905" s="1"/>
      <c r="I905" s="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2"/>
      <c r="H906" s="1"/>
      <c r="I906" s="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2"/>
      <c r="H907" s="1"/>
      <c r="I907" s="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2"/>
      <c r="H908" s="1"/>
      <c r="I908" s="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2"/>
      <c r="H909" s="1"/>
      <c r="I909" s="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2"/>
      <c r="H910" s="1"/>
      <c r="I910" s="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2"/>
      <c r="H911" s="1"/>
      <c r="I911" s="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2"/>
      <c r="H912" s="1"/>
      <c r="I912" s="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2"/>
      <c r="H913" s="1"/>
      <c r="I913" s="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2"/>
      <c r="H914" s="1"/>
      <c r="I914" s="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2"/>
      <c r="H915" s="1"/>
      <c r="I915" s="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2"/>
      <c r="H916" s="1"/>
      <c r="I916" s="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2"/>
      <c r="H917" s="1"/>
      <c r="I917" s="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2"/>
      <c r="H918" s="1"/>
      <c r="I918" s="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2"/>
      <c r="H919" s="1"/>
      <c r="I919" s="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2"/>
      <c r="H920" s="1"/>
      <c r="I920" s="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2"/>
      <c r="H921" s="1"/>
      <c r="I921" s="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2"/>
      <c r="H922" s="1"/>
      <c r="I922" s="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2"/>
      <c r="H923" s="1"/>
      <c r="I923" s="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2"/>
      <c r="H924" s="1"/>
      <c r="I924" s="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2"/>
      <c r="H925" s="1"/>
      <c r="I925" s="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2"/>
      <c r="H926" s="1"/>
      <c r="I926" s="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2"/>
      <c r="H927" s="1"/>
      <c r="I927" s="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2"/>
      <c r="H928" s="1"/>
      <c r="I928" s="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2"/>
      <c r="H929" s="1"/>
      <c r="I929" s="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2"/>
      <c r="H930" s="1"/>
      <c r="I930" s="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2"/>
      <c r="H931" s="1"/>
      <c r="I931" s="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2"/>
      <c r="H932" s="1"/>
      <c r="I932" s="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2"/>
      <c r="H933" s="1"/>
      <c r="I933" s="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2"/>
      <c r="H934" s="1"/>
      <c r="I934" s="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2"/>
      <c r="H935" s="1"/>
      <c r="I935" s="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2"/>
      <c r="H936" s="1"/>
      <c r="I936" s="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2"/>
      <c r="H937" s="1"/>
      <c r="I937" s="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2"/>
      <c r="H938" s="1"/>
      <c r="I938" s="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2"/>
      <c r="H939" s="1"/>
      <c r="I939" s="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2"/>
      <c r="H940" s="1"/>
      <c r="I940" s="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2"/>
      <c r="H941" s="1"/>
      <c r="I941" s="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2"/>
      <c r="H942" s="1"/>
      <c r="I942" s="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2"/>
      <c r="H943" s="1"/>
      <c r="I943" s="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2"/>
      <c r="H944" s="1"/>
      <c r="I944" s="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2"/>
      <c r="H945" s="1"/>
      <c r="I945" s="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2"/>
      <c r="H946" s="1"/>
      <c r="I946" s="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2"/>
      <c r="H947" s="1"/>
      <c r="I947" s="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2"/>
      <c r="H948" s="1"/>
      <c r="I948" s="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2"/>
      <c r="H949" s="1"/>
      <c r="I949" s="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2"/>
      <c r="H950" s="1"/>
      <c r="I950" s="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2"/>
      <c r="H951" s="1"/>
      <c r="I951" s="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2"/>
      <c r="H952" s="1"/>
      <c r="I952" s="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2"/>
      <c r="H953" s="1"/>
      <c r="I953" s="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2"/>
      <c r="H954" s="1"/>
      <c r="I954" s="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2"/>
      <c r="H955" s="1"/>
      <c r="I955" s="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2"/>
      <c r="H956" s="1"/>
      <c r="I956" s="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2"/>
      <c r="H957" s="1"/>
      <c r="I957" s="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2"/>
      <c r="H958" s="1"/>
      <c r="I958" s="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2"/>
      <c r="H959" s="1"/>
      <c r="I959" s="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2"/>
      <c r="H960" s="1"/>
      <c r="I960" s="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2"/>
      <c r="H961" s="1"/>
      <c r="I961" s="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2"/>
      <c r="H962" s="1"/>
      <c r="I962" s="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2"/>
      <c r="H963" s="1"/>
      <c r="I963" s="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2"/>
      <c r="H964" s="1"/>
      <c r="I964" s="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2"/>
      <c r="H965" s="1"/>
      <c r="I965" s="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2"/>
      <c r="H966" s="1"/>
      <c r="I966" s="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2"/>
      <c r="H967" s="1"/>
      <c r="I967" s="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2"/>
      <c r="H968" s="1"/>
      <c r="I968" s="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2"/>
      <c r="H969" s="1"/>
      <c r="I969" s="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2"/>
      <c r="H970" s="1"/>
      <c r="I970" s="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2"/>
      <c r="H971" s="1"/>
      <c r="I971" s="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2"/>
      <c r="H972" s="1"/>
      <c r="I972" s="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2"/>
      <c r="H973" s="1"/>
      <c r="I973" s="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2"/>
      <c r="H974" s="1"/>
      <c r="I974" s="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2"/>
      <c r="H975" s="1"/>
      <c r="I975" s="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2"/>
      <c r="H976" s="1"/>
      <c r="I976" s="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2"/>
      <c r="H977" s="1"/>
      <c r="I977" s="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2"/>
      <c r="H978" s="1"/>
      <c r="I978" s="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2"/>
      <c r="H979" s="1"/>
      <c r="I979" s="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2"/>
      <c r="H980" s="1"/>
      <c r="I980" s="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2"/>
      <c r="H981" s="1"/>
      <c r="I981" s="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2"/>
      <c r="H982" s="1"/>
      <c r="I982" s="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2"/>
      <c r="H983" s="1"/>
      <c r="I983" s="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2"/>
      <c r="H984" s="1"/>
      <c r="I984" s="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2"/>
      <c r="H985" s="1"/>
      <c r="I985" s="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2"/>
      <c r="H986" s="1"/>
      <c r="I986" s="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2"/>
      <c r="H987" s="1"/>
      <c r="I987" s="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2"/>
      <c r="H988" s="1"/>
      <c r="I988" s="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2"/>
      <c r="H989" s="1"/>
      <c r="I989" s="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2"/>
      <c r="H990" s="1"/>
      <c r="I990" s="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2"/>
      <c r="H991" s="1"/>
      <c r="I991" s="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2"/>
      <c r="H992" s="1"/>
      <c r="I992" s="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2"/>
      <c r="H993" s="1"/>
      <c r="I993" s="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2"/>
      <c r="H994" s="1"/>
      <c r="I994" s="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2"/>
      <c r="H995" s="1"/>
      <c r="I995" s="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2"/>
      <c r="H996" s="1"/>
      <c r="I996" s="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2"/>
      <c r="H997" s="1"/>
      <c r="I997" s="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2"/>
      <c r="H998" s="1"/>
      <c r="I998" s="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2"/>
      <c r="H999" s="1"/>
      <c r="I999" s="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1">
    <mergeCell ref="B3:O3"/>
  </mergeCells>
  <conditionalFormatting sqref="L6:L10 L12:L24">
    <cfRule type="colorScale" priority="1">
      <colorScale>
        <cfvo type="min"/>
        <cfvo type="max"/>
        <color rgb="FF57BB8A"/>
        <color rgb="FFFFFFFF"/>
      </colorScale>
    </cfRule>
  </conditionalFormatting>
  <conditionalFormatting sqref="L13:L24">
    <cfRule type="colorScale" priority="2">
      <colorScale>
        <cfvo type="min"/>
        <cfvo type="max"/>
        <color rgb="FF57BB8A"/>
        <color rgb="FFFFFFFF"/>
      </colorScale>
    </cfRule>
  </conditionalFormatting>
  <conditionalFormatting sqref="L11">
    <cfRule type="colorScale" priority="3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L6:L24">
      <formula1>$L$30:$L$33</formula1>
    </dataValidation>
    <dataValidation type="list" allowBlank="1" showErrorMessage="1" sqref="K6:K24">
      <formula1>$K$30:$K$32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18"/>
      <c r="D4" s="18"/>
      <c r="E4" s="18"/>
      <c r="F4" s="19"/>
    </row>
    <row r="5" hidden="1">
      <c r="C5" s="18"/>
      <c r="D5" s="18"/>
      <c r="E5" s="18"/>
      <c r="F5" s="19"/>
    </row>
    <row r="6" ht="39.75" customHeight="1">
      <c r="B6" s="20" t="s">
        <v>142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ht="9.75" customHeight="1">
      <c r="A7" s="21"/>
      <c r="B7" s="21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9.75" customHeight="1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  <c r="Q8" s="21"/>
    </row>
    <row r="9" ht="30.0" customHeight="1">
      <c r="B9" s="28"/>
      <c r="C9" s="29" t="s">
        <v>1</v>
      </c>
      <c r="D9" s="30"/>
      <c r="E9" s="31" t="s">
        <v>143</v>
      </c>
      <c r="F9" s="6"/>
      <c r="G9" s="30"/>
      <c r="H9" s="31" t="s">
        <v>11</v>
      </c>
      <c r="I9" s="6"/>
      <c r="J9" s="32"/>
      <c r="K9" s="32"/>
      <c r="L9" s="32"/>
      <c r="M9" s="32"/>
      <c r="N9" s="32"/>
      <c r="O9" s="32"/>
      <c r="P9" s="33"/>
      <c r="Q9" s="21"/>
    </row>
    <row r="10" ht="30.0" customHeight="1">
      <c r="B10" s="28"/>
      <c r="C10" s="34" t="s">
        <v>15</v>
      </c>
      <c r="D10" s="35"/>
      <c r="E10" s="36" t="str">
        <f>VLOOKUP(C10,'Formato descripción HU'!B6:O21,5,0)</f>
        <v>Jefe de Transporte</v>
      </c>
      <c r="F10" s="6"/>
      <c r="G10" s="37"/>
      <c r="H10" s="36" t="str">
        <f>VLOOKUP(C10,'Formato descripción HU'!B6:O21,11,0)</f>
        <v>No iniciado</v>
      </c>
      <c r="I10" s="6"/>
      <c r="J10" s="37"/>
      <c r="K10" s="32"/>
      <c r="L10" s="32"/>
      <c r="M10" s="32"/>
      <c r="N10" s="32"/>
      <c r="O10" s="32"/>
      <c r="P10" s="33"/>
      <c r="Q10" s="21"/>
    </row>
    <row r="11" ht="9.75" customHeight="1">
      <c r="A11" s="21"/>
      <c r="B11" s="28"/>
      <c r="C11" s="38"/>
      <c r="D11" s="35"/>
      <c r="E11" s="39"/>
      <c r="F11" s="39"/>
      <c r="G11" s="37"/>
      <c r="H11" s="39"/>
      <c r="I11" s="39"/>
      <c r="J11" s="37"/>
      <c r="K11" s="39"/>
      <c r="L11" s="39"/>
      <c r="M11" s="32"/>
      <c r="N11" s="39"/>
      <c r="O11" s="39"/>
      <c r="P11" s="33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30.0" customHeight="1">
      <c r="A12" s="21"/>
      <c r="B12" s="28"/>
      <c r="C12" s="29" t="s">
        <v>144</v>
      </c>
      <c r="D12" s="35"/>
      <c r="E12" s="31" t="s">
        <v>10</v>
      </c>
      <c r="F12" s="6"/>
      <c r="G12" s="37"/>
      <c r="H12" s="31" t="s">
        <v>145</v>
      </c>
      <c r="I12" s="6"/>
      <c r="J12" s="37"/>
      <c r="K12" s="39"/>
      <c r="L12" s="39"/>
      <c r="M12" s="32"/>
      <c r="N12" s="39"/>
      <c r="O12" s="39"/>
      <c r="P12" s="33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30.0" customHeight="1">
      <c r="A13" s="21"/>
      <c r="B13" s="28"/>
      <c r="C13" s="40">
        <f>VLOOKUP('Historia de Usuario'!C10,'Formato descripción HU'!B6:O21,8,0)</f>
        <v>2</v>
      </c>
      <c r="D13" s="35"/>
      <c r="E13" s="36" t="str">
        <f>VLOOKUP(C10,'Formato descripción HU'!B6:O21,10,0)</f>
        <v>Alta</v>
      </c>
      <c r="F13" s="6"/>
      <c r="G13" s="37"/>
      <c r="H13" s="36" t="str">
        <f>VLOOKUP(C10,'Formato descripción HU'!B6:O21,7,0)</f>
        <v>Juan Pasquel</v>
      </c>
      <c r="I13" s="6"/>
      <c r="J13" s="37"/>
      <c r="K13" s="39"/>
      <c r="L13" s="39"/>
      <c r="M13" s="32"/>
      <c r="N13" s="39"/>
      <c r="O13" s="39"/>
      <c r="P13" s="33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9.75" customHeight="1">
      <c r="A14" s="21"/>
      <c r="B14" s="28"/>
      <c r="C14" s="32"/>
      <c r="D14" s="35"/>
      <c r="E14" s="32"/>
      <c r="F14" s="32"/>
      <c r="G14" s="37"/>
      <c r="H14" s="37"/>
      <c r="I14" s="32"/>
      <c r="J14" s="32"/>
      <c r="K14" s="32"/>
      <c r="L14" s="32"/>
      <c r="M14" s="32"/>
      <c r="N14" s="32"/>
      <c r="O14" s="32"/>
      <c r="P14" s="33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9.5" customHeight="1">
      <c r="A15" s="21"/>
      <c r="B15" s="28"/>
      <c r="C15" s="41" t="s">
        <v>146</v>
      </c>
      <c r="D15" s="42" t="str">
        <f>VLOOKUP(C10,'Formato descripción HU'!B6:O21,3,0)</f>
        <v>Permitir consultar el estado de un vehículo mediante su placa.</v>
      </c>
      <c r="E15" s="43"/>
      <c r="F15" s="44"/>
      <c r="G15" s="41" t="s">
        <v>147</v>
      </c>
      <c r="H15" s="42" t="str">
        <f>VLOOKUP(C10,'Formato descripción HU'!B6:O21,4,0)</f>
        <v>Permitir consultar el estado de un vehículo mediante su placa.</v>
      </c>
      <c r="I15" s="45"/>
      <c r="J15" s="43"/>
      <c r="K15" s="44"/>
      <c r="L15" s="41" t="s">
        <v>148</v>
      </c>
      <c r="M15" s="46" t="str">
        <f>VLOOKUP(C10,'Formato descripción HU'!B6:O21,6,0)</f>
        <v>Ingresar placa y visualizar detalles como custodio, modelo, kilometraje y estado de mantenimiento.</v>
      </c>
      <c r="N15" s="45"/>
      <c r="O15" s="43"/>
      <c r="P15" s="33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9.5" customHeight="1">
      <c r="A16" s="21"/>
      <c r="B16" s="28"/>
      <c r="C16" s="47"/>
      <c r="D16" s="48"/>
      <c r="E16" s="49"/>
      <c r="F16" s="44"/>
      <c r="G16" s="47"/>
      <c r="H16" s="48"/>
      <c r="J16" s="49"/>
      <c r="K16" s="44"/>
      <c r="L16" s="47"/>
      <c r="M16" s="48"/>
      <c r="O16" s="49"/>
      <c r="P16" s="33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9.5" customHeight="1">
      <c r="A17" s="21"/>
      <c r="B17" s="28"/>
      <c r="C17" s="50"/>
      <c r="D17" s="51"/>
      <c r="E17" s="52"/>
      <c r="F17" s="44"/>
      <c r="G17" s="50"/>
      <c r="H17" s="51"/>
      <c r="I17" s="53"/>
      <c r="J17" s="52"/>
      <c r="K17" s="44"/>
      <c r="L17" s="50"/>
      <c r="M17" s="51"/>
      <c r="N17" s="53"/>
      <c r="O17" s="52"/>
      <c r="P17" s="33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9.75" customHeight="1">
      <c r="A18" s="21"/>
      <c r="B18" s="28"/>
      <c r="C18" s="32"/>
      <c r="D18" s="32"/>
      <c r="E18" s="32"/>
      <c r="F18" s="32"/>
      <c r="G18" s="37"/>
      <c r="H18" s="37"/>
      <c r="I18" s="37"/>
      <c r="J18" s="32"/>
      <c r="K18" s="32"/>
      <c r="L18" s="32"/>
      <c r="M18" s="32"/>
      <c r="N18" s="32"/>
      <c r="O18" s="32"/>
      <c r="P18" s="33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9.5" customHeight="1">
      <c r="B19" s="28"/>
      <c r="C19" s="54" t="s">
        <v>149</v>
      </c>
      <c r="D19" s="43"/>
      <c r="E19" s="55" t="str">
        <f>VLOOKUP(C10,'Formato descripción HU'!B6:O21,14,0)</f>
        <v>Consultar Vehículos por Placa</v>
      </c>
      <c r="F19" s="56"/>
      <c r="G19" s="56"/>
      <c r="H19" s="56"/>
      <c r="I19" s="56"/>
      <c r="J19" s="56"/>
      <c r="K19" s="56"/>
      <c r="L19" s="56"/>
      <c r="M19" s="56"/>
      <c r="N19" s="56"/>
      <c r="O19" s="57"/>
      <c r="P19" s="33"/>
      <c r="Q19" s="21"/>
    </row>
    <row r="20" ht="19.5" customHeight="1">
      <c r="B20" s="28"/>
      <c r="C20" s="51"/>
      <c r="D20" s="52"/>
      <c r="E20" s="58"/>
      <c r="F20" s="59"/>
      <c r="G20" s="59"/>
      <c r="H20" s="59"/>
      <c r="I20" s="59"/>
      <c r="J20" s="59"/>
      <c r="K20" s="59"/>
      <c r="L20" s="59"/>
      <c r="M20" s="59"/>
      <c r="N20" s="59"/>
      <c r="O20" s="60"/>
      <c r="P20" s="33"/>
      <c r="Q20" s="21"/>
    </row>
    <row r="21" ht="9.75" customHeight="1">
      <c r="B21" s="28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3"/>
      <c r="Q21" s="21"/>
    </row>
    <row r="22" ht="19.5" customHeight="1">
      <c r="A22" s="21"/>
      <c r="B22" s="28"/>
      <c r="C22" s="61" t="s">
        <v>150</v>
      </c>
      <c r="D22" s="43"/>
      <c r="E22" s="62" t="str">
        <f>VLOOKUP(C10,'Formato descripción HU'!B6:O21,12,0)</f>
        <v>Si la placa no existe, notifica; si existe, muestra detalles del vehículo.</v>
      </c>
      <c r="F22" s="45"/>
      <c r="G22" s="45"/>
      <c r="H22" s="43"/>
      <c r="I22" s="32"/>
      <c r="J22" s="61" t="s">
        <v>13</v>
      </c>
      <c r="K22" s="43"/>
      <c r="L22" s="63" t="str">
        <f>VLOOKUP(C10,'Formato descripción HU'!B6:O21,13,0)</f>
        <v/>
      </c>
      <c r="M22" s="45"/>
      <c r="N22" s="45"/>
      <c r="O22" s="43"/>
      <c r="P22" s="33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9.5" customHeight="1">
      <c r="A23" s="21"/>
      <c r="B23" s="28"/>
      <c r="C23" s="48"/>
      <c r="D23" s="49"/>
      <c r="E23" s="48"/>
      <c r="H23" s="49"/>
      <c r="I23" s="32"/>
      <c r="J23" s="48"/>
      <c r="K23" s="49"/>
      <c r="L23" s="48"/>
      <c r="O23" s="49"/>
      <c r="P23" s="33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9.5" customHeight="1">
      <c r="A24" s="21"/>
      <c r="B24" s="28"/>
      <c r="C24" s="51"/>
      <c r="D24" s="52"/>
      <c r="E24" s="51"/>
      <c r="F24" s="53"/>
      <c r="G24" s="53"/>
      <c r="H24" s="52"/>
      <c r="I24" s="32"/>
      <c r="J24" s="51"/>
      <c r="K24" s="52"/>
      <c r="L24" s="51"/>
      <c r="M24" s="53"/>
      <c r="N24" s="53"/>
      <c r="O24" s="52"/>
      <c r="P24" s="33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9.75" customHeight="1">
      <c r="A25" s="21"/>
      <c r="B25" s="64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6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9.5" customHeight="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9.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9.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9.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9.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9.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9.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9.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9.5" customHeight="1"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</row>
    <row r="35" ht="19.5" customHeight="1"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</row>
    <row r="36" ht="19.5" customHeight="1"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</row>
    <row r="37" ht="19.5" customHeight="1"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</row>
    <row r="38" ht="19.5" customHeight="1"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</row>
    <row r="39" ht="19.5" customHeight="1"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</row>
    <row r="40" ht="19.5" customHeight="1"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</row>
    <row r="41" ht="19.5" customHeight="1"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</row>
    <row r="42" ht="19.5" customHeight="1"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</row>
    <row r="43" ht="19.5" customHeight="1"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</row>
    <row r="44" ht="19.5" customHeight="1"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</row>
    <row r="45" ht="19.5" customHeight="1"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</row>
    <row r="46" ht="19.5" customHeight="1"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</row>
    <row r="47" ht="19.5" customHeight="1"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</row>
    <row r="48" ht="19.5" customHeight="1"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</row>
    <row r="49" ht="19.5" customHeight="1"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</row>
    <row r="50" ht="19.5" customHeight="1"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</row>
    <row r="51" ht="19.5" customHeight="1"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</row>
    <row r="52" ht="19.5" customHeight="1"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</row>
    <row r="53" ht="19.5" customHeight="1"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</row>
    <row r="54" ht="19.5" customHeight="1"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</row>
    <row r="55" ht="15.75" customHeight="1"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HU'!$B$6:$B$21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