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leimenov_b\switchdrive\TIMES_NZ_II\Model_versions\NZ_TIMES-v52\NZ_TIMES_model-v52\SuppXLS\"/>
    </mc:Choice>
  </mc:AlternateContent>
  <bookViews>
    <workbookView xWindow="480" yWindow="60" windowWidth="18195" windowHeight="11565"/>
  </bookViews>
  <sheets>
    <sheet name="CO2 Limit" sheetId="1" r:id="rId1"/>
    <sheet name="Emissions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K20" i="1" l="1"/>
  <c r="K8" i="1" l="1"/>
  <c r="K6" i="1" l="1"/>
  <c r="K7" i="1" l="1"/>
</calcChain>
</file>

<file path=xl/sharedStrings.xml><?xml version="1.0" encoding="utf-8"?>
<sst xmlns="http://schemas.openxmlformats.org/spreadsheetml/2006/main" count="158" uniqueCount="78">
  <si>
    <t>LimType</t>
  </si>
  <si>
    <t>Year</t>
  </si>
  <si>
    <t>UP</t>
  </si>
  <si>
    <t>~UC_T</t>
  </si>
  <si>
    <t>UC_N</t>
  </si>
  <si>
    <t>Pset: PN</t>
  </si>
  <si>
    <t>PSet: CI</t>
  </si>
  <si>
    <t>Cset: CN</t>
  </si>
  <si>
    <t>PSet: CO</t>
  </si>
  <si>
    <t>UC_COMNET</t>
  </si>
  <si>
    <t>UC_RHSTS</t>
  </si>
  <si>
    <t>UC_RHSTS~0</t>
  </si>
  <si>
    <t>UC_Desc</t>
  </si>
  <si>
    <t>UC_CO2CAP</t>
  </si>
  <si>
    <t>~UC_Sets: R_S: AllRegions</t>
  </si>
  <si>
    <t>~UC_Sets: T_S:</t>
  </si>
  <si>
    <t>Energy sector greenhouse gas emissions</t>
  </si>
  <si>
    <t>∆1990/2016</t>
  </si>
  <si>
    <t>∆1990/2016 p.a.</t>
  </si>
  <si>
    <t>∆2015/2016</t>
  </si>
  <si>
    <t>Share of 2016 energy sector emissions</t>
  </si>
  <si>
    <t>Energy Sector Emissions</t>
  </si>
  <si>
    <t>Combustion Emissions</t>
  </si>
  <si>
    <t>Energy Industries</t>
  </si>
  <si>
    <t>Electricity Generation</t>
  </si>
  <si>
    <t>Gas</t>
  </si>
  <si>
    <t>Coal</t>
  </si>
  <si>
    <t>Liquid Fuels</t>
  </si>
  <si>
    <t>Biomass</t>
  </si>
  <si>
    <t>Petroleum Refining</t>
  </si>
  <si>
    <t/>
  </si>
  <si>
    <t>Oil</t>
  </si>
  <si>
    <t>Synthetic Petrol Production</t>
  </si>
  <si>
    <t>Oil &amp; Gas Extraction &amp; Processing</t>
  </si>
  <si>
    <t>Manufacturing and Construction</t>
  </si>
  <si>
    <t>Mining &amp; Construction</t>
  </si>
  <si>
    <t>Chemicals</t>
  </si>
  <si>
    <t>Pulp, Paper &amp; Print</t>
  </si>
  <si>
    <t>Food Processing, Beverage &amp; Tobacco</t>
  </si>
  <si>
    <t>Mechanical and Electrical Equipment</t>
  </si>
  <si>
    <t>Textiles</t>
  </si>
  <si>
    <t>Basic Metals</t>
  </si>
  <si>
    <t>Non-metallic Minerals</t>
  </si>
  <si>
    <t>Other</t>
  </si>
  <si>
    <t>Domestic Transport</t>
  </si>
  <si>
    <t>Road</t>
  </si>
  <si>
    <t>Petrol</t>
  </si>
  <si>
    <t>Premium Petrol</t>
  </si>
  <si>
    <t>Regular Petrol</t>
  </si>
  <si>
    <t>Diesel</t>
  </si>
  <si>
    <t>Natural Gas</t>
  </si>
  <si>
    <t>LPG</t>
  </si>
  <si>
    <t>Rail</t>
  </si>
  <si>
    <t>Aviation</t>
  </si>
  <si>
    <t>Marine</t>
  </si>
  <si>
    <t>Other Sectors</t>
  </si>
  <si>
    <t>Agriculture, Forestry and Fishing</t>
  </si>
  <si>
    <t>Commercial</t>
  </si>
  <si>
    <t>Residential</t>
  </si>
  <si>
    <t>Fugitive Emissions</t>
  </si>
  <si>
    <t>Coal Mining</t>
  </si>
  <si>
    <t>Natural gas</t>
  </si>
  <si>
    <t>Natural gas transmission &amp; distribution</t>
  </si>
  <si>
    <t>Natural gas processing &amp; flaring</t>
  </si>
  <si>
    <t>Natural gas production</t>
  </si>
  <si>
    <t>Other leakages</t>
  </si>
  <si>
    <t>Oil production, transportation &amp; refining</t>
  </si>
  <si>
    <t>Geothermal</t>
  </si>
  <si>
    <t>International Transport</t>
  </si>
  <si>
    <r>
      <t>Kilotonnes carbon dioxide equivalent (kt CO</t>
    </r>
    <r>
      <rPr>
        <b/>
        <i/>
        <vertAlign val="subscript"/>
        <sz val="8"/>
        <color theme="1"/>
        <rFont val="Calibri"/>
        <family val="2"/>
        <scheme val="minor"/>
      </rPr>
      <t>2</t>
    </r>
    <r>
      <rPr>
        <b/>
        <i/>
        <sz val="8"/>
        <color theme="1"/>
        <rFont val="Calibri"/>
        <family val="2"/>
        <scheme val="minor"/>
      </rPr>
      <t>-e)</t>
    </r>
  </si>
  <si>
    <t>TOTCO2</t>
  </si>
  <si>
    <t>http://www.mfe.govt.nz/climate-change/what-government-doing/emissions-reduction-targets/about-our-emissions-reduction</t>
  </si>
  <si>
    <t>Source (BS):</t>
  </si>
  <si>
    <t>~UC_Sets: T_S: 2015,2016,2020,2025,2030</t>
  </si>
  <si>
    <t>CO2_budget</t>
  </si>
  <si>
    <t>UC_RHS</t>
  </si>
  <si>
    <t>UC_RHS~0</t>
  </si>
  <si>
    <t>UC_T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</si>
</sst>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 * #,##0.00_ ;_ * \-#,##0.00_ ;_ * &quot;-&quot;??_ ;_ @_ "/>
    <numFmt numFmtId="165" formatCode="_-[$€-2]* #,##0.00_-;\-[$€-2]* #,##0.00_-;_-[$€-2]* &quot;-&quot;??_-"/>
    <numFmt numFmtId="166" formatCode="#,##0.00;\-#,##0.00;\-"/>
  </numFmts>
  <fonts count="3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0"/>
      <name val="Courier"/>
      <family val="3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b/>
      <sz val="10"/>
      <color indexed="8"/>
      <name val="Calibri"/>
      <family val="2"/>
      <scheme val="minor"/>
    </font>
    <font>
      <sz val="11"/>
      <color theme="1"/>
      <name val="Arial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vertAlign val="subscript"/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</borders>
  <cellStyleXfs count="231">
    <xf numFmtId="0" fontId="0" fillId="0" borderId="0"/>
    <xf numFmtId="0" fontId="2" fillId="0" borderId="0"/>
    <xf numFmtId="0" fontId="1" fillId="0" borderId="0"/>
    <xf numFmtId="0" fontId="8" fillId="0" borderId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4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21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21" borderId="0" applyNumberFormat="0" applyBorder="0" applyAlignment="0" applyProtection="0"/>
    <xf numFmtId="0" fontId="11" fillId="22" borderId="2" applyNumberFormat="0" applyAlignment="0" applyProtection="0"/>
    <xf numFmtId="0" fontId="18" fillId="5" borderId="0" applyNumberFormat="0" applyBorder="0" applyAlignment="0" applyProtection="0"/>
    <xf numFmtId="0" fontId="12" fillId="22" borderId="3" applyNumberFormat="0" applyAlignment="0" applyProtection="0"/>
    <xf numFmtId="0" fontId="12" fillId="22" borderId="3" applyNumberFormat="0" applyAlignment="0" applyProtection="0"/>
    <xf numFmtId="0" fontId="25" fillId="23" borderId="4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3" fillId="9" borderId="3" applyNumberFormat="0" applyAlignment="0" applyProtection="0"/>
    <xf numFmtId="0" fontId="14" fillId="0" borderId="5" applyNumberFormat="0" applyFill="0" applyAlignment="0" applyProtection="0"/>
    <xf numFmtId="0" fontId="15" fillId="0" borderId="0" applyNumberForma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5" fillId="0" borderId="0" applyNumberFormat="0" applyFill="0" applyBorder="0" applyAlignment="0" applyProtection="0"/>
    <xf numFmtId="11" fontId="8" fillId="0" borderId="0" applyFont="0" applyFill="0" applyBorder="0" applyAlignment="0" applyProtection="0"/>
    <xf numFmtId="11" fontId="2" fillId="0" borderId="0" applyFont="0" applyFill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22" fillId="0" borderId="8" applyNumberFormat="0" applyFill="0" applyAlignment="0" applyProtection="0"/>
    <xf numFmtId="0" fontId="22" fillId="0" borderId="0" applyNumberFormat="0" applyFill="0" applyBorder="0" applyAlignment="0" applyProtection="0"/>
    <xf numFmtId="0" fontId="13" fillId="9" borderId="3" applyNumberFormat="0" applyAlignment="0" applyProtection="0"/>
    <xf numFmtId="164" fontId="2" fillId="0" borderId="0" applyFont="0" applyFill="0" applyBorder="0" applyAlignment="0" applyProtection="0"/>
    <xf numFmtId="0" fontId="23" fillId="0" borderId="9" applyNumberFormat="0" applyFill="0" applyAlignment="0" applyProtection="0"/>
    <xf numFmtId="0" fontId="17" fillId="2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6" fillId="0" borderId="0"/>
    <xf numFmtId="0" fontId="2" fillId="25" borderId="10" applyNumberFormat="0" applyFont="0" applyAlignment="0" applyProtection="0"/>
    <xf numFmtId="0" fontId="8" fillId="25" borderId="10" applyNumberFormat="0" applyFont="0" applyAlignment="0" applyProtection="0"/>
    <xf numFmtId="0" fontId="2" fillId="25" borderId="10" applyNumberFormat="0" applyFont="0" applyAlignment="0" applyProtection="0"/>
    <xf numFmtId="0" fontId="11" fillId="22" borderId="2" applyNumberFormat="0" applyAlignment="0" applyProtection="0"/>
    <xf numFmtId="9" fontId="2" fillId="0" borderId="0" applyFont="0" applyFill="0" applyBorder="0" applyAlignment="0" applyProtection="0"/>
    <xf numFmtId="0" fontId="18" fillId="5" borderId="0" applyNumberFormat="0" applyBorder="0" applyAlignment="0" applyProtection="0"/>
    <xf numFmtId="0" fontId="8" fillId="0" borderId="0"/>
    <xf numFmtId="49" fontId="8" fillId="0" borderId="11" applyFill="0" applyProtection="0">
      <alignment horizontal="right"/>
    </xf>
    <xf numFmtId="49" fontId="2" fillId="0" borderId="11" applyFill="0" applyProtection="0">
      <alignment horizontal="right"/>
    </xf>
    <xf numFmtId="49" fontId="8" fillId="0" borderId="11" applyFill="0" applyProtection="0">
      <alignment horizontal="right"/>
    </xf>
    <xf numFmtId="49" fontId="2" fillId="0" borderId="11" applyFill="0" applyProtection="0">
      <alignment horizontal="right"/>
    </xf>
    <xf numFmtId="0" fontId="9" fillId="26" borderId="11" applyNumberFormat="0" applyProtection="0">
      <alignment horizontal="right"/>
    </xf>
    <xf numFmtId="0" fontId="27" fillId="26" borderId="0" applyNumberFormat="0" applyBorder="0" applyProtection="0">
      <alignment horizontal="left"/>
    </xf>
    <xf numFmtId="0" fontId="9" fillId="26" borderId="11" applyNumberFormat="0" applyProtection="0">
      <alignment horizontal="left"/>
    </xf>
    <xf numFmtId="0" fontId="8" fillId="0" borderId="11" applyNumberFormat="0" applyFill="0" applyProtection="0">
      <alignment horizontal="right"/>
    </xf>
    <xf numFmtId="0" fontId="2" fillId="0" borderId="11" applyNumberFormat="0" applyFill="0" applyProtection="0">
      <alignment horizontal="right"/>
    </xf>
    <xf numFmtId="0" fontId="28" fillId="27" borderId="0" applyNumberFormat="0" applyBorder="0" applyProtection="0">
      <alignment horizontal="left"/>
    </xf>
    <xf numFmtId="0" fontId="29" fillId="28" borderId="0" applyNumberFormat="0" applyBorder="0" applyProtection="0">
      <alignment horizontal="left"/>
    </xf>
    <xf numFmtId="49" fontId="8" fillId="0" borderId="11" applyFill="0" applyProtection="0">
      <alignment horizontal="right"/>
    </xf>
    <xf numFmtId="49" fontId="2" fillId="0" borderId="11" applyFill="0" applyProtection="0">
      <alignment horizontal="right"/>
    </xf>
    <xf numFmtId="49" fontId="8" fillId="0" borderId="11" applyFill="0" applyProtection="0">
      <alignment horizontal="right"/>
    </xf>
    <xf numFmtId="49" fontId="2" fillId="0" borderId="11" applyFill="0" applyProtection="0">
      <alignment horizontal="right"/>
    </xf>
    <xf numFmtId="0" fontId="9" fillId="26" borderId="11" applyNumberFormat="0" applyProtection="0">
      <alignment horizontal="right"/>
    </xf>
    <xf numFmtId="0" fontId="27" fillId="26" borderId="0" applyNumberFormat="0" applyBorder="0" applyProtection="0">
      <alignment horizontal="left"/>
    </xf>
    <xf numFmtId="0" fontId="9" fillId="26" borderId="11" applyNumberFormat="0" applyProtection="0">
      <alignment horizontal="left"/>
    </xf>
    <xf numFmtId="0" fontId="8" fillId="0" borderId="11" applyNumberFormat="0" applyFill="0" applyProtection="0">
      <alignment horizontal="right"/>
    </xf>
    <xf numFmtId="0" fontId="2" fillId="0" borderId="11" applyNumberFormat="0" applyFill="0" applyProtection="0">
      <alignment horizontal="right"/>
    </xf>
    <xf numFmtId="0" fontId="28" fillId="27" borderId="0" applyNumberFormat="0" applyBorder="0" applyProtection="0">
      <alignment horizontal="left"/>
    </xf>
    <xf numFmtId="0" fontId="29" fillId="28" borderId="0" applyNumberFormat="0" applyBorder="0" applyProtection="0">
      <alignment horizontal="left"/>
    </xf>
    <xf numFmtId="49" fontId="8" fillId="0" borderId="11" applyFill="0" applyProtection="0">
      <alignment horizontal="right"/>
    </xf>
    <xf numFmtId="49" fontId="2" fillId="0" borderId="11" applyFill="0" applyProtection="0">
      <alignment horizontal="right"/>
    </xf>
    <xf numFmtId="0" fontId="9" fillId="26" borderId="11" applyNumberFormat="0" applyProtection="0">
      <alignment horizontal="right"/>
    </xf>
    <xf numFmtId="0" fontId="27" fillId="26" borderId="0" applyNumberFormat="0" applyBorder="0" applyProtection="0">
      <alignment horizontal="left"/>
    </xf>
    <xf numFmtId="0" fontId="9" fillId="26" borderId="11" applyNumberFormat="0" applyProtection="0">
      <alignment horizontal="left"/>
    </xf>
    <xf numFmtId="0" fontId="8" fillId="0" borderId="11" applyNumberFormat="0" applyFill="0" applyProtection="0">
      <alignment horizontal="right"/>
    </xf>
    <xf numFmtId="0" fontId="2" fillId="0" borderId="11" applyNumberFormat="0" applyFill="0" applyProtection="0">
      <alignment horizontal="right"/>
    </xf>
    <xf numFmtId="0" fontId="28" fillId="27" borderId="0" applyNumberFormat="0" applyBorder="0" applyProtection="0">
      <alignment horizontal="left"/>
    </xf>
    <xf numFmtId="0" fontId="29" fillId="28" borderId="0" applyNumberFormat="0" applyBorder="0" applyProtection="0">
      <alignment horizontal="left"/>
    </xf>
    <xf numFmtId="49" fontId="8" fillId="0" borderId="11" applyFill="0" applyProtection="0">
      <alignment horizontal="right"/>
    </xf>
    <xf numFmtId="49" fontId="2" fillId="0" borderId="11" applyFill="0" applyProtection="0">
      <alignment horizontal="right"/>
    </xf>
    <xf numFmtId="0" fontId="9" fillId="26" borderId="11" applyNumberFormat="0" applyProtection="0">
      <alignment horizontal="right"/>
    </xf>
    <xf numFmtId="0" fontId="27" fillId="26" borderId="0" applyNumberFormat="0" applyBorder="0" applyProtection="0">
      <alignment horizontal="left"/>
    </xf>
    <xf numFmtId="0" fontId="9" fillId="26" borderId="11" applyNumberFormat="0" applyProtection="0">
      <alignment horizontal="left"/>
    </xf>
    <xf numFmtId="0" fontId="8" fillId="0" borderId="11" applyNumberFormat="0" applyFill="0" applyProtection="0">
      <alignment horizontal="right"/>
    </xf>
    <xf numFmtId="0" fontId="2" fillId="0" borderId="11" applyNumberFormat="0" applyFill="0" applyProtection="0">
      <alignment horizontal="right"/>
    </xf>
    <xf numFmtId="0" fontId="28" fillId="27" borderId="0" applyNumberFormat="0" applyBorder="0" applyProtection="0">
      <alignment horizontal="left"/>
    </xf>
    <xf numFmtId="0" fontId="29" fillId="28" borderId="0" applyNumberFormat="0" applyBorder="0" applyProtection="0">
      <alignment horizontal="left"/>
    </xf>
    <xf numFmtId="49" fontId="8" fillId="0" borderId="11" applyFill="0" applyProtection="0">
      <alignment horizontal="right"/>
    </xf>
    <xf numFmtId="49" fontId="2" fillId="0" borderId="11" applyFill="0" applyProtection="0">
      <alignment horizontal="right"/>
    </xf>
    <xf numFmtId="0" fontId="9" fillId="26" borderId="11" applyNumberFormat="0" applyProtection="0">
      <alignment horizontal="right"/>
    </xf>
    <xf numFmtId="0" fontId="27" fillId="26" borderId="0" applyNumberFormat="0" applyBorder="0" applyProtection="0">
      <alignment horizontal="left"/>
    </xf>
    <xf numFmtId="0" fontId="9" fillId="26" borderId="11" applyNumberFormat="0" applyProtection="0">
      <alignment horizontal="left"/>
    </xf>
    <xf numFmtId="0" fontId="8" fillId="0" borderId="11" applyNumberFormat="0" applyFill="0" applyProtection="0">
      <alignment horizontal="right"/>
    </xf>
    <xf numFmtId="0" fontId="2" fillId="0" borderId="11" applyNumberFormat="0" applyFill="0" applyProtection="0">
      <alignment horizontal="right"/>
    </xf>
    <xf numFmtId="0" fontId="28" fillId="27" borderId="0" applyNumberFormat="0" applyBorder="0" applyProtection="0">
      <alignment horizontal="left"/>
    </xf>
    <xf numFmtId="0" fontId="29" fillId="28" borderId="0" applyNumberFormat="0" applyBorder="0" applyProtection="0">
      <alignment horizontal="left"/>
    </xf>
    <xf numFmtId="49" fontId="8" fillId="0" borderId="11" applyFill="0" applyProtection="0">
      <alignment horizontal="right"/>
    </xf>
    <xf numFmtId="49" fontId="2" fillId="0" borderId="11" applyFill="0" applyProtection="0">
      <alignment horizontal="right"/>
    </xf>
    <xf numFmtId="0" fontId="9" fillId="26" borderId="11" applyNumberFormat="0" applyProtection="0">
      <alignment horizontal="right"/>
    </xf>
    <xf numFmtId="0" fontId="27" fillId="26" borderId="0" applyNumberFormat="0" applyBorder="0" applyProtection="0">
      <alignment horizontal="left"/>
    </xf>
    <xf numFmtId="0" fontId="9" fillId="26" borderId="11" applyNumberFormat="0" applyProtection="0">
      <alignment horizontal="left"/>
    </xf>
    <xf numFmtId="0" fontId="8" fillId="0" borderId="11" applyNumberFormat="0" applyFill="0" applyProtection="0">
      <alignment horizontal="right"/>
    </xf>
    <xf numFmtId="0" fontId="2" fillId="0" borderId="11" applyNumberFormat="0" applyFill="0" applyProtection="0">
      <alignment horizontal="right"/>
    </xf>
    <xf numFmtId="0" fontId="28" fillId="27" borderId="0" applyNumberFormat="0" applyBorder="0" applyProtection="0">
      <alignment horizontal="left"/>
    </xf>
    <xf numFmtId="0" fontId="29" fillId="28" borderId="0" applyNumberFormat="0" applyBorder="0" applyProtection="0">
      <alignment horizontal="left"/>
    </xf>
    <xf numFmtId="49" fontId="8" fillId="0" borderId="11" applyFill="0" applyProtection="0">
      <alignment horizontal="right"/>
    </xf>
    <xf numFmtId="49" fontId="2" fillId="0" borderId="11" applyFill="0" applyProtection="0">
      <alignment horizontal="right"/>
    </xf>
    <xf numFmtId="0" fontId="9" fillId="26" borderId="11" applyNumberFormat="0" applyProtection="0">
      <alignment horizontal="right"/>
    </xf>
    <xf numFmtId="0" fontId="27" fillId="26" borderId="0" applyNumberFormat="0" applyBorder="0" applyProtection="0">
      <alignment horizontal="left"/>
    </xf>
    <xf numFmtId="0" fontId="9" fillId="26" borderId="11" applyNumberFormat="0" applyProtection="0">
      <alignment horizontal="left"/>
    </xf>
    <xf numFmtId="0" fontId="8" fillId="0" borderId="11" applyNumberFormat="0" applyFill="0" applyProtection="0">
      <alignment horizontal="right"/>
    </xf>
    <xf numFmtId="0" fontId="2" fillId="0" borderId="11" applyNumberFormat="0" applyFill="0" applyProtection="0">
      <alignment horizontal="right"/>
    </xf>
    <xf numFmtId="0" fontId="28" fillId="27" borderId="0" applyNumberFormat="0" applyBorder="0" applyProtection="0">
      <alignment horizontal="left"/>
    </xf>
    <xf numFmtId="0" fontId="29" fillId="28" borderId="0" applyNumberFormat="0" applyBorder="0" applyProtection="0">
      <alignment horizontal="left"/>
    </xf>
    <xf numFmtId="49" fontId="8" fillId="0" borderId="11" applyFill="0" applyProtection="0">
      <alignment horizontal="right"/>
    </xf>
    <xf numFmtId="49" fontId="2" fillId="0" borderId="11" applyFill="0" applyProtection="0">
      <alignment horizontal="right"/>
    </xf>
    <xf numFmtId="0" fontId="9" fillId="26" borderId="11" applyNumberFormat="0" applyProtection="0">
      <alignment horizontal="right"/>
    </xf>
    <xf numFmtId="0" fontId="27" fillId="26" borderId="0" applyNumberFormat="0" applyBorder="0" applyProtection="0">
      <alignment horizontal="left"/>
    </xf>
    <xf numFmtId="0" fontId="9" fillId="26" borderId="11" applyNumberFormat="0" applyProtection="0">
      <alignment horizontal="left"/>
    </xf>
    <xf numFmtId="0" fontId="8" fillId="0" borderId="11" applyNumberFormat="0" applyFill="0" applyProtection="0">
      <alignment horizontal="right"/>
    </xf>
    <xf numFmtId="0" fontId="2" fillId="0" borderId="11" applyNumberFormat="0" applyFill="0" applyProtection="0">
      <alignment horizontal="right"/>
    </xf>
    <xf numFmtId="0" fontId="28" fillId="27" borderId="0" applyNumberFormat="0" applyBorder="0" applyProtection="0">
      <alignment horizontal="left"/>
    </xf>
    <xf numFmtId="0" fontId="29" fillId="28" borderId="0" applyNumberFormat="0" applyBorder="0" applyProtection="0">
      <alignment horizontal="left"/>
    </xf>
    <xf numFmtId="49" fontId="8" fillId="0" borderId="11" applyFill="0" applyProtection="0">
      <alignment horizontal="right"/>
    </xf>
    <xf numFmtId="49" fontId="2" fillId="0" borderId="11" applyFill="0" applyProtection="0">
      <alignment horizontal="right"/>
    </xf>
    <xf numFmtId="0" fontId="9" fillId="26" borderId="11" applyNumberFormat="0" applyProtection="0">
      <alignment horizontal="right"/>
    </xf>
    <xf numFmtId="0" fontId="27" fillId="26" borderId="0" applyNumberFormat="0" applyBorder="0" applyProtection="0">
      <alignment horizontal="left"/>
    </xf>
    <xf numFmtId="0" fontId="9" fillId="26" borderId="11" applyNumberFormat="0" applyProtection="0">
      <alignment horizontal="left"/>
    </xf>
    <xf numFmtId="0" fontId="8" fillId="0" borderId="11" applyNumberFormat="0" applyFill="0" applyProtection="0">
      <alignment horizontal="right"/>
    </xf>
    <xf numFmtId="0" fontId="2" fillId="0" borderId="11" applyNumberFormat="0" applyFill="0" applyProtection="0">
      <alignment horizontal="right"/>
    </xf>
    <xf numFmtId="0" fontId="28" fillId="27" borderId="0" applyNumberFormat="0" applyBorder="0" applyProtection="0">
      <alignment horizontal="left"/>
    </xf>
    <xf numFmtId="0" fontId="29" fillId="28" borderId="0" applyNumberFormat="0" applyBorder="0" applyProtection="0">
      <alignment horizontal="left"/>
    </xf>
    <xf numFmtId="49" fontId="8" fillId="0" borderId="11" applyFill="0" applyProtection="0">
      <alignment horizontal="right"/>
    </xf>
    <xf numFmtId="49" fontId="2" fillId="0" borderId="11" applyFill="0" applyProtection="0">
      <alignment horizontal="right"/>
    </xf>
    <xf numFmtId="0" fontId="9" fillId="26" borderId="11" applyNumberFormat="0" applyProtection="0">
      <alignment horizontal="right"/>
    </xf>
    <xf numFmtId="0" fontId="27" fillId="26" borderId="0" applyNumberFormat="0" applyBorder="0" applyProtection="0">
      <alignment horizontal="left"/>
    </xf>
    <xf numFmtId="0" fontId="9" fillId="26" borderId="11" applyNumberFormat="0" applyProtection="0">
      <alignment horizontal="left"/>
    </xf>
    <xf numFmtId="0" fontId="8" fillId="0" borderId="11" applyNumberFormat="0" applyFill="0" applyProtection="0">
      <alignment horizontal="right"/>
    </xf>
    <xf numFmtId="0" fontId="2" fillId="0" borderId="11" applyNumberFormat="0" applyFill="0" applyProtection="0">
      <alignment horizontal="right"/>
    </xf>
    <xf numFmtId="0" fontId="28" fillId="27" borderId="0" applyNumberFormat="0" applyBorder="0" applyProtection="0">
      <alignment horizontal="left"/>
    </xf>
    <xf numFmtId="0" fontId="29" fillId="28" borderId="0" applyNumberFormat="0" applyBorder="0" applyProtection="0">
      <alignment horizontal="left"/>
    </xf>
    <xf numFmtId="49" fontId="8" fillId="0" borderId="11" applyFill="0" applyProtection="0">
      <alignment horizontal="right"/>
    </xf>
    <xf numFmtId="49" fontId="2" fillId="0" borderId="11" applyFill="0" applyProtection="0">
      <alignment horizontal="right"/>
    </xf>
    <xf numFmtId="0" fontId="9" fillId="26" borderId="11" applyNumberFormat="0" applyProtection="0">
      <alignment horizontal="right"/>
    </xf>
    <xf numFmtId="0" fontId="27" fillId="26" borderId="0" applyNumberFormat="0" applyBorder="0" applyProtection="0">
      <alignment horizontal="left"/>
    </xf>
    <xf numFmtId="0" fontId="9" fillId="26" borderId="11" applyNumberFormat="0" applyProtection="0">
      <alignment horizontal="left"/>
    </xf>
    <xf numFmtId="0" fontId="8" fillId="0" borderId="11" applyNumberFormat="0" applyFill="0" applyProtection="0">
      <alignment horizontal="right"/>
    </xf>
    <xf numFmtId="0" fontId="2" fillId="0" borderId="11" applyNumberFormat="0" applyFill="0" applyProtection="0">
      <alignment horizontal="right"/>
    </xf>
    <xf numFmtId="0" fontId="28" fillId="27" borderId="0" applyNumberFormat="0" applyBorder="0" applyProtection="0">
      <alignment horizontal="left"/>
    </xf>
    <xf numFmtId="0" fontId="29" fillId="28" borderId="0" applyNumberFormat="0" applyBorder="0" applyProtection="0">
      <alignment horizontal="left"/>
    </xf>
    <xf numFmtId="49" fontId="8" fillId="0" borderId="11" applyFill="0" applyProtection="0">
      <alignment horizontal="right"/>
    </xf>
    <xf numFmtId="49" fontId="2" fillId="0" borderId="11" applyFill="0" applyProtection="0">
      <alignment horizontal="right"/>
    </xf>
    <xf numFmtId="49" fontId="8" fillId="0" borderId="11" applyFill="0" applyProtection="0">
      <alignment horizontal="right"/>
    </xf>
    <xf numFmtId="49" fontId="2" fillId="0" borderId="11" applyFill="0" applyProtection="0">
      <alignment horizontal="right"/>
    </xf>
    <xf numFmtId="0" fontId="9" fillId="26" borderId="11" applyNumberFormat="0" applyProtection="0">
      <alignment horizontal="right"/>
    </xf>
    <xf numFmtId="0" fontId="27" fillId="26" borderId="0" applyNumberFormat="0" applyBorder="0" applyProtection="0">
      <alignment horizontal="left"/>
    </xf>
    <xf numFmtId="0" fontId="9" fillId="26" borderId="11" applyNumberFormat="0" applyProtection="0">
      <alignment horizontal="left"/>
    </xf>
    <xf numFmtId="0" fontId="8" fillId="0" borderId="11" applyNumberFormat="0" applyFill="0" applyProtection="0">
      <alignment horizontal="right"/>
    </xf>
    <xf numFmtId="0" fontId="2" fillId="0" borderId="11" applyNumberFormat="0" applyFill="0" applyProtection="0">
      <alignment horizontal="right"/>
    </xf>
    <xf numFmtId="0" fontId="28" fillId="27" borderId="0" applyNumberFormat="0" applyBorder="0" applyProtection="0">
      <alignment horizontal="left"/>
    </xf>
    <xf numFmtId="0" fontId="29" fillId="28" borderId="0" applyNumberFormat="0" applyBorder="0" applyProtection="0">
      <alignment horizontal="left"/>
    </xf>
    <xf numFmtId="49" fontId="8" fillId="0" borderId="11" applyFill="0" applyProtection="0">
      <alignment horizontal="right"/>
    </xf>
    <xf numFmtId="49" fontId="2" fillId="0" borderId="11" applyFill="0" applyProtection="0">
      <alignment horizontal="right"/>
    </xf>
    <xf numFmtId="0" fontId="9" fillId="26" borderId="11" applyNumberFormat="0" applyProtection="0">
      <alignment horizontal="right"/>
    </xf>
    <xf numFmtId="0" fontId="27" fillId="26" borderId="0" applyNumberFormat="0" applyBorder="0" applyProtection="0">
      <alignment horizontal="left"/>
    </xf>
    <xf numFmtId="0" fontId="9" fillId="26" borderId="11" applyNumberFormat="0" applyProtection="0">
      <alignment horizontal="left"/>
    </xf>
    <xf numFmtId="0" fontId="8" fillId="0" borderId="11" applyNumberFormat="0" applyFill="0" applyProtection="0">
      <alignment horizontal="right"/>
    </xf>
    <xf numFmtId="0" fontId="2" fillId="0" borderId="11" applyNumberFormat="0" applyFill="0" applyProtection="0">
      <alignment horizontal="right"/>
    </xf>
    <xf numFmtId="0" fontId="28" fillId="27" borderId="0" applyNumberFormat="0" applyBorder="0" applyProtection="0">
      <alignment horizontal="left"/>
    </xf>
    <xf numFmtId="0" fontId="29" fillId="28" borderId="0" applyNumberFormat="0" applyBorder="0" applyProtection="0">
      <alignment horizontal="left"/>
    </xf>
    <xf numFmtId="0" fontId="19" fillId="0" borderId="0" applyNumberFormat="0" applyFill="0" applyBorder="0" applyAlignment="0" applyProtection="0"/>
    <xf numFmtId="0" fontId="14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22" fillId="0" borderId="8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23" borderId="4" applyNumberFormat="0" applyAlignment="0" applyProtection="0"/>
    <xf numFmtId="0" fontId="31" fillId="0" borderId="0"/>
    <xf numFmtId="9" fontId="31" fillId="0" borderId="0" applyFont="0" applyFill="0" applyBorder="0" applyAlignment="0" applyProtection="0"/>
  </cellStyleXfs>
  <cellXfs count="77">
    <xf numFmtId="0" fontId="0" fillId="0" borderId="0" xfId="0"/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0" fontId="30" fillId="0" borderId="0" xfId="2" applyFont="1"/>
    <xf numFmtId="0" fontId="32" fillId="29" borderId="12" xfId="229" applyFont="1" applyFill="1" applyBorder="1"/>
    <xf numFmtId="0" fontId="33" fillId="29" borderId="0" xfId="229" applyFont="1" applyFill="1" applyBorder="1" applyAlignment="1">
      <alignment horizontal="right"/>
    </xf>
    <xf numFmtId="0" fontId="33" fillId="29" borderId="0" xfId="229" applyFont="1" applyFill="1" applyBorder="1"/>
    <xf numFmtId="0" fontId="33" fillId="0" borderId="0" xfId="0" applyFont="1"/>
    <xf numFmtId="0" fontId="34" fillId="29" borderId="12" xfId="229" applyFont="1" applyFill="1" applyBorder="1"/>
    <xf numFmtId="0" fontId="33" fillId="29" borderId="12" xfId="229" applyFont="1" applyFill="1" applyBorder="1"/>
    <xf numFmtId="0" fontId="33" fillId="29" borderId="14" xfId="229" applyFont="1" applyFill="1" applyBorder="1"/>
    <xf numFmtId="0" fontId="33" fillId="29" borderId="13" xfId="229" applyFont="1" applyFill="1" applyBorder="1" applyAlignment="1">
      <alignment horizontal="right"/>
    </xf>
    <xf numFmtId="0" fontId="33" fillId="29" borderId="13" xfId="229" applyFont="1" applyFill="1" applyBorder="1"/>
    <xf numFmtId="0" fontId="32" fillId="29" borderId="0" xfId="229" applyFont="1" applyFill="1" applyBorder="1" applyAlignment="1"/>
    <xf numFmtId="0" fontId="32" fillId="29" borderId="15" xfId="229" applyFont="1" applyFill="1" applyBorder="1" applyAlignment="1">
      <alignment horizontal="right"/>
    </xf>
    <xf numFmtId="0" fontId="32" fillId="29" borderId="0" xfId="229" applyFont="1" applyFill="1" applyBorder="1" applyAlignment="1">
      <alignment horizontal="right"/>
    </xf>
    <xf numFmtId="0" fontId="32" fillId="29" borderId="16" xfId="229" applyFont="1" applyFill="1" applyBorder="1" applyAlignment="1">
      <alignment horizontal="center" wrapText="1"/>
    </xf>
    <xf numFmtId="0" fontId="33" fillId="29" borderId="17" xfId="229" applyFont="1" applyFill="1" applyBorder="1"/>
    <xf numFmtId="0" fontId="33" fillId="29" borderId="18" xfId="229" applyFont="1" applyFill="1" applyBorder="1"/>
    <xf numFmtId="0" fontId="32" fillId="29" borderId="20" xfId="229" applyFont="1" applyFill="1" applyBorder="1"/>
    <xf numFmtId="166" fontId="32" fillId="29" borderId="21" xfId="229" applyNumberFormat="1" applyFont="1" applyFill="1" applyBorder="1" applyAlignment="1">
      <alignment horizontal="right"/>
    </xf>
    <xf numFmtId="166" fontId="32" fillId="29" borderId="19" xfId="229" applyNumberFormat="1" applyFont="1" applyFill="1" applyBorder="1" applyAlignment="1">
      <alignment horizontal="right"/>
    </xf>
    <xf numFmtId="166" fontId="32" fillId="29" borderId="20" xfId="229" applyNumberFormat="1" applyFont="1" applyFill="1" applyBorder="1" applyAlignment="1">
      <alignment horizontal="right"/>
    </xf>
    <xf numFmtId="9" fontId="32" fillId="29" borderId="21" xfId="230" applyFont="1" applyFill="1" applyBorder="1"/>
    <xf numFmtId="9" fontId="32" fillId="29" borderId="19" xfId="230" applyFont="1" applyFill="1" applyBorder="1"/>
    <xf numFmtId="0" fontId="32" fillId="29" borderId="22" xfId="230" applyNumberFormat="1" applyFont="1" applyFill="1" applyBorder="1"/>
    <xf numFmtId="166" fontId="32" fillId="29" borderId="17" xfId="229" applyNumberFormat="1" applyFont="1" applyFill="1" applyBorder="1" applyAlignment="1">
      <alignment horizontal="right"/>
    </xf>
    <xf numFmtId="166" fontId="32" fillId="29" borderId="0" xfId="229" applyNumberFormat="1" applyFont="1" applyFill="1" applyBorder="1" applyAlignment="1">
      <alignment horizontal="right"/>
    </xf>
    <xf numFmtId="166" fontId="32" fillId="29" borderId="12" xfId="229" applyNumberFormat="1" applyFont="1" applyFill="1" applyBorder="1" applyAlignment="1">
      <alignment horizontal="right"/>
    </xf>
    <xf numFmtId="9" fontId="32" fillId="29" borderId="17" xfId="230" applyFont="1" applyFill="1" applyBorder="1"/>
    <xf numFmtId="9" fontId="32" fillId="29" borderId="0" xfId="230" applyFont="1" applyFill="1" applyBorder="1"/>
    <xf numFmtId="10" fontId="32" fillId="29" borderId="18" xfId="230" applyNumberFormat="1" applyFont="1" applyFill="1" applyBorder="1"/>
    <xf numFmtId="0" fontId="34" fillId="29" borderId="12" xfId="229" applyFont="1" applyFill="1" applyBorder="1" applyAlignment="1">
      <alignment horizontal="left" indent="1"/>
    </xf>
    <xf numFmtId="166" fontId="34" fillId="29" borderId="17" xfId="229" applyNumberFormat="1" applyFont="1" applyFill="1" applyBorder="1" applyAlignment="1">
      <alignment horizontal="right"/>
    </xf>
    <xf numFmtId="166" fontId="34" fillId="29" borderId="0" xfId="229" applyNumberFormat="1" applyFont="1" applyFill="1" applyBorder="1" applyAlignment="1">
      <alignment horizontal="right"/>
    </xf>
    <xf numFmtId="166" fontId="34" fillId="29" borderId="12" xfId="229" applyNumberFormat="1" applyFont="1" applyFill="1" applyBorder="1" applyAlignment="1">
      <alignment horizontal="right"/>
    </xf>
    <xf numFmtId="9" fontId="34" fillId="29" borderId="17" xfId="230" applyFont="1" applyFill="1" applyBorder="1"/>
    <xf numFmtId="9" fontId="34" fillId="29" borderId="0" xfId="230" applyFont="1" applyFill="1" applyBorder="1"/>
    <xf numFmtId="10" fontId="34" fillId="29" borderId="18" xfId="230" applyNumberFormat="1" applyFont="1" applyFill="1" applyBorder="1"/>
    <xf numFmtId="0" fontId="33" fillId="29" borderId="12" xfId="229" applyFont="1" applyFill="1" applyBorder="1" applyAlignment="1">
      <alignment horizontal="left" indent="2"/>
    </xf>
    <xf numFmtId="166" fontId="33" fillId="29" borderId="17" xfId="229" applyNumberFormat="1" applyFont="1" applyFill="1" applyBorder="1" applyAlignment="1">
      <alignment horizontal="right"/>
    </xf>
    <xf numFmtId="166" fontId="33" fillId="29" borderId="0" xfId="229" applyNumberFormat="1" applyFont="1" applyFill="1" applyBorder="1" applyAlignment="1">
      <alignment horizontal="right"/>
    </xf>
    <xf numFmtId="166" fontId="33" fillId="29" borderId="12" xfId="229" applyNumberFormat="1" applyFont="1" applyFill="1" applyBorder="1" applyAlignment="1">
      <alignment horizontal="right"/>
    </xf>
    <xf numFmtId="9" fontId="33" fillId="29" borderId="17" xfId="230" applyFont="1" applyFill="1" applyBorder="1"/>
    <xf numFmtId="9" fontId="33" fillId="29" borderId="0" xfId="230" applyFont="1" applyFill="1" applyBorder="1"/>
    <xf numFmtId="10" fontId="33" fillId="29" borderId="18" xfId="230" applyNumberFormat="1" applyFont="1" applyFill="1" applyBorder="1"/>
    <xf numFmtId="0" fontId="36" fillId="29" borderId="12" xfId="229" applyFont="1" applyFill="1" applyBorder="1" applyAlignment="1">
      <alignment horizontal="left" indent="3"/>
    </xf>
    <xf numFmtId="166" fontId="36" fillId="29" borderId="17" xfId="229" applyNumberFormat="1" applyFont="1" applyFill="1" applyBorder="1" applyAlignment="1">
      <alignment horizontal="right"/>
    </xf>
    <xf numFmtId="166" fontId="36" fillId="29" borderId="0" xfId="229" applyNumberFormat="1" applyFont="1" applyFill="1" applyBorder="1" applyAlignment="1">
      <alignment horizontal="right"/>
    </xf>
    <xf numFmtId="166" fontId="36" fillId="29" borderId="12" xfId="229" applyNumberFormat="1" applyFont="1" applyFill="1" applyBorder="1" applyAlignment="1">
      <alignment horizontal="right"/>
    </xf>
    <xf numFmtId="9" fontId="36" fillId="29" borderId="17" xfId="230" applyFont="1" applyFill="1" applyBorder="1"/>
    <xf numFmtId="9" fontId="36" fillId="29" borderId="0" xfId="230" applyFont="1" applyFill="1" applyBorder="1"/>
    <xf numFmtId="10" fontId="36" fillId="29" borderId="18" xfId="230" applyNumberFormat="1" applyFont="1" applyFill="1" applyBorder="1"/>
    <xf numFmtId="0" fontId="36" fillId="29" borderId="12" xfId="229" applyFont="1" applyFill="1" applyBorder="1" applyAlignment="1">
      <alignment horizontal="left" indent="4"/>
    </xf>
    <xf numFmtId="0" fontId="32" fillId="29" borderId="24" xfId="229" applyFont="1" applyFill="1" applyBorder="1"/>
    <xf numFmtId="166" fontId="32" fillId="29" borderId="25" xfId="229" applyNumberFormat="1" applyFont="1" applyFill="1" applyBorder="1" applyAlignment="1">
      <alignment horizontal="right"/>
    </xf>
    <xf numFmtId="166" fontId="32" fillId="29" borderId="23" xfId="229" applyNumberFormat="1" applyFont="1" applyFill="1" applyBorder="1" applyAlignment="1">
      <alignment horizontal="right"/>
    </xf>
    <xf numFmtId="166" fontId="32" fillId="29" borderId="24" xfId="229" applyNumberFormat="1" applyFont="1" applyFill="1" applyBorder="1" applyAlignment="1">
      <alignment horizontal="right"/>
    </xf>
    <xf numFmtId="9" fontId="32" fillId="29" borderId="25" xfId="230" applyFont="1" applyFill="1" applyBorder="1"/>
    <xf numFmtId="9" fontId="32" fillId="29" borderId="23" xfId="230" applyFont="1" applyFill="1" applyBorder="1"/>
    <xf numFmtId="10" fontId="32" fillId="29" borderId="26" xfId="230" applyNumberFormat="1" applyFont="1" applyFill="1" applyBorder="1"/>
    <xf numFmtId="0" fontId="33" fillId="29" borderId="12" xfId="229" applyFont="1" applyFill="1" applyBorder="1" applyAlignment="1">
      <alignment horizontal="left" indent="1"/>
    </xf>
    <xf numFmtId="0" fontId="36" fillId="29" borderId="12" xfId="229" applyFont="1" applyFill="1" applyBorder="1" applyAlignment="1">
      <alignment horizontal="left" indent="2"/>
    </xf>
    <xf numFmtId="0" fontId="32" fillId="29" borderId="28" xfId="229" applyFont="1" applyFill="1" applyBorder="1" applyAlignment="1">
      <alignment horizontal="left"/>
    </xf>
    <xf numFmtId="166" fontId="32" fillId="29" borderId="29" xfId="229" applyNumberFormat="1" applyFont="1" applyFill="1" applyBorder="1" applyAlignment="1">
      <alignment horizontal="right"/>
    </xf>
    <xf numFmtId="166" fontId="32" fillId="29" borderId="27" xfId="229" applyNumberFormat="1" applyFont="1" applyFill="1" applyBorder="1" applyAlignment="1">
      <alignment horizontal="right"/>
    </xf>
    <xf numFmtId="166" fontId="32" fillId="29" borderId="28" xfId="229" applyNumberFormat="1" applyFont="1" applyFill="1" applyBorder="1" applyAlignment="1">
      <alignment horizontal="right"/>
    </xf>
    <xf numFmtId="9" fontId="32" fillId="29" borderId="29" xfId="230" applyFont="1" applyFill="1" applyBorder="1"/>
    <xf numFmtId="9" fontId="32" fillId="29" borderId="27" xfId="230" applyFont="1" applyFill="1" applyBorder="1"/>
    <xf numFmtId="10" fontId="32" fillId="29" borderId="30" xfId="230" applyNumberFormat="1" applyFont="1" applyFill="1" applyBorder="1"/>
    <xf numFmtId="2" fontId="6" fillId="2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</cellXfs>
  <cellStyles count="231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20% - Akzent1" xfId="10"/>
    <cellStyle name="20% - Akzent2" xfId="11"/>
    <cellStyle name="20% - Akzent3" xfId="12"/>
    <cellStyle name="20% - Akzent4" xfId="13"/>
    <cellStyle name="20% - Akzent5" xfId="14"/>
    <cellStyle name="20% - Akzent6" xfId="15"/>
    <cellStyle name="40% - Accent1 2" xfId="16"/>
    <cellStyle name="40% - Accent2 2" xfId="17"/>
    <cellStyle name="40% - Accent3 2" xfId="18"/>
    <cellStyle name="40% - Accent4 2" xfId="19"/>
    <cellStyle name="40% - Accent5 2" xfId="20"/>
    <cellStyle name="40% - Accent6 2" xfId="21"/>
    <cellStyle name="40% - Akzent1" xfId="22"/>
    <cellStyle name="40% - Akzent2" xfId="23"/>
    <cellStyle name="40% - Akzent3" xfId="24"/>
    <cellStyle name="40% - Akzent4" xfId="25"/>
    <cellStyle name="40% - Akzent5" xfId="26"/>
    <cellStyle name="40% - Akzent6" xfId="27"/>
    <cellStyle name="60% - Accent1 2" xfId="28"/>
    <cellStyle name="60% - Accent2 2" xfId="29"/>
    <cellStyle name="60% - Accent3 2" xfId="30"/>
    <cellStyle name="60% - Accent4 2" xfId="31"/>
    <cellStyle name="60% - Accent5 2" xfId="32"/>
    <cellStyle name="60% - Accent6 2" xfId="33"/>
    <cellStyle name="60% - Akzent1" xfId="34"/>
    <cellStyle name="60% - Akzent2" xfId="35"/>
    <cellStyle name="60% - Akzent3" xfId="36"/>
    <cellStyle name="60% - Akzent4" xfId="37"/>
    <cellStyle name="60% - Akzent5" xfId="38"/>
    <cellStyle name="60% - Akzent6" xfId="39"/>
    <cellStyle name="Accent1 2" xfId="40"/>
    <cellStyle name="Accent2 2" xfId="41"/>
    <cellStyle name="Accent3 2" xfId="42"/>
    <cellStyle name="Accent4 2" xfId="43"/>
    <cellStyle name="Accent5 2" xfId="44"/>
    <cellStyle name="Accent6 2" xfId="45"/>
    <cellStyle name="Akzent1" xfId="46"/>
    <cellStyle name="Akzent2" xfId="47"/>
    <cellStyle name="Akzent3" xfId="48"/>
    <cellStyle name="Akzent4" xfId="49"/>
    <cellStyle name="Akzent5" xfId="50"/>
    <cellStyle name="Akzent6" xfId="51"/>
    <cellStyle name="Ausgabe" xfId="52"/>
    <cellStyle name="Bad 2" xfId="53"/>
    <cellStyle name="Berechnung" xfId="54"/>
    <cellStyle name="Calculation 2" xfId="55"/>
    <cellStyle name="Check Cell 2" xfId="56"/>
    <cellStyle name="Comma 2" xfId="57"/>
    <cellStyle name="Comma 3" xfId="58"/>
    <cellStyle name="Eingabe" xfId="59"/>
    <cellStyle name="Ergebnis" xfId="60"/>
    <cellStyle name="Erklärender Text" xfId="61"/>
    <cellStyle name="Euro" xfId="62"/>
    <cellStyle name="Euro 2" xfId="63"/>
    <cellStyle name="Explanatory Text 2" xfId="64"/>
    <cellStyle name="Float" xfId="65"/>
    <cellStyle name="Float 2" xfId="66"/>
    <cellStyle name="Good 2" xfId="67"/>
    <cellStyle name="Gut" xfId="68"/>
    <cellStyle name="Heading 1 2" xfId="69"/>
    <cellStyle name="Heading 2 2" xfId="70"/>
    <cellStyle name="Heading 3 2" xfId="71"/>
    <cellStyle name="Heading 4 2" xfId="72"/>
    <cellStyle name="Input 2" xfId="73"/>
    <cellStyle name="Komma 5" xfId="74"/>
    <cellStyle name="Linked Cell 2" xfId="75"/>
    <cellStyle name="Neutral 2" xfId="76"/>
    <cellStyle name="Normal" xfId="0" builtinId="0"/>
    <cellStyle name="Normal 10" xfId="1"/>
    <cellStyle name="Normal 11" xfId="3"/>
    <cellStyle name="Normal 12" xfId="229"/>
    <cellStyle name="Normal 2" xfId="77"/>
    <cellStyle name="Normal 3" xfId="78"/>
    <cellStyle name="Normal 4" xfId="79"/>
    <cellStyle name="Normal 4 2" xfId="80"/>
    <cellStyle name="Normal 4_AFs" xfId="81"/>
    <cellStyle name="Normal 5" xfId="82"/>
    <cellStyle name="Normal 6" xfId="83"/>
    <cellStyle name="Normal 7" xfId="84"/>
    <cellStyle name="Normal 8" xfId="85"/>
    <cellStyle name="Normal 9" xfId="86"/>
    <cellStyle name="Normale_B2020" xfId="87"/>
    <cellStyle name="Normale_Scen_UC_IND-StrucConst" xfId="2"/>
    <cellStyle name="Note 2" xfId="88"/>
    <cellStyle name="Notiz" xfId="89"/>
    <cellStyle name="Notiz 2" xfId="90"/>
    <cellStyle name="Output 2" xfId="91"/>
    <cellStyle name="Percent 2" xfId="92"/>
    <cellStyle name="Percent 3" xfId="230"/>
    <cellStyle name="Schlecht" xfId="93"/>
    <cellStyle name="Standard_Sce_D_Extraction" xfId="94"/>
    <cellStyle name="Style 103" xfId="95"/>
    <cellStyle name="Style 103 2" xfId="96"/>
    <cellStyle name="Style 104" xfId="97"/>
    <cellStyle name="Style 104 2" xfId="98"/>
    <cellStyle name="Style 105" xfId="99"/>
    <cellStyle name="Style 106" xfId="100"/>
    <cellStyle name="Style 107" xfId="101"/>
    <cellStyle name="Style 108" xfId="102"/>
    <cellStyle name="Style 108 2" xfId="103"/>
    <cellStyle name="Style 109" xfId="104"/>
    <cellStyle name="Style 110" xfId="105"/>
    <cellStyle name="Style 114" xfId="106"/>
    <cellStyle name="Style 114 2" xfId="107"/>
    <cellStyle name="Style 115" xfId="108"/>
    <cellStyle name="Style 115 2" xfId="109"/>
    <cellStyle name="Style 116" xfId="110"/>
    <cellStyle name="Style 117" xfId="111"/>
    <cellStyle name="Style 118" xfId="112"/>
    <cellStyle name="Style 119" xfId="113"/>
    <cellStyle name="Style 119 2" xfId="114"/>
    <cellStyle name="Style 120" xfId="115"/>
    <cellStyle name="Style 121" xfId="116"/>
    <cellStyle name="Style 126" xfId="117"/>
    <cellStyle name="Style 126 2" xfId="118"/>
    <cellStyle name="Style 127" xfId="119"/>
    <cellStyle name="Style 128" xfId="120"/>
    <cellStyle name="Style 129" xfId="121"/>
    <cellStyle name="Style 130" xfId="122"/>
    <cellStyle name="Style 130 2" xfId="123"/>
    <cellStyle name="Style 131" xfId="124"/>
    <cellStyle name="Style 132" xfId="125"/>
    <cellStyle name="Style 137" xfId="126"/>
    <cellStyle name="Style 137 2" xfId="127"/>
    <cellStyle name="Style 138" xfId="128"/>
    <cellStyle name="Style 139" xfId="129"/>
    <cellStyle name="Style 140" xfId="130"/>
    <cellStyle name="Style 141" xfId="131"/>
    <cellStyle name="Style 141 2" xfId="132"/>
    <cellStyle name="Style 142" xfId="133"/>
    <cellStyle name="Style 143" xfId="134"/>
    <cellStyle name="Style 148" xfId="135"/>
    <cellStyle name="Style 148 2" xfId="136"/>
    <cellStyle name="Style 149" xfId="137"/>
    <cellStyle name="Style 150" xfId="138"/>
    <cellStyle name="Style 151" xfId="139"/>
    <cellStyle name="Style 152" xfId="140"/>
    <cellStyle name="Style 152 2" xfId="141"/>
    <cellStyle name="Style 153" xfId="142"/>
    <cellStyle name="Style 154" xfId="143"/>
    <cellStyle name="Style 159" xfId="144"/>
    <cellStyle name="Style 159 2" xfId="145"/>
    <cellStyle name="Style 160" xfId="146"/>
    <cellStyle name="Style 161" xfId="147"/>
    <cellStyle name="Style 162" xfId="148"/>
    <cellStyle name="Style 163" xfId="149"/>
    <cellStyle name="Style 163 2" xfId="150"/>
    <cellStyle name="Style 164" xfId="151"/>
    <cellStyle name="Style 165" xfId="152"/>
    <cellStyle name="Style 21" xfId="153"/>
    <cellStyle name="Style 21 2" xfId="154"/>
    <cellStyle name="Style 22" xfId="155"/>
    <cellStyle name="Style 23" xfId="156"/>
    <cellStyle name="Style 24" xfId="157"/>
    <cellStyle name="Style 25" xfId="158"/>
    <cellStyle name="Style 25 2" xfId="159"/>
    <cellStyle name="Style 26" xfId="160"/>
    <cellStyle name="Style 27" xfId="161"/>
    <cellStyle name="Style 35" xfId="162"/>
    <cellStyle name="Style 35 2" xfId="163"/>
    <cellStyle name="Style 36" xfId="164"/>
    <cellStyle name="Style 37" xfId="165"/>
    <cellStyle name="Style 38" xfId="166"/>
    <cellStyle name="Style 39" xfId="167"/>
    <cellStyle name="Style 39 2" xfId="168"/>
    <cellStyle name="Style 40" xfId="169"/>
    <cellStyle name="Style 41" xfId="170"/>
    <cellStyle name="Style 46" xfId="171"/>
    <cellStyle name="Style 46 2" xfId="172"/>
    <cellStyle name="Style 47" xfId="173"/>
    <cellStyle name="Style 48" xfId="174"/>
    <cellStyle name="Style 49" xfId="175"/>
    <cellStyle name="Style 50" xfId="176"/>
    <cellStyle name="Style 50 2" xfId="177"/>
    <cellStyle name="Style 51" xfId="178"/>
    <cellStyle name="Style 52" xfId="179"/>
    <cellStyle name="Style 58" xfId="180"/>
    <cellStyle name="Style 58 2" xfId="181"/>
    <cellStyle name="Style 59" xfId="182"/>
    <cellStyle name="Style 60" xfId="183"/>
    <cellStyle name="Style 61" xfId="184"/>
    <cellStyle name="Style 62" xfId="185"/>
    <cellStyle name="Style 62 2" xfId="186"/>
    <cellStyle name="Style 63" xfId="187"/>
    <cellStyle name="Style 64" xfId="188"/>
    <cellStyle name="Style 69" xfId="189"/>
    <cellStyle name="Style 69 2" xfId="190"/>
    <cellStyle name="Style 70" xfId="191"/>
    <cellStyle name="Style 71" xfId="192"/>
    <cellStyle name="Style 72" xfId="193"/>
    <cellStyle name="Style 73" xfId="194"/>
    <cellStyle name="Style 73 2" xfId="195"/>
    <cellStyle name="Style 74" xfId="196"/>
    <cellStyle name="Style 75" xfId="197"/>
    <cellStyle name="Style 80" xfId="198"/>
    <cellStyle name="Style 80 2" xfId="199"/>
    <cellStyle name="Style 81" xfId="200"/>
    <cellStyle name="Style 81 2" xfId="201"/>
    <cellStyle name="Style 82" xfId="202"/>
    <cellStyle name="Style 83" xfId="203"/>
    <cellStyle name="Style 84" xfId="204"/>
    <cellStyle name="Style 85" xfId="205"/>
    <cellStyle name="Style 85 2" xfId="206"/>
    <cellStyle name="Style 86" xfId="207"/>
    <cellStyle name="Style 87" xfId="208"/>
    <cellStyle name="Style 93" xfId="209"/>
    <cellStyle name="Style 93 2" xfId="210"/>
    <cellStyle name="Style 94" xfId="211"/>
    <cellStyle name="Style 95" xfId="212"/>
    <cellStyle name="Style 96" xfId="213"/>
    <cellStyle name="Style 97" xfId="214"/>
    <cellStyle name="Style 97 2" xfId="215"/>
    <cellStyle name="Style 98" xfId="216"/>
    <cellStyle name="Style 99" xfId="217"/>
    <cellStyle name="Title 2" xfId="218"/>
    <cellStyle name="Total 2" xfId="219"/>
    <cellStyle name="Überschrift" xfId="220"/>
    <cellStyle name="Überschrift 1" xfId="221"/>
    <cellStyle name="Überschrift 2" xfId="222"/>
    <cellStyle name="Überschrift 3" xfId="223"/>
    <cellStyle name="Überschrift 4" xfId="224"/>
    <cellStyle name="Verknüpfte Zelle" xfId="225"/>
    <cellStyle name="Warnender Text" xfId="226"/>
    <cellStyle name="Warning Text 2" xfId="227"/>
    <cellStyle name="Zelle überprüfen" xfId="2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A8" sqref="A8"/>
    </sheetView>
  </sheetViews>
  <sheetFormatPr defaultRowHeight="12.75" x14ac:dyDescent="0.25"/>
  <cols>
    <col min="1" max="2" width="9.140625" style="2"/>
    <col min="3" max="13" width="15.7109375" style="2" customWidth="1"/>
    <col min="14" max="16384" width="9.140625" style="2"/>
  </cols>
  <sheetData>
    <row r="1" spans="1:13" x14ac:dyDescent="0.2">
      <c r="A1" s="8" t="s">
        <v>14</v>
      </c>
    </row>
    <row r="2" spans="1:13" x14ac:dyDescent="0.2">
      <c r="A2" s="8" t="s">
        <v>15</v>
      </c>
    </row>
    <row r="4" spans="1:13" x14ac:dyDescent="0.25">
      <c r="C4" s="1"/>
      <c r="I4" s="2" t="s">
        <v>3</v>
      </c>
      <c r="J4" s="3"/>
      <c r="K4" s="3"/>
      <c r="L4" s="3"/>
      <c r="M4" s="3"/>
    </row>
    <row r="5" spans="1:13" x14ac:dyDescent="0.25"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  <c r="H5" s="4" t="s">
        <v>1</v>
      </c>
      <c r="I5" s="4" t="s">
        <v>0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25">
      <c r="C6" s="6" t="s">
        <v>13</v>
      </c>
      <c r="D6" s="6"/>
      <c r="E6" s="6"/>
      <c r="F6" s="6" t="s">
        <v>70</v>
      </c>
      <c r="G6" s="6"/>
      <c r="H6" s="7">
        <v>2025</v>
      </c>
      <c r="I6" s="6" t="s">
        <v>2</v>
      </c>
      <c r="J6" s="6">
        <v>1</v>
      </c>
      <c r="K6" s="75">
        <f>+Emissions!V8*95%</f>
        <v>28027.470639770261</v>
      </c>
      <c r="L6" s="6">
        <v>5</v>
      </c>
      <c r="M6" s="6"/>
    </row>
    <row r="7" spans="1:13" x14ac:dyDescent="0.25">
      <c r="C7" s="6"/>
      <c r="D7" s="6"/>
      <c r="E7" s="6"/>
      <c r="F7" s="6" t="s">
        <v>70</v>
      </c>
      <c r="G7" s="6"/>
      <c r="H7" s="7">
        <v>2030</v>
      </c>
      <c r="I7" s="6" t="s">
        <v>2</v>
      </c>
      <c r="J7" s="6">
        <v>1</v>
      </c>
      <c r="K7" s="75">
        <f>+Emissions!Q8*0.7</f>
        <v>22951.319114376627</v>
      </c>
      <c r="L7" s="6"/>
      <c r="M7" s="6"/>
    </row>
    <row r="8" spans="1:13" x14ac:dyDescent="0.25">
      <c r="C8" s="6"/>
      <c r="D8" s="6"/>
      <c r="E8" s="6"/>
      <c r="F8" s="6" t="s">
        <v>70</v>
      </c>
      <c r="G8" s="6"/>
      <c r="H8" s="7">
        <v>2050</v>
      </c>
      <c r="I8" s="6" t="s">
        <v>2</v>
      </c>
      <c r="J8" s="6">
        <v>1</v>
      </c>
      <c r="K8" s="75">
        <f>+Emissions!B8*0.5</f>
        <v>11221.291572560918</v>
      </c>
      <c r="L8" s="6"/>
      <c r="M8" s="6"/>
    </row>
    <row r="11" spans="1:13" x14ac:dyDescent="0.25">
      <c r="C11" s="2" t="s">
        <v>72</v>
      </c>
      <c r="D11" s="76" t="s">
        <v>71</v>
      </c>
    </row>
    <row r="15" spans="1:13" x14ac:dyDescent="0.2">
      <c r="A15" s="8" t="s">
        <v>14</v>
      </c>
    </row>
    <row r="16" spans="1:13" x14ac:dyDescent="0.2">
      <c r="A16" s="8" t="s">
        <v>73</v>
      </c>
    </row>
    <row r="18" spans="3:13" x14ac:dyDescent="0.25">
      <c r="C18" s="1"/>
      <c r="I18" s="2" t="s">
        <v>77</v>
      </c>
      <c r="J18" s="3"/>
      <c r="K18" s="3"/>
      <c r="L18" s="3"/>
      <c r="M18" s="3"/>
    </row>
    <row r="19" spans="3:13" x14ac:dyDescent="0.25">
      <c r="C19" s="4" t="s">
        <v>4</v>
      </c>
      <c r="D19" s="4" t="s">
        <v>5</v>
      </c>
      <c r="E19" s="4" t="s">
        <v>6</v>
      </c>
      <c r="F19" s="4" t="s">
        <v>7</v>
      </c>
      <c r="G19" s="4" t="s">
        <v>8</v>
      </c>
      <c r="H19" s="4" t="s">
        <v>1</v>
      </c>
      <c r="I19" s="4" t="s">
        <v>0</v>
      </c>
      <c r="J19" s="5" t="s">
        <v>9</v>
      </c>
      <c r="K19" s="5" t="s">
        <v>75</v>
      </c>
      <c r="L19" s="5" t="s">
        <v>76</v>
      </c>
      <c r="M19" s="5" t="s">
        <v>12</v>
      </c>
    </row>
    <row r="20" spans="3:13" x14ac:dyDescent="0.25">
      <c r="C20" s="6" t="s">
        <v>74</v>
      </c>
      <c r="D20" s="6"/>
      <c r="E20" s="6"/>
      <c r="F20" s="6" t="s">
        <v>70</v>
      </c>
      <c r="G20" s="6"/>
      <c r="H20" s="7"/>
      <c r="I20" s="6" t="s">
        <v>2</v>
      </c>
      <c r="J20" s="6">
        <v>1</v>
      </c>
      <c r="K20" s="75">
        <f>K6+K6*2</f>
        <v>84082.411919310776</v>
      </c>
      <c r="L20" s="6">
        <v>5</v>
      </c>
      <c r="M20" s="6"/>
    </row>
    <row r="21" spans="3:13" x14ac:dyDescent="0.25">
      <c r="C21" s="6"/>
      <c r="D21" s="6"/>
      <c r="E21" s="6"/>
      <c r="F21" s="6"/>
      <c r="G21" s="6"/>
      <c r="H21" s="7"/>
      <c r="I21" s="6"/>
      <c r="J21" s="6"/>
      <c r="K21" s="75"/>
      <c r="L21" s="6"/>
      <c r="M21" s="6"/>
    </row>
    <row r="22" spans="3:13" x14ac:dyDescent="0.25">
      <c r="C22" s="6"/>
      <c r="D22" s="6"/>
      <c r="E22" s="6"/>
      <c r="F22" s="6"/>
      <c r="G22" s="6"/>
      <c r="H22" s="7"/>
      <c r="I22" s="6"/>
      <c r="J22" s="6"/>
      <c r="K22" s="75"/>
      <c r="L22" s="6"/>
      <c r="M22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F102"/>
  <sheetViews>
    <sheetView topLeftCell="P1" workbookViewId="0">
      <selection activeCell="V7" sqref="V7"/>
    </sheetView>
  </sheetViews>
  <sheetFormatPr defaultRowHeight="11.25" x14ac:dyDescent="0.2"/>
  <cols>
    <col min="1" max="1" width="40.42578125" style="12" customWidth="1"/>
    <col min="2" max="28" width="10.140625" style="12" bestFit="1" customWidth="1"/>
    <col min="29" max="32" width="9.28515625" style="12" bestFit="1" customWidth="1"/>
    <col min="33" max="16384" width="9.140625" style="12"/>
  </cols>
  <sheetData>
    <row r="1" spans="1:32" x14ac:dyDescent="0.2">
      <c r="A1" s="9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1"/>
      <c r="AD1" s="11"/>
      <c r="AE1" s="11"/>
      <c r="AF1" s="11"/>
    </row>
    <row r="2" spans="1:32" ht="12.75" x14ac:dyDescent="0.25">
      <c r="A2" s="13" t="s">
        <v>69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1"/>
      <c r="AD2" s="11"/>
      <c r="AE2" s="11"/>
      <c r="AF2" s="11"/>
    </row>
    <row r="3" spans="1:32" x14ac:dyDescent="0.2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1"/>
      <c r="AD3" s="11"/>
      <c r="AE3" s="11"/>
      <c r="AF3" s="11"/>
    </row>
    <row r="4" spans="1:32" x14ac:dyDescent="0.2">
      <c r="A4" s="15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7"/>
      <c r="AD4" s="17"/>
      <c r="AE4" s="17"/>
      <c r="AF4" s="17"/>
    </row>
    <row r="5" spans="1:32" ht="45" x14ac:dyDescent="0.2">
      <c r="A5" s="14"/>
      <c r="B5" s="18">
        <v>1990</v>
      </c>
      <c r="C5" s="18">
        <v>1991</v>
      </c>
      <c r="D5" s="18">
        <v>1992</v>
      </c>
      <c r="E5" s="18">
        <v>1993</v>
      </c>
      <c r="F5" s="18">
        <v>1994</v>
      </c>
      <c r="G5" s="18">
        <v>1995</v>
      </c>
      <c r="H5" s="18">
        <v>1996</v>
      </c>
      <c r="I5" s="18">
        <v>1997</v>
      </c>
      <c r="J5" s="18">
        <v>1998</v>
      </c>
      <c r="K5" s="18">
        <v>1999</v>
      </c>
      <c r="L5" s="18">
        <v>2000</v>
      </c>
      <c r="M5" s="18">
        <v>2001</v>
      </c>
      <c r="N5" s="18">
        <v>2002</v>
      </c>
      <c r="O5" s="18">
        <v>2003</v>
      </c>
      <c r="P5" s="18">
        <v>2004</v>
      </c>
      <c r="Q5" s="18">
        <v>2005</v>
      </c>
      <c r="R5" s="18">
        <v>2006</v>
      </c>
      <c r="S5" s="18">
        <v>2007</v>
      </c>
      <c r="T5" s="18">
        <v>2008</v>
      </c>
      <c r="U5" s="18">
        <v>2009</v>
      </c>
      <c r="V5" s="18">
        <v>2010</v>
      </c>
      <c r="W5" s="18">
        <v>2011</v>
      </c>
      <c r="X5" s="18">
        <v>2012</v>
      </c>
      <c r="Y5" s="18">
        <v>2013</v>
      </c>
      <c r="Z5" s="18">
        <v>2014</v>
      </c>
      <c r="AA5" s="18">
        <v>2015</v>
      </c>
      <c r="AB5" s="18">
        <v>2016</v>
      </c>
      <c r="AC5" s="19" t="s">
        <v>17</v>
      </c>
      <c r="AD5" s="20" t="s">
        <v>18</v>
      </c>
      <c r="AE5" s="20" t="s">
        <v>19</v>
      </c>
      <c r="AF5" s="21" t="s">
        <v>20</v>
      </c>
    </row>
    <row r="6" spans="1:32" ht="12" thickBot="1" x14ac:dyDescent="0.25">
      <c r="A6" s="14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22"/>
      <c r="AD6" s="11"/>
      <c r="AE6" s="11"/>
      <c r="AF6" s="23"/>
    </row>
    <row r="7" spans="1:32" x14ac:dyDescent="0.2">
      <c r="A7" s="24" t="s">
        <v>21</v>
      </c>
      <c r="B7" s="25">
        <v>23779.701368662241</v>
      </c>
      <c r="C7" s="26">
        <v>24145.520691785005</v>
      </c>
      <c r="D7" s="26">
        <v>26048.002744284298</v>
      </c>
      <c r="E7" s="26">
        <v>25480.887086783128</v>
      </c>
      <c r="F7" s="26">
        <v>25764.437386332513</v>
      </c>
      <c r="G7" s="26">
        <v>25870.234285417471</v>
      </c>
      <c r="H7" s="26">
        <v>27357.70904215621</v>
      </c>
      <c r="I7" s="26">
        <v>29289.521248184556</v>
      </c>
      <c r="J7" s="26">
        <v>27746.381539485184</v>
      </c>
      <c r="K7" s="26">
        <v>29177.446470045837</v>
      </c>
      <c r="L7" s="26">
        <v>29974.220781022137</v>
      </c>
      <c r="M7" s="26">
        <v>32054.036994815244</v>
      </c>
      <c r="N7" s="26">
        <v>32074.38005431481</v>
      </c>
      <c r="O7" s="26">
        <v>33557.105134972262</v>
      </c>
      <c r="P7" s="26">
        <v>33100.408495807635</v>
      </c>
      <c r="Q7" s="26">
        <v>34548.357747649643</v>
      </c>
      <c r="R7" s="26">
        <v>34714.79219094471</v>
      </c>
      <c r="S7" s="26">
        <v>33418.042706179906</v>
      </c>
      <c r="T7" s="26">
        <v>34813.761349294284</v>
      </c>
      <c r="U7" s="26">
        <v>32099.777661778866</v>
      </c>
      <c r="V7" s="26">
        <v>32143.877900593554</v>
      </c>
      <c r="W7" s="26">
        <v>31234.795793300931</v>
      </c>
      <c r="X7" s="26">
        <v>32749.004580262757</v>
      </c>
      <c r="Y7" s="26">
        <v>32004.068978354404</v>
      </c>
      <c r="Z7" s="26">
        <v>32266.306126219817</v>
      </c>
      <c r="AA7" s="26">
        <v>32354.607456301881</v>
      </c>
      <c r="AB7" s="27">
        <v>31279.366894570798</v>
      </c>
      <c r="AC7" s="28">
        <v>0.37718317284760317</v>
      </c>
      <c r="AD7" s="29">
        <v>1.2385310265058846E-2</v>
      </c>
      <c r="AE7" s="29">
        <v>-3.3232996666187398E-2</v>
      </c>
      <c r="AF7" s="30"/>
    </row>
    <row r="8" spans="1:32" x14ac:dyDescent="0.2">
      <c r="A8" s="9" t="s">
        <v>22</v>
      </c>
      <c r="B8" s="31">
        <v>22442.583145121836</v>
      </c>
      <c r="C8" s="32">
        <v>22821.640855166479</v>
      </c>
      <c r="D8" s="32">
        <v>24710.23860210308</v>
      </c>
      <c r="E8" s="32">
        <v>24184.175780035213</v>
      </c>
      <c r="F8" s="32">
        <v>24418.375385811407</v>
      </c>
      <c r="G8" s="32">
        <v>24550.252064656066</v>
      </c>
      <c r="H8" s="32">
        <v>25636.578869908008</v>
      </c>
      <c r="I8" s="32">
        <v>27617.903180006317</v>
      </c>
      <c r="J8" s="32">
        <v>26067.210636286502</v>
      </c>
      <c r="K8" s="32">
        <v>27507.758665849913</v>
      </c>
      <c r="L8" s="32">
        <v>28332.826036013281</v>
      </c>
      <c r="M8" s="32">
        <v>30354.874584990001</v>
      </c>
      <c r="N8" s="32">
        <v>30439.084095493246</v>
      </c>
      <c r="O8" s="32">
        <v>32043.960354741823</v>
      </c>
      <c r="P8" s="32">
        <v>31398.451265886208</v>
      </c>
      <c r="Q8" s="32">
        <v>32787.598734823754</v>
      </c>
      <c r="R8" s="32">
        <v>32795.170177580694</v>
      </c>
      <c r="S8" s="32">
        <v>31561.693299106253</v>
      </c>
      <c r="T8" s="32">
        <v>32620.622934162668</v>
      </c>
      <c r="U8" s="32">
        <v>29712.990877857701</v>
      </c>
      <c r="V8" s="32">
        <v>29502.600673442383</v>
      </c>
      <c r="W8" s="32">
        <v>28831.748259956683</v>
      </c>
      <c r="X8" s="32">
        <v>30650.702907469618</v>
      </c>
      <c r="Y8" s="32">
        <v>30122.429662304734</v>
      </c>
      <c r="Z8" s="32">
        <v>30221.089392775157</v>
      </c>
      <c r="AA8" s="32">
        <v>30171.592007889478</v>
      </c>
      <c r="AB8" s="33">
        <v>29270.700217861842</v>
      </c>
      <c r="AC8" s="34">
        <v>0.30424826895312984</v>
      </c>
      <c r="AD8" s="35">
        <v>1.02687825209824E-2</v>
      </c>
      <c r="AE8" s="35">
        <v>-2.9858941145434525E-2</v>
      </c>
      <c r="AF8" s="36">
        <v>0.93578301365627692</v>
      </c>
    </row>
    <row r="9" spans="1:32" x14ac:dyDescent="0.2">
      <c r="A9" s="37" t="s">
        <v>23</v>
      </c>
      <c r="B9" s="38">
        <v>6003.8998042934982</v>
      </c>
      <c r="C9" s="39">
        <v>6103.5073405300145</v>
      </c>
      <c r="D9" s="39">
        <v>7596.1907770230755</v>
      </c>
      <c r="E9" s="39">
        <v>6656.3766169974906</v>
      </c>
      <c r="F9" s="39">
        <v>5541.5022693740775</v>
      </c>
      <c r="G9" s="39">
        <v>4812.4262156906343</v>
      </c>
      <c r="H9" s="39">
        <v>5562.0530836684457</v>
      </c>
      <c r="I9" s="39">
        <v>7171.5390943476277</v>
      </c>
      <c r="J9" s="39">
        <v>5584.1284085630632</v>
      </c>
      <c r="K9" s="39">
        <v>6805.6938281408557</v>
      </c>
      <c r="L9" s="39">
        <v>6462.1104656919169</v>
      </c>
      <c r="M9" s="39">
        <v>7968.6444823477723</v>
      </c>
      <c r="N9" s="39">
        <v>7191.8471203206054</v>
      </c>
      <c r="O9" s="39">
        <v>8531.8272536274035</v>
      </c>
      <c r="P9" s="39">
        <v>8158.4316996204507</v>
      </c>
      <c r="Q9" s="39">
        <v>10229.57651962745</v>
      </c>
      <c r="R9" s="39">
        <v>10123.725829710618</v>
      </c>
      <c r="S9" s="39">
        <v>8473.8476617106808</v>
      </c>
      <c r="T9" s="39">
        <v>9649.1966365682856</v>
      </c>
      <c r="U9" s="39">
        <v>7461.0198362517976</v>
      </c>
      <c r="V9" s="39">
        <v>6807.6231548959631</v>
      </c>
      <c r="W9" s="39">
        <v>6311.51312313381</v>
      </c>
      <c r="X9" s="39">
        <v>7709.6886251906662</v>
      </c>
      <c r="Y9" s="39">
        <v>6404.8436850653979</v>
      </c>
      <c r="Z9" s="39">
        <v>5436.5634463445658</v>
      </c>
      <c r="AA9" s="39">
        <v>5286.3813980384039</v>
      </c>
      <c r="AB9" s="40">
        <v>4162.5358756356254</v>
      </c>
      <c r="AC9" s="41">
        <v>-0.30669464659304935</v>
      </c>
      <c r="AD9" s="42">
        <v>-1.3989105305937222E-2</v>
      </c>
      <c r="AE9" s="42">
        <v>-0.21259259175280076</v>
      </c>
      <c r="AF9" s="43">
        <v>0.13307609101123216</v>
      </c>
    </row>
    <row r="10" spans="1:32" x14ac:dyDescent="0.2">
      <c r="A10" s="44" t="s">
        <v>24</v>
      </c>
      <c r="B10" s="45">
        <v>3502.2600399409166</v>
      </c>
      <c r="C10" s="46">
        <v>3916.7394643168655</v>
      </c>
      <c r="D10" s="46">
        <v>5034.2508928188317</v>
      </c>
      <c r="E10" s="46">
        <v>4135.5320396803318</v>
      </c>
      <c r="F10" s="46">
        <v>3304.3957281280386</v>
      </c>
      <c r="G10" s="46">
        <v>3031.6681231092734</v>
      </c>
      <c r="H10" s="46">
        <v>4007.9714047197749</v>
      </c>
      <c r="I10" s="46">
        <v>5935.3029181067577</v>
      </c>
      <c r="J10" s="46">
        <v>4406.8644742084462</v>
      </c>
      <c r="K10" s="46">
        <v>5676.5769527346674</v>
      </c>
      <c r="L10" s="46">
        <v>5350.6214514178164</v>
      </c>
      <c r="M10" s="46">
        <v>6829.4688455626801</v>
      </c>
      <c r="N10" s="46">
        <v>6027.2974574941254</v>
      </c>
      <c r="O10" s="46">
        <v>7376.5873606914602</v>
      </c>
      <c r="P10" s="46">
        <v>6987.5321686158732</v>
      </c>
      <c r="Q10" s="46">
        <v>9014.2935336008322</v>
      </c>
      <c r="R10" s="46">
        <v>8845.9200622497592</v>
      </c>
      <c r="S10" s="46">
        <v>7250.5230725054416</v>
      </c>
      <c r="T10" s="46">
        <v>8500.7243444570686</v>
      </c>
      <c r="U10" s="46">
        <v>6251.4048934292696</v>
      </c>
      <c r="V10" s="46">
        <v>5517.4795706912519</v>
      </c>
      <c r="W10" s="46">
        <v>5007.3509074098283</v>
      </c>
      <c r="X10" s="46">
        <v>6414.4809488599212</v>
      </c>
      <c r="Y10" s="46">
        <v>5192.6678652441269</v>
      </c>
      <c r="Z10" s="46">
        <v>4227.5198905132211</v>
      </c>
      <c r="AA10" s="46">
        <v>4033.9492815530139</v>
      </c>
      <c r="AB10" s="47">
        <v>3038.6291907212153</v>
      </c>
      <c r="AC10" s="48">
        <v>-0.13238047544508513</v>
      </c>
      <c r="AD10" s="49">
        <v>-5.4467277329953712E-3</v>
      </c>
      <c r="AE10" s="49">
        <v>-0.24673589610641167</v>
      </c>
      <c r="AF10" s="50">
        <v>9.7144843147341148E-2</v>
      </c>
    </row>
    <row r="11" spans="1:32" x14ac:dyDescent="0.2">
      <c r="A11" s="51" t="s">
        <v>25</v>
      </c>
      <c r="B11" s="52">
        <v>3014.5493313361899</v>
      </c>
      <c r="C11" s="53">
        <v>3671.7468470921099</v>
      </c>
      <c r="D11" s="53">
        <v>3961.8950005710399</v>
      </c>
      <c r="E11" s="53">
        <v>3645.9085321931402</v>
      </c>
      <c r="F11" s="53">
        <v>2907.0636290815601</v>
      </c>
      <c r="G11" s="53">
        <v>2431.31976439765</v>
      </c>
      <c r="H11" s="53">
        <v>3381.8797119128999</v>
      </c>
      <c r="I11" s="53">
        <v>4748.7957738991099</v>
      </c>
      <c r="J11" s="53">
        <v>3644.23721482364</v>
      </c>
      <c r="K11" s="53">
        <v>4570.9249150062897</v>
      </c>
      <c r="L11" s="53">
        <v>4458.4759761397099</v>
      </c>
      <c r="M11" s="53">
        <v>5462.9067424407904</v>
      </c>
      <c r="N11" s="53">
        <v>4656.69655878715</v>
      </c>
      <c r="O11" s="53">
        <v>4358.8073763474204</v>
      </c>
      <c r="P11" s="53">
        <v>3037.2352038793902</v>
      </c>
      <c r="Q11" s="53">
        <v>4031.36067108208</v>
      </c>
      <c r="R11" s="53">
        <v>4120.5863159591599</v>
      </c>
      <c r="S11" s="53">
        <v>4828.8533477555802</v>
      </c>
      <c r="T11" s="53">
        <v>4403.7982351762803</v>
      </c>
      <c r="U11" s="53">
        <v>3670.7949088780301</v>
      </c>
      <c r="V11" s="53">
        <v>4227.5888657322603</v>
      </c>
      <c r="W11" s="53">
        <v>3478.8200432252002</v>
      </c>
      <c r="X11" s="53">
        <v>3700.6703473084999</v>
      </c>
      <c r="Y11" s="53">
        <v>3565.5730030133</v>
      </c>
      <c r="Z11" s="53">
        <v>3003.8386265957502</v>
      </c>
      <c r="AA11" s="53">
        <v>2924.0230055612501</v>
      </c>
      <c r="AB11" s="54">
        <v>2589.2379801289699</v>
      </c>
      <c r="AC11" s="55">
        <v>-0.141086213712317</v>
      </c>
      <c r="AD11" s="56">
        <v>-5.8324145549965012E-3</v>
      </c>
      <c r="AE11" s="56">
        <v>-0.11449466190777113</v>
      </c>
      <c r="AF11" s="57">
        <v>8.2777825678383127E-2</v>
      </c>
    </row>
    <row r="12" spans="1:32" x14ac:dyDescent="0.2">
      <c r="A12" s="51" t="s">
        <v>26</v>
      </c>
      <c r="B12" s="52">
        <v>477.09141807639998</v>
      </c>
      <c r="C12" s="53">
        <v>222.24850899968899</v>
      </c>
      <c r="D12" s="53">
        <v>888.02842360555599</v>
      </c>
      <c r="E12" s="53">
        <v>433.67089276159999</v>
      </c>
      <c r="F12" s="53">
        <v>378.36122569880001</v>
      </c>
      <c r="G12" s="53">
        <v>555.00071835413303</v>
      </c>
      <c r="H12" s="53">
        <v>608.40981609906703</v>
      </c>
      <c r="I12" s="53">
        <v>1186.3765498077801</v>
      </c>
      <c r="J12" s="53">
        <v>759.72432827159605</v>
      </c>
      <c r="K12" s="53">
        <v>1105.5610234116</v>
      </c>
      <c r="L12" s="53">
        <v>892.08588649288902</v>
      </c>
      <c r="M12" s="53">
        <v>1366.51945818933</v>
      </c>
      <c r="N12" s="53">
        <v>1370.54879302667</v>
      </c>
      <c r="O12" s="53">
        <v>3000.0096584831099</v>
      </c>
      <c r="P12" s="53">
        <v>3929.0602538168901</v>
      </c>
      <c r="Q12" s="53">
        <v>4979.73594763867</v>
      </c>
      <c r="R12" s="53">
        <v>4709.0327975600003</v>
      </c>
      <c r="S12" s="53">
        <v>2421.06566250997</v>
      </c>
      <c r="T12" s="53">
        <v>3997.47873695935</v>
      </c>
      <c r="U12" s="53">
        <v>2573.57474862138</v>
      </c>
      <c r="V12" s="53">
        <v>1288.5002629954299</v>
      </c>
      <c r="W12" s="53">
        <v>1527.38161818</v>
      </c>
      <c r="X12" s="53">
        <v>2710.8977146239999</v>
      </c>
      <c r="Y12" s="53">
        <v>1623.7792289311999</v>
      </c>
      <c r="Z12" s="53">
        <v>1221.9311800959999</v>
      </c>
      <c r="AA12" s="53">
        <v>1108.8778807040001</v>
      </c>
      <c r="AB12" s="54">
        <v>447.87755250480001</v>
      </c>
      <c r="AC12" s="55">
        <v>-6.1233265711188589E-2</v>
      </c>
      <c r="AD12" s="56">
        <v>-2.427366474590742E-3</v>
      </c>
      <c r="AE12" s="56">
        <v>-0.59609839794039965</v>
      </c>
      <c r="AF12" s="57">
        <v>1.4318625885696514E-2</v>
      </c>
    </row>
    <row r="13" spans="1:32" x14ac:dyDescent="0.2">
      <c r="A13" s="51" t="s">
        <v>27</v>
      </c>
      <c r="B13" s="52">
        <v>10.603560160927101</v>
      </c>
      <c r="C13" s="53">
        <v>22.7152691441866</v>
      </c>
      <c r="D13" s="53">
        <v>184.296007808795</v>
      </c>
      <c r="E13" s="53">
        <v>55.921153892151402</v>
      </c>
      <c r="F13" s="53">
        <v>18.939412514238398</v>
      </c>
      <c r="G13" s="53">
        <v>45.311196379210401</v>
      </c>
      <c r="H13" s="53">
        <v>17.639265954008099</v>
      </c>
      <c r="I13" s="53">
        <v>8.0636445667518195E-2</v>
      </c>
      <c r="J13" s="53">
        <v>2.8613715658907202</v>
      </c>
      <c r="K13" s="53">
        <v>4.5223261418221597E-2</v>
      </c>
      <c r="L13" s="53">
        <v>1.43196340975059E-2</v>
      </c>
      <c r="M13" s="53">
        <v>0</v>
      </c>
      <c r="N13" s="53">
        <v>3.8075660449744899E-3</v>
      </c>
      <c r="O13" s="53">
        <v>17.699859319090301</v>
      </c>
      <c r="P13" s="53">
        <v>21.1522333795325</v>
      </c>
      <c r="Q13" s="53">
        <v>3.1150988790249499</v>
      </c>
      <c r="R13" s="53">
        <v>16.208642311290902</v>
      </c>
      <c r="S13" s="53">
        <v>0.51036863639894503</v>
      </c>
      <c r="T13" s="53">
        <v>99.358950276281703</v>
      </c>
      <c r="U13" s="53">
        <v>6.9421888326549004</v>
      </c>
      <c r="V13" s="53">
        <v>1.29354718628595</v>
      </c>
      <c r="W13" s="53">
        <v>1.0385287548326301</v>
      </c>
      <c r="X13" s="53">
        <v>2.8006239592340298</v>
      </c>
      <c r="Y13" s="53">
        <v>3.2050240014467799</v>
      </c>
      <c r="Z13" s="53">
        <v>1.6380936372705699</v>
      </c>
      <c r="AA13" s="53">
        <v>0.93958449763611995</v>
      </c>
      <c r="AB13" s="54">
        <v>1.40629922879757</v>
      </c>
      <c r="AC13" s="55">
        <v>-0.8673748054941377</v>
      </c>
      <c r="AD13" s="56">
        <v>-7.4759046582353217E-2</v>
      </c>
      <c r="AE13" s="56">
        <v>0.49672459724021345</v>
      </c>
      <c r="AF13" s="57">
        <v>4.495932521708626E-5</v>
      </c>
    </row>
    <row r="14" spans="1:32" x14ac:dyDescent="0.2">
      <c r="A14" s="51" t="s">
        <v>28</v>
      </c>
      <c r="B14" s="52">
        <v>1.57303674E-2</v>
      </c>
      <c r="C14" s="53">
        <v>2.883908088E-2</v>
      </c>
      <c r="D14" s="53">
        <v>3.1460833440000002E-2</v>
      </c>
      <c r="E14" s="53">
        <v>3.1460833440000002E-2</v>
      </c>
      <c r="F14" s="53">
        <v>3.1460833440000002E-2</v>
      </c>
      <c r="G14" s="53">
        <v>3.6443978279999997E-2</v>
      </c>
      <c r="H14" s="53">
        <v>4.2610753799999998E-2</v>
      </c>
      <c r="I14" s="53">
        <v>4.9957954200000002E-2</v>
      </c>
      <c r="J14" s="53">
        <v>4.1559547320000001E-2</v>
      </c>
      <c r="K14" s="53">
        <v>4.5791055359999999E-2</v>
      </c>
      <c r="L14" s="53">
        <v>4.5269151119999997E-2</v>
      </c>
      <c r="M14" s="53">
        <v>4.2644932560000001E-2</v>
      </c>
      <c r="N14" s="53">
        <v>4.8298114259999997E-2</v>
      </c>
      <c r="O14" s="53">
        <v>7.0466541839999994E-2</v>
      </c>
      <c r="P14" s="53">
        <v>8.4477540059999995E-2</v>
      </c>
      <c r="Q14" s="53">
        <v>8.1816001055999996E-2</v>
      </c>
      <c r="R14" s="53">
        <v>9.2306419308000001E-2</v>
      </c>
      <c r="S14" s="53">
        <v>9.3693603491999997E-2</v>
      </c>
      <c r="T14" s="53">
        <v>8.8422045155999995E-2</v>
      </c>
      <c r="U14" s="53">
        <v>9.3047097204000007E-2</v>
      </c>
      <c r="V14" s="53">
        <v>9.6894777276000002E-2</v>
      </c>
      <c r="W14" s="53">
        <v>0.11071724979600001</v>
      </c>
      <c r="X14" s="53">
        <v>0.112262968188</v>
      </c>
      <c r="Y14" s="53">
        <v>0.11060929818</v>
      </c>
      <c r="Z14" s="53">
        <v>0.1119901842</v>
      </c>
      <c r="AA14" s="53">
        <v>0.108810790128</v>
      </c>
      <c r="AB14" s="54">
        <v>0.107358858648</v>
      </c>
      <c r="AC14" s="55">
        <v>5.8249428584865726</v>
      </c>
      <c r="AD14" s="56">
        <v>7.6665337643620823E-2</v>
      </c>
      <c r="AE14" s="56">
        <v>-1.3343635114606012E-2</v>
      </c>
      <c r="AF14" s="57">
        <v>3.4322580444118397E-6</v>
      </c>
    </row>
    <row r="15" spans="1:32" x14ac:dyDescent="0.2">
      <c r="A15" s="44" t="s">
        <v>29</v>
      </c>
      <c r="B15" s="45">
        <v>780.04528007816396</v>
      </c>
      <c r="C15" s="46">
        <v>775.082041892858</v>
      </c>
      <c r="D15" s="46">
        <v>776.33110630671001</v>
      </c>
      <c r="E15" s="46">
        <v>841.48275074860499</v>
      </c>
      <c r="F15" s="46">
        <v>840.19068132678603</v>
      </c>
      <c r="G15" s="46">
        <v>806.34729947616393</v>
      </c>
      <c r="H15" s="46">
        <v>812.84408668215497</v>
      </c>
      <c r="I15" s="46">
        <v>844.77936383578094</v>
      </c>
      <c r="J15" s="46">
        <v>868.88218884101798</v>
      </c>
      <c r="K15" s="46">
        <v>834.31746178756998</v>
      </c>
      <c r="L15" s="46">
        <v>831.67864275139198</v>
      </c>
      <c r="M15" s="46">
        <v>828.45883965768996</v>
      </c>
      <c r="N15" s="46">
        <v>865.790985983572</v>
      </c>
      <c r="O15" s="46">
        <v>868.18941049569503</v>
      </c>
      <c r="P15" s="46">
        <v>829.61227886564609</v>
      </c>
      <c r="Q15" s="46">
        <v>855.24452388931843</v>
      </c>
      <c r="R15" s="46">
        <v>926.8741020963239</v>
      </c>
      <c r="S15" s="46">
        <v>899.05674069966597</v>
      </c>
      <c r="T15" s="46">
        <v>915.88381723224495</v>
      </c>
      <c r="U15" s="46">
        <v>898.54392323823902</v>
      </c>
      <c r="V15" s="46">
        <v>903.71933251512144</v>
      </c>
      <c r="W15" s="46">
        <v>911.70513467733304</v>
      </c>
      <c r="X15" s="46">
        <v>916.88591300689302</v>
      </c>
      <c r="Y15" s="46">
        <v>886.93355661742692</v>
      </c>
      <c r="Z15" s="46">
        <v>879.36051323654294</v>
      </c>
      <c r="AA15" s="46">
        <v>937.18729469586697</v>
      </c>
      <c r="AB15" s="47">
        <v>848.36349699211792</v>
      </c>
      <c r="AC15" s="48">
        <v>8.7582373304160299E-2</v>
      </c>
      <c r="AD15" s="49">
        <v>3.2343433406256672E-3</v>
      </c>
      <c r="AE15" s="49">
        <v>-9.4776997305083932E-2</v>
      </c>
      <c r="AF15" s="50">
        <v>2.712214412304392E-2</v>
      </c>
    </row>
    <row r="16" spans="1:32" x14ac:dyDescent="0.2">
      <c r="A16" s="51" t="s">
        <v>25</v>
      </c>
      <c r="B16" s="52">
        <v>0</v>
      </c>
      <c r="C16" s="53">
        <v>0</v>
      </c>
      <c r="D16" s="53">
        <v>0</v>
      </c>
      <c r="E16" s="53">
        <v>8.4378754077359996</v>
      </c>
      <c r="F16" s="53">
        <v>72.865005789487995</v>
      </c>
      <c r="G16" s="53">
        <v>51.057652648624</v>
      </c>
      <c r="H16" s="53">
        <v>49.919490207048</v>
      </c>
      <c r="I16" s="53">
        <v>18.583894477836001</v>
      </c>
      <c r="J16" s="53">
        <v>5.0562690510359998</v>
      </c>
      <c r="K16" s="53">
        <v>3.2440777202760001</v>
      </c>
      <c r="L16" s="53">
        <v>54.079873121327999</v>
      </c>
      <c r="M16" s="53">
        <v>11.467853026907999</v>
      </c>
      <c r="N16" s="53">
        <v>25.557002528028001</v>
      </c>
      <c r="O16" s="53">
        <v>3.9076970808359999</v>
      </c>
      <c r="P16" s="53">
        <v>4.2752401112999996</v>
      </c>
      <c r="Q16" s="53">
        <v>57.4099760577705</v>
      </c>
      <c r="R16" s="53">
        <v>61.147330249125901</v>
      </c>
      <c r="S16" s="53">
        <v>81.542254580060003</v>
      </c>
      <c r="T16" s="53">
        <v>122.097715020671</v>
      </c>
      <c r="U16" s="53">
        <v>131.41365006597201</v>
      </c>
      <c r="V16" s="53">
        <v>93.157912891649403</v>
      </c>
      <c r="W16" s="53">
        <v>127.961127008904</v>
      </c>
      <c r="X16" s="53">
        <v>136.810685943756</v>
      </c>
      <c r="Y16" s="53">
        <v>107.59822216833599</v>
      </c>
      <c r="Z16" s="53">
        <v>110.90355706035599</v>
      </c>
      <c r="AA16" s="53">
        <v>107.97342234526801</v>
      </c>
      <c r="AB16" s="54">
        <v>157.20751626720099</v>
      </c>
      <c r="AC16" s="55" t="s">
        <v>30</v>
      </c>
      <c r="AD16" s="56" t="s">
        <v>30</v>
      </c>
      <c r="AE16" s="56">
        <v>0.45598345271020935</v>
      </c>
      <c r="AF16" s="57">
        <v>5.0259174617273894E-3</v>
      </c>
    </row>
    <row r="17" spans="1:32" x14ac:dyDescent="0.2">
      <c r="A17" s="51" t="s">
        <v>31</v>
      </c>
      <c r="B17" s="52">
        <v>780.04528007816396</v>
      </c>
      <c r="C17" s="53">
        <v>775.082041892858</v>
      </c>
      <c r="D17" s="53">
        <v>776.33110630671001</v>
      </c>
      <c r="E17" s="53">
        <v>833.044875340869</v>
      </c>
      <c r="F17" s="53">
        <v>767.32567553729803</v>
      </c>
      <c r="G17" s="53">
        <v>755.28964682753997</v>
      </c>
      <c r="H17" s="53">
        <v>762.92459647510702</v>
      </c>
      <c r="I17" s="53">
        <v>826.19546935794494</v>
      </c>
      <c r="J17" s="53">
        <v>863.82591978998198</v>
      </c>
      <c r="K17" s="53">
        <v>831.073384067294</v>
      </c>
      <c r="L17" s="53">
        <v>777.598769630064</v>
      </c>
      <c r="M17" s="53">
        <v>816.990986630782</v>
      </c>
      <c r="N17" s="53">
        <v>840.23398345554403</v>
      </c>
      <c r="O17" s="53">
        <v>864.28171341485904</v>
      </c>
      <c r="P17" s="53">
        <v>825.33703875434605</v>
      </c>
      <c r="Q17" s="53">
        <v>797.83454783154798</v>
      </c>
      <c r="R17" s="53">
        <v>865.72677184719805</v>
      </c>
      <c r="S17" s="53">
        <v>817.51448611960598</v>
      </c>
      <c r="T17" s="53">
        <v>793.78610221157396</v>
      </c>
      <c r="U17" s="53">
        <v>767.13027317226704</v>
      </c>
      <c r="V17" s="53">
        <v>810.56141962347203</v>
      </c>
      <c r="W17" s="53">
        <v>783.74400766842905</v>
      </c>
      <c r="X17" s="53">
        <v>780.07522706313705</v>
      </c>
      <c r="Y17" s="53">
        <v>779.33533444909096</v>
      </c>
      <c r="Z17" s="53">
        <v>768.45695617618696</v>
      </c>
      <c r="AA17" s="53">
        <v>829.21387235059899</v>
      </c>
      <c r="AB17" s="54">
        <v>691.15598072491696</v>
      </c>
      <c r="AC17" s="55">
        <v>-0.11395402500780449</v>
      </c>
      <c r="AD17" s="56">
        <v>-4.6425146441539944E-3</v>
      </c>
      <c r="AE17" s="56">
        <v>-0.1664925011858821</v>
      </c>
      <c r="AF17" s="57">
        <v>2.2096226661316533E-2</v>
      </c>
    </row>
    <row r="18" spans="1:32" x14ac:dyDescent="0.2">
      <c r="A18" s="44" t="s">
        <v>32</v>
      </c>
      <c r="B18" s="45">
        <v>1496.25935688865</v>
      </c>
      <c r="C18" s="46">
        <v>1197.00199610345</v>
      </c>
      <c r="D18" s="46">
        <v>1496.24563744598</v>
      </c>
      <c r="E18" s="46">
        <v>1381.1494024756901</v>
      </c>
      <c r="F18" s="46">
        <v>1076.31269058629</v>
      </c>
      <c r="G18" s="46">
        <v>666.637817465436</v>
      </c>
      <c r="H18" s="46">
        <v>405.31290686834899</v>
      </c>
      <c r="I18" s="46">
        <v>32.764057314394599</v>
      </c>
      <c r="J18" s="46">
        <v>0</v>
      </c>
      <c r="K18" s="46">
        <v>0</v>
      </c>
      <c r="L18" s="46">
        <v>0</v>
      </c>
      <c r="M18" s="46">
        <v>0</v>
      </c>
      <c r="N18" s="46">
        <v>0</v>
      </c>
      <c r="O18" s="46">
        <v>0</v>
      </c>
      <c r="P18" s="46">
        <v>0</v>
      </c>
      <c r="Q18" s="46">
        <v>0</v>
      </c>
      <c r="R18" s="46">
        <v>0</v>
      </c>
      <c r="S18" s="46">
        <v>0</v>
      </c>
      <c r="T18" s="46">
        <v>0</v>
      </c>
      <c r="U18" s="46">
        <v>0</v>
      </c>
      <c r="V18" s="46">
        <v>0</v>
      </c>
      <c r="W18" s="46">
        <v>0</v>
      </c>
      <c r="X18" s="46">
        <v>0</v>
      </c>
      <c r="Y18" s="46">
        <v>0</v>
      </c>
      <c r="Z18" s="46">
        <v>0</v>
      </c>
      <c r="AA18" s="46">
        <v>0</v>
      </c>
      <c r="AB18" s="47">
        <v>0</v>
      </c>
      <c r="AC18" s="48">
        <v>-1</v>
      </c>
      <c r="AD18" s="49">
        <v>-1</v>
      </c>
      <c r="AE18" s="49" t="s">
        <v>30</v>
      </c>
      <c r="AF18" s="50">
        <v>0</v>
      </c>
    </row>
    <row r="19" spans="1:32" x14ac:dyDescent="0.2">
      <c r="A19" s="44" t="s">
        <v>33</v>
      </c>
      <c r="B19" s="45">
        <v>225.335127385768</v>
      </c>
      <c r="C19" s="46">
        <v>214.68383821684199</v>
      </c>
      <c r="D19" s="46">
        <v>289.36314045155399</v>
      </c>
      <c r="E19" s="46">
        <v>298.21242409286299</v>
      </c>
      <c r="F19" s="46">
        <v>320.60316933296298</v>
      </c>
      <c r="G19" s="46">
        <v>307.772975639761</v>
      </c>
      <c r="H19" s="46">
        <v>335.92468539816701</v>
      </c>
      <c r="I19" s="46">
        <v>358.69275509069502</v>
      </c>
      <c r="J19" s="46">
        <v>308.38174551359998</v>
      </c>
      <c r="K19" s="46">
        <v>294.79941361861802</v>
      </c>
      <c r="L19" s="46">
        <v>279.81037152270898</v>
      </c>
      <c r="M19" s="46">
        <v>310.716797127402</v>
      </c>
      <c r="N19" s="46">
        <v>298.75867684290802</v>
      </c>
      <c r="O19" s="46">
        <v>287.05048244024698</v>
      </c>
      <c r="P19" s="46">
        <v>341.28725213893102</v>
      </c>
      <c r="Q19" s="46">
        <v>360.03846213729997</v>
      </c>
      <c r="R19" s="46">
        <v>350.93166536453401</v>
      </c>
      <c r="S19" s="46">
        <v>324.267848505573</v>
      </c>
      <c r="T19" s="46">
        <v>232.58847487897299</v>
      </c>
      <c r="U19" s="46">
        <v>311.07101958428842</v>
      </c>
      <c r="V19" s="46">
        <v>386.42425168959033</v>
      </c>
      <c r="W19" s="46">
        <v>392.45708104664828</v>
      </c>
      <c r="X19" s="46">
        <v>378.32176332385183</v>
      </c>
      <c r="Y19" s="46">
        <v>325.24226320384474</v>
      </c>
      <c r="Z19" s="46">
        <v>329.68304259480152</v>
      </c>
      <c r="AA19" s="46">
        <v>315.24482178952377</v>
      </c>
      <c r="AB19" s="47">
        <v>275.5431879222923</v>
      </c>
      <c r="AC19" s="48">
        <v>0.22281506269801143</v>
      </c>
      <c r="AD19" s="49">
        <v>7.7667609896154843E-3</v>
      </c>
      <c r="AE19" s="49">
        <v>-0.12593905156589258</v>
      </c>
      <c r="AF19" s="50">
        <v>8.8091037408470924E-3</v>
      </c>
    </row>
    <row r="20" spans="1:32" x14ac:dyDescent="0.2">
      <c r="A20" s="51" t="s">
        <v>31</v>
      </c>
      <c r="B20" s="52">
        <v>0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3">
        <v>12.625233417111399</v>
      </c>
      <c r="V20" s="53">
        <v>6.9348514453333303</v>
      </c>
      <c r="W20" s="53">
        <v>1.32905952723124</v>
      </c>
      <c r="X20" s="53">
        <v>2.75901899698985</v>
      </c>
      <c r="Y20" s="53">
        <v>7.8631109207737699</v>
      </c>
      <c r="Z20" s="53">
        <v>9.3675551921015199</v>
      </c>
      <c r="AA20" s="53">
        <v>0.90881215754176903</v>
      </c>
      <c r="AB20" s="54">
        <v>1.98538085733333</v>
      </c>
      <c r="AC20" s="55" t="s">
        <v>30</v>
      </c>
      <c r="AD20" s="56" t="s">
        <v>30</v>
      </c>
      <c r="AE20" s="56">
        <v>1.1845887963289949</v>
      </c>
      <c r="AF20" s="57">
        <v>6.3472539710448403E-5</v>
      </c>
    </row>
    <row r="21" spans="1:32" x14ac:dyDescent="0.2">
      <c r="A21" s="51" t="s">
        <v>25</v>
      </c>
      <c r="B21" s="52">
        <v>225.335127385768</v>
      </c>
      <c r="C21" s="53">
        <v>214.68383821684199</v>
      </c>
      <c r="D21" s="53">
        <v>289.36314045155399</v>
      </c>
      <c r="E21" s="53">
        <v>298.21242409286299</v>
      </c>
      <c r="F21" s="53">
        <v>320.60316933296298</v>
      </c>
      <c r="G21" s="53">
        <v>307.772975639761</v>
      </c>
      <c r="H21" s="53">
        <v>335.92468539816701</v>
      </c>
      <c r="I21" s="53">
        <v>358.69275509069502</v>
      </c>
      <c r="J21" s="53">
        <v>308.38174551359998</v>
      </c>
      <c r="K21" s="53">
        <v>294.79941361861802</v>
      </c>
      <c r="L21" s="53">
        <v>279.81037152270898</v>
      </c>
      <c r="M21" s="53">
        <v>310.716797127402</v>
      </c>
      <c r="N21" s="53">
        <v>298.75867684290802</v>
      </c>
      <c r="O21" s="53">
        <v>287.05048244024698</v>
      </c>
      <c r="P21" s="53">
        <v>341.28725213893102</v>
      </c>
      <c r="Q21" s="53">
        <v>360.03846213729997</v>
      </c>
      <c r="R21" s="53">
        <v>350.93166536453401</v>
      </c>
      <c r="S21" s="53">
        <v>324.267848505573</v>
      </c>
      <c r="T21" s="53">
        <v>232.58847487897299</v>
      </c>
      <c r="U21" s="53">
        <v>298.445786167177</v>
      </c>
      <c r="V21" s="53">
        <v>379.48940024425701</v>
      </c>
      <c r="W21" s="53">
        <v>391.12802151941702</v>
      </c>
      <c r="X21" s="53">
        <v>375.562744326862</v>
      </c>
      <c r="Y21" s="53">
        <v>317.37915228307099</v>
      </c>
      <c r="Z21" s="53">
        <v>320.3154874027</v>
      </c>
      <c r="AA21" s="53">
        <v>314.33600963198199</v>
      </c>
      <c r="AB21" s="54">
        <v>273.55780706495898</v>
      </c>
      <c r="AC21" s="55">
        <v>0.21400427105461883</v>
      </c>
      <c r="AD21" s="56">
        <v>7.4865083087680695E-3</v>
      </c>
      <c r="AE21" s="56">
        <v>-0.12972806588327335</v>
      </c>
      <c r="AF21" s="57">
        <v>8.745631201136644E-3</v>
      </c>
    </row>
    <row r="22" spans="1:32" x14ac:dyDescent="0.2">
      <c r="A22" s="37" t="s">
        <v>34</v>
      </c>
      <c r="B22" s="38">
        <v>4760.2487736156218</v>
      </c>
      <c r="C22" s="39">
        <v>5235.8108322146918</v>
      </c>
      <c r="D22" s="39">
        <v>5089.7060764929811</v>
      </c>
      <c r="E22" s="39">
        <v>5361.8788960848924</v>
      </c>
      <c r="F22" s="39">
        <v>5682.1523451792727</v>
      </c>
      <c r="G22" s="39">
        <v>5784.8183784371495</v>
      </c>
      <c r="H22" s="39">
        <v>6129.1566882902825</v>
      </c>
      <c r="I22" s="39">
        <v>6219.8360611848966</v>
      </c>
      <c r="J22" s="39">
        <v>5961.6652680295701</v>
      </c>
      <c r="K22" s="39">
        <v>5823.6892286073862</v>
      </c>
      <c r="L22" s="39">
        <v>6352.8347901422921</v>
      </c>
      <c r="M22" s="39">
        <v>6733.3166126962342</v>
      </c>
      <c r="N22" s="39">
        <v>7001.4486152360832</v>
      </c>
      <c r="O22" s="39">
        <v>6452.2052014721266</v>
      </c>
      <c r="P22" s="39">
        <v>5927.0243565566207</v>
      </c>
      <c r="Q22" s="39">
        <v>5109.7217872143865</v>
      </c>
      <c r="R22" s="39">
        <v>5162.3822972024882</v>
      </c>
      <c r="S22" s="39">
        <v>5597.6312650062091</v>
      </c>
      <c r="T22" s="39">
        <v>5597.5931734639344</v>
      </c>
      <c r="U22" s="39">
        <v>5318.74508308847</v>
      </c>
      <c r="V22" s="39">
        <v>5590.0737275978017</v>
      </c>
      <c r="W22" s="39">
        <v>5263.2016412644098</v>
      </c>
      <c r="X22" s="39">
        <v>5675.8513545400292</v>
      </c>
      <c r="Y22" s="39">
        <v>6378.7312515616513</v>
      </c>
      <c r="Z22" s="39">
        <v>7240.462779710303</v>
      </c>
      <c r="AA22" s="39">
        <v>6808.901967541683</v>
      </c>
      <c r="AB22" s="40">
        <v>6906.2380541649054</v>
      </c>
      <c r="AC22" s="41">
        <v>0.45081452306521141</v>
      </c>
      <c r="AD22" s="42">
        <v>1.4415419642474836E-2</v>
      </c>
      <c r="AE22" s="42">
        <v>1.429541607255147E-2</v>
      </c>
      <c r="AF22" s="43">
        <v>0.22079213039838189</v>
      </c>
    </row>
    <row r="23" spans="1:32" x14ac:dyDescent="0.2">
      <c r="A23" s="44" t="s">
        <v>35</v>
      </c>
      <c r="B23" s="45">
        <v>367.64256400825298</v>
      </c>
      <c r="C23" s="46">
        <v>347.99695017691982</v>
      </c>
      <c r="D23" s="46">
        <v>408.48732867961741</v>
      </c>
      <c r="E23" s="46">
        <v>448.85305361407262</v>
      </c>
      <c r="F23" s="46">
        <v>461.79799309712007</v>
      </c>
      <c r="G23" s="46">
        <v>508.10351578377259</v>
      </c>
      <c r="H23" s="46">
        <v>495.38813545641335</v>
      </c>
      <c r="I23" s="46">
        <v>475.02269931474461</v>
      </c>
      <c r="J23" s="46">
        <v>433.634210484905</v>
      </c>
      <c r="K23" s="46">
        <v>434.24104985721129</v>
      </c>
      <c r="L23" s="46">
        <v>438.90117555504253</v>
      </c>
      <c r="M23" s="46">
        <v>457.85769751611639</v>
      </c>
      <c r="N23" s="46">
        <v>499.56461596124637</v>
      </c>
      <c r="O23" s="46">
        <v>541.99654444587372</v>
      </c>
      <c r="P23" s="46">
        <v>568.03847165864784</v>
      </c>
      <c r="Q23" s="46">
        <v>585.67047207331996</v>
      </c>
      <c r="R23" s="46">
        <v>583.33611133650061</v>
      </c>
      <c r="S23" s="46">
        <v>570.81676771573871</v>
      </c>
      <c r="T23" s="46">
        <v>624.56129703039676</v>
      </c>
      <c r="U23" s="46">
        <v>653.91879960877554</v>
      </c>
      <c r="V23" s="46">
        <v>548.8498449487771</v>
      </c>
      <c r="W23" s="46">
        <v>540.28581221968102</v>
      </c>
      <c r="X23" s="46">
        <v>556.36024487036582</v>
      </c>
      <c r="Y23" s="46">
        <v>573.95434400070747</v>
      </c>
      <c r="Z23" s="46">
        <v>516.00772165749538</v>
      </c>
      <c r="AA23" s="46">
        <v>498.96245557882241</v>
      </c>
      <c r="AB23" s="47">
        <v>551.93630498651612</v>
      </c>
      <c r="AC23" s="48">
        <v>0.50128510412120297</v>
      </c>
      <c r="AD23" s="49">
        <v>1.5750501013807039E-2</v>
      </c>
      <c r="AE23" s="49">
        <v>0.10616800686184158</v>
      </c>
      <c r="AF23" s="50">
        <v>1.7645379679417886E-2</v>
      </c>
    </row>
    <row r="24" spans="1:32" x14ac:dyDescent="0.2">
      <c r="A24" s="51" t="s">
        <v>25</v>
      </c>
      <c r="B24" s="52">
        <v>10.7507686864639</v>
      </c>
      <c r="C24" s="53">
        <v>10.424961360263</v>
      </c>
      <c r="D24" s="53">
        <v>10.8849400784769</v>
      </c>
      <c r="E24" s="53">
        <v>11.164958031058401</v>
      </c>
      <c r="F24" s="53">
        <v>9.4732894216042105</v>
      </c>
      <c r="G24" s="53">
        <v>10.252211947946</v>
      </c>
      <c r="H24" s="53">
        <v>9.8735221255309593</v>
      </c>
      <c r="I24" s="53">
        <v>12.3041372558795</v>
      </c>
      <c r="J24" s="53">
        <v>11.0725548611832</v>
      </c>
      <c r="K24" s="53">
        <v>10.780797183913799</v>
      </c>
      <c r="L24" s="53">
        <v>10.485216174213299</v>
      </c>
      <c r="M24" s="53">
        <v>11.5921051077135</v>
      </c>
      <c r="N24" s="53">
        <v>12.702883125912701</v>
      </c>
      <c r="O24" s="53">
        <v>14.3642574472533</v>
      </c>
      <c r="P24" s="53">
        <v>18.109820580801799</v>
      </c>
      <c r="Q24" s="53">
        <v>13.6976470530801</v>
      </c>
      <c r="R24" s="53">
        <v>15.3834410443291</v>
      </c>
      <c r="S24" s="53">
        <v>18.657654248829498</v>
      </c>
      <c r="T24" s="53">
        <v>11.826924553266799</v>
      </c>
      <c r="U24" s="53">
        <v>3.4049736400468502</v>
      </c>
      <c r="V24" s="53">
        <v>2.1311420755814998</v>
      </c>
      <c r="W24" s="53">
        <v>2.2799335891607901</v>
      </c>
      <c r="X24" s="53">
        <v>3.0582494966188198</v>
      </c>
      <c r="Y24" s="53">
        <v>14.5641164185826</v>
      </c>
      <c r="Z24" s="53">
        <v>27.040796625301098</v>
      </c>
      <c r="AA24" s="53">
        <v>27.725116207431402</v>
      </c>
      <c r="AB24" s="54">
        <v>33.369444528362102</v>
      </c>
      <c r="AC24" s="55">
        <v>2.1039124272459673</v>
      </c>
      <c r="AD24" s="56">
        <v>4.452681734643793E-2</v>
      </c>
      <c r="AE24" s="56">
        <v>0.20358177324493232</v>
      </c>
      <c r="AF24" s="57">
        <v>1.0668196911029577E-3</v>
      </c>
    </row>
    <row r="25" spans="1:32" x14ac:dyDescent="0.2">
      <c r="A25" s="51" t="s">
        <v>26</v>
      </c>
      <c r="B25" s="52">
        <v>20.051870839962099</v>
      </c>
      <c r="C25" s="53">
        <v>20.061572270415802</v>
      </c>
      <c r="D25" s="53">
        <v>20.071273700869501</v>
      </c>
      <c r="E25" s="53">
        <v>20.0809751313232</v>
      </c>
      <c r="F25" s="53">
        <v>20.090676561776899</v>
      </c>
      <c r="G25" s="53">
        <v>20.100377992230602</v>
      </c>
      <c r="H25" s="53">
        <v>20.1100794226844</v>
      </c>
      <c r="I25" s="53">
        <v>20.119780853138099</v>
      </c>
      <c r="J25" s="53">
        <v>20.129482283591798</v>
      </c>
      <c r="K25" s="53">
        <v>20.139183714045501</v>
      </c>
      <c r="L25" s="53">
        <v>20.1488851444992</v>
      </c>
      <c r="M25" s="53">
        <v>20.158586574952899</v>
      </c>
      <c r="N25" s="53">
        <v>20.168288005406701</v>
      </c>
      <c r="O25" s="53">
        <v>20.1779894358604</v>
      </c>
      <c r="P25" s="53">
        <v>20.187690866314099</v>
      </c>
      <c r="Q25" s="53">
        <v>20.197392296767799</v>
      </c>
      <c r="R25" s="53">
        <v>20.207093727221501</v>
      </c>
      <c r="S25" s="53">
        <v>20.2167951576752</v>
      </c>
      <c r="T25" s="53">
        <v>20.226496588128999</v>
      </c>
      <c r="U25" s="53">
        <v>13.4339115611767</v>
      </c>
      <c r="V25" s="53">
        <v>9.1739633288135902</v>
      </c>
      <c r="W25" s="53">
        <v>2.1007526768821698</v>
      </c>
      <c r="X25" s="53">
        <v>3.4212957638930299</v>
      </c>
      <c r="Y25" s="53">
        <v>1.43415681098343E-2</v>
      </c>
      <c r="Z25" s="53">
        <v>1.4312832344227901E-2</v>
      </c>
      <c r="AA25" s="53">
        <v>0</v>
      </c>
      <c r="AB25" s="54">
        <v>0</v>
      </c>
      <c r="AC25" s="55">
        <v>-1</v>
      </c>
      <c r="AD25" s="56">
        <v>-1</v>
      </c>
      <c r="AE25" s="56" t="s">
        <v>30</v>
      </c>
      <c r="AF25" s="57">
        <v>0</v>
      </c>
    </row>
    <row r="26" spans="1:32" x14ac:dyDescent="0.2">
      <c r="A26" s="51" t="s">
        <v>27</v>
      </c>
      <c r="B26" s="52">
        <v>336.83992448182698</v>
      </c>
      <c r="C26" s="53">
        <v>317.510416546241</v>
      </c>
      <c r="D26" s="53">
        <v>377.53111490027101</v>
      </c>
      <c r="E26" s="53">
        <v>417.607120451691</v>
      </c>
      <c r="F26" s="53">
        <v>432.23402711373899</v>
      </c>
      <c r="G26" s="53">
        <v>477.75092584359601</v>
      </c>
      <c r="H26" s="53">
        <v>465.404533908198</v>
      </c>
      <c r="I26" s="53">
        <v>442.59878120572699</v>
      </c>
      <c r="J26" s="53">
        <v>402.43217334013002</v>
      </c>
      <c r="K26" s="53">
        <v>403.32106895925199</v>
      </c>
      <c r="L26" s="53">
        <v>408.26707423633002</v>
      </c>
      <c r="M26" s="53">
        <v>426.10700583344999</v>
      </c>
      <c r="N26" s="53">
        <v>466.69344482992699</v>
      </c>
      <c r="O26" s="53">
        <v>507.45429756276002</v>
      </c>
      <c r="P26" s="53">
        <v>529.74096021153196</v>
      </c>
      <c r="Q26" s="53">
        <v>551.77543272347202</v>
      </c>
      <c r="R26" s="53">
        <v>547.74557656495006</v>
      </c>
      <c r="S26" s="53">
        <v>531.942318309234</v>
      </c>
      <c r="T26" s="53">
        <v>592.50787588900096</v>
      </c>
      <c r="U26" s="53">
        <v>637.079914407552</v>
      </c>
      <c r="V26" s="53">
        <v>537.54473954438197</v>
      </c>
      <c r="W26" s="53">
        <v>535.90512595363805</v>
      </c>
      <c r="X26" s="53">
        <v>549.88069960985399</v>
      </c>
      <c r="Y26" s="53">
        <v>559.37588601401501</v>
      </c>
      <c r="Z26" s="53">
        <v>488.95261219985002</v>
      </c>
      <c r="AA26" s="53">
        <v>471.23733937139099</v>
      </c>
      <c r="AB26" s="54">
        <v>518.566860458154</v>
      </c>
      <c r="AC26" s="55">
        <v>0.53950533404222822</v>
      </c>
      <c r="AD26" s="56">
        <v>1.6733115920472885E-2</v>
      </c>
      <c r="AE26" s="56">
        <v>0.1004366953389102</v>
      </c>
      <c r="AF26" s="57">
        <v>1.657855998831493E-2</v>
      </c>
    </row>
    <row r="27" spans="1:32" x14ac:dyDescent="0.2">
      <c r="A27" s="44" t="s">
        <v>36</v>
      </c>
      <c r="B27" s="45">
        <v>553.21671671388049</v>
      </c>
      <c r="C27" s="46">
        <v>933.6354425572473</v>
      </c>
      <c r="D27" s="46">
        <v>755.62490806847097</v>
      </c>
      <c r="E27" s="46">
        <v>836.85687516301584</v>
      </c>
      <c r="F27" s="46">
        <v>1136.4354025140831</v>
      </c>
      <c r="G27" s="46">
        <v>1375.7017152646217</v>
      </c>
      <c r="H27" s="46">
        <v>1695.8973776786324</v>
      </c>
      <c r="I27" s="46">
        <v>1853.499394048039</v>
      </c>
      <c r="J27" s="46">
        <v>1741.5917135262737</v>
      </c>
      <c r="K27" s="46">
        <v>1888.144029857709</v>
      </c>
      <c r="L27" s="46">
        <v>2145.2565661029721</v>
      </c>
      <c r="M27" s="46">
        <v>1998.460447751803</v>
      </c>
      <c r="N27" s="46">
        <v>2234.9412368666481</v>
      </c>
      <c r="O27" s="46">
        <v>1226.0715966661528</v>
      </c>
      <c r="P27" s="46">
        <v>1065.3779708114059</v>
      </c>
      <c r="Q27" s="46">
        <v>464.12667931473754</v>
      </c>
      <c r="R27" s="46">
        <v>519.67474968998158</v>
      </c>
      <c r="S27" s="46">
        <v>519.51113635404784</v>
      </c>
      <c r="T27" s="46">
        <v>635.94379193334305</v>
      </c>
      <c r="U27" s="46">
        <v>929.23253537185792</v>
      </c>
      <c r="V27" s="46">
        <v>908.97890844315066</v>
      </c>
      <c r="W27" s="46">
        <v>878.69443521835876</v>
      </c>
      <c r="X27" s="46">
        <v>1073.2044593376511</v>
      </c>
      <c r="Y27" s="46">
        <v>1384.2961379660183</v>
      </c>
      <c r="Z27" s="46">
        <v>2055.6817091104986</v>
      </c>
      <c r="AA27" s="46">
        <v>1738.3065381752069</v>
      </c>
      <c r="AB27" s="47">
        <v>1969.3234046755388</v>
      </c>
      <c r="AC27" s="48">
        <v>2.5597684328365262</v>
      </c>
      <c r="AD27" s="49">
        <v>5.004649290454366E-2</v>
      </c>
      <c r="AE27" s="49">
        <v>0.13289765724682967</v>
      </c>
      <c r="AF27" s="50">
        <v>6.2959183646947692E-2</v>
      </c>
    </row>
    <row r="28" spans="1:32" x14ac:dyDescent="0.2">
      <c r="A28" s="51" t="s">
        <v>25</v>
      </c>
      <c r="B28" s="52">
        <v>529.18972884855395</v>
      </c>
      <c r="C28" s="53">
        <v>912.83541367615999</v>
      </c>
      <c r="D28" s="53">
        <v>719.92802932688096</v>
      </c>
      <c r="E28" s="53">
        <v>820.05443757195997</v>
      </c>
      <c r="F28" s="53">
        <v>1120.77291395117</v>
      </c>
      <c r="G28" s="53">
        <v>1360.8304883206199</v>
      </c>
      <c r="H28" s="53">
        <v>1676.90212281341</v>
      </c>
      <c r="I28" s="53">
        <v>1836.1785659878899</v>
      </c>
      <c r="J28" s="53">
        <v>1726.1199165532</v>
      </c>
      <c r="K28" s="53">
        <v>1876.6820246787399</v>
      </c>
      <c r="L28" s="53">
        <v>2126.7051264984898</v>
      </c>
      <c r="M28" s="53">
        <v>1980.85283780653</v>
      </c>
      <c r="N28" s="53">
        <v>2218.3836797953099</v>
      </c>
      <c r="O28" s="53">
        <v>1211.39591870613</v>
      </c>
      <c r="P28" s="53">
        <v>1041.47711308927</v>
      </c>
      <c r="Q28" s="53">
        <v>438.53202452889502</v>
      </c>
      <c r="R28" s="53">
        <v>493.74770866117598</v>
      </c>
      <c r="S28" s="53">
        <v>491.06647473663998</v>
      </c>
      <c r="T28" s="53">
        <v>613.15125348208801</v>
      </c>
      <c r="U28" s="53">
        <v>913.55258608110603</v>
      </c>
      <c r="V28" s="53">
        <v>897.68189168612798</v>
      </c>
      <c r="W28" s="53">
        <v>867.00255394700196</v>
      </c>
      <c r="X28" s="53">
        <v>1059.71031578829</v>
      </c>
      <c r="Y28" s="53">
        <v>1364.58961213835</v>
      </c>
      <c r="Z28" s="53">
        <v>2032.81819343402</v>
      </c>
      <c r="AA28" s="53">
        <v>1711.51123005982</v>
      </c>
      <c r="AB28" s="54">
        <v>1941.2250314085099</v>
      </c>
      <c r="AC28" s="55">
        <v>2.6682968802745961</v>
      </c>
      <c r="AD28" s="56">
        <v>5.126007786063691E-2</v>
      </c>
      <c r="AE28" s="56">
        <v>0.13421694074461965</v>
      </c>
      <c r="AF28" s="57">
        <v>6.2060879874952041E-2</v>
      </c>
    </row>
    <row r="29" spans="1:32" x14ac:dyDescent="0.2">
      <c r="A29" s="51" t="s">
        <v>26</v>
      </c>
      <c r="B29" s="52">
        <v>0</v>
      </c>
      <c r="C29" s="53">
        <v>0</v>
      </c>
      <c r="D29" s="53">
        <v>0</v>
      </c>
      <c r="E29" s="53">
        <v>0</v>
      </c>
      <c r="F29" s="53">
        <v>0</v>
      </c>
      <c r="G29" s="53">
        <v>0</v>
      </c>
      <c r="H29" s="53">
        <v>0</v>
      </c>
      <c r="I29" s="53">
        <v>0</v>
      </c>
      <c r="J29" s="53">
        <v>0</v>
      </c>
      <c r="K29" s="53">
        <v>0</v>
      </c>
      <c r="L29" s="53">
        <v>0</v>
      </c>
      <c r="M29" s="53">
        <v>0</v>
      </c>
      <c r="N29" s="53">
        <v>0</v>
      </c>
      <c r="O29" s="53">
        <v>0</v>
      </c>
      <c r="P29" s="53">
        <v>0</v>
      </c>
      <c r="Q29" s="53">
        <v>0</v>
      </c>
      <c r="R29" s="53">
        <v>0</v>
      </c>
      <c r="S29" s="53">
        <v>0</v>
      </c>
      <c r="T29" s="53">
        <v>0</v>
      </c>
      <c r="U29" s="53">
        <v>0</v>
      </c>
      <c r="V29" s="53">
        <v>0</v>
      </c>
      <c r="W29" s="53">
        <v>0</v>
      </c>
      <c r="X29" s="53">
        <v>0</v>
      </c>
      <c r="Y29" s="53">
        <v>0.350918253262192</v>
      </c>
      <c r="Z29" s="53">
        <v>0.26440773138291002</v>
      </c>
      <c r="AA29" s="53">
        <v>0.19855017568503</v>
      </c>
      <c r="AB29" s="54">
        <v>0.17027240151370199</v>
      </c>
      <c r="AC29" s="55" t="s">
        <v>30</v>
      </c>
      <c r="AD29" s="56" t="s">
        <v>30</v>
      </c>
      <c r="AE29" s="56">
        <v>-0.14242130017646748</v>
      </c>
      <c r="AF29" s="57">
        <v>5.443601275166998E-6</v>
      </c>
    </row>
    <row r="30" spans="1:32" x14ac:dyDescent="0.2">
      <c r="A30" s="51" t="s">
        <v>27</v>
      </c>
      <c r="B30" s="52">
        <v>24.0269878653265</v>
      </c>
      <c r="C30" s="53">
        <v>20.8000288810873</v>
      </c>
      <c r="D30" s="53">
        <v>35.696878741589998</v>
      </c>
      <c r="E30" s="53">
        <v>16.802437591055899</v>
      </c>
      <c r="F30" s="53">
        <v>15.662488562913101</v>
      </c>
      <c r="G30" s="53">
        <v>14.871226944001799</v>
      </c>
      <c r="H30" s="53">
        <v>18.995254865222499</v>
      </c>
      <c r="I30" s="53">
        <v>17.3208280601492</v>
      </c>
      <c r="J30" s="53">
        <v>15.471796973073699</v>
      </c>
      <c r="K30" s="53">
        <v>11.4620051789692</v>
      </c>
      <c r="L30" s="53">
        <v>18.5514396044824</v>
      </c>
      <c r="M30" s="53">
        <v>17.607609945273101</v>
      </c>
      <c r="N30" s="53">
        <v>16.557557071338302</v>
      </c>
      <c r="O30" s="53">
        <v>14.675677960022799</v>
      </c>
      <c r="P30" s="53">
        <v>23.9008577221359</v>
      </c>
      <c r="Q30" s="53">
        <v>25.594654785842501</v>
      </c>
      <c r="R30" s="53">
        <v>25.927041028805601</v>
      </c>
      <c r="S30" s="53">
        <v>28.444661617407899</v>
      </c>
      <c r="T30" s="53">
        <v>22.792538451255002</v>
      </c>
      <c r="U30" s="53">
        <v>15.6799492907519</v>
      </c>
      <c r="V30" s="53">
        <v>11.2970167570227</v>
      </c>
      <c r="W30" s="53">
        <v>11.691881271356801</v>
      </c>
      <c r="X30" s="53">
        <v>13.4941435493611</v>
      </c>
      <c r="Y30" s="53">
        <v>19.3556075744061</v>
      </c>
      <c r="Z30" s="53">
        <v>22.599107945095501</v>
      </c>
      <c r="AA30" s="53">
        <v>26.5967579397017</v>
      </c>
      <c r="AB30" s="54">
        <v>27.928100865515098</v>
      </c>
      <c r="AC30" s="55">
        <v>0.16236379782828791</v>
      </c>
      <c r="AD30" s="56">
        <v>5.8035328712717771E-3</v>
      </c>
      <c r="AE30" s="56">
        <v>5.0056586928065583E-2</v>
      </c>
      <c r="AF30" s="57">
        <v>8.9286017072048277E-4</v>
      </c>
    </row>
    <row r="31" spans="1:32" x14ac:dyDescent="0.2">
      <c r="A31" s="44" t="s">
        <v>37</v>
      </c>
      <c r="B31" s="45">
        <v>558.70129600516987</v>
      </c>
      <c r="C31" s="46">
        <v>544.52131136616617</v>
      </c>
      <c r="D31" s="46">
        <v>537.7063099884956</v>
      </c>
      <c r="E31" s="46">
        <v>518.48914728054604</v>
      </c>
      <c r="F31" s="46">
        <v>551.78666568691256</v>
      </c>
      <c r="G31" s="46">
        <v>576.63107782510042</v>
      </c>
      <c r="H31" s="46">
        <v>577.72407175655292</v>
      </c>
      <c r="I31" s="46">
        <v>584.92833961814665</v>
      </c>
      <c r="J31" s="46">
        <v>569.95319670065271</v>
      </c>
      <c r="K31" s="46">
        <v>615.09979667371215</v>
      </c>
      <c r="L31" s="46">
        <v>665.47162049086648</v>
      </c>
      <c r="M31" s="46">
        <v>648.92261217230089</v>
      </c>
      <c r="N31" s="46">
        <v>587.18699408845112</v>
      </c>
      <c r="O31" s="46">
        <v>529.80658689398183</v>
      </c>
      <c r="P31" s="46">
        <v>646.82159538825931</v>
      </c>
      <c r="Q31" s="46">
        <v>628.77066264245843</v>
      </c>
      <c r="R31" s="46">
        <v>634.31779596574495</v>
      </c>
      <c r="S31" s="46">
        <v>631.613829948952</v>
      </c>
      <c r="T31" s="46">
        <v>578.41700630217451</v>
      </c>
      <c r="U31" s="46">
        <v>516.54636234335419</v>
      </c>
      <c r="V31" s="46">
        <v>518.25496369167968</v>
      </c>
      <c r="W31" s="46">
        <v>527.80090658106224</v>
      </c>
      <c r="X31" s="46">
        <v>559.55707765964394</v>
      </c>
      <c r="Y31" s="46">
        <v>548.30426953063761</v>
      </c>
      <c r="Z31" s="46">
        <v>551.81754731420267</v>
      </c>
      <c r="AA31" s="46">
        <v>533.90078192144756</v>
      </c>
      <c r="AB31" s="47">
        <v>578.85064582359166</v>
      </c>
      <c r="AC31" s="48">
        <v>3.606461979324882E-2</v>
      </c>
      <c r="AD31" s="49">
        <v>1.3636025620515912E-3</v>
      </c>
      <c r="AE31" s="49">
        <v>8.4191418001626994E-2</v>
      </c>
      <c r="AF31" s="50">
        <v>1.8505829986094239E-2</v>
      </c>
    </row>
    <row r="32" spans="1:32" x14ac:dyDescent="0.2">
      <c r="A32" s="51" t="s">
        <v>25</v>
      </c>
      <c r="B32" s="52">
        <v>348.88858926847303</v>
      </c>
      <c r="C32" s="53">
        <v>348.33666833461501</v>
      </c>
      <c r="D32" s="53">
        <v>337.88555622040298</v>
      </c>
      <c r="E32" s="53">
        <v>356.27446226457101</v>
      </c>
      <c r="F32" s="53">
        <v>395.63600093986702</v>
      </c>
      <c r="G32" s="53">
        <v>429.20876693883798</v>
      </c>
      <c r="H32" s="53">
        <v>427.73899883989498</v>
      </c>
      <c r="I32" s="53">
        <v>428.80621895746498</v>
      </c>
      <c r="J32" s="53">
        <v>456.63573469997903</v>
      </c>
      <c r="K32" s="53">
        <v>484.41515222244499</v>
      </c>
      <c r="L32" s="53">
        <v>505.81100488333101</v>
      </c>
      <c r="M32" s="53">
        <v>492.81642542883702</v>
      </c>
      <c r="N32" s="53">
        <v>425.35923956687998</v>
      </c>
      <c r="O32" s="53">
        <v>370.53087754033402</v>
      </c>
      <c r="P32" s="53">
        <v>448.05383783909701</v>
      </c>
      <c r="Q32" s="53">
        <v>411.819088850669</v>
      </c>
      <c r="R32" s="53">
        <v>373.203493731457</v>
      </c>
      <c r="S32" s="53">
        <v>348.68103810325402</v>
      </c>
      <c r="T32" s="53">
        <v>321.76171303206797</v>
      </c>
      <c r="U32" s="53">
        <v>311.84487861292598</v>
      </c>
      <c r="V32" s="53">
        <v>314.80993250285701</v>
      </c>
      <c r="W32" s="53">
        <v>311.370867365837</v>
      </c>
      <c r="X32" s="53">
        <v>350.85551841550802</v>
      </c>
      <c r="Y32" s="53">
        <v>328.64695954521397</v>
      </c>
      <c r="Z32" s="53">
        <v>334.78636576284703</v>
      </c>
      <c r="AA32" s="53">
        <v>334.64965587600801</v>
      </c>
      <c r="AB32" s="54">
        <v>359.54951558049498</v>
      </c>
      <c r="AC32" s="55">
        <v>3.0556821403574963E-2</v>
      </c>
      <c r="AD32" s="56">
        <v>1.1583341772940514E-3</v>
      </c>
      <c r="AE32" s="56">
        <v>7.4405753202724689E-2</v>
      </c>
      <c r="AF32" s="57">
        <v>1.149478238457897E-2</v>
      </c>
    </row>
    <row r="33" spans="1:32" x14ac:dyDescent="0.2">
      <c r="A33" s="51" t="s">
        <v>26</v>
      </c>
      <c r="B33" s="52">
        <v>110.25032265879</v>
      </c>
      <c r="C33" s="53">
        <v>97.695352061970794</v>
      </c>
      <c r="D33" s="53">
        <v>85.128187141001902</v>
      </c>
      <c r="E33" s="53">
        <v>72.548827895883207</v>
      </c>
      <c r="F33" s="53">
        <v>59.957274326614801</v>
      </c>
      <c r="G33" s="53">
        <v>48.114990174836102</v>
      </c>
      <c r="H33" s="53">
        <v>47.789345006634001</v>
      </c>
      <c r="I33" s="53">
        <v>48.342467994871299</v>
      </c>
      <c r="J33" s="53">
        <v>7.9892871670662498</v>
      </c>
      <c r="K33" s="53">
        <v>25.203489161768601</v>
      </c>
      <c r="L33" s="53">
        <v>24.7048085338532</v>
      </c>
      <c r="M33" s="53">
        <v>26.027558208440599</v>
      </c>
      <c r="N33" s="53">
        <v>26.611991026043199</v>
      </c>
      <c r="O33" s="53">
        <v>28.2103716419245</v>
      </c>
      <c r="P33" s="53">
        <v>41.615388267363898</v>
      </c>
      <c r="Q33" s="53">
        <v>59.524544967442999</v>
      </c>
      <c r="R33" s="53">
        <v>95.452307930183807</v>
      </c>
      <c r="S33" s="53">
        <v>107.477289674617</v>
      </c>
      <c r="T33" s="53">
        <v>105.085327183914</v>
      </c>
      <c r="U33" s="53">
        <v>74.258756374081997</v>
      </c>
      <c r="V33" s="53">
        <v>64.137873913980002</v>
      </c>
      <c r="W33" s="53">
        <v>79.408031093591504</v>
      </c>
      <c r="X33" s="53">
        <v>69.712138994981004</v>
      </c>
      <c r="Y33" s="53">
        <v>68.681972777665194</v>
      </c>
      <c r="Z33" s="53">
        <v>56.676457506472403</v>
      </c>
      <c r="AA33" s="53">
        <v>39.628689127578802</v>
      </c>
      <c r="AB33" s="54">
        <v>54.998545233547802</v>
      </c>
      <c r="AC33" s="55">
        <v>-0.50114844195276476</v>
      </c>
      <c r="AD33" s="56">
        <v>-2.6393392091472956E-2</v>
      </c>
      <c r="AE33" s="56">
        <v>0.38784669501653157</v>
      </c>
      <c r="AF33" s="57">
        <v>1.7583011004961859E-3</v>
      </c>
    </row>
    <row r="34" spans="1:32" x14ac:dyDescent="0.2">
      <c r="A34" s="51" t="s">
        <v>27</v>
      </c>
      <c r="B34" s="52">
        <v>52.579029743385099</v>
      </c>
      <c r="C34" s="53">
        <v>50.4193865525232</v>
      </c>
      <c r="D34" s="53">
        <v>66.664622416255497</v>
      </c>
      <c r="E34" s="53">
        <v>38.291344188508901</v>
      </c>
      <c r="F34" s="53">
        <v>41.624416154611502</v>
      </c>
      <c r="G34" s="53">
        <v>42.832768159868003</v>
      </c>
      <c r="H34" s="53">
        <v>48.431276221873802</v>
      </c>
      <c r="I34" s="53">
        <v>50.697317663392703</v>
      </c>
      <c r="J34" s="53">
        <v>43.997074718671698</v>
      </c>
      <c r="K34" s="53">
        <v>35.830067321499897</v>
      </c>
      <c r="L34" s="53">
        <v>57.620168496828398</v>
      </c>
      <c r="M34" s="53">
        <v>53.828262905905198</v>
      </c>
      <c r="N34" s="53">
        <v>52.458823295931701</v>
      </c>
      <c r="O34" s="53">
        <v>48.010656202987498</v>
      </c>
      <c r="P34" s="53">
        <v>66.9029292883518</v>
      </c>
      <c r="Q34" s="53">
        <v>67.683947861780297</v>
      </c>
      <c r="R34" s="53">
        <v>76.779636926204901</v>
      </c>
      <c r="S34" s="53">
        <v>90.923440347518707</v>
      </c>
      <c r="T34" s="53">
        <v>73.757016626907301</v>
      </c>
      <c r="U34" s="53">
        <v>59.505469605950303</v>
      </c>
      <c r="V34" s="53">
        <v>57.9028205078328</v>
      </c>
      <c r="W34" s="53">
        <v>54.427222580523399</v>
      </c>
      <c r="X34" s="53">
        <v>56.793954673610699</v>
      </c>
      <c r="Y34" s="53">
        <v>73.460384019031196</v>
      </c>
      <c r="Z34" s="53">
        <v>82.272597017935595</v>
      </c>
      <c r="AA34" s="53">
        <v>80.7747545019608</v>
      </c>
      <c r="AB34" s="54">
        <v>86.424199081470107</v>
      </c>
      <c r="AC34" s="55">
        <v>0.64370091086252934</v>
      </c>
      <c r="AD34" s="56">
        <v>1.9297306910477374E-2</v>
      </c>
      <c r="AE34" s="56">
        <v>6.9940721136728001E-2</v>
      </c>
      <c r="AF34" s="57">
        <v>2.7629778880361826E-3</v>
      </c>
    </row>
    <row r="35" spans="1:32" x14ac:dyDescent="0.2">
      <c r="A35" s="51" t="s">
        <v>28</v>
      </c>
      <c r="B35" s="52">
        <v>46.9833543345217</v>
      </c>
      <c r="C35" s="53">
        <v>48.069904417057103</v>
      </c>
      <c r="D35" s="53">
        <v>48.027944210835201</v>
      </c>
      <c r="E35" s="53">
        <v>51.374512931582899</v>
      </c>
      <c r="F35" s="53">
        <v>54.5689742658192</v>
      </c>
      <c r="G35" s="53">
        <v>56.474552551558297</v>
      </c>
      <c r="H35" s="53">
        <v>53.764451688150203</v>
      </c>
      <c r="I35" s="53">
        <v>57.0823350024177</v>
      </c>
      <c r="J35" s="53">
        <v>61.331100114935701</v>
      </c>
      <c r="K35" s="53">
        <v>69.651087967998706</v>
      </c>
      <c r="L35" s="53">
        <v>77.335638576853995</v>
      </c>
      <c r="M35" s="53">
        <v>76.250365629118207</v>
      </c>
      <c r="N35" s="53">
        <v>82.756940199596201</v>
      </c>
      <c r="O35" s="53">
        <v>83.054681508735797</v>
      </c>
      <c r="P35" s="53">
        <v>90.2494399934467</v>
      </c>
      <c r="Q35" s="53">
        <v>89.743080962566196</v>
      </c>
      <c r="R35" s="53">
        <v>88.882357377899197</v>
      </c>
      <c r="S35" s="53">
        <v>84.532061823562202</v>
      </c>
      <c r="T35" s="53">
        <v>77.812949459285306</v>
      </c>
      <c r="U35" s="53">
        <v>70.937257750395901</v>
      </c>
      <c r="V35" s="53">
        <v>81.404336767009795</v>
      </c>
      <c r="W35" s="53">
        <v>82.594785541110298</v>
      </c>
      <c r="X35" s="53">
        <v>82.195465575544205</v>
      </c>
      <c r="Y35" s="53">
        <v>77.514953188727205</v>
      </c>
      <c r="Z35" s="53">
        <v>78.082127026947703</v>
      </c>
      <c r="AA35" s="53">
        <v>78.847682415899897</v>
      </c>
      <c r="AB35" s="54">
        <v>77.8783859280787</v>
      </c>
      <c r="AC35" s="48">
        <v>0.6575739861735761</v>
      </c>
      <c r="AD35" s="49">
        <v>1.9626856922609903E-2</v>
      </c>
      <c r="AE35" s="49">
        <v>-1.2293278104338223E-2</v>
      </c>
      <c r="AF35" s="50">
        <v>2.4897686129828978E-3</v>
      </c>
    </row>
    <row r="36" spans="1:32" x14ac:dyDescent="0.2">
      <c r="A36" s="44" t="s">
        <v>38</v>
      </c>
      <c r="B36" s="45">
        <v>1658.5937187468255</v>
      </c>
      <c r="C36" s="46">
        <v>1679.6945483143058</v>
      </c>
      <c r="D36" s="46">
        <v>1796.2716824441154</v>
      </c>
      <c r="E36" s="46">
        <v>1648.391444919371</v>
      </c>
      <c r="F36" s="46">
        <v>1736.0769362409928</v>
      </c>
      <c r="G36" s="46">
        <v>1764.4250869269279</v>
      </c>
      <c r="H36" s="46">
        <v>1781.002358904957</v>
      </c>
      <c r="I36" s="46">
        <v>1816.8915582597467</v>
      </c>
      <c r="J36" s="46">
        <v>1804.5843849530497</v>
      </c>
      <c r="K36" s="46">
        <v>1600.2649211790724</v>
      </c>
      <c r="L36" s="46">
        <v>1659.4413343118663</v>
      </c>
      <c r="M36" s="46">
        <v>1690.5830511791146</v>
      </c>
      <c r="N36" s="46">
        <v>1778.500580322755</v>
      </c>
      <c r="O36" s="46">
        <v>1827.1736570718522</v>
      </c>
      <c r="P36" s="46">
        <v>1947.3264268958465</v>
      </c>
      <c r="Q36" s="46">
        <v>1954.6645226926544</v>
      </c>
      <c r="R36" s="46">
        <v>1916.8080087890035</v>
      </c>
      <c r="S36" s="46">
        <v>2129.1721184263538</v>
      </c>
      <c r="T36" s="46">
        <v>2034.082676223672</v>
      </c>
      <c r="U36" s="46">
        <v>1925.5197153034662</v>
      </c>
      <c r="V36" s="46">
        <v>2425.5213702622486</v>
      </c>
      <c r="W36" s="46">
        <v>2333.148243770328</v>
      </c>
      <c r="X36" s="46">
        <v>2519.7833563050367</v>
      </c>
      <c r="Y36" s="46">
        <v>2406.0929830133996</v>
      </c>
      <c r="Z36" s="46">
        <v>2787.2329444969246</v>
      </c>
      <c r="AA36" s="46">
        <v>2972.386734490432</v>
      </c>
      <c r="AB36" s="47">
        <v>2785.3636621961396</v>
      </c>
      <c r="AC36" s="48">
        <v>0.67935259293075179</v>
      </c>
      <c r="AD36" s="49">
        <v>2.0138888264801258E-2</v>
      </c>
      <c r="AE36" s="49">
        <v>-6.2920167865153198E-2</v>
      </c>
      <c r="AF36" s="50">
        <v>8.9047955209080626E-2</v>
      </c>
    </row>
    <row r="37" spans="1:32" x14ac:dyDescent="0.2">
      <c r="A37" s="51" t="s">
        <v>25</v>
      </c>
      <c r="B37" s="52">
        <v>445.93669422245398</v>
      </c>
      <c r="C37" s="53">
        <v>457.299644625653</v>
      </c>
      <c r="D37" s="53">
        <v>460.85189743292398</v>
      </c>
      <c r="E37" s="53">
        <v>478.17005022301697</v>
      </c>
      <c r="F37" s="53">
        <v>503.99702733510401</v>
      </c>
      <c r="G37" s="53">
        <v>533.54018842997596</v>
      </c>
      <c r="H37" s="53">
        <v>548.33592950743298</v>
      </c>
      <c r="I37" s="53">
        <v>580.36138005319106</v>
      </c>
      <c r="J37" s="53">
        <v>580.76963585835801</v>
      </c>
      <c r="K37" s="53">
        <v>568.19960705708797</v>
      </c>
      <c r="L37" s="53">
        <v>605.25711664976097</v>
      </c>
      <c r="M37" s="53">
        <v>630.91099411891003</v>
      </c>
      <c r="N37" s="53">
        <v>622.33232406384298</v>
      </c>
      <c r="O37" s="53">
        <v>602.98427363309497</v>
      </c>
      <c r="P37" s="53">
        <v>622.86938909146704</v>
      </c>
      <c r="Q37" s="53">
        <v>602.84310026370099</v>
      </c>
      <c r="R37" s="53">
        <v>521.57384768942597</v>
      </c>
      <c r="S37" s="53">
        <v>637.56209854003203</v>
      </c>
      <c r="T37" s="53">
        <v>514.02176009067398</v>
      </c>
      <c r="U37" s="53">
        <v>596.82897704966297</v>
      </c>
      <c r="V37" s="53">
        <v>836.31274660039605</v>
      </c>
      <c r="W37" s="53">
        <v>840.97893014281999</v>
      </c>
      <c r="X37" s="53">
        <v>919.75563510816403</v>
      </c>
      <c r="Y37" s="53">
        <v>841.31360387458801</v>
      </c>
      <c r="Z37" s="53">
        <v>881.07498458252803</v>
      </c>
      <c r="AA37" s="53">
        <v>946.99395205282099</v>
      </c>
      <c r="AB37" s="54">
        <v>865.06597202479304</v>
      </c>
      <c r="AC37" s="55">
        <v>0.93988515238276826</v>
      </c>
      <c r="AD37" s="56">
        <v>2.5813259585229842E-2</v>
      </c>
      <c r="AE37" s="56">
        <v>-8.6513731001587435E-2</v>
      </c>
      <c r="AF37" s="57">
        <v>2.7656121523832497E-2</v>
      </c>
    </row>
    <row r="38" spans="1:32" x14ac:dyDescent="0.2">
      <c r="A38" s="51" t="s">
        <v>26</v>
      </c>
      <c r="B38" s="52">
        <v>945.31776947281799</v>
      </c>
      <c r="C38" s="53">
        <v>955.33248627816499</v>
      </c>
      <c r="D38" s="53">
        <v>949.40425926143905</v>
      </c>
      <c r="E38" s="53">
        <v>963.69335260121397</v>
      </c>
      <c r="F38" s="53">
        <v>999.99223070918799</v>
      </c>
      <c r="G38" s="53">
        <v>997.41633821895505</v>
      </c>
      <c r="H38" s="53">
        <v>958.93190341014804</v>
      </c>
      <c r="I38" s="53">
        <v>959.778035727256</v>
      </c>
      <c r="J38" s="53">
        <v>984.60807813340898</v>
      </c>
      <c r="K38" s="53">
        <v>851.56322333560297</v>
      </c>
      <c r="L38" s="53">
        <v>757.11891315931598</v>
      </c>
      <c r="M38" s="53">
        <v>791.270070907383</v>
      </c>
      <c r="N38" s="53">
        <v>875.94503827011397</v>
      </c>
      <c r="O38" s="53">
        <v>954.98388849053094</v>
      </c>
      <c r="P38" s="53">
        <v>1000.98548403199</v>
      </c>
      <c r="Q38" s="53">
        <v>1014.65763475737</v>
      </c>
      <c r="R38" s="53">
        <v>1043.37549201655</v>
      </c>
      <c r="S38" s="53">
        <v>1074.0758491639899</v>
      </c>
      <c r="T38" s="53">
        <v>1135.2931071599501</v>
      </c>
      <c r="U38" s="53">
        <v>1078.2868525342701</v>
      </c>
      <c r="V38" s="53">
        <v>1357.98205729184</v>
      </c>
      <c r="W38" s="53">
        <v>1279.69235807617</v>
      </c>
      <c r="X38" s="53">
        <v>1344.0453972738401</v>
      </c>
      <c r="Y38" s="53">
        <v>1214.9620505729199</v>
      </c>
      <c r="Z38" s="53">
        <v>1510.7261979244399</v>
      </c>
      <c r="AA38" s="53">
        <v>1629.3839733505799</v>
      </c>
      <c r="AB38" s="54">
        <v>1507.2709571344101</v>
      </c>
      <c r="AC38" s="55">
        <v>0.59445956249714893</v>
      </c>
      <c r="AD38" s="56">
        <v>1.810560242876802E-2</v>
      </c>
      <c r="AE38" s="56">
        <v>-7.4944284596750399E-2</v>
      </c>
      <c r="AF38" s="57">
        <v>4.8187386983079547E-2</v>
      </c>
    </row>
    <row r="39" spans="1:32" x14ac:dyDescent="0.2">
      <c r="A39" s="51" t="s">
        <v>27</v>
      </c>
      <c r="B39" s="52">
        <v>267.31787772469397</v>
      </c>
      <c r="C39" s="53">
        <v>267.04044343023497</v>
      </c>
      <c r="D39" s="53">
        <v>385.99357481095899</v>
      </c>
      <c r="E39" s="53">
        <v>206.50425346693399</v>
      </c>
      <c r="F39" s="53">
        <v>232.06213540527199</v>
      </c>
      <c r="G39" s="53">
        <v>233.44197108312201</v>
      </c>
      <c r="H39" s="53">
        <v>273.70907695449802</v>
      </c>
      <c r="I39" s="53">
        <v>276.72489524990101</v>
      </c>
      <c r="J39" s="53">
        <v>239.178313273713</v>
      </c>
      <c r="K39" s="53">
        <v>180.468783688385</v>
      </c>
      <c r="L39" s="53">
        <v>297.02846200411</v>
      </c>
      <c r="M39" s="53">
        <v>268.364440496996</v>
      </c>
      <c r="N39" s="53">
        <v>280.18054401485398</v>
      </c>
      <c r="O39" s="53">
        <v>269.16223314513798</v>
      </c>
      <c r="P39" s="53">
        <v>323.42492587031398</v>
      </c>
      <c r="Q39" s="53">
        <v>337.11777400183303</v>
      </c>
      <c r="R39" s="53">
        <v>351.81340375098398</v>
      </c>
      <c r="S39" s="53">
        <v>417.491485640777</v>
      </c>
      <c r="T39" s="53">
        <v>384.72894301084102</v>
      </c>
      <c r="U39" s="53">
        <v>250.36913516974701</v>
      </c>
      <c r="V39" s="53">
        <v>231.18619760558099</v>
      </c>
      <c r="W39" s="53">
        <v>212.43595554151599</v>
      </c>
      <c r="X39" s="53">
        <v>255.941517253299</v>
      </c>
      <c r="Y39" s="53">
        <v>349.77901784098401</v>
      </c>
      <c r="Z39" s="53">
        <v>395.39315277106601</v>
      </c>
      <c r="AA39" s="53">
        <v>395.969637565592</v>
      </c>
      <c r="AB39" s="54">
        <v>412.98793958198002</v>
      </c>
      <c r="AC39" s="55">
        <v>0.54493198545930821</v>
      </c>
      <c r="AD39" s="56">
        <v>1.6870725741295667E-2</v>
      </c>
      <c r="AE39" s="56">
        <v>4.2978805448357082E-2</v>
      </c>
      <c r="AF39" s="57">
        <v>1.3203206477099858E-2</v>
      </c>
    </row>
    <row r="40" spans="1:32" x14ac:dyDescent="0.2">
      <c r="A40" s="51" t="s">
        <v>28</v>
      </c>
      <c r="B40" s="52">
        <v>2.13773268594992E-2</v>
      </c>
      <c r="C40" s="53">
        <v>2.1973980252738601E-2</v>
      </c>
      <c r="D40" s="53">
        <v>2.1950938793513002E-2</v>
      </c>
      <c r="E40" s="53">
        <v>2.3788628206120401E-2</v>
      </c>
      <c r="F40" s="53">
        <v>2.5542791429040399E-2</v>
      </c>
      <c r="G40" s="53">
        <v>2.6589194874721101E-2</v>
      </c>
      <c r="H40" s="53">
        <v>2.5449032878062501E-2</v>
      </c>
      <c r="I40" s="53">
        <v>2.7247229398666799E-2</v>
      </c>
      <c r="J40" s="53">
        <v>2.8357687569711899E-2</v>
      </c>
      <c r="K40" s="53">
        <v>3.3307097996721803E-2</v>
      </c>
      <c r="L40" s="53">
        <v>3.68424986793916E-2</v>
      </c>
      <c r="M40" s="53">
        <v>3.7545655825533E-2</v>
      </c>
      <c r="N40" s="53">
        <v>4.2673973944254297E-2</v>
      </c>
      <c r="O40" s="53">
        <v>4.3261803088097101E-2</v>
      </c>
      <c r="P40" s="53">
        <v>4.66279020755564E-2</v>
      </c>
      <c r="Q40" s="53">
        <v>4.6013669750274502E-2</v>
      </c>
      <c r="R40" s="53">
        <v>4.5265332043478601E-2</v>
      </c>
      <c r="S40" s="53">
        <v>4.2685081555220099E-2</v>
      </c>
      <c r="T40" s="53">
        <v>3.8865962206936597E-2</v>
      </c>
      <c r="U40" s="53">
        <v>3.4750549786046601E-2</v>
      </c>
      <c r="V40" s="53">
        <v>4.0368764431766999E-2</v>
      </c>
      <c r="W40" s="53">
        <v>4.1000009822096499E-2</v>
      </c>
      <c r="X40" s="53">
        <v>4.0806669733553597E-2</v>
      </c>
      <c r="Y40" s="53">
        <v>3.8310724907834499E-2</v>
      </c>
      <c r="Z40" s="53">
        <v>3.8609218890684201E-2</v>
      </c>
      <c r="AA40" s="53">
        <v>3.9171521438953201E-2</v>
      </c>
      <c r="AB40" s="54">
        <v>3.8793454956530402E-2</v>
      </c>
      <c r="AC40" s="48">
        <v>0.81470093110786657</v>
      </c>
      <c r="AD40" s="49">
        <v>2.3184708175622903E-2</v>
      </c>
      <c r="AE40" s="49">
        <v>-9.6515649261159631E-3</v>
      </c>
      <c r="AF40" s="50">
        <v>1.240225068726178E-6</v>
      </c>
    </row>
    <row r="41" spans="1:32" x14ac:dyDescent="0.2">
      <c r="A41" s="44" t="s">
        <v>39</v>
      </c>
      <c r="B41" s="45">
        <v>56.374899363496496</v>
      </c>
      <c r="C41" s="46">
        <v>49.436897855925693</v>
      </c>
      <c r="D41" s="46">
        <v>59.23644036171018</v>
      </c>
      <c r="E41" s="46">
        <v>49.278692636021702</v>
      </c>
      <c r="F41" s="46">
        <v>51.694898260056902</v>
      </c>
      <c r="G41" s="46">
        <v>54.000636636531517</v>
      </c>
      <c r="H41" s="46">
        <v>58.993567671926996</v>
      </c>
      <c r="I41" s="46">
        <v>54.460492221876059</v>
      </c>
      <c r="J41" s="46">
        <v>52.936865395378533</v>
      </c>
      <c r="K41" s="46">
        <v>51.766124301389411</v>
      </c>
      <c r="L41" s="46">
        <v>57.658123180608392</v>
      </c>
      <c r="M41" s="46">
        <v>60.430366054134289</v>
      </c>
      <c r="N41" s="46">
        <v>60.704237076370312</v>
      </c>
      <c r="O41" s="46">
        <v>41.529928554773882</v>
      </c>
      <c r="P41" s="46">
        <v>42.912105092491046</v>
      </c>
      <c r="Q41" s="46">
        <v>45.894568922972027</v>
      </c>
      <c r="R41" s="46">
        <v>59.955040919563615</v>
      </c>
      <c r="S41" s="46">
        <v>53.193290862100014</v>
      </c>
      <c r="T41" s="46">
        <v>45.737134174907894</v>
      </c>
      <c r="U41" s="46">
        <v>32.543414849228988</v>
      </c>
      <c r="V41" s="46">
        <v>80.971889219936486</v>
      </c>
      <c r="W41" s="46">
        <v>91.095971017507637</v>
      </c>
      <c r="X41" s="46">
        <v>94.905521210833314</v>
      </c>
      <c r="Y41" s="46">
        <v>99.262525024458228</v>
      </c>
      <c r="Z41" s="46">
        <v>49.848153996482374</v>
      </c>
      <c r="AA41" s="46">
        <v>27.358184228437516</v>
      </c>
      <c r="AB41" s="47">
        <v>28.355227644618836</v>
      </c>
      <c r="AC41" s="48">
        <v>-0.49702388891572502</v>
      </c>
      <c r="AD41" s="49">
        <v>-2.6085005663794125E-2</v>
      </c>
      <c r="AE41" s="49">
        <v>3.6444063972087104E-2</v>
      </c>
      <c r="AF41" s="50">
        <v>9.0651539528252057E-4</v>
      </c>
    </row>
    <row r="42" spans="1:32" x14ac:dyDescent="0.2">
      <c r="A42" s="51" t="s">
        <v>25</v>
      </c>
      <c r="B42" s="52">
        <v>41.953783610338597</v>
      </c>
      <c r="C42" s="53">
        <v>37.401962135406002</v>
      </c>
      <c r="D42" s="53">
        <v>38.024932408492297</v>
      </c>
      <c r="E42" s="53">
        <v>39.8446030918061</v>
      </c>
      <c r="F42" s="53">
        <v>43.210191816418302</v>
      </c>
      <c r="G42" s="53">
        <v>45.668400238377799</v>
      </c>
      <c r="H42" s="53">
        <v>47.509805659584899</v>
      </c>
      <c r="I42" s="53">
        <v>45.371291615829598</v>
      </c>
      <c r="J42" s="53">
        <v>44.876855784492797</v>
      </c>
      <c r="K42" s="53">
        <v>45.2190770467843</v>
      </c>
      <c r="L42" s="53">
        <v>48.4626468842159</v>
      </c>
      <c r="M42" s="53">
        <v>51.492840973493699</v>
      </c>
      <c r="N42" s="53">
        <v>52.189879670984098</v>
      </c>
      <c r="O42" s="53">
        <v>33.193650640573701</v>
      </c>
      <c r="P42" s="53">
        <v>29.469813800232501</v>
      </c>
      <c r="Q42" s="53">
        <v>31.0192335390811</v>
      </c>
      <c r="R42" s="53">
        <v>44.971163507218499</v>
      </c>
      <c r="S42" s="53">
        <v>36.403782156912101</v>
      </c>
      <c r="T42" s="53">
        <v>32.441587474216298</v>
      </c>
      <c r="U42" s="53">
        <v>23.745939884011701</v>
      </c>
      <c r="V42" s="53">
        <v>73.963710654725801</v>
      </c>
      <c r="W42" s="53">
        <v>82.705246407649497</v>
      </c>
      <c r="X42" s="53">
        <v>86.672533320842007</v>
      </c>
      <c r="Y42" s="53">
        <v>89.073557184306097</v>
      </c>
      <c r="Z42" s="53">
        <v>39.842104698746098</v>
      </c>
      <c r="AA42" s="53">
        <v>14.318028374450201</v>
      </c>
      <c r="AB42" s="54">
        <v>15.193028903818</v>
      </c>
      <c r="AC42" s="55">
        <v>-0.63786272425560187</v>
      </c>
      <c r="AD42" s="56">
        <v>-3.8313353312283693E-2</v>
      </c>
      <c r="AE42" s="56">
        <v>6.1111802999999298E-2</v>
      </c>
      <c r="AF42" s="57">
        <v>4.8572047366006872E-4</v>
      </c>
    </row>
    <row r="43" spans="1:32" x14ac:dyDescent="0.2">
      <c r="A43" s="51" t="s">
        <v>26</v>
      </c>
      <c r="B43" s="52">
        <v>1.837243</v>
      </c>
      <c r="C43" s="53">
        <v>1.83813188888889</v>
      </c>
      <c r="D43" s="53">
        <v>1.8390207777777801</v>
      </c>
      <c r="E43" s="53">
        <v>1.8399096666666701</v>
      </c>
      <c r="F43" s="53">
        <v>1.8407985555555599</v>
      </c>
      <c r="G43" s="53">
        <v>1.84168744444444</v>
      </c>
      <c r="H43" s="53">
        <v>1.84257633333333</v>
      </c>
      <c r="I43" s="53">
        <v>1.8434652222222201</v>
      </c>
      <c r="J43" s="53">
        <v>1.8443541111111099</v>
      </c>
      <c r="K43" s="53">
        <v>1.845243</v>
      </c>
      <c r="L43" s="53">
        <v>1.84613188888889</v>
      </c>
      <c r="M43" s="53">
        <v>1.8470207777777801</v>
      </c>
      <c r="N43" s="53">
        <v>1.8479096666666699</v>
      </c>
      <c r="O43" s="53">
        <v>1.8487985555555599</v>
      </c>
      <c r="P43" s="53">
        <v>1.84968744444444</v>
      </c>
      <c r="Q43" s="53">
        <v>1.85057633333333</v>
      </c>
      <c r="R43" s="53">
        <v>1.8514652222222201</v>
      </c>
      <c r="S43" s="53">
        <v>1.8523541111111099</v>
      </c>
      <c r="T43" s="53">
        <v>1.853243</v>
      </c>
      <c r="U43" s="53">
        <v>1.1627342353604999</v>
      </c>
      <c r="V43" s="53">
        <v>1.97326384534386</v>
      </c>
      <c r="W43" s="53">
        <v>2.6058186940253001</v>
      </c>
      <c r="X43" s="53">
        <v>2.5233276699486198</v>
      </c>
      <c r="Y43" s="53">
        <v>2.2184258984451399</v>
      </c>
      <c r="Z43" s="53">
        <v>0.17000497101019199</v>
      </c>
      <c r="AA43" s="53">
        <v>0.18250571704381599</v>
      </c>
      <c r="AB43" s="54">
        <v>0.154433108349636</v>
      </c>
      <c r="AC43" s="55">
        <v>-0.91594301442452852</v>
      </c>
      <c r="AD43" s="56">
        <v>-9.0845999052999393E-2</v>
      </c>
      <c r="AE43" s="56">
        <v>-0.15381769485851404</v>
      </c>
      <c r="AF43" s="57">
        <v>4.9372197611979532E-6</v>
      </c>
    </row>
    <row r="44" spans="1:32" x14ac:dyDescent="0.2">
      <c r="A44" s="51" t="s">
        <v>27</v>
      </c>
      <c r="B44" s="52">
        <v>12.5838727531579</v>
      </c>
      <c r="C44" s="53">
        <v>10.196803831630801</v>
      </c>
      <c r="D44" s="53">
        <v>19.372487175440099</v>
      </c>
      <c r="E44" s="53">
        <v>7.59417987754893</v>
      </c>
      <c r="F44" s="53">
        <v>6.6439078880830396</v>
      </c>
      <c r="G44" s="53">
        <v>6.49054895370928</v>
      </c>
      <c r="H44" s="53">
        <v>9.6411856790087693</v>
      </c>
      <c r="I44" s="53">
        <v>7.2457353838242398</v>
      </c>
      <c r="J44" s="53">
        <v>6.2156554997746296</v>
      </c>
      <c r="K44" s="53">
        <v>4.7018042546051104</v>
      </c>
      <c r="L44" s="53">
        <v>7.3493444075036001</v>
      </c>
      <c r="M44" s="53">
        <v>7.0905043028628096</v>
      </c>
      <c r="N44" s="53">
        <v>6.6664477387195502</v>
      </c>
      <c r="O44" s="53">
        <v>6.4874793586446202</v>
      </c>
      <c r="P44" s="53">
        <v>11.5926038478141</v>
      </c>
      <c r="Q44" s="53">
        <v>13.0247590505576</v>
      </c>
      <c r="R44" s="53">
        <v>13.132412190122899</v>
      </c>
      <c r="S44" s="53">
        <v>14.9371545940768</v>
      </c>
      <c r="T44" s="53">
        <v>11.4423037006916</v>
      </c>
      <c r="U44" s="53">
        <v>7.63474072985679</v>
      </c>
      <c r="V44" s="53">
        <v>5.03491471986682</v>
      </c>
      <c r="W44" s="53">
        <v>5.78490591583284</v>
      </c>
      <c r="X44" s="53">
        <v>5.7096602200427</v>
      </c>
      <c r="Y44" s="53">
        <v>7.9705419417070003</v>
      </c>
      <c r="Z44" s="53">
        <v>9.8360443267260802</v>
      </c>
      <c r="AA44" s="53">
        <v>12.8576501369435</v>
      </c>
      <c r="AB44" s="54">
        <v>13.0077656324512</v>
      </c>
      <c r="AC44" s="55">
        <v>3.3685407315241944E-2</v>
      </c>
      <c r="AD44" s="56">
        <v>1.2750614909147195E-3</v>
      </c>
      <c r="AE44" s="56">
        <v>1.1675189004900499E-2</v>
      </c>
      <c r="AF44" s="57">
        <v>4.1585770186125396E-4</v>
      </c>
    </row>
    <row r="45" spans="1:32" x14ac:dyDescent="0.2">
      <c r="A45" s="44" t="s">
        <v>40</v>
      </c>
      <c r="B45" s="45">
        <v>102.03996787526799</v>
      </c>
      <c r="C45" s="46">
        <v>107.38396969817281</v>
      </c>
      <c r="D45" s="46">
        <v>121.77845484557162</v>
      </c>
      <c r="E45" s="46">
        <v>103.115256536622</v>
      </c>
      <c r="F45" s="46">
        <v>109.5813339585192</v>
      </c>
      <c r="G45" s="46">
        <v>104.1268679671515</v>
      </c>
      <c r="H45" s="46">
        <v>113.63501922337099</v>
      </c>
      <c r="I45" s="46">
        <v>107.54222382225151</v>
      </c>
      <c r="J45" s="46">
        <v>96.326416124533495</v>
      </c>
      <c r="K45" s="46">
        <v>97.430713175179889</v>
      </c>
      <c r="L45" s="46">
        <v>98.1566299765461</v>
      </c>
      <c r="M45" s="46">
        <v>90.8663558597529</v>
      </c>
      <c r="N45" s="46">
        <v>92.282498764242604</v>
      </c>
      <c r="O45" s="46">
        <v>89.92787937349776</v>
      </c>
      <c r="P45" s="46">
        <v>97.356542216070579</v>
      </c>
      <c r="Q45" s="46">
        <v>89.184963412421098</v>
      </c>
      <c r="R45" s="46">
        <v>72.632872880406509</v>
      </c>
      <c r="S45" s="46">
        <v>69.544594272118303</v>
      </c>
      <c r="T45" s="46">
        <v>70.017552398343554</v>
      </c>
      <c r="U45" s="46">
        <v>37.297884100784763</v>
      </c>
      <c r="V45" s="46">
        <v>48.336056634895712</v>
      </c>
      <c r="W45" s="46">
        <v>33.686607071071151</v>
      </c>
      <c r="X45" s="46">
        <v>32.577520963635862</v>
      </c>
      <c r="Y45" s="46">
        <v>36.600154021326418</v>
      </c>
      <c r="Z45" s="46">
        <v>40.981127205507185</v>
      </c>
      <c r="AA45" s="46">
        <v>42.186524892285078</v>
      </c>
      <c r="AB45" s="47">
        <v>40.732402281275519</v>
      </c>
      <c r="AC45" s="48">
        <v>-0.6008191385255417</v>
      </c>
      <c r="AD45" s="49">
        <v>-3.4704295745318969E-2</v>
      </c>
      <c r="AE45" s="49">
        <v>-3.4468888222539573E-2</v>
      </c>
      <c r="AF45" s="50">
        <v>1.3022131304181062E-3</v>
      </c>
    </row>
    <row r="46" spans="1:32" x14ac:dyDescent="0.2">
      <c r="A46" s="51" t="s">
        <v>25</v>
      </c>
      <c r="B46" s="52">
        <v>59.216071066009398</v>
      </c>
      <c r="C46" s="53">
        <v>62.985074102281999</v>
      </c>
      <c r="D46" s="53">
        <v>60.978854391693702</v>
      </c>
      <c r="E46" s="53">
        <v>63.775549316827203</v>
      </c>
      <c r="F46" s="53">
        <v>66.240696887504299</v>
      </c>
      <c r="G46" s="53">
        <v>63.144776734710803</v>
      </c>
      <c r="H46" s="53">
        <v>67.603838910396902</v>
      </c>
      <c r="I46" s="53">
        <v>64.953914699350506</v>
      </c>
      <c r="J46" s="53">
        <v>60.004573836361502</v>
      </c>
      <c r="K46" s="53">
        <v>63.614800515196997</v>
      </c>
      <c r="L46" s="53">
        <v>59.0374782677981</v>
      </c>
      <c r="M46" s="53">
        <v>54.482065613570398</v>
      </c>
      <c r="N46" s="53">
        <v>54.9054605609834</v>
      </c>
      <c r="O46" s="53">
        <v>53.023486984545798</v>
      </c>
      <c r="P46" s="53">
        <v>53.589154692061101</v>
      </c>
      <c r="Q46" s="53">
        <v>47.080090004022303</v>
      </c>
      <c r="R46" s="53">
        <v>42.4006588619661</v>
      </c>
      <c r="S46" s="53">
        <v>40.466310005572801</v>
      </c>
      <c r="T46" s="53">
        <v>37.1483528681335</v>
      </c>
      <c r="U46" s="53">
        <v>21.817979484447999</v>
      </c>
      <c r="V46" s="53">
        <v>20.316881923764999</v>
      </c>
      <c r="W46" s="53">
        <v>19.373896055733901</v>
      </c>
      <c r="X46" s="53">
        <v>20.558607316010701</v>
      </c>
      <c r="Y46" s="53">
        <v>23.217828244165499</v>
      </c>
      <c r="Z46" s="53">
        <v>29.968692019036599</v>
      </c>
      <c r="AA46" s="53">
        <v>27.073807064845099</v>
      </c>
      <c r="AB46" s="54">
        <v>30.0818245911364</v>
      </c>
      <c r="AC46" s="55">
        <v>-0.49199897849346408</v>
      </c>
      <c r="AD46" s="56">
        <v>-2.5712569971931942E-2</v>
      </c>
      <c r="AE46" s="56">
        <v>0.11110434225547694</v>
      </c>
      <c r="AF46" s="57">
        <v>9.6171462461274251E-4</v>
      </c>
    </row>
    <row r="47" spans="1:32" x14ac:dyDescent="0.2">
      <c r="A47" s="51" t="s">
        <v>26</v>
      </c>
      <c r="B47" s="52">
        <v>23.1167110467768</v>
      </c>
      <c r="C47" s="53">
        <v>23.127895298178</v>
      </c>
      <c r="D47" s="53">
        <v>23.1390795495793</v>
      </c>
      <c r="E47" s="53">
        <v>23.501891122810399</v>
      </c>
      <c r="F47" s="53">
        <v>23.513245250823001</v>
      </c>
      <c r="G47" s="53">
        <v>23.876566453888302</v>
      </c>
      <c r="H47" s="53">
        <v>23.888090458512298</v>
      </c>
      <c r="I47" s="53">
        <v>23.899614463136299</v>
      </c>
      <c r="J47" s="53">
        <v>23.9111384677602</v>
      </c>
      <c r="K47" s="53">
        <v>23.9226624723842</v>
      </c>
      <c r="L47" s="53">
        <v>24.030968441673402</v>
      </c>
      <c r="M47" s="53">
        <v>25.335223538944401</v>
      </c>
      <c r="N47" s="53">
        <v>26.932912168744799</v>
      </c>
      <c r="O47" s="53">
        <v>29.757681271422101</v>
      </c>
      <c r="P47" s="53">
        <v>38.409978931242598</v>
      </c>
      <c r="Q47" s="53">
        <v>36.582765790423601</v>
      </c>
      <c r="R47" s="53">
        <v>24.386382548320402</v>
      </c>
      <c r="S47" s="53">
        <v>22.689195223712101</v>
      </c>
      <c r="T47" s="53">
        <v>23.539593692469801</v>
      </c>
      <c r="U47" s="53">
        <v>10.8023065831231</v>
      </c>
      <c r="V47" s="53">
        <v>22.1275675223559</v>
      </c>
      <c r="W47" s="53">
        <v>9.8095491377400297</v>
      </c>
      <c r="X47" s="53">
        <v>7.8782373673523196</v>
      </c>
      <c r="Y47" s="53">
        <v>8.7363422397748902</v>
      </c>
      <c r="Z47" s="53">
        <v>6.3961870269481604</v>
      </c>
      <c r="AA47" s="53">
        <v>9.62812637718228</v>
      </c>
      <c r="AB47" s="54">
        <v>5.2982435633798302</v>
      </c>
      <c r="AC47" s="55">
        <v>-0.77080461175213011</v>
      </c>
      <c r="AD47" s="56">
        <v>-5.5085456001592314E-2</v>
      </c>
      <c r="AE47" s="56">
        <v>-0.44971187998361239</v>
      </c>
      <c r="AF47" s="57">
        <v>1.693846164226378E-4</v>
      </c>
    </row>
    <row r="48" spans="1:32" x14ac:dyDescent="0.2">
      <c r="A48" s="51" t="s">
        <v>27</v>
      </c>
      <c r="B48" s="52">
        <v>19.707185762481799</v>
      </c>
      <c r="C48" s="53">
        <v>21.271000297712799</v>
      </c>
      <c r="D48" s="53">
        <v>37.6605209042986</v>
      </c>
      <c r="E48" s="53">
        <v>15.837816096984399</v>
      </c>
      <c r="F48" s="53">
        <v>19.827391820191899</v>
      </c>
      <c r="G48" s="53">
        <v>17.1055247785524</v>
      </c>
      <c r="H48" s="53">
        <v>22.143089854461799</v>
      </c>
      <c r="I48" s="53">
        <v>18.6886946597647</v>
      </c>
      <c r="J48" s="53">
        <v>12.410703820411801</v>
      </c>
      <c r="K48" s="53">
        <v>9.8932501875986993</v>
      </c>
      <c r="L48" s="53">
        <v>15.0881832670746</v>
      </c>
      <c r="M48" s="53">
        <v>11.049066707238101</v>
      </c>
      <c r="N48" s="53">
        <v>10.444126034514399</v>
      </c>
      <c r="O48" s="53">
        <v>7.1467111175298603</v>
      </c>
      <c r="P48" s="53">
        <v>5.3574085927668804</v>
      </c>
      <c r="Q48" s="53">
        <v>5.5221076179751902</v>
      </c>
      <c r="R48" s="53">
        <v>5.8458314701200003</v>
      </c>
      <c r="S48" s="53">
        <v>6.3890890428334002</v>
      </c>
      <c r="T48" s="53">
        <v>9.3296058377402602</v>
      </c>
      <c r="U48" s="53">
        <v>4.67759803321366</v>
      </c>
      <c r="V48" s="53">
        <v>5.8916071887748096</v>
      </c>
      <c r="W48" s="53">
        <v>4.5031618775972202</v>
      </c>
      <c r="X48" s="53">
        <v>4.1406762802728396</v>
      </c>
      <c r="Y48" s="53">
        <v>4.6459835373860301</v>
      </c>
      <c r="Z48" s="53">
        <v>4.6162481595224296</v>
      </c>
      <c r="AA48" s="53">
        <v>5.4845914502576996</v>
      </c>
      <c r="AB48" s="54">
        <v>5.3523341267592901</v>
      </c>
      <c r="AC48" s="55">
        <v>-0.72840697848654923</v>
      </c>
      <c r="AD48" s="56">
        <v>-4.8896809082489501E-2</v>
      </c>
      <c r="AE48" s="56">
        <v>-2.4114343738802169E-2</v>
      </c>
      <c r="AF48" s="57">
        <v>1.7111388938272602E-4</v>
      </c>
    </row>
    <row r="49" spans="1:32" x14ac:dyDescent="0.2">
      <c r="A49" s="44" t="s">
        <v>41</v>
      </c>
      <c r="B49" s="45">
        <v>162.97356975845929</v>
      </c>
      <c r="C49" s="46">
        <v>188.78046936227801</v>
      </c>
      <c r="D49" s="46">
        <v>180.7884721711352</v>
      </c>
      <c r="E49" s="46">
        <v>169.88950053199949</v>
      </c>
      <c r="F49" s="46">
        <v>177.60814691350362</v>
      </c>
      <c r="G49" s="46">
        <v>160.2695224696981</v>
      </c>
      <c r="H49" s="46">
        <v>193.70081965470399</v>
      </c>
      <c r="I49" s="46">
        <v>180.58654071427</v>
      </c>
      <c r="J49" s="46">
        <v>180.54373336209781</v>
      </c>
      <c r="K49" s="46">
        <v>180.64349193573258</v>
      </c>
      <c r="L49" s="46">
        <v>170.76189350096789</v>
      </c>
      <c r="M49" s="46">
        <v>204.23958646849428</v>
      </c>
      <c r="N49" s="46">
        <v>184.27441949473331</v>
      </c>
      <c r="O49" s="46">
        <v>206.66071954068173</v>
      </c>
      <c r="P49" s="46">
        <v>231.0657569364385</v>
      </c>
      <c r="Q49" s="46">
        <v>211.82862539156912</v>
      </c>
      <c r="R49" s="46">
        <v>207.3161747107834</v>
      </c>
      <c r="S49" s="46">
        <v>206.88740807104909</v>
      </c>
      <c r="T49" s="46">
        <v>198.09527507775559</v>
      </c>
      <c r="U49" s="46">
        <v>169.9716175557528</v>
      </c>
      <c r="V49" s="46">
        <v>172.5089384516811</v>
      </c>
      <c r="W49" s="46">
        <v>168.66332752254431</v>
      </c>
      <c r="X49" s="46">
        <v>181.58153079880273</v>
      </c>
      <c r="Y49" s="46">
        <v>264.74778839544922</v>
      </c>
      <c r="Z49" s="46">
        <v>216.44415246081019</v>
      </c>
      <c r="AA49" s="46">
        <v>165.48254562148745</v>
      </c>
      <c r="AB49" s="47">
        <v>164.24876767635101</v>
      </c>
      <c r="AC49" s="48">
        <v>7.8245688535980573E-3</v>
      </c>
      <c r="AD49" s="49">
        <v>2.9981861611760863E-4</v>
      </c>
      <c r="AE49" s="49">
        <v>-7.4556379375411153E-3</v>
      </c>
      <c r="AF49" s="50">
        <v>5.2510259632160229E-3</v>
      </c>
    </row>
    <row r="50" spans="1:32" x14ac:dyDescent="0.2">
      <c r="A50" s="51" t="s">
        <v>25</v>
      </c>
      <c r="B50" s="52">
        <v>135.703222871066</v>
      </c>
      <c r="C50" s="53">
        <v>165.442693733997</v>
      </c>
      <c r="D50" s="53">
        <v>148.841974032877</v>
      </c>
      <c r="E50" s="53">
        <v>150.80638625430799</v>
      </c>
      <c r="F50" s="53">
        <v>158.78837934707801</v>
      </c>
      <c r="G50" s="53">
        <v>140.22376112895901</v>
      </c>
      <c r="H50" s="53">
        <v>171.565107373525</v>
      </c>
      <c r="I50" s="53">
        <v>156.52758145823901</v>
      </c>
      <c r="J50" s="53">
        <v>157.70076799601</v>
      </c>
      <c r="K50" s="53">
        <v>162.11030892994799</v>
      </c>
      <c r="L50" s="53">
        <v>141.61195848700299</v>
      </c>
      <c r="M50" s="53">
        <v>175.90918729516599</v>
      </c>
      <c r="N50" s="53">
        <v>155.32661332393801</v>
      </c>
      <c r="O50" s="53">
        <v>176.59930129899001</v>
      </c>
      <c r="P50" s="53">
        <v>186.990669257961</v>
      </c>
      <c r="Q50" s="53">
        <v>166.43003466417301</v>
      </c>
      <c r="R50" s="53">
        <v>161.28062595938101</v>
      </c>
      <c r="S50" s="53">
        <v>154.10412100424699</v>
      </c>
      <c r="T50" s="53">
        <v>160.645068046018</v>
      </c>
      <c r="U50" s="53">
        <v>147.25341930295801</v>
      </c>
      <c r="V50" s="53">
        <v>155.09928833151099</v>
      </c>
      <c r="W50" s="53">
        <v>152.00269564366201</v>
      </c>
      <c r="X50" s="53">
        <v>159.096479167718</v>
      </c>
      <c r="Y50" s="53">
        <v>234.12869839987201</v>
      </c>
      <c r="Z50" s="53">
        <v>181.938709696855</v>
      </c>
      <c r="AA50" s="53">
        <v>124.339374554279</v>
      </c>
      <c r="AB50" s="54">
        <v>125.961587757316</v>
      </c>
      <c r="AC50" s="55">
        <v>-7.1786320970473216E-2</v>
      </c>
      <c r="AD50" s="56">
        <v>-2.8610269441897707E-3</v>
      </c>
      <c r="AE50" s="56">
        <v>1.304665725440679E-2</v>
      </c>
      <c r="AF50" s="57">
        <v>4.0269864854323286E-3</v>
      </c>
    </row>
    <row r="51" spans="1:32" x14ac:dyDescent="0.2">
      <c r="A51" s="51" t="s">
        <v>26</v>
      </c>
      <c r="B51" s="52">
        <v>0</v>
      </c>
      <c r="C51" s="53">
        <v>0</v>
      </c>
      <c r="D51" s="53">
        <v>0</v>
      </c>
      <c r="E51" s="53">
        <v>0</v>
      </c>
      <c r="F51" s="53">
        <v>0</v>
      </c>
      <c r="G51" s="53">
        <v>0</v>
      </c>
      <c r="H51" s="53">
        <v>0</v>
      </c>
      <c r="I51" s="53">
        <v>0</v>
      </c>
      <c r="J51" s="53">
        <v>0</v>
      </c>
      <c r="K51" s="53">
        <v>0</v>
      </c>
      <c r="L51" s="53">
        <v>0</v>
      </c>
      <c r="M51" s="53">
        <v>0</v>
      </c>
      <c r="N51" s="53">
        <v>0</v>
      </c>
      <c r="O51" s="53">
        <v>0</v>
      </c>
      <c r="P51" s="53">
        <v>0</v>
      </c>
      <c r="Q51" s="53">
        <v>0</v>
      </c>
      <c r="R51" s="53">
        <v>0</v>
      </c>
      <c r="S51" s="53">
        <v>0</v>
      </c>
      <c r="T51" s="53">
        <v>0</v>
      </c>
      <c r="U51" s="53">
        <v>0.62888756034281001</v>
      </c>
      <c r="V51" s="53">
        <v>0</v>
      </c>
      <c r="W51" s="53">
        <v>0</v>
      </c>
      <c r="X51" s="53">
        <v>2.3477389389652101</v>
      </c>
      <c r="Y51" s="53">
        <v>2.2538978095240201</v>
      </c>
      <c r="Z51" s="53">
        <v>0</v>
      </c>
      <c r="AA51" s="53">
        <v>6.6303725334819301</v>
      </c>
      <c r="AB51" s="54">
        <v>1.02757414401873</v>
      </c>
      <c r="AC51" s="55" t="s">
        <v>30</v>
      </c>
      <c r="AD51" s="56" t="s">
        <v>30</v>
      </c>
      <c r="AE51" s="56">
        <v>-0.84502014949692406</v>
      </c>
      <c r="AF51" s="57">
        <v>3.2851500718740167E-5</v>
      </c>
    </row>
    <row r="52" spans="1:32" x14ac:dyDescent="0.2">
      <c r="A52" s="51" t="s">
        <v>27</v>
      </c>
      <c r="B52" s="52">
        <v>27.270346887393298</v>
      </c>
      <c r="C52" s="53">
        <v>23.337775628281001</v>
      </c>
      <c r="D52" s="53">
        <v>31.9464981382582</v>
      </c>
      <c r="E52" s="53">
        <v>19.0831142776915</v>
      </c>
      <c r="F52" s="53">
        <v>18.8197675664256</v>
      </c>
      <c r="G52" s="53">
        <v>20.045761340739102</v>
      </c>
      <c r="H52" s="53">
        <v>22.135712281179</v>
      </c>
      <c r="I52" s="53">
        <v>24.058959256030999</v>
      </c>
      <c r="J52" s="53">
        <v>22.8429653660878</v>
      </c>
      <c r="K52" s="53">
        <v>18.533183005784601</v>
      </c>
      <c r="L52" s="53">
        <v>29.1499350139649</v>
      </c>
      <c r="M52" s="53">
        <v>28.330399173328299</v>
      </c>
      <c r="N52" s="53">
        <v>28.9478061707953</v>
      </c>
      <c r="O52" s="53">
        <v>30.061418241691701</v>
      </c>
      <c r="P52" s="53">
        <v>44.075087678477502</v>
      </c>
      <c r="Q52" s="53">
        <v>45.398590727396098</v>
      </c>
      <c r="R52" s="53">
        <v>46.035548751402402</v>
      </c>
      <c r="S52" s="53">
        <v>52.783287066802103</v>
      </c>
      <c r="T52" s="53">
        <v>37.450207031737598</v>
      </c>
      <c r="U52" s="53">
        <v>22.089310692451999</v>
      </c>
      <c r="V52" s="53">
        <v>17.409650120170099</v>
      </c>
      <c r="W52" s="53">
        <v>16.660631878882299</v>
      </c>
      <c r="X52" s="53">
        <v>20.137312692119501</v>
      </c>
      <c r="Y52" s="53">
        <v>28.3651921860532</v>
      </c>
      <c r="Z52" s="53">
        <v>34.505442763955202</v>
      </c>
      <c r="AA52" s="53">
        <v>34.512798533726503</v>
      </c>
      <c r="AB52" s="54">
        <v>37.259605775016297</v>
      </c>
      <c r="AC52" s="55">
        <v>0.36630479725363863</v>
      </c>
      <c r="AD52" s="56">
        <v>1.2076565561103703E-2</v>
      </c>
      <c r="AE52" s="56">
        <v>7.958807624961417E-2</v>
      </c>
      <c r="AF52" s="57">
        <v>1.1911879770649546E-3</v>
      </c>
    </row>
    <row r="53" spans="1:32" x14ac:dyDescent="0.2">
      <c r="A53" s="44" t="s">
        <v>42</v>
      </c>
      <c r="B53" s="45">
        <v>498.31204298712828</v>
      </c>
      <c r="C53" s="46">
        <v>396.65188417159419</v>
      </c>
      <c r="D53" s="46">
        <v>281.56977033868822</v>
      </c>
      <c r="E53" s="46">
        <v>455.0286299031477</v>
      </c>
      <c r="F53" s="46">
        <v>511.17765555574636</v>
      </c>
      <c r="G53" s="46">
        <v>603.63920894143916</v>
      </c>
      <c r="H53" s="46">
        <v>553.20373060509212</v>
      </c>
      <c r="I53" s="46">
        <v>589.45615316765395</v>
      </c>
      <c r="J53" s="46">
        <v>554.76423671852524</v>
      </c>
      <c r="K53" s="46">
        <v>570.59187989169288</v>
      </c>
      <c r="L53" s="46">
        <v>578.83655696280493</v>
      </c>
      <c r="M53" s="46">
        <v>568.24310167642432</v>
      </c>
      <c r="N53" s="46">
        <v>580.01340207803696</v>
      </c>
      <c r="O53" s="46">
        <v>592.6776416275095</v>
      </c>
      <c r="P53" s="46">
        <v>606.52952480737008</v>
      </c>
      <c r="Q53" s="46">
        <v>650.46036196330317</v>
      </c>
      <c r="R53" s="46">
        <v>612.01901117597129</v>
      </c>
      <c r="S53" s="46">
        <v>740.66947278856344</v>
      </c>
      <c r="T53" s="46">
        <v>661.82701143811641</v>
      </c>
      <c r="U53" s="46">
        <v>474.2892852292743</v>
      </c>
      <c r="V53" s="46">
        <v>488.77691228551203</v>
      </c>
      <c r="W53" s="46">
        <v>422.28905475558054</v>
      </c>
      <c r="X53" s="46">
        <v>443.82737743910525</v>
      </c>
      <c r="Y53" s="46">
        <v>717.33871734629565</v>
      </c>
      <c r="Z53" s="46">
        <v>662.22448205650232</v>
      </c>
      <c r="AA53" s="46">
        <v>618.78619703343168</v>
      </c>
      <c r="AB53" s="47">
        <v>486.96940373068389</v>
      </c>
      <c r="AC53" s="48">
        <v>-2.276212147804213E-2</v>
      </c>
      <c r="AD53" s="49">
        <v>-8.8519175747248102E-4</v>
      </c>
      <c r="AE53" s="49">
        <v>-0.21302477969725298</v>
      </c>
      <c r="AF53" s="50">
        <v>1.556839067018354E-2</v>
      </c>
    </row>
    <row r="54" spans="1:32" x14ac:dyDescent="0.2">
      <c r="A54" s="51" t="s">
        <v>25</v>
      </c>
      <c r="B54" s="52">
        <v>64.404331374451004</v>
      </c>
      <c r="C54" s="53">
        <v>57.1630845894136</v>
      </c>
      <c r="D54" s="53">
        <v>61.320790917431701</v>
      </c>
      <c r="E54" s="53">
        <v>66.744365957592606</v>
      </c>
      <c r="F54" s="53">
        <v>70.829284665915594</v>
      </c>
      <c r="G54" s="53">
        <v>77.762102019156302</v>
      </c>
      <c r="H54" s="53">
        <v>78.499180169336299</v>
      </c>
      <c r="I54" s="53">
        <v>79.028568576998197</v>
      </c>
      <c r="J54" s="53">
        <v>75.982004038536502</v>
      </c>
      <c r="K54" s="53">
        <v>77.819822188594898</v>
      </c>
      <c r="L54" s="53">
        <v>82.231766953348398</v>
      </c>
      <c r="M54" s="53">
        <v>80.432604120825701</v>
      </c>
      <c r="N54" s="53">
        <v>86.115845278558197</v>
      </c>
      <c r="O54" s="53">
        <v>95.200185218572599</v>
      </c>
      <c r="P54" s="53">
        <v>103.918288587898</v>
      </c>
      <c r="Q54" s="53">
        <v>92.470590778984104</v>
      </c>
      <c r="R54" s="53">
        <v>90.565159762157293</v>
      </c>
      <c r="S54" s="53">
        <v>93.851351520404506</v>
      </c>
      <c r="T54" s="53">
        <v>85.936240300693498</v>
      </c>
      <c r="U54" s="53">
        <v>84.741416641228398</v>
      </c>
      <c r="V54" s="53">
        <v>44.129983417445501</v>
      </c>
      <c r="W54" s="53">
        <v>39.858440019658701</v>
      </c>
      <c r="X54" s="53">
        <v>37.4396094105755</v>
      </c>
      <c r="Y54" s="53">
        <v>37.721283192604602</v>
      </c>
      <c r="Z54" s="53">
        <v>89.546182648636403</v>
      </c>
      <c r="AA54" s="53">
        <v>90.047697810079697</v>
      </c>
      <c r="AB54" s="54">
        <v>82.123391464855899</v>
      </c>
      <c r="AC54" s="55">
        <v>0.2751221806400741</v>
      </c>
      <c r="AD54" s="56">
        <v>9.3915961567776485E-3</v>
      </c>
      <c r="AE54" s="56">
        <v>-8.800120978036563E-2</v>
      </c>
      <c r="AF54" s="57">
        <v>2.6254812554761192E-3</v>
      </c>
    </row>
    <row r="55" spans="1:32" x14ac:dyDescent="0.2">
      <c r="A55" s="51" t="s">
        <v>26</v>
      </c>
      <c r="B55" s="52">
        <v>385.77023614017997</v>
      </c>
      <c r="C55" s="53">
        <v>296.31509103759402</v>
      </c>
      <c r="D55" s="53">
        <v>159.83854580699901</v>
      </c>
      <c r="E55" s="53">
        <v>352.65153658641401</v>
      </c>
      <c r="F55" s="53">
        <v>396.44751620114698</v>
      </c>
      <c r="G55" s="53">
        <v>473.32797457180101</v>
      </c>
      <c r="H55" s="53">
        <v>408.81133563026901</v>
      </c>
      <c r="I55" s="53">
        <v>436.66901072686699</v>
      </c>
      <c r="J55" s="53">
        <v>400.81715517399999</v>
      </c>
      <c r="K55" s="53">
        <v>417.99257172650903</v>
      </c>
      <c r="L55" s="53">
        <v>397.57353313603301</v>
      </c>
      <c r="M55" s="53">
        <v>393.94375962545001</v>
      </c>
      <c r="N55" s="53">
        <v>395.67906794999999</v>
      </c>
      <c r="O55" s="53">
        <v>393.70988025699597</v>
      </c>
      <c r="P55" s="53">
        <v>385.01974837116302</v>
      </c>
      <c r="Q55" s="53">
        <v>434.55760549319598</v>
      </c>
      <c r="R55" s="53">
        <v>396.87527348254702</v>
      </c>
      <c r="S55" s="53">
        <v>499.26135493003699</v>
      </c>
      <c r="T55" s="53">
        <v>446.21281876016099</v>
      </c>
      <c r="U55" s="53">
        <v>306.35572230990999</v>
      </c>
      <c r="V55" s="53">
        <v>376.016487953877</v>
      </c>
      <c r="W55" s="53">
        <v>320.64245995314701</v>
      </c>
      <c r="X55" s="53">
        <v>323.84456199697797</v>
      </c>
      <c r="Y55" s="53">
        <v>577.34861555855605</v>
      </c>
      <c r="Z55" s="53">
        <v>452.15304944491999</v>
      </c>
      <c r="AA55" s="53">
        <v>409.03389766156698</v>
      </c>
      <c r="AB55" s="54">
        <v>277.36619826420701</v>
      </c>
      <c r="AC55" s="55">
        <v>-0.28100674370477208</v>
      </c>
      <c r="AD55" s="56">
        <v>-1.260842774571358E-2</v>
      </c>
      <c r="AE55" s="56">
        <v>-0.32189923659163644</v>
      </c>
      <c r="AF55" s="57">
        <v>8.8673853022373621E-3</v>
      </c>
    </row>
    <row r="56" spans="1:32" x14ac:dyDescent="0.2">
      <c r="A56" s="51" t="s">
        <v>27</v>
      </c>
      <c r="B56" s="52">
        <v>48.1374754724973</v>
      </c>
      <c r="C56" s="53">
        <v>43.173708544586603</v>
      </c>
      <c r="D56" s="53">
        <v>60.410433614257499</v>
      </c>
      <c r="E56" s="53">
        <v>35.6327273591411</v>
      </c>
      <c r="F56" s="53">
        <v>43.9008546886838</v>
      </c>
      <c r="G56" s="53">
        <v>52.549132350481798</v>
      </c>
      <c r="H56" s="53">
        <v>65.893214805486807</v>
      </c>
      <c r="I56" s="53">
        <v>73.758573863788797</v>
      </c>
      <c r="J56" s="53">
        <v>77.965077505988702</v>
      </c>
      <c r="K56" s="53">
        <v>74.779485976588902</v>
      </c>
      <c r="L56" s="53">
        <v>99.031256873423501</v>
      </c>
      <c r="M56" s="53">
        <v>93.866737930148602</v>
      </c>
      <c r="N56" s="53">
        <v>98.218488849478803</v>
      </c>
      <c r="O56" s="53">
        <v>103.767576151941</v>
      </c>
      <c r="P56" s="53">
        <v>117.591487848309</v>
      </c>
      <c r="Q56" s="53">
        <v>123.432165691123</v>
      </c>
      <c r="R56" s="53">
        <v>124.57857793126701</v>
      </c>
      <c r="S56" s="53">
        <v>147.556766338122</v>
      </c>
      <c r="T56" s="53">
        <v>129.67795237726199</v>
      </c>
      <c r="U56" s="53">
        <v>83.192146278135894</v>
      </c>
      <c r="V56" s="53">
        <v>68.630440914189506</v>
      </c>
      <c r="W56" s="53">
        <v>61.788154782774797</v>
      </c>
      <c r="X56" s="53">
        <v>82.543206031551804</v>
      </c>
      <c r="Y56" s="53">
        <v>102.268818595135</v>
      </c>
      <c r="Z56" s="53">
        <v>120.52524996294601</v>
      </c>
      <c r="AA56" s="53">
        <v>119.704601561785</v>
      </c>
      <c r="AB56" s="54">
        <v>127.47981400162099</v>
      </c>
      <c r="AC56" s="55">
        <v>1.648244693979743</v>
      </c>
      <c r="AD56" s="56">
        <v>3.8167955501660966E-2</v>
      </c>
      <c r="AE56" s="56">
        <v>6.4953329599638288E-2</v>
      </c>
      <c r="AF56" s="57">
        <v>4.0755241124700589E-3</v>
      </c>
    </row>
    <row r="57" spans="1:32" x14ac:dyDescent="0.2">
      <c r="A57" s="44" t="s">
        <v>43</v>
      </c>
      <c r="B57" s="45">
        <v>802.39399815714091</v>
      </c>
      <c r="C57" s="46">
        <v>987.7093587120811</v>
      </c>
      <c r="D57" s="46">
        <v>948.24270959517571</v>
      </c>
      <c r="E57" s="46">
        <v>1131.9762955000954</v>
      </c>
      <c r="F57" s="46">
        <v>945.99331295233787</v>
      </c>
      <c r="G57" s="46">
        <v>637.92074662190373</v>
      </c>
      <c r="H57" s="46">
        <v>659.6116073386321</v>
      </c>
      <c r="I57" s="46">
        <v>557.44866001816661</v>
      </c>
      <c r="J57" s="46">
        <v>527.33051076415484</v>
      </c>
      <c r="K57" s="46">
        <v>385.50722173568516</v>
      </c>
      <c r="L57" s="46">
        <v>538.35089006061651</v>
      </c>
      <c r="M57" s="46">
        <v>1013.7133940180911</v>
      </c>
      <c r="N57" s="46">
        <v>983.98063058360015</v>
      </c>
      <c r="O57" s="46">
        <v>1396.3606472978006</v>
      </c>
      <c r="P57" s="46">
        <v>721.59596275009278</v>
      </c>
      <c r="Q57" s="46">
        <v>479.12093080095099</v>
      </c>
      <c r="R57" s="46">
        <v>556.32253173453137</v>
      </c>
      <c r="S57" s="46">
        <v>676.22264656728578</v>
      </c>
      <c r="T57" s="46">
        <v>748.91142888522506</v>
      </c>
      <c r="U57" s="46">
        <v>579.42546872597495</v>
      </c>
      <c r="V57" s="46">
        <v>397.87484365991759</v>
      </c>
      <c r="W57" s="46">
        <v>267.53728310827654</v>
      </c>
      <c r="X57" s="46">
        <v>214.05426595495464</v>
      </c>
      <c r="Y57" s="46">
        <v>348.13433226335968</v>
      </c>
      <c r="Z57" s="46">
        <v>360.2249414118811</v>
      </c>
      <c r="AA57" s="46">
        <v>211.53200560013278</v>
      </c>
      <c r="AB57" s="47">
        <v>300.45823515019111</v>
      </c>
      <c r="AC57" s="48">
        <v>-0.62554775354719272</v>
      </c>
      <c r="AD57" s="49">
        <v>-3.7075646241195193E-2</v>
      </c>
      <c r="AE57" s="49">
        <v>0.42039136960748658</v>
      </c>
      <c r="AF57" s="50">
        <v>9.6056367177413064E-3</v>
      </c>
    </row>
    <row r="58" spans="1:32" x14ac:dyDescent="0.2">
      <c r="A58" s="51" t="s">
        <v>25</v>
      </c>
      <c r="B58" s="52">
        <v>14.2468568720356</v>
      </c>
      <c r="C58" s="53">
        <v>13.9804203679121</v>
      </c>
      <c r="D58" s="53">
        <v>13.4427347375712</v>
      </c>
      <c r="E58" s="53">
        <v>14.2627694245227</v>
      </c>
      <c r="F58" s="53">
        <v>14.7642830698788</v>
      </c>
      <c r="G58" s="53">
        <v>15.2445723350045</v>
      </c>
      <c r="H58" s="53">
        <v>14.7687714298128</v>
      </c>
      <c r="I58" s="53">
        <v>14.4082809770506</v>
      </c>
      <c r="J58" s="53">
        <v>15.5136859460591</v>
      </c>
      <c r="K58" s="53">
        <v>14.819821132052301</v>
      </c>
      <c r="L58" s="53">
        <v>14.9400168876507</v>
      </c>
      <c r="M58" s="53">
        <v>14.306350697679401</v>
      </c>
      <c r="N58" s="53">
        <v>15.634852842624399</v>
      </c>
      <c r="O58" s="53">
        <v>24.615628231336999</v>
      </c>
      <c r="P58" s="53">
        <v>21.861154699542901</v>
      </c>
      <c r="Q58" s="53">
        <v>16.262877531522602</v>
      </c>
      <c r="R58" s="53">
        <v>17.145306520744899</v>
      </c>
      <c r="S58" s="53">
        <v>21.897494409211198</v>
      </c>
      <c r="T58" s="53">
        <v>24.1609422599008</v>
      </c>
      <c r="U58" s="53">
        <v>25.764611148101299</v>
      </c>
      <c r="V58" s="53">
        <v>76.603594486204798</v>
      </c>
      <c r="W58" s="53">
        <v>10.5135794881392</v>
      </c>
      <c r="X58" s="53">
        <v>5.80290229045427</v>
      </c>
      <c r="Y58" s="53">
        <v>4.2738850868755502</v>
      </c>
      <c r="Z58" s="53">
        <v>8.4799456405435905</v>
      </c>
      <c r="AA58" s="53">
        <v>8.5249889427392596</v>
      </c>
      <c r="AB58" s="54">
        <v>7.10746963494217</v>
      </c>
      <c r="AC58" s="55">
        <v>-0.50112016293972572</v>
      </c>
      <c r="AD58" s="56">
        <v>-2.6391269378646998E-2</v>
      </c>
      <c r="AE58" s="56">
        <v>-0.16627814033757682</v>
      </c>
      <c r="AF58" s="57">
        <v>2.2722549528890316E-4</v>
      </c>
    </row>
    <row r="59" spans="1:32" x14ac:dyDescent="0.2">
      <c r="A59" s="51" t="s">
        <v>26</v>
      </c>
      <c r="B59" s="52">
        <v>736.38646252998899</v>
      </c>
      <c r="C59" s="53">
        <v>911.72424504717401</v>
      </c>
      <c r="D59" s="53">
        <v>871.99351671951604</v>
      </c>
      <c r="E59" s="53">
        <v>1052.3413721448901</v>
      </c>
      <c r="F59" s="53">
        <v>859.18805403391798</v>
      </c>
      <c r="G59" s="53">
        <v>557.74158165574397</v>
      </c>
      <c r="H59" s="53">
        <v>580.83523560936101</v>
      </c>
      <c r="I59" s="53">
        <v>490.88915924306298</v>
      </c>
      <c r="J59" s="53">
        <v>458.27596653637499</v>
      </c>
      <c r="K59" s="53">
        <v>311.94035475616499</v>
      </c>
      <c r="L59" s="53">
        <v>442.54500166564202</v>
      </c>
      <c r="M59" s="53">
        <v>882.46178285669305</v>
      </c>
      <c r="N59" s="53">
        <v>835.26200939825901</v>
      </c>
      <c r="O59" s="53">
        <v>1225.2024032121999</v>
      </c>
      <c r="P59" s="53">
        <v>532.82763276498099</v>
      </c>
      <c r="Q59" s="53">
        <v>288.79621126262799</v>
      </c>
      <c r="R59" s="53">
        <v>356.63264051130301</v>
      </c>
      <c r="S59" s="53">
        <v>452.392171113073</v>
      </c>
      <c r="T59" s="53">
        <v>531.49597303398798</v>
      </c>
      <c r="U59" s="53">
        <v>362.53063978363298</v>
      </c>
      <c r="V59" s="53">
        <v>161.73719254694299</v>
      </c>
      <c r="W59" s="53">
        <v>106.876272870158</v>
      </c>
      <c r="X59" s="53">
        <v>35.128298923523602</v>
      </c>
      <c r="Y59" s="53">
        <v>169.09428375674199</v>
      </c>
      <c r="Z59" s="53">
        <v>167.90136330847301</v>
      </c>
      <c r="AA59" s="53">
        <v>15.6746999416017</v>
      </c>
      <c r="AB59" s="54">
        <v>92.723289345222696</v>
      </c>
      <c r="AC59" s="55">
        <v>-0.87408338683107367</v>
      </c>
      <c r="AD59" s="56">
        <v>-7.6604382578232988E-2</v>
      </c>
      <c r="AE59" s="56">
        <v>4.9154745986000599</v>
      </c>
      <c r="AF59" s="57">
        <v>2.9643595299659597E-3</v>
      </c>
    </row>
    <row r="60" spans="1:32" x14ac:dyDescent="0.2">
      <c r="A60" s="51" t="s">
        <v>27</v>
      </c>
      <c r="B60" s="52">
        <v>51.756101466951201</v>
      </c>
      <c r="C60" s="53">
        <v>62.000057441732601</v>
      </c>
      <c r="D60" s="53">
        <v>62.801824544560198</v>
      </c>
      <c r="E60" s="53">
        <v>65.367339950792896</v>
      </c>
      <c r="F60" s="53">
        <v>72.035989681164907</v>
      </c>
      <c r="G60" s="53">
        <v>64.929503749518105</v>
      </c>
      <c r="H60" s="53">
        <v>64.002623335358606</v>
      </c>
      <c r="I60" s="53">
        <v>52.1460663241878</v>
      </c>
      <c r="J60" s="53">
        <v>53.535595806025498</v>
      </c>
      <c r="K60" s="53">
        <v>58.741297540961597</v>
      </c>
      <c r="L60" s="53">
        <v>80.859776168255493</v>
      </c>
      <c r="M60" s="53">
        <v>116.939096103216</v>
      </c>
      <c r="N60" s="53">
        <v>133.077100589944</v>
      </c>
      <c r="O60" s="53">
        <v>146.53589040057599</v>
      </c>
      <c r="P60" s="53">
        <v>166.90011941786</v>
      </c>
      <c r="Q60" s="53">
        <v>174.054846431725</v>
      </c>
      <c r="R60" s="53">
        <v>182.53766258373599</v>
      </c>
      <c r="S60" s="53">
        <v>201.92631220191299</v>
      </c>
      <c r="T60" s="53">
        <v>193.248219630444</v>
      </c>
      <c r="U60" s="53">
        <v>191.124327799474</v>
      </c>
      <c r="V60" s="53">
        <v>159.527615151818</v>
      </c>
      <c r="W60" s="53">
        <v>150.14092731240299</v>
      </c>
      <c r="X60" s="53">
        <v>173.116580281534</v>
      </c>
      <c r="Y60" s="53">
        <v>174.759923960571</v>
      </c>
      <c r="Z60" s="53">
        <v>183.83736370372401</v>
      </c>
      <c r="AA60" s="53">
        <v>187.32599276140999</v>
      </c>
      <c r="AB60" s="54">
        <v>200.621189326397</v>
      </c>
      <c r="AC60" s="55">
        <v>2.8762809338431996</v>
      </c>
      <c r="AD60" s="56">
        <v>5.3492275480207852E-2</v>
      </c>
      <c r="AE60" s="56">
        <v>7.0973581236644545E-2</v>
      </c>
      <c r="AF60" s="57">
        <v>6.4138507023688866E-3</v>
      </c>
    </row>
    <row r="61" spans="1:32" x14ac:dyDescent="0.2">
      <c r="A61" s="51" t="s">
        <v>28</v>
      </c>
      <c r="B61" s="52">
        <v>4.5772881651568896E-3</v>
      </c>
      <c r="C61" s="53">
        <v>4.63585526244147E-3</v>
      </c>
      <c r="D61" s="53">
        <v>4.6335935282431299E-3</v>
      </c>
      <c r="E61" s="53">
        <v>4.8139798896156497E-3</v>
      </c>
      <c r="F61" s="53">
        <v>4.9861673761763103E-3</v>
      </c>
      <c r="G61" s="53">
        <v>5.08888163724732E-3</v>
      </c>
      <c r="H61" s="53">
        <v>4.9769640996365199E-3</v>
      </c>
      <c r="I61" s="53">
        <v>5.1534738651927599E-3</v>
      </c>
      <c r="J61" s="53">
        <v>5.2624756951847899E-3</v>
      </c>
      <c r="K61" s="53">
        <v>5.7483065062796301E-3</v>
      </c>
      <c r="L61" s="53">
        <v>6.0953390683466998E-3</v>
      </c>
      <c r="M61" s="53">
        <v>6.1643605026518297E-3</v>
      </c>
      <c r="N61" s="53">
        <v>6.6677527728855003E-3</v>
      </c>
      <c r="O61" s="53">
        <v>6.72545368776212E-3</v>
      </c>
      <c r="P61" s="53">
        <v>7.0558677088702598E-3</v>
      </c>
      <c r="Q61" s="53">
        <v>6.99557507539539E-3</v>
      </c>
      <c r="R61" s="53">
        <v>6.92211874753027E-3</v>
      </c>
      <c r="S61" s="53">
        <v>6.6688430885351096E-3</v>
      </c>
      <c r="T61" s="53">
        <v>6.2939608923609797E-3</v>
      </c>
      <c r="U61" s="53">
        <v>5.8899947667150404E-3</v>
      </c>
      <c r="V61" s="53">
        <v>6.4414749517770599E-3</v>
      </c>
      <c r="W61" s="53">
        <v>6.5034375763171597E-3</v>
      </c>
      <c r="X61" s="53">
        <v>6.4844594427759701E-3</v>
      </c>
      <c r="Y61" s="53">
        <v>6.2394591711254898E-3</v>
      </c>
      <c r="Z61" s="53">
        <v>6.2687591404720303E-3</v>
      </c>
      <c r="AA61" s="53">
        <v>6.32395438183156E-3</v>
      </c>
      <c r="AB61" s="54">
        <v>6.28684362924559E-3</v>
      </c>
      <c r="AC61" s="48">
        <v>0.37348652791889592</v>
      </c>
      <c r="AD61" s="49">
        <v>1.2280657769254688E-2</v>
      </c>
      <c r="AE61" s="49">
        <v>-5.8682827777170044E-3</v>
      </c>
      <c r="AF61" s="50">
        <v>2.0099011755691276E-7</v>
      </c>
    </row>
    <row r="62" spans="1:32" x14ac:dyDescent="0.2">
      <c r="A62" s="37" t="s">
        <v>44</v>
      </c>
      <c r="B62" s="38">
        <v>8766.746479473064</v>
      </c>
      <c r="C62" s="39">
        <v>8761.6809583085887</v>
      </c>
      <c r="D62" s="39">
        <v>9136.1735509687041</v>
      </c>
      <c r="E62" s="39">
        <v>9603.426450557361</v>
      </c>
      <c r="F62" s="39">
        <v>10276.651972912796</v>
      </c>
      <c r="G62" s="39">
        <v>10953.321189504706</v>
      </c>
      <c r="H62" s="39">
        <v>11095.870034047479</v>
      </c>
      <c r="I62" s="39">
        <v>11324.614634747202</v>
      </c>
      <c r="J62" s="39">
        <v>11538.099904404657</v>
      </c>
      <c r="K62" s="39">
        <v>11837.916705193051</v>
      </c>
      <c r="L62" s="39">
        <v>12389.542218876319</v>
      </c>
      <c r="M62" s="39">
        <v>12462.937789223506</v>
      </c>
      <c r="N62" s="39">
        <v>12926.505529795517</v>
      </c>
      <c r="O62" s="39">
        <v>13474.416877780655</v>
      </c>
      <c r="P62" s="39">
        <v>13785.638529788272</v>
      </c>
      <c r="Q62" s="39">
        <v>13865.905762028486</v>
      </c>
      <c r="R62" s="39">
        <v>13999.085300110182</v>
      </c>
      <c r="S62" s="39">
        <v>14110.970780129666</v>
      </c>
      <c r="T62" s="39">
        <v>14133.343452095469</v>
      </c>
      <c r="U62" s="39">
        <v>13955.140291402278</v>
      </c>
      <c r="V62" s="39">
        <v>14115.147214171688</v>
      </c>
      <c r="W62" s="39">
        <v>14114.084594396665</v>
      </c>
      <c r="X62" s="39">
        <v>13874.86074888943</v>
      </c>
      <c r="Y62" s="39">
        <v>14087.58420988475</v>
      </c>
      <c r="Z62" s="39">
        <v>14150.268072903838</v>
      </c>
      <c r="AA62" s="39">
        <v>14730.820407340063</v>
      </c>
      <c r="AB62" s="40">
        <v>14999.179935150523</v>
      </c>
      <c r="AC62" s="41">
        <v>0.7109174960483251</v>
      </c>
      <c r="AD62" s="42">
        <v>2.0869781925319186E-2</v>
      </c>
      <c r="AE62" s="42">
        <v>1.8217554785797452E-2</v>
      </c>
      <c r="AF62" s="43">
        <v>0.47952313055779755</v>
      </c>
    </row>
    <row r="63" spans="1:32" x14ac:dyDescent="0.2">
      <c r="A63" s="44" t="s">
        <v>45</v>
      </c>
      <c r="B63" s="45">
        <v>7475.2586432220278</v>
      </c>
      <c r="C63" s="46">
        <v>7561.9716210936986</v>
      </c>
      <c r="D63" s="46">
        <v>7872.8308146055488</v>
      </c>
      <c r="E63" s="46">
        <v>8214.3097487136092</v>
      </c>
      <c r="F63" s="46">
        <v>8656.9721284387033</v>
      </c>
      <c r="G63" s="46">
        <v>9321.8496599610662</v>
      </c>
      <c r="H63" s="46">
        <v>9534.9430626083013</v>
      </c>
      <c r="I63" s="46">
        <v>9879.8879456262985</v>
      </c>
      <c r="J63" s="46">
        <v>10111.161200554678</v>
      </c>
      <c r="K63" s="46">
        <v>10328.732638263074</v>
      </c>
      <c r="L63" s="46">
        <v>10551.33366492578</v>
      </c>
      <c r="M63" s="46">
        <v>10686.738274247537</v>
      </c>
      <c r="N63" s="46">
        <v>11226.397504616421</v>
      </c>
      <c r="O63" s="46">
        <v>11628.073258114575</v>
      </c>
      <c r="P63" s="46">
        <v>11936.154629426954</v>
      </c>
      <c r="Q63" s="46">
        <v>12070.937751411857</v>
      </c>
      <c r="R63" s="46">
        <v>12265.927740118706</v>
      </c>
      <c r="S63" s="46">
        <v>12566.097493545964</v>
      </c>
      <c r="T63" s="46">
        <v>12579.869505152168</v>
      </c>
      <c r="U63" s="46">
        <v>12437.924383898226</v>
      </c>
      <c r="V63" s="46">
        <v>12682.999378457958</v>
      </c>
      <c r="W63" s="46">
        <v>12682.017842555982</v>
      </c>
      <c r="X63" s="46">
        <v>12581.717622254524</v>
      </c>
      <c r="Y63" s="46">
        <v>12686.180448180499</v>
      </c>
      <c r="Z63" s="46">
        <v>12814.748598148051</v>
      </c>
      <c r="AA63" s="46">
        <v>13284.72533643339</v>
      </c>
      <c r="AB63" s="47">
        <v>13612.460856272914</v>
      </c>
      <c r="AC63" s="48">
        <v>0.82100198882290365</v>
      </c>
      <c r="AD63" s="49">
        <v>2.332112412238585E-2</v>
      </c>
      <c r="AE63" s="49">
        <v>2.4670101303540637E-2</v>
      </c>
      <c r="AF63" s="50">
        <v>0.43518978188256258</v>
      </c>
    </row>
    <row r="64" spans="1:32" x14ac:dyDescent="0.2">
      <c r="A64" s="51" t="s">
        <v>46</v>
      </c>
      <c r="B64" s="52">
        <v>5790.5646610440599</v>
      </c>
      <c r="C64" s="53">
        <v>5807.6816376327897</v>
      </c>
      <c r="D64" s="53">
        <v>5907.7163649678405</v>
      </c>
      <c r="E64" s="53">
        <v>5984.9972352470704</v>
      </c>
      <c r="F64" s="53">
        <v>6177.50996746684</v>
      </c>
      <c r="G64" s="53">
        <v>6382.8632706238095</v>
      </c>
      <c r="H64" s="53">
        <v>6432.7631953889695</v>
      </c>
      <c r="I64" s="53">
        <v>6609.87862219009</v>
      </c>
      <c r="J64" s="53">
        <v>6720.4729849879404</v>
      </c>
      <c r="K64" s="53">
        <v>6825.9999896339004</v>
      </c>
      <c r="L64" s="53">
        <v>6760.6195745764098</v>
      </c>
      <c r="M64" s="53">
        <v>6794.6376772783997</v>
      </c>
      <c r="N64" s="53">
        <v>7023.55935012592</v>
      </c>
      <c r="O64" s="53">
        <v>7283.5951375148798</v>
      </c>
      <c r="P64" s="53">
        <v>7545.6556178964402</v>
      </c>
      <c r="Q64" s="53">
        <v>7369.3319944678196</v>
      </c>
      <c r="R64" s="53">
        <v>7420.2312463468497</v>
      </c>
      <c r="S64" s="53">
        <v>7539.7680494442102</v>
      </c>
      <c r="T64" s="53">
        <v>7444.0907116421604</v>
      </c>
      <c r="U64" s="53">
        <v>7353.1935966721794</v>
      </c>
      <c r="V64" s="53">
        <v>7392.4416290383597</v>
      </c>
      <c r="W64" s="53">
        <v>7254.2532452429004</v>
      </c>
      <c r="X64" s="53">
        <v>7092.3549360525903</v>
      </c>
      <c r="Y64" s="53">
        <v>7047.9349778550804</v>
      </c>
      <c r="Z64" s="53">
        <v>7065.0975387162507</v>
      </c>
      <c r="AA64" s="53">
        <v>7256.5398241285902</v>
      </c>
      <c r="AB64" s="54">
        <v>7422.4771602439705</v>
      </c>
      <c r="AC64" s="55">
        <v>0.28182268823946965</v>
      </c>
      <c r="AD64" s="56">
        <v>9.595088203193658E-3</v>
      </c>
      <c r="AE64" s="56">
        <v>2.2867281119800964E-2</v>
      </c>
      <c r="AF64" s="57">
        <v>0.2372962721803778</v>
      </c>
    </row>
    <row r="65" spans="1:32" x14ac:dyDescent="0.2">
      <c r="A65" s="58" t="s">
        <v>47</v>
      </c>
      <c r="B65" s="52">
        <v>4627.9596592408898</v>
      </c>
      <c r="C65" s="53">
        <v>3961.1008692228302</v>
      </c>
      <c r="D65" s="53">
        <v>3717.2181169160799</v>
      </c>
      <c r="E65" s="53">
        <v>3508.76144148719</v>
      </c>
      <c r="F65" s="53">
        <v>3385.01571635439</v>
      </c>
      <c r="G65" s="53">
        <v>3221.2864583360001</v>
      </c>
      <c r="H65" s="53">
        <v>2087.4591012240398</v>
      </c>
      <c r="I65" s="53">
        <v>1803.6658769549499</v>
      </c>
      <c r="J65" s="53">
        <v>1747.2226824561801</v>
      </c>
      <c r="K65" s="53">
        <v>1719.6531982460599</v>
      </c>
      <c r="L65" s="53">
        <v>1556.09810984604</v>
      </c>
      <c r="M65" s="53">
        <v>1495.8020305428399</v>
      </c>
      <c r="N65" s="53">
        <v>1552.05386383378</v>
      </c>
      <c r="O65" s="53">
        <v>1602.9712320818401</v>
      </c>
      <c r="P65" s="53">
        <v>1754.66673834736</v>
      </c>
      <c r="Q65" s="53">
        <v>1548.3829868422399</v>
      </c>
      <c r="R65" s="53">
        <v>1490.6840444791201</v>
      </c>
      <c r="S65" s="53">
        <v>1535.61235595378</v>
      </c>
      <c r="T65" s="53">
        <v>1459.56724529694</v>
      </c>
      <c r="U65" s="53">
        <v>1535.45098945431</v>
      </c>
      <c r="V65" s="53">
        <v>1512.1062741851299</v>
      </c>
      <c r="W65" s="53">
        <v>1392.50464645036</v>
      </c>
      <c r="X65" s="53">
        <v>1398.0428810322101</v>
      </c>
      <c r="Y65" s="53">
        <v>1429.33299961594</v>
      </c>
      <c r="Z65" s="53">
        <v>1481.51663131126</v>
      </c>
      <c r="AA65" s="53">
        <v>1583.2401363244101</v>
      </c>
      <c r="AB65" s="54">
        <v>1704.1538834179701</v>
      </c>
      <c r="AC65" s="55">
        <v>-0.63176993558809513</v>
      </c>
      <c r="AD65" s="56">
        <v>-3.769602750662604E-2</v>
      </c>
      <c r="AE65" s="56">
        <v>7.6371072409943341E-2</v>
      </c>
      <c r="AF65" s="57">
        <v>5.4481725578459914E-2</v>
      </c>
    </row>
    <row r="66" spans="1:32" x14ac:dyDescent="0.2">
      <c r="A66" s="58" t="s">
        <v>48</v>
      </c>
      <c r="B66" s="52">
        <v>1162.6050018031699</v>
      </c>
      <c r="C66" s="53">
        <v>1846.58076840996</v>
      </c>
      <c r="D66" s="53">
        <v>2190.4982480517601</v>
      </c>
      <c r="E66" s="53">
        <v>2476.2357937598799</v>
      </c>
      <c r="F66" s="53">
        <v>2792.49425111245</v>
      </c>
      <c r="G66" s="53">
        <v>3161.5768122878098</v>
      </c>
      <c r="H66" s="53">
        <v>4345.3040941649297</v>
      </c>
      <c r="I66" s="53">
        <v>4806.2127452351397</v>
      </c>
      <c r="J66" s="53">
        <v>4973.2503025317601</v>
      </c>
      <c r="K66" s="53">
        <v>5106.3467913878403</v>
      </c>
      <c r="L66" s="53">
        <v>5204.5214647303701</v>
      </c>
      <c r="M66" s="53">
        <v>5298.8356467355597</v>
      </c>
      <c r="N66" s="53">
        <v>5471.5054862921397</v>
      </c>
      <c r="O66" s="53">
        <v>5680.6239054330399</v>
      </c>
      <c r="P66" s="53">
        <v>5790.9888795490797</v>
      </c>
      <c r="Q66" s="53">
        <v>5820.9490076255797</v>
      </c>
      <c r="R66" s="53">
        <v>5929.5472018677301</v>
      </c>
      <c r="S66" s="53">
        <v>6004.1556934904302</v>
      </c>
      <c r="T66" s="53">
        <v>5984.5234663452202</v>
      </c>
      <c r="U66" s="53">
        <v>5817.7426072178696</v>
      </c>
      <c r="V66" s="53">
        <v>5880.3353548532295</v>
      </c>
      <c r="W66" s="53">
        <v>5861.7485987925402</v>
      </c>
      <c r="X66" s="53">
        <v>5694.3120550203803</v>
      </c>
      <c r="Y66" s="53">
        <v>5618.6019782391404</v>
      </c>
      <c r="Z66" s="53">
        <v>5583.5809074049903</v>
      </c>
      <c r="AA66" s="53">
        <v>5673.2996878041804</v>
      </c>
      <c r="AB66" s="54">
        <v>5718.3232768260004</v>
      </c>
      <c r="AC66" s="55">
        <v>3.9185435018402908</v>
      </c>
      <c r="AD66" s="56">
        <v>6.3185626926420158E-2</v>
      </c>
      <c r="AE66" s="56">
        <v>7.9360498298031157E-3</v>
      </c>
      <c r="AF66" s="57">
        <v>0.18281454660191787</v>
      </c>
    </row>
    <row r="67" spans="1:32" x14ac:dyDescent="0.2">
      <c r="A67" s="51" t="s">
        <v>49</v>
      </c>
      <c r="B67" s="52">
        <v>1433.8775797252299</v>
      </c>
      <c r="C67" s="53">
        <v>1495.3802784453001</v>
      </c>
      <c r="D67" s="53">
        <v>1728.51943742362</v>
      </c>
      <c r="E67" s="53">
        <v>2008.6077956946001</v>
      </c>
      <c r="F67" s="53">
        <v>2283.8247239603202</v>
      </c>
      <c r="G67" s="53">
        <v>2783.7653715311499</v>
      </c>
      <c r="H67" s="53">
        <v>2975.5093487323902</v>
      </c>
      <c r="I67" s="53">
        <v>3177.7743417890501</v>
      </c>
      <c r="J67" s="53">
        <v>3307.92378837555</v>
      </c>
      <c r="K67" s="53">
        <v>3441.5680685850102</v>
      </c>
      <c r="L67" s="53">
        <v>3732.6832779757701</v>
      </c>
      <c r="M67" s="53">
        <v>3822.01444900965</v>
      </c>
      <c r="N67" s="53">
        <v>4123.62187781175</v>
      </c>
      <c r="O67" s="53">
        <v>4277.1980560915699</v>
      </c>
      <c r="P67" s="53">
        <v>4319.5357435982196</v>
      </c>
      <c r="Q67" s="53">
        <v>4633.8504055816302</v>
      </c>
      <c r="R67" s="53">
        <v>4780.1652495824501</v>
      </c>
      <c r="S67" s="53">
        <v>4962.9745115134301</v>
      </c>
      <c r="T67" s="53">
        <v>5078.5039459435602</v>
      </c>
      <c r="U67" s="53">
        <v>5036.0663695354497</v>
      </c>
      <c r="V67" s="53">
        <v>5248.9605645331803</v>
      </c>
      <c r="W67" s="53">
        <v>5397.4231185000199</v>
      </c>
      <c r="X67" s="53">
        <v>5463.4978852739296</v>
      </c>
      <c r="Y67" s="53">
        <v>5618.3119262849104</v>
      </c>
      <c r="Z67" s="53">
        <v>5725.5430501515602</v>
      </c>
      <c r="AA67" s="53">
        <v>6004.8738817404601</v>
      </c>
      <c r="AB67" s="54">
        <v>6170.1224611992602</v>
      </c>
      <c r="AC67" s="55">
        <v>3.3031026835510069</v>
      </c>
      <c r="AD67" s="56">
        <v>5.7733403249546233E-2</v>
      </c>
      <c r="AE67" s="56">
        <v>2.7519075789632419E-2</v>
      </c>
      <c r="AF67" s="57">
        <v>0.19725854688798758</v>
      </c>
    </row>
    <row r="68" spans="1:32" x14ac:dyDescent="0.2">
      <c r="A68" s="51" t="s">
        <v>50</v>
      </c>
      <c r="B68" s="52">
        <v>148.467572143757</v>
      </c>
      <c r="C68" s="53">
        <v>148.64851665712499</v>
      </c>
      <c r="D68" s="53">
        <v>137.200301721377</v>
      </c>
      <c r="E68" s="53">
        <v>126.315431090648</v>
      </c>
      <c r="F68" s="53">
        <v>101.56235505358499</v>
      </c>
      <c r="G68" s="53">
        <v>78.537149379331296</v>
      </c>
      <c r="H68" s="53">
        <v>58.446548143498603</v>
      </c>
      <c r="I68" s="53">
        <v>41.854355331462102</v>
      </c>
      <c r="J68" s="53">
        <v>28.1201872918368</v>
      </c>
      <c r="K68" s="53">
        <v>10.2451439851893</v>
      </c>
      <c r="L68" s="53">
        <v>1.3091938644198999</v>
      </c>
      <c r="M68" s="53">
        <v>1.3132073091974701</v>
      </c>
      <c r="N68" s="53">
        <v>1.60242518631843</v>
      </c>
      <c r="O68" s="53">
        <v>1.55467506956137</v>
      </c>
      <c r="P68" s="53">
        <v>1.4504362888367699</v>
      </c>
      <c r="Q68" s="53">
        <v>1.2621466501483001</v>
      </c>
      <c r="R68" s="53">
        <v>1.32106350774933</v>
      </c>
      <c r="S68" s="53">
        <v>1.697855263528</v>
      </c>
      <c r="T68" s="53">
        <v>2.4211179673413499</v>
      </c>
      <c r="U68" s="53">
        <v>2.0605284957421</v>
      </c>
      <c r="V68" s="53">
        <v>1.8688780906348701</v>
      </c>
      <c r="W68" s="53">
        <v>2.9643123013388801</v>
      </c>
      <c r="X68" s="53">
        <v>1.9010050348129801</v>
      </c>
      <c r="Y68" s="53">
        <v>1.6774053466446901</v>
      </c>
      <c r="Z68" s="53">
        <v>1.18760562242305</v>
      </c>
      <c r="AA68" s="53">
        <v>1.34332729508959</v>
      </c>
      <c r="AB68" s="54">
        <v>0.89621836893978202</v>
      </c>
      <c r="AC68" s="55">
        <v>-0.99396354129053854</v>
      </c>
      <c r="AD68" s="56">
        <v>-0.17842830097178386</v>
      </c>
      <c r="AE68" s="56">
        <v>-0.33283692498780737</v>
      </c>
      <c r="AF68" s="57">
        <v>2.8652062299104267E-5</v>
      </c>
    </row>
    <row r="69" spans="1:32" x14ac:dyDescent="0.2">
      <c r="A69" s="51" t="s">
        <v>51</v>
      </c>
      <c r="B69" s="52">
        <v>102.34883030898099</v>
      </c>
      <c r="C69" s="53">
        <v>110.26118835848401</v>
      </c>
      <c r="D69" s="53">
        <v>99.394710492711496</v>
      </c>
      <c r="E69" s="53">
        <v>94.389286681290201</v>
      </c>
      <c r="F69" s="53">
        <v>94.075081957957096</v>
      </c>
      <c r="G69" s="53">
        <v>76.683868426774296</v>
      </c>
      <c r="H69" s="53">
        <v>68.223970343444194</v>
      </c>
      <c r="I69" s="53">
        <v>50.3806263156944</v>
      </c>
      <c r="J69" s="53">
        <v>54.644239899349799</v>
      </c>
      <c r="K69" s="53">
        <v>50.919436058975101</v>
      </c>
      <c r="L69" s="53">
        <v>56.721618509180502</v>
      </c>
      <c r="M69" s="53">
        <v>68.772940650289897</v>
      </c>
      <c r="N69" s="53">
        <v>77.613851492432403</v>
      </c>
      <c r="O69" s="53">
        <v>65.725389438564406</v>
      </c>
      <c r="P69" s="53">
        <v>69.512831643457105</v>
      </c>
      <c r="Q69" s="53">
        <v>66.493204712260606</v>
      </c>
      <c r="R69" s="53">
        <v>64.210180681656695</v>
      </c>
      <c r="S69" s="53">
        <v>61.657077324794301</v>
      </c>
      <c r="T69" s="53">
        <v>54.853729599106998</v>
      </c>
      <c r="U69" s="53">
        <v>46.603889194854901</v>
      </c>
      <c r="V69" s="53">
        <v>39.728306795784398</v>
      </c>
      <c r="W69" s="53">
        <v>27.377166511722098</v>
      </c>
      <c r="X69" s="53">
        <v>23.963795893191001</v>
      </c>
      <c r="Y69" s="53">
        <v>18.256138693863001</v>
      </c>
      <c r="Z69" s="53">
        <v>22.920403657818301</v>
      </c>
      <c r="AA69" s="53">
        <v>21.9683032692502</v>
      </c>
      <c r="AB69" s="54">
        <v>18.965016460742099</v>
      </c>
      <c r="AC69" s="55">
        <v>-0.81470216705468357</v>
      </c>
      <c r="AD69" s="56">
        <v>-6.2780821791604935E-2</v>
      </c>
      <c r="AE69" s="56">
        <v>-0.13671000312126547</v>
      </c>
      <c r="AF69" s="57">
        <v>6.0631075189804696E-4</v>
      </c>
    </row>
    <row r="70" spans="1:32" x14ac:dyDescent="0.2">
      <c r="A70" s="44" t="s">
        <v>52</v>
      </c>
      <c r="B70" s="45">
        <v>87.651002021632607</v>
      </c>
      <c r="C70" s="46">
        <v>114.60037786450199</v>
      </c>
      <c r="D70" s="46">
        <v>142.850513713249</v>
      </c>
      <c r="E70" s="46">
        <v>152.533203942612</v>
      </c>
      <c r="F70" s="46">
        <v>159.781318393552</v>
      </c>
      <c r="G70" s="46">
        <v>172.679264544072</v>
      </c>
      <c r="H70" s="46">
        <v>170.235637281273</v>
      </c>
      <c r="I70" s="46">
        <v>178.45949889942901</v>
      </c>
      <c r="J70" s="46">
        <v>171.82666216280299</v>
      </c>
      <c r="K70" s="46">
        <v>198.54841951051401</v>
      </c>
      <c r="L70" s="46">
        <v>273.38882764065499</v>
      </c>
      <c r="M70" s="46">
        <v>215.64845776602101</v>
      </c>
      <c r="N70" s="46">
        <v>180.23605890807301</v>
      </c>
      <c r="O70" s="46">
        <v>188.45486702704201</v>
      </c>
      <c r="P70" s="46">
        <v>194.45819509631599</v>
      </c>
      <c r="Q70" s="46">
        <v>170.51849415278301</v>
      </c>
      <c r="R70" s="46">
        <v>174.80677782141899</v>
      </c>
      <c r="S70" s="46">
        <v>178.14210793858399</v>
      </c>
      <c r="T70" s="46">
        <v>172.98599629898499</v>
      </c>
      <c r="U70" s="46">
        <v>182.32458528071101</v>
      </c>
      <c r="V70" s="46">
        <v>159.15688285077999</v>
      </c>
      <c r="W70" s="46">
        <v>169.99901640490401</v>
      </c>
      <c r="X70" s="46">
        <v>171.11337348810599</v>
      </c>
      <c r="Y70" s="46">
        <v>164.55412734374099</v>
      </c>
      <c r="Z70" s="46">
        <v>159.092151749469</v>
      </c>
      <c r="AA70" s="46">
        <v>155.06850917856801</v>
      </c>
      <c r="AB70" s="47">
        <v>146.23211516971</v>
      </c>
      <c r="AC70" s="48">
        <v>0.66834504793931893</v>
      </c>
      <c r="AD70" s="49">
        <v>1.9880895909661467E-2</v>
      </c>
      <c r="AE70" s="49">
        <v>-5.6983807064802106E-2</v>
      </c>
      <c r="AF70" s="50">
        <v>4.6750343657080765E-3</v>
      </c>
    </row>
    <row r="71" spans="1:32" x14ac:dyDescent="0.2">
      <c r="A71" s="51" t="s">
        <v>49</v>
      </c>
      <c r="B71" s="52">
        <v>87.651002021632607</v>
      </c>
      <c r="C71" s="53">
        <v>114.60037786450199</v>
      </c>
      <c r="D71" s="53">
        <v>142.850513713249</v>
      </c>
      <c r="E71" s="53">
        <v>152.533203942612</v>
      </c>
      <c r="F71" s="53">
        <v>159.781318393552</v>
      </c>
      <c r="G71" s="53">
        <v>172.679264544072</v>
      </c>
      <c r="H71" s="53">
        <v>170.235637281273</v>
      </c>
      <c r="I71" s="53">
        <v>178.45949889942901</v>
      </c>
      <c r="J71" s="53">
        <v>171.82666216280299</v>
      </c>
      <c r="K71" s="53">
        <v>198.54841951051401</v>
      </c>
      <c r="L71" s="53">
        <v>273.38882764065499</v>
      </c>
      <c r="M71" s="53">
        <v>215.64845776602101</v>
      </c>
      <c r="N71" s="53">
        <v>180.23605890807301</v>
      </c>
      <c r="O71" s="53">
        <v>188.45486702704201</v>
      </c>
      <c r="P71" s="53">
        <v>194.45819509631599</v>
      </c>
      <c r="Q71" s="53">
        <v>170.51849415278301</v>
      </c>
      <c r="R71" s="53">
        <v>174.80677782141899</v>
      </c>
      <c r="S71" s="53">
        <v>178.14210793858399</v>
      </c>
      <c r="T71" s="53">
        <v>172.98599629898499</v>
      </c>
      <c r="U71" s="53">
        <v>182.32458528071101</v>
      </c>
      <c r="V71" s="53">
        <v>159.15688285077999</v>
      </c>
      <c r="W71" s="53">
        <v>169.99901640490401</v>
      </c>
      <c r="X71" s="53">
        <v>171.11337348810599</v>
      </c>
      <c r="Y71" s="53">
        <v>164.55412734374099</v>
      </c>
      <c r="Z71" s="53">
        <v>159.092151749469</v>
      </c>
      <c r="AA71" s="53">
        <v>155.06850917856801</v>
      </c>
      <c r="AB71" s="54">
        <v>146.23211516971</v>
      </c>
      <c r="AC71" s="55">
        <v>0.66834504793931893</v>
      </c>
      <c r="AD71" s="56">
        <v>1.9880895909661467E-2</v>
      </c>
      <c r="AE71" s="56">
        <v>-5.6983807064802106E-2</v>
      </c>
      <c r="AF71" s="57">
        <v>4.6750343657080765E-3</v>
      </c>
    </row>
    <row r="72" spans="1:32" x14ac:dyDescent="0.2">
      <c r="A72" s="44" t="s">
        <v>53</v>
      </c>
      <c r="B72" s="45">
        <v>948.32782009385198</v>
      </c>
      <c r="C72" s="46">
        <v>821.94508167560002</v>
      </c>
      <c r="D72" s="46">
        <v>814.11930617190501</v>
      </c>
      <c r="E72" s="46">
        <v>942.04261774522104</v>
      </c>
      <c r="F72" s="46">
        <v>1087.60640112073</v>
      </c>
      <c r="G72" s="46">
        <v>1120.25182277314</v>
      </c>
      <c r="H72" s="46">
        <v>1100.0465579817201</v>
      </c>
      <c r="I72" s="46">
        <v>1048.44452362827</v>
      </c>
      <c r="J72" s="46">
        <v>1103.6039171346199</v>
      </c>
      <c r="K72" s="46">
        <v>1086.1419131252901</v>
      </c>
      <c r="L72" s="46">
        <v>1182.7317523466099</v>
      </c>
      <c r="M72" s="46">
        <v>1211.0421346369901</v>
      </c>
      <c r="N72" s="46">
        <v>1121.74542660985</v>
      </c>
      <c r="O72" s="46">
        <v>1251.43602688548</v>
      </c>
      <c r="P72" s="46">
        <v>1288.19018891685</v>
      </c>
      <c r="Q72" s="46">
        <v>1196.2924929747601</v>
      </c>
      <c r="R72" s="46">
        <v>1220.03316860517</v>
      </c>
      <c r="S72" s="46">
        <v>1004.31211158036</v>
      </c>
      <c r="T72" s="46">
        <v>1088.4871676892201</v>
      </c>
      <c r="U72" s="46">
        <v>1037.38873303897</v>
      </c>
      <c r="V72" s="46">
        <v>1014.20296949063</v>
      </c>
      <c r="W72" s="46">
        <v>966.83745382617406</v>
      </c>
      <c r="X72" s="46">
        <v>825.04486760175905</v>
      </c>
      <c r="Y72" s="46">
        <v>854.59646370359405</v>
      </c>
      <c r="Z72" s="46">
        <v>852.78312627363698</v>
      </c>
      <c r="AA72" s="46">
        <v>856.38128749495604</v>
      </c>
      <c r="AB72" s="47">
        <v>936.55109590874804</v>
      </c>
      <c r="AC72" s="55">
        <v>-1.2418410528058144E-2</v>
      </c>
      <c r="AD72" s="49">
        <v>-4.8050618797768063E-4</v>
      </c>
      <c r="AE72" s="49">
        <v>9.3614619544409639E-2</v>
      </c>
      <c r="AF72" s="50">
        <v>2.9941497827160515E-2</v>
      </c>
    </row>
    <row r="73" spans="1:32" x14ac:dyDescent="0.2">
      <c r="A73" s="51" t="s">
        <v>27</v>
      </c>
      <c r="B73" s="52">
        <v>948.32782009385198</v>
      </c>
      <c r="C73" s="53">
        <v>821.94508167560002</v>
      </c>
      <c r="D73" s="53">
        <v>814.11930617190501</v>
      </c>
      <c r="E73" s="53">
        <v>942.04261774522104</v>
      </c>
      <c r="F73" s="53">
        <v>1087.60640112073</v>
      </c>
      <c r="G73" s="53">
        <v>1120.25182277314</v>
      </c>
      <c r="H73" s="53">
        <v>1100.0465579817201</v>
      </c>
      <c r="I73" s="53">
        <v>1048.44452362827</v>
      </c>
      <c r="J73" s="53">
        <v>1103.6039171346199</v>
      </c>
      <c r="K73" s="53">
        <v>1086.1419131252901</v>
      </c>
      <c r="L73" s="53">
        <v>1182.7317523466099</v>
      </c>
      <c r="M73" s="53">
        <v>1211.0421346369901</v>
      </c>
      <c r="N73" s="53">
        <v>1121.74542660985</v>
      </c>
      <c r="O73" s="53">
        <v>1251.43602688548</v>
      </c>
      <c r="P73" s="53">
        <v>1288.19018891685</v>
      </c>
      <c r="Q73" s="53">
        <v>1196.2924929747601</v>
      </c>
      <c r="R73" s="53">
        <v>1220.03316860517</v>
      </c>
      <c r="S73" s="53">
        <v>1004.31211158036</v>
      </c>
      <c r="T73" s="53">
        <v>1088.4871676892201</v>
      </c>
      <c r="U73" s="53">
        <v>1037.38873303897</v>
      </c>
      <c r="V73" s="53">
        <v>1014.20296949063</v>
      </c>
      <c r="W73" s="53">
        <v>966.83745382617406</v>
      </c>
      <c r="X73" s="53">
        <v>825.04486760175905</v>
      </c>
      <c r="Y73" s="53">
        <v>854.59646370359405</v>
      </c>
      <c r="Z73" s="53">
        <v>852.78312627363698</v>
      </c>
      <c r="AA73" s="53">
        <v>856.38128749495604</v>
      </c>
      <c r="AB73" s="54">
        <v>936.55109590874804</v>
      </c>
      <c r="AC73" s="55">
        <v>-1.2418410528058144E-2</v>
      </c>
      <c r="AD73" s="56">
        <v>-4.8050618797768063E-4</v>
      </c>
      <c r="AE73" s="56">
        <v>9.3614619544409639E-2</v>
      </c>
      <c r="AF73" s="57">
        <v>2.9941497827160515E-2</v>
      </c>
    </row>
    <row r="74" spans="1:32" x14ac:dyDescent="0.2">
      <c r="A74" s="44" t="s">
        <v>54</v>
      </c>
      <c r="B74" s="45">
        <v>255.509014135553</v>
      </c>
      <c r="C74" s="46">
        <v>263.16387767478756</v>
      </c>
      <c r="D74" s="46">
        <v>306.37291647800112</v>
      </c>
      <c r="E74" s="46">
        <v>294.54088015591867</v>
      </c>
      <c r="F74" s="46">
        <v>372.29212495981017</v>
      </c>
      <c r="G74" s="46">
        <v>338.54044222642875</v>
      </c>
      <c r="H74" s="46">
        <v>290.64477617618337</v>
      </c>
      <c r="I74" s="46">
        <v>217.82266659320589</v>
      </c>
      <c r="J74" s="46">
        <v>151.50812455255644</v>
      </c>
      <c r="K74" s="46">
        <v>224.49373429417301</v>
      </c>
      <c r="L74" s="46">
        <v>382.08797396327458</v>
      </c>
      <c r="M74" s="46">
        <v>349.50892257295914</v>
      </c>
      <c r="N74" s="46">
        <v>398.12653966117364</v>
      </c>
      <c r="O74" s="46">
        <v>406.45272575355921</v>
      </c>
      <c r="P74" s="46">
        <v>366.83551634815075</v>
      </c>
      <c r="Q74" s="46">
        <v>428.15702348908633</v>
      </c>
      <c r="R74" s="46">
        <v>338.31761356488789</v>
      </c>
      <c r="S74" s="46">
        <v>362.41906706475743</v>
      </c>
      <c r="T74" s="46">
        <v>292.00078295509599</v>
      </c>
      <c r="U74" s="46">
        <v>297.50258918437214</v>
      </c>
      <c r="V74" s="46">
        <v>258.78798337231763</v>
      </c>
      <c r="W74" s="46">
        <v>295.23028160960519</v>
      </c>
      <c r="X74" s="46">
        <v>296.98488554504087</v>
      </c>
      <c r="Y74" s="46">
        <v>382.25317065691382</v>
      </c>
      <c r="Z74" s="46">
        <v>323.64419673268117</v>
      </c>
      <c r="AA74" s="46">
        <v>434.64527423314979</v>
      </c>
      <c r="AB74" s="47">
        <v>303.93586779914978</v>
      </c>
      <c r="AC74" s="48">
        <v>0.18953090100338033</v>
      </c>
      <c r="AD74" s="49">
        <v>6.6976770418150089E-3</v>
      </c>
      <c r="AE74" s="49">
        <v>-0.30072662509586079</v>
      </c>
      <c r="AF74" s="50">
        <v>9.7168164823663462E-3</v>
      </c>
    </row>
    <row r="75" spans="1:32" x14ac:dyDescent="0.2">
      <c r="A75" s="51" t="s">
        <v>27</v>
      </c>
      <c r="B75" s="52">
        <v>248.16296346035301</v>
      </c>
      <c r="C75" s="53">
        <v>255.81427144403199</v>
      </c>
      <c r="D75" s="53">
        <v>299.01975469169003</v>
      </c>
      <c r="E75" s="53">
        <v>287.184162814052</v>
      </c>
      <c r="F75" s="53">
        <v>364.93185206238797</v>
      </c>
      <c r="G75" s="53">
        <v>331.17661377345098</v>
      </c>
      <c r="H75" s="53">
        <v>283.27739216765002</v>
      </c>
      <c r="I75" s="53">
        <v>210.451727029117</v>
      </c>
      <c r="J75" s="53">
        <v>144.13362943291199</v>
      </c>
      <c r="K75" s="53">
        <v>217.11568361897301</v>
      </c>
      <c r="L75" s="53">
        <v>374.70636773251903</v>
      </c>
      <c r="M75" s="53">
        <v>342.12376078664801</v>
      </c>
      <c r="N75" s="53">
        <v>390.73782231930699</v>
      </c>
      <c r="O75" s="53">
        <v>399.06045285613698</v>
      </c>
      <c r="P75" s="53">
        <v>359.43968789517299</v>
      </c>
      <c r="Q75" s="53">
        <v>420.757639480553</v>
      </c>
      <c r="R75" s="53">
        <v>330.91467400079898</v>
      </c>
      <c r="S75" s="53">
        <v>355.012571945113</v>
      </c>
      <c r="T75" s="53">
        <v>284.59073227989597</v>
      </c>
      <c r="U75" s="53">
        <v>295.747525343988</v>
      </c>
      <c r="V75" s="53">
        <v>254.36768169852101</v>
      </c>
      <c r="W75" s="53">
        <v>291.44973463216002</v>
      </c>
      <c r="X75" s="53">
        <v>295.05694911084697</v>
      </c>
      <c r="Y75" s="53">
        <v>378.42840163393998</v>
      </c>
      <c r="Z75" s="53">
        <v>322.23977329768201</v>
      </c>
      <c r="AA75" s="53">
        <v>433.60138221647202</v>
      </c>
      <c r="AB75" s="54">
        <v>303.75219788084098</v>
      </c>
      <c r="AC75" s="55">
        <v>0.2240029440548208</v>
      </c>
      <c r="AD75" s="56">
        <v>7.8043963621743373E-3</v>
      </c>
      <c r="AE75" s="56">
        <v>-0.29946672142019337</v>
      </c>
      <c r="AF75" s="57">
        <v>9.7109445630615895E-3</v>
      </c>
    </row>
    <row r="76" spans="1:32" x14ac:dyDescent="0.2">
      <c r="A76" s="51" t="s">
        <v>26</v>
      </c>
      <c r="B76" s="52">
        <v>7.3460506751999999</v>
      </c>
      <c r="C76" s="53">
        <v>7.3496062307555503</v>
      </c>
      <c r="D76" s="53">
        <v>7.3531617863111096</v>
      </c>
      <c r="E76" s="53">
        <v>7.3567173418666698</v>
      </c>
      <c r="F76" s="53">
        <v>7.3602728974222202</v>
      </c>
      <c r="G76" s="53">
        <v>7.3638284529777804</v>
      </c>
      <c r="H76" s="53">
        <v>7.36738400853333</v>
      </c>
      <c r="I76" s="53">
        <v>7.3709395640888902</v>
      </c>
      <c r="J76" s="53">
        <v>7.3744951196444397</v>
      </c>
      <c r="K76" s="53">
        <v>7.3780506751999999</v>
      </c>
      <c r="L76" s="53">
        <v>7.3816062307555601</v>
      </c>
      <c r="M76" s="53">
        <v>7.3851617863111096</v>
      </c>
      <c r="N76" s="53">
        <v>7.3887173418666698</v>
      </c>
      <c r="O76" s="53">
        <v>7.3922728974222203</v>
      </c>
      <c r="P76" s="53">
        <v>7.3958284529777796</v>
      </c>
      <c r="Q76" s="53">
        <v>7.39938400853333</v>
      </c>
      <c r="R76" s="53">
        <v>7.4029395640888902</v>
      </c>
      <c r="S76" s="53">
        <v>7.4064951196444397</v>
      </c>
      <c r="T76" s="53">
        <v>7.4100506751999999</v>
      </c>
      <c r="U76" s="53">
        <v>1.7550638403841501</v>
      </c>
      <c r="V76" s="53">
        <v>4.4203016737966001</v>
      </c>
      <c r="W76" s="53">
        <v>3.7805469774451801</v>
      </c>
      <c r="X76" s="53">
        <v>1.92793643419391</v>
      </c>
      <c r="Y76" s="53">
        <v>3.82476902297386</v>
      </c>
      <c r="Z76" s="53">
        <v>1.40442343499915</v>
      </c>
      <c r="AA76" s="53">
        <v>1.0438920166777901</v>
      </c>
      <c r="AB76" s="54">
        <v>0.18366991830880899</v>
      </c>
      <c r="AC76" s="55">
        <v>-0.97499746102638907</v>
      </c>
      <c r="AD76" s="56">
        <v>-0.13227121522957441</v>
      </c>
      <c r="AE76" s="56">
        <v>-0.82405276084652646</v>
      </c>
      <c r="AF76" s="57">
        <v>5.8719193047570545E-6</v>
      </c>
    </row>
    <row r="77" spans="1:32" x14ac:dyDescent="0.2">
      <c r="A77" s="37" t="s">
        <v>55</v>
      </c>
      <c r="B77" s="38">
        <v>2911.688087739647</v>
      </c>
      <c r="C77" s="39">
        <v>2720.6417241131862</v>
      </c>
      <c r="D77" s="39">
        <v>2888.1681976183245</v>
      </c>
      <c r="E77" s="39">
        <v>2562.4938163954744</v>
      </c>
      <c r="F77" s="39">
        <v>2918.0687983452676</v>
      </c>
      <c r="G77" s="39">
        <v>2999.686281023578</v>
      </c>
      <c r="H77" s="39">
        <v>2849.4990639018029</v>
      </c>
      <c r="I77" s="39">
        <v>2901.9133897265956</v>
      </c>
      <c r="J77" s="39">
        <v>2983.3170552892084</v>
      </c>
      <c r="K77" s="39">
        <v>3040.4589039086172</v>
      </c>
      <c r="L77" s="39">
        <v>3128.3385613027417</v>
      </c>
      <c r="M77" s="39">
        <v>3189.9757007224812</v>
      </c>
      <c r="N77" s="39">
        <v>3319.2828301410323</v>
      </c>
      <c r="O77" s="39">
        <v>3585.5110218616401</v>
      </c>
      <c r="P77" s="39">
        <v>3527.3566799208634</v>
      </c>
      <c r="Q77" s="39">
        <v>3582.3946659534258</v>
      </c>
      <c r="R77" s="39">
        <v>3509.9767505574082</v>
      </c>
      <c r="S77" s="39">
        <v>3379.243592259696</v>
      </c>
      <c r="T77" s="39">
        <v>3240.4896720349702</v>
      </c>
      <c r="U77" s="39">
        <v>2978.0856671151541</v>
      </c>
      <c r="V77" s="39">
        <v>2989.7565767769433</v>
      </c>
      <c r="W77" s="39">
        <v>3142.9489011617984</v>
      </c>
      <c r="X77" s="39">
        <v>3390.3021788494893</v>
      </c>
      <c r="Y77" s="39">
        <v>3251.2705157929299</v>
      </c>
      <c r="Z77" s="39">
        <v>3393.7950938164445</v>
      </c>
      <c r="AA77" s="39">
        <v>3345.4882349693266</v>
      </c>
      <c r="AB77" s="40">
        <v>3202.7463529107908</v>
      </c>
      <c r="AC77" s="41">
        <v>9.9962034531347443E-2</v>
      </c>
      <c r="AD77" s="42">
        <v>3.6711709601287001E-3</v>
      </c>
      <c r="AE77" s="42">
        <v>-4.2666980731392301E-2</v>
      </c>
      <c r="AF77" s="43">
        <v>0.10239166168886545</v>
      </c>
    </row>
    <row r="78" spans="1:32" x14ac:dyDescent="0.2">
      <c r="A78" s="44" t="s">
        <v>56</v>
      </c>
      <c r="B78" s="45">
        <v>1241.320402282804</v>
      </c>
      <c r="C78" s="46">
        <v>1124.0049284723209</v>
      </c>
      <c r="D78" s="46">
        <v>1232.8372672495666</v>
      </c>
      <c r="E78" s="46">
        <v>1246.416390262187</v>
      </c>
      <c r="F78" s="46">
        <v>1320.2618627846546</v>
      </c>
      <c r="G78" s="46">
        <v>1395.4258010889148</v>
      </c>
      <c r="H78" s="46">
        <v>1434.1822695853439</v>
      </c>
      <c r="I78" s="46">
        <v>1526.3736023718302</v>
      </c>
      <c r="J78" s="46">
        <v>1577.170943636675</v>
      </c>
      <c r="K78" s="46">
        <v>1613.1670066475331</v>
      </c>
      <c r="L78" s="46">
        <v>1552.0016096055572</v>
      </c>
      <c r="M78" s="46">
        <v>1568.3317603451565</v>
      </c>
      <c r="N78" s="46">
        <v>1712.9910801570086</v>
      </c>
      <c r="O78" s="46">
        <v>1811.4054942470295</v>
      </c>
      <c r="P78" s="46">
        <v>1634.5479836185091</v>
      </c>
      <c r="Q78" s="46">
        <v>1810.944212355123</v>
      </c>
      <c r="R78" s="46">
        <v>1843.5319901451753</v>
      </c>
      <c r="S78" s="46">
        <v>1771.6442628393456</v>
      </c>
      <c r="T78" s="46">
        <v>1689.3744617022078</v>
      </c>
      <c r="U78" s="46">
        <v>1469.141430285561</v>
      </c>
      <c r="V78" s="46">
        <v>1485.5979172183461</v>
      </c>
      <c r="W78" s="46">
        <v>1668.8850202130784</v>
      </c>
      <c r="X78" s="46">
        <v>1834.6817447288124</v>
      </c>
      <c r="Y78" s="46">
        <v>1737.8715320473777</v>
      </c>
      <c r="Z78" s="46">
        <v>1793.1123560256656</v>
      </c>
      <c r="AA78" s="46">
        <v>1694.0238604020806</v>
      </c>
      <c r="AB78" s="47">
        <v>1557.2557464466126</v>
      </c>
      <c r="AC78" s="48">
        <v>0.25451554939627141</v>
      </c>
      <c r="AD78" s="49">
        <v>8.7592737913888552E-3</v>
      </c>
      <c r="AE78" s="49">
        <v>-8.073564791643828E-2</v>
      </c>
      <c r="AF78" s="50">
        <v>4.9785398524703123E-2</v>
      </c>
    </row>
    <row r="79" spans="1:32" x14ac:dyDescent="0.2">
      <c r="A79" s="51" t="s">
        <v>25</v>
      </c>
      <c r="B79" s="52">
        <v>106.291950881427</v>
      </c>
      <c r="C79" s="53">
        <v>106.532324458386</v>
      </c>
      <c r="D79" s="53">
        <v>103.88787427521601</v>
      </c>
      <c r="E79" s="53">
        <v>103.382238114779</v>
      </c>
      <c r="F79" s="53">
        <v>103.144160144159</v>
      </c>
      <c r="G79" s="53">
        <v>106.90189244112599</v>
      </c>
      <c r="H79" s="53">
        <v>105.772874679346</v>
      </c>
      <c r="I79" s="53">
        <v>111.506608067439</v>
      </c>
      <c r="J79" s="53">
        <v>106.653218957451</v>
      </c>
      <c r="K79" s="53">
        <v>102.98056288800301</v>
      </c>
      <c r="L79" s="53">
        <v>109.643114464193</v>
      </c>
      <c r="M79" s="53">
        <v>111.36380192822701</v>
      </c>
      <c r="N79" s="53">
        <v>107.465789006397</v>
      </c>
      <c r="O79" s="53">
        <v>108.70557038546799</v>
      </c>
      <c r="P79" s="53">
        <v>103.53273042550001</v>
      </c>
      <c r="Q79" s="53">
        <v>108.472452821947</v>
      </c>
      <c r="R79" s="53">
        <v>99.466917635295403</v>
      </c>
      <c r="S79" s="53">
        <v>96.794677032892693</v>
      </c>
      <c r="T79" s="53">
        <v>92.781561095638693</v>
      </c>
      <c r="U79" s="53">
        <v>91.471508365739396</v>
      </c>
      <c r="V79" s="53">
        <v>78.435573775243199</v>
      </c>
      <c r="W79" s="53">
        <v>89.502908632091305</v>
      </c>
      <c r="X79" s="53">
        <v>83.608946559862503</v>
      </c>
      <c r="Y79" s="53">
        <v>82.705321662561801</v>
      </c>
      <c r="Z79" s="53">
        <v>87.758665905121802</v>
      </c>
      <c r="AA79" s="53">
        <v>88.811199565852505</v>
      </c>
      <c r="AB79" s="54">
        <v>86.733236326614801</v>
      </c>
      <c r="AC79" s="55">
        <v>-0.18400936658534706</v>
      </c>
      <c r="AD79" s="56">
        <v>-7.7907398971996944E-3</v>
      </c>
      <c r="AE79" s="56">
        <v>-2.3397536002167318E-2</v>
      </c>
      <c r="AF79" s="57">
        <v>2.7728577953305446E-3</v>
      </c>
    </row>
    <row r="80" spans="1:32" x14ac:dyDescent="0.2">
      <c r="A80" s="51" t="s">
        <v>26</v>
      </c>
      <c r="B80" s="52">
        <v>38.096789961657002</v>
      </c>
      <c r="C80" s="53">
        <v>37.244316826444901</v>
      </c>
      <c r="D80" s="53">
        <v>34.619502485390498</v>
      </c>
      <c r="E80" s="53">
        <v>36.509014592947999</v>
      </c>
      <c r="F80" s="53">
        <v>70.745006962625496</v>
      </c>
      <c r="G80" s="53">
        <v>98.001941439078607</v>
      </c>
      <c r="H80" s="53">
        <v>101.584850409258</v>
      </c>
      <c r="I80" s="53">
        <v>90.007779125061205</v>
      </c>
      <c r="J80" s="53">
        <v>74.829403052323897</v>
      </c>
      <c r="K80" s="53">
        <v>48.068005102759997</v>
      </c>
      <c r="L80" s="53">
        <v>57.629806610134096</v>
      </c>
      <c r="M80" s="53">
        <v>57.794138133909499</v>
      </c>
      <c r="N80" s="53">
        <v>61.6699597229115</v>
      </c>
      <c r="O80" s="53">
        <v>54.745773010951602</v>
      </c>
      <c r="P80" s="53">
        <v>52.763422902109099</v>
      </c>
      <c r="Q80" s="53">
        <v>121.500012894086</v>
      </c>
      <c r="R80" s="53">
        <v>196.05776332803001</v>
      </c>
      <c r="S80" s="53">
        <v>145.491115942303</v>
      </c>
      <c r="T80" s="53">
        <v>172.786677329019</v>
      </c>
      <c r="U80" s="53">
        <v>85.630591230781604</v>
      </c>
      <c r="V80" s="53">
        <v>190.848785529753</v>
      </c>
      <c r="W80" s="53">
        <v>275.59771474330699</v>
      </c>
      <c r="X80" s="53">
        <v>367.63413725627998</v>
      </c>
      <c r="Y80" s="53">
        <v>317.116739783806</v>
      </c>
      <c r="Z80" s="53">
        <v>176.628194618414</v>
      </c>
      <c r="AA80" s="53">
        <v>209.45901393230801</v>
      </c>
      <c r="AB80" s="54">
        <v>124.093279977848</v>
      </c>
      <c r="AC80" s="55">
        <v>2.257315907790217</v>
      </c>
      <c r="AD80" s="56">
        <v>4.646662038531546E-2</v>
      </c>
      <c r="AE80" s="56">
        <v>-0.40755340317818989</v>
      </c>
      <c r="AF80" s="57">
        <v>3.9672567669324227E-3</v>
      </c>
    </row>
    <row r="81" spans="1:32" x14ac:dyDescent="0.2">
      <c r="A81" s="51" t="s">
        <v>27</v>
      </c>
      <c r="B81" s="52">
        <v>1096.9316614397201</v>
      </c>
      <c r="C81" s="53">
        <v>980.22828718748997</v>
      </c>
      <c r="D81" s="53">
        <v>1094.32989048896</v>
      </c>
      <c r="E81" s="53">
        <v>1106.5251375544599</v>
      </c>
      <c r="F81" s="53">
        <v>1146.3726956778701</v>
      </c>
      <c r="G81" s="53">
        <v>1190.5219672087101</v>
      </c>
      <c r="H81" s="53">
        <v>1226.8245444967399</v>
      </c>
      <c r="I81" s="53">
        <v>1324.85921517933</v>
      </c>
      <c r="J81" s="53">
        <v>1395.6883216269</v>
      </c>
      <c r="K81" s="53">
        <v>1462.11843865677</v>
      </c>
      <c r="L81" s="53">
        <v>1384.7286885312301</v>
      </c>
      <c r="M81" s="53">
        <v>1399.1738202830199</v>
      </c>
      <c r="N81" s="53">
        <v>1543.8553314277001</v>
      </c>
      <c r="O81" s="53">
        <v>1647.9541508506099</v>
      </c>
      <c r="P81" s="53">
        <v>1478.2518302909</v>
      </c>
      <c r="Q81" s="53">
        <v>1580.97174663909</v>
      </c>
      <c r="R81" s="53">
        <v>1548.0073091818499</v>
      </c>
      <c r="S81" s="53">
        <v>1529.35846986415</v>
      </c>
      <c r="T81" s="53">
        <v>1423.8062232775501</v>
      </c>
      <c r="U81" s="53">
        <v>1292.0393306890401</v>
      </c>
      <c r="V81" s="53">
        <v>1216.31355791335</v>
      </c>
      <c r="W81" s="53">
        <v>1303.7843968376801</v>
      </c>
      <c r="X81" s="53">
        <v>1383.43866091267</v>
      </c>
      <c r="Y81" s="53">
        <v>1338.0494706010099</v>
      </c>
      <c r="Z81" s="53">
        <v>1528.7254955021299</v>
      </c>
      <c r="AA81" s="53">
        <v>1395.7536469039201</v>
      </c>
      <c r="AB81" s="54">
        <v>1346.4292301421499</v>
      </c>
      <c r="AC81" s="55">
        <v>0.22745042145557615</v>
      </c>
      <c r="AD81" s="56">
        <v>7.9134234633122524E-3</v>
      </c>
      <c r="AE81" s="56">
        <v>-3.5338913046139786E-2</v>
      </c>
      <c r="AF81" s="57">
        <v>4.3045283962440159E-2</v>
      </c>
    </row>
    <row r="82" spans="1:32" x14ac:dyDescent="0.2">
      <c r="A82" s="51" t="s">
        <v>28</v>
      </c>
      <c r="B82" s="52">
        <v>0</v>
      </c>
      <c r="C82" s="53">
        <v>0</v>
      </c>
      <c r="D82" s="53">
        <v>0</v>
      </c>
      <c r="E82" s="53">
        <v>0</v>
      </c>
      <c r="F82" s="53">
        <v>0</v>
      </c>
      <c r="G82" s="53">
        <v>0</v>
      </c>
      <c r="H82" s="53">
        <v>0</v>
      </c>
      <c r="I82" s="53">
        <v>0</v>
      </c>
      <c r="J82" s="53">
        <v>0</v>
      </c>
      <c r="K82" s="53">
        <v>0</v>
      </c>
      <c r="L82" s="53">
        <v>0</v>
      </c>
      <c r="M82" s="53">
        <v>0</v>
      </c>
      <c r="N82" s="53">
        <v>0</v>
      </c>
      <c r="O82" s="53">
        <v>0</v>
      </c>
      <c r="P82" s="53">
        <v>0</v>
      </c>
      <c r="Q82" s="53">
        <v>0</v>
      </c>
      <c r="R82" s="53">
        <v>0</v>
      </c>
      <c r="S82" s="53">
        <v>0</v>
      </c>
      <c r="T82" s="53">
        <v>0</v>
      </c>
      <c r="U82" s="53">
        <v>0</v>
      </c>
      <c r="V82" s="53">
        <v>0</v>
      </c>
      <c r="W82" s="53">
        <v>0</v>
      </c>
      <c r="X82" s="53">
        <v>0</v>
      </c>
      <c r="Y82" s="53">
        <v>0</v>
      </c>
      <c r="Z82" s="53">
        <v>0</v>
      </c>
      <c r="AA82" s="53">
        <v>0</v>
      </c>
      <c r="AB82" s="54">
        <v>0</v>
      </c>
      <c r="AC82" s="55" t="s">
        <v>30</v>
      </c>
      <c r="AD82" s="56" t="s">
        <v>30</v>
      </c>
      <c r="AE82" s="56" t="s">
        <v>30</v>
      </c>
      <c r="AF82" s="57">
        <v>0</v>
      </c>
    </row>
    <row r="83" spans="1:32" x14ac:dyDescent="0.2">
      <c r="A83" s="44" t="s">
        <v>57</v>
      </c>
      <c r="B83" s="45">
        <v>886.26672102870293</v>
      </c>
      <c r="C83" s="46">
        <v>889.58012092264721</v>
      </c>
      <c r="D83" s="46">
        <v>1033.8015024251577</v>
      </c>
      <c r="E83" s="46">
        <v>723.40643639218911</v>
      </c>
      <c r="F83" s="46">
        <v>986.68952775930097</v>
      </c>
      <c r="G83" s="46">
        <v>1022.5616255906264</v>
      </c>
      <c r="H83" s="46">
        <v>841.21548241784228</v>
      </c>
      <c r="I83" s="46">
        <v>807.11088426424953</v>
      </c>
      <c r="J83" s="46">
        <v>817.31858814995587</v>
      </c>
      <c r="K83" s="46">
        <v>813.37013435847723</v>
      </c>
      <c r="L83" s="46">
        <v>864.85826959152701</v>
      </c>
      <c r="M83" s="46">
        <v>913.64758206506917</v>
      </c>
      <c r="N83" s="46">
        <v>899.8498310669205</v>
      </c>
      <c r="O83" s="46">
        <v>1044.7774289907748</v>
      </c>
      <c r="P83" s="46">
        <v>1112.9526504815067</v>
      </c>
      <c r="Q83" s="46">
        <v>1026.1323022552726</v>
      </c>
      <c r="R83" s="46">
        <v>896.03915859980748</v>
      </c>
      <c r="S83" s="46">
        <v>909.34945119247664</v>
      </c>
      <c r="T83" s="46">
        <v>926.22582861702165</v>
      </c>
      <c r="U83" s="46">
        <v>798.10764830793744</v>
      </c>
      <c r="V83" s="46">
        <v>883.85602158208405</v>
      </c>
      <c r="W83" s="46">
        <v>849.35019771376699</v>
      </c>
      <c r="X83" s="46">
        <v>920.21969322361656</v>
      </c>
      <c r="Y83" s="46">
        <v>894.15307779729415</v>
      </c>
      <c r="Z83" s="46">
        <v>973.44239022248189</v>
      </c>
      <c r="AA83" s="46">
        <v>998.40158459851273</v>
      </c>
      <c r="AB83" s="47">
        <v>1003.4421540455895</v>
      </c>
      <c r="AC83" s="48">
        <v>0.1322123805809603</v>
      </c>
      <c r="AD83" s="49">
        <v>4.7873296489231443E-3</v>
      </c>
      <c r="AE83" s="49">
        <v>5.0486392698423366E-3</v>
      </c>
      <c r="AF83" s="50">
        <v>3.2080002048243447E-2</v>
      </c>
    </row>
    <row r="84" spans="1:32" x14ac:dyDescent="0.2">
      <c r="A84" s="51" t="s">
        <v>25</v>
      </c>
      <c r="B84" s="52">
        <v>236.68821185599799</v>
      </c>
      <c r="C84" s="53">
        <v>233.53968485994901</v>
      </c>
      <c r="D84" s="53">
        <v>239.396251405789</v>
      </c>
      <c r="E84" s="53">
        <v>249.391600827095</v>
      </c>
      <c r="F84" s="53">
        <v>267.64310991503203</v>
      </c>
      <c r="G84" s="53">
        <v>281.29512468725102</v>
      </c>
      <c r="H84" s="53">
        <v>290.607664052068</v>
      </c>
      <c r="I84" s="53">
        <v>299.73500445564002</v>
      </c>
      <c r="J84" s="53">
        <v>314.64974913548099</v>
      </c>
      <c r="K84" s="53">
        <v>331.52679498106897</v>
      </c>
      <c r="L84" s="53">
        <v>346.773953865377</v>
      </c>
      <c r="M84" s="53">
        <v>361.959105147233</v>
      </c>
      <c r="N84" s="53">
        <v>366.41686428470899</v>
      </c>
      <c r="O84" s="53">
        <v>384.42753815534502</v>
      </c>
      <c r="P84" s="53">
        <v>423.405818901185</v>
      </c>
      <c r="Q84" s="53">
        <v>416.47713753901002</v>
      </c>
      <c r="R84" s="53">
        <v>407.56926533365299</v>
      </c>
      <c r="S84" s="53">
        <v>359.59309001279502</v>
      </c>
      <c r="T84" s="53">
        <v>352.72832421528898</v>
      </c>
      <c r="U84" s="53">
        <v>401.90030623061801</v>
      </c>
      <c r="V84" s="53">
        <v>367.26904711997997</v>
      </c>
      <c r="W84" s="53">
        <v>304.24187969690598</v>
      </c>
      <c r="X84" s="53">
        <v>423.320817883161</v>
      </c>
      <c r="Y84" s="53">
        <v>411.28012189249603</v>
      </c>
      <c r="Z84" s="53">
        <v>470.91648208115402</v>
      </c>
      <c r="AA84" s="53">
        <v>479.04133707538398</v>
      </c>
      <c r="AB84" s="54">
        <v>440.71465182170499</v>
      </c>
      <c r="AC84" s="55">
        <v>0.86200507564710271</v>
      </c>
      <c r="AD84" s="56">
        <v>2.4197895805260883E-2</v>
      </c>
      <c r="AE84" s="56">
        <v>-8.0007052183990846E-2</v>
      </c>
      <c r="AF84" s="57">
        <v>1.4089628262207584E-2</v>
      </c>
    </row>
    <row r="85" spans="1:32" x14ac:dyDescent="0.2">
      <c r="A85" s="51" t="s">
        <v>26</v>
      </c>
      <c r="B85" s="52">
        <v>143.25307320994</v>
      </c>
      <c r="C85" s="53">
        <v>146.00697594693699</v>
      </c>
      <c r="D85" s="53">
        <v>133.671026188452</v>
      </c>
      <c r="E85" s="53">
        <v>156.66795503818699</v>
      </c>
      <c r="F85" s="53">
        <v>152.280435395821</v>
      </c>
      <c r="G85" s="53">
        <v>275.67363109715302</v>
      </c>
      <c r="H85" s="53">
        <v>202.71521648855699</v>
      </c>
      <c r="I85" s="53">
        <v>187.224897883761</v>
      </c>
      <c r="J85" s="53">
        <v>166.82261660406701</v>
      </c>
      <c r="K85" s="53">
        <v>155.56271519476999</v>
      </c>
      <c r="L85" s="53">
        <v>172.61410223105401</v>
      </c>
      <c r="M85" s="53">
        <v>244.084693963045</v>
      </c>
      <c r="N85" s="53">
        <v>241.44854488087901</v>
      </c>
      <c r="O85" s="53">
        <v>275.69185774170302</v>
      </c>
      <c r="P85" s="53">
        <v>226.649172650834</v>
      </c>
      <c r="Q85" s="53">
        <v>172.21037468196599</v>
      </c>
      <c r="R85" s="53">
        <v>159.860744119701</v>
      </c>
      <c r="S85" s="53">
        <v>195.32693886616801</v>
      </c>
      <c r="T85" s="53">
        <v>215.01343745750299</v>
      </c>
      <c r="U85" s="53">
        <v>120.609201584041</v>
      </c>
      <c r="V85" s="53">
        <v>132.776324645323</v>
      </c>
      <c r="W85" s="53">
        <v>119.709586559941</v>
      </c>
      <c r="X85" s="53">
        <v>128.92675914953699</v>
      </c>
      <c r="Y85" s="53">
        <v>135.685852340466</v>
      </c>
      <c r="Z85" s="53">
        <v>99.736979591805905</v>
      </c>
      <c r="AA85" s="53">
        <v>92.6768006880407</v>
      </c>
      <c r="AB85" s="54">
        <v>100.63225229625</v>
      </c>
      <c r="AC85" s="55">
        <v>-0.29752116278321239</v>
      </c>
      <c r="AD85" s="56">
        <v>-1.3490484466511354E-2</v>
      </c>
      <c r="AE85" s="56">
        <v>8.5840809664849527E-2</v>
      </c>
      <c r="AF85" s="57">
        <v>3.2172087317316155E-3</v>
      </c>
    </row>
    <row r="86" spans="1:32" x14ac:dyDescent="0.2">
      <c r="A86" s="51" t="s">
        <v>27</v>
      </c>
      <c r="B86" s="52">
        <v>506.25606500380599</v>
      </c>
      <c r="C86" s="53">
        <v>509.96342024913901</v>
      </c>
      <c r="D86" s="53">
        <v>660.66410947660597</v>
      </c>
      <c r="E86" s="53">
        <v>317.27683916292301</v>
      </c>
      <c r="F86" s="53">
        <v>566.69166652006402</v>
      </c>
      <c r="G86" s="53">
        <v>465.51719116363603</v>
      </c>
      <c r="H86" s="53">
        <v>347.83976488486297</v>
      </c>
      <c r="I86" s="53">
        <v>320.10936944042902</v>
      </c>
      <c r="J86" s="53">
        <v>335.79790944287998</v>
      </c>
      <c r="K86" s="53">
        <v>326.24601133956298</v>
      </c>
      <c r="L86" s="53">
        <v>345.44299418165599</v>
      </c>
      <c r="M86" s="53">
        <v>307.573666152508</v>
      </c>
      <c r="N86" s="53">
        <v>291.94019412413701</v>
      </c>
      <c r="O86" s="53">
        <v>384.607205116285</v>
      </c>
      <c r="P86" s="53">
        <v>462.85049594038202</v>
      </c>
      <c r="Q86" s="53">
        <v>437.393215395705</v>
      </c>
      <c r="R86" s="53">
        <v>328.55052503380102</v>
      </c>
      <c r="S86" s="53">
        <v>354.37358898011399</v>
      </c>
      <c r="T86" s="53">
        <v>358.43025654684902</v>
      </c>
      <c r="U86" s="53">
        <v>275.54104527363802</v>
      </c>
      <c r="V86" s="53">
        <v>383.75545881283301</v>
      </c>
      <c r="W86" s="53">
        <v>425.34730166688502</v>
      </c>
      <c r="X86" s="53">
        <v>367.92161119620698</v>
      </c>
      <c r="Y86" s="53">
        <v>347.13460640160901</v>
      </c>
      <c r="Z86" s="53">
        <v>402.735233436822</v>
      </c>
      <c r="AA86" s="53">
        <v>426.626276943557</v>
      </c>
      <c r="AB86" s="54">
        <v>462.03166494400102</v>
      </c>
      <c r="AC86" s="55">
        <v>-8.735579307967889E-2</v>
      </c>
      <c r="AD86" s="56">
        <v>-3.5095643790776787E-3</v>
      </c>
      <c r="AE86" s="56">
        <v>8.2989234170234072E-2</v>
      </c>
      <c r="AF86" s="57">
        <v>1.4771132245141332E-2</v>
      </c>
    </row>
    <row r="87" spans="1:32" x14ac:dyDescent="0.2">
      <c r="A87" s="51" t="s">
        <v>28</v>
      </c>
      <c r="B87" s="52">
        <v>6.9370958958874407E-2</v>
      </c>
      <c r="C87" s="53">
        <v>7.0039866622190999E-2</v>
      </c>
      <c r="D87" s="53">
        <v>7.0115354310633204E-2</v>
      </c>
      <c r="E87" s="53">
        <v>7.0041363984000002E-2</v>
      </c>
      <c r="F87" s="53">
        <v>7.4315928384000002E-2</v>
      </c>
      <c r="G87" s="53">
        <v>7.5678642586311601E-2</v>
      </c>
      <c r="H87" s="53">
        <v>5.2836992354418397E-2</v>
      </c>
      <c r="I87" s="53">
        <v>4.16124844194719E-2</v>
      </c>
      <c r="J87" s="53">
        <v>4.8312967528025899E-2</v>
      </c>
      <c r="K87" s="53">
        <v>3.4612843075200003E-2</v>
      </c>
      <c r="L87" s="53">
        <v>2.721931344E-2</v>
      </c>
      <c r="M87" s="53">
        <v>3.01168022832E-2</v>
      </c>
      <c r="N87" s="53">
        <v>4.4227777195540802E-2</v>
      </c>
      <c r="O87" s="53">
        <v>5.0827977441734402E-2</v>
      </c>
      <c r="P87" s="53">
        <v>4.7162989105574399E-2</v>
      </c>
      <c r="Q87" s="53">
        <v>5.1574638591561597E-2</v>
      </c>
      <c r="R87" s="53">
        <v>5.862411265248E-2</v>
      </c>
      <c r="S87" s="53">
        <v>5.5833333399719999E-2</v>
      </c>
      <c r="T87" s="53">
        <v>5.3810397380591998E-2</v>
      </c>
      <c r="U87" s="53">
        <v>5.7095219640383998E-2</v>
      </c>
      <c r="V87" s="53">
        <v>5.5191003948046803E-2</v>
      </c>
      <c r="W87" s="53">
        <v>5.14297900350036E-2</v>
      </c>
      <c r="X87" s="53">
        <v>5.05049947115188E-2</v>
      </c>
      <c r="Y87" s="53">
        <v>5.2497162723085099E-2</v>
      </c>
      <c r="Z87" s="53">
        <v>5.3695112699950698E-2</v>
      </c>
      <c r="AA87" s="53">
        <v>5.7169891530935997E-2</v>
      </c>
      <c r="AB87" s="54">
        <v>6.3584983633535999E-2</v>
      </c>
      <c r="AC87" s="55">
        <v>-8.3406304484972438E-2</v>
      </c>
      <c r="AD87" s="56">
        <v>-3.3440494413807809E-3</v>
      </c>
      <c r="AE87" s="56">
        <v>0.11221102455876864</v>
      </c>
      <c r="AF87" s="57">
        <v>2.0328091629173136E-6</v>
      </c>
    </row>
    <row r="88" spans="1:32" x14ac:dyDescent="0.2">
      <c r="A88" s="44" t="s">
        <v>58</v>
      </c>
      <c r="B88" s="45">
        <v>784.10096442814029</v>
      </c>
      <c r="C88" s="46">
        <v>707.05667471821823</v>
      </c>
      <c r="D88" s="46">
        <v>621.52942794360024</v>
      </c>
      <c r="E88" s="46">
        <v>592.67098974109831</v>
      </c>
      <c r="F88" s="46">
        <v>611.11740780131231</v>
      </c>
      <c r="G88" s="46">
        <v>581.69885434403625</v>
      </c>
      <c r="H88" s="46">
        <v>574.10131189861659</v>
      </c>
      <c r="I88" s="46">
        <v>568.42890309051575</v>
      </c>
      <c r="J88" s="46">
        <v>588.82752350257715</v>
      </c>
      <c r="K88" s="46">
        <v>613.92176290260716</v>
      </c>
      <c r="L88" s="46">
        <v>711.4786821056573</v>
      </c>
      <c r="M88" s="46">
        <v>707.99635831225555</v>
      </c>
      <c r="N88" s="46">
        <v>706.44191891710238</v>
      </c>
      <c r="O88" s="46">
        <v>729.32809862383533</v>
      </c>
      <c r="P88" s="46">
        <v>779.85604582084761</v>
      </c>
      <c r="Q88" s="46">
        <v>745.31815134302974</v>
      </c>
      <c r="R88" s="46">
        <v>770.40560181242529</v>
      </c>
      <c r="S88" s="46">
        <v>698.24987822787341</v>
      </c>
      <c r="T88" s="46">
        <v>624.88938171574046</v>
      </c>
      <c r="U88" s="46">
        <v>710.83658852165559</v>
      </c>
      <c r="V88" s="46">
        <v>620.30263797651298</v>
      </c>
      <c r="W88" s="46">
        <v>624.71368323495335</v>
      </c>
      <c r="X88" s="46">
        <v>635.40074089706116</v>
      </c>
      <c r="Y88" s="46">
        <v>619.2459059482577</v>
      </c>
      <c r="Z88" s="46">
        <v>627.2403475682969</v>
      </c>
      <c r="AA88" s="46">
        <v>653.06278996873368</v>
      </c>
      <c r="AB88" s="47">
        <v>642.04845241858902</v>
      </c>
      <c r="AC88" s="48">
        <v>-0.18116609780368376</v>
      </c>
      <c r="AD88" s="49">
        <v>-7.6579893920931674E-3</v>
      </c>
      <c r="AE88" s="49">
        <v>-1.6865663944307663E-2</v>
      </c>
      <c r="AF88" s="50">
        <v>2.0526261115918886E-2</v>
      </c>
    </row>
    <row r="89" spans="1:32" x14ac:dyDescent="0.2">
      <c r="A89" s="51" t="s">
        <v>25</v>
      </c>
      <c r="B89" s="52">
        <v>186.08944447622699</v>
      </c>
      <c r="C89" s="53">
        <v>200.048928356977</v>
      </c>
      <c r="D89" s="53">
        <v>227.30853163672299</v>
      </c>
      <c r="E89" s="53">
        <v>228.51926768328599</v>
      </c>
      <c r="F89" s="53">
        <v>238.46930613257399</v>
      </c>
      <c r="G89" s="53">
        <v>233.63889234981099</v>
      </c>
      <c r="H89" s="53">
        <v>245.644634197041</v>
      </c>
      <c r="I89" s="53">
        <v>260.87513156123998</v>
      </c>
      <c r="J89" s="53">
        <v>269.88500206864398</v>
      </c>
      <c r="K89" s="53">
        <v>289.543012679029</v>
      </c>
      <c r="L89" s="53">
        <v>380.38064991652197</v>
      </c>
      <c r="M89" s="53">
        <v>381.61321174921198</v>
      </c>
      <c r="N89" s="53">
        <v>362.72592241106702</v>
      </c>
      <c r="O89" s="53">
        <v>366.90936641469301</v>
      </c>
      <c r="P89" s="53">
        <v>385.093524289421</v>
      </c>
      <c r="Q89" s="53">
        <v>347.14855542002698</v>
      </c>
      <c r="R89" s="53">
        <v>371.48385197226997</v>
      </c>
      <c r="S89" s="53">
        <v>303.16616193040301</v>
      </c>
      <c r="T89" s="53">
        <v>293.522087422445</v>
      </c>
      <c r="U89" s="53">
        <v>348.75774931995898</v>
      </c>
      <c r="V89" s="53">
        <v>320.10212590110302</v>
      </c>
      <c r="W89" s="53">
        <v>301.08226151679298</v>
      </c>
      <c r="X89" s="53">
        <v>336.426482321587</v>
      </c>
      <c r="Y89" s="53">
        <v>329.75328648996202</v>
      </c>
      <c r="Z89" s="53">
        <v>353.242705463025</v>
      </c>
      <c r="AA89" s="53">
        <v>366.350084361136</v>
      </c>
      <c r="AB89" s="54">
        <v>344.06342969883798</v>
      </c>
      <c r="AC89" s="55">
        <v>0.84891427166784972</v>
      </c>
      <c r="AD89" s="56">
        <v>2.3920008818657967E-2</v>
      </c>
      <c r="AE89" s="56">
        <v>-6.0834310168545125E-2</v>
      </c>
      <c r="AF89" s="57">
        <v>1.0999692892075688E-2</v>
      </c>
    </row>
    <row r="90" spans="1:32" x14ac:dyDescent="0.2">
      <c r="A90" s="51" t="s">
        <v>26</v>
      </c>
      <c r="B90" s="52">
        <v>373.89989589417797</v>
      </c>
      <c r="C90" s="53">
        <v>264.584505760659</v>
      </c>
      <c r="D90" s="53">
        <v>154.80417217919199</v>
      </c>
      <c r="E90" s="53">
        <v>126.312233552989</v>
      </c>
      <c r="F90" s="53">
        <v>129.96333388103201</v>
      </c>
      <c r="G90" s="53">
        <v>128.125700647717</v>
      </c>
      <c r="H90" s="53">
        <v>122.228930794813</v>
      </c>
      <c r="I90" s="53">
        <v>126.97553116973801</v>
      </c>
      <c r="J90" s="53">
        <v>132.516604501958</v>
      </c>
      <c r="K90" s="53">
        <v>117.955919268133</v>
      </c>
      <c r="L90" s="53">
        <v>109.23080080832401</v>
      </c>
      <c r="M90" s="53">
        <v>72.290041949903895</v>
      </c>
      <c r="N90" s="53">
        <v>60.888652071809503</v>
      </c>
      <c r="O90" s="53">
        <v>82.663224568431801</v>
      </c>
      <c r="P90" s="53">
        <v>86.794053145397399</v>
      </c>
      <c r="Q90" s="53">
        <v>88.097497901306895</v>
      </c>
      <c r="R90" s="53">
        <v>68.773345738930402</v>
      </c>
      <c r="S90" s="53">
        <v>55.0862151087859</v>
      </c>
      <c r="T90" s="53">
        <v>36.374752149771197</v>
      </c>
      <c r="U90" s="53">
        <v>85.984034350126095</v>
      </c>
      <c r="V90" s="53">
        <v>53.869332507037598</v>
      </c>
      <c r="W90" s="53">
        <v>75.029105078163994</v>
      </c>
      <c r="X90" s="53">
        <v>43.751251660733097</v>
      </c>
      <c r="Y90" s="53">
        <v>33.093256027215901</v>
      </c>
      <c r="Z90" s="53">
        <v>36.696089062433998</v>
      </c>
      <c r="AA90" s="53">
        <v>39.181525119188102</v>
      </c>
      <c r="AB90" s="54">
        <v>34.3998423080821</v>
      </c>
      <c r="AC90" s="55">
        <v>-0.90799718671807805</v>
      </c>
      <c r="AD90" s="56">
        <v>-8.7682098984340762E-2</v>
      </c>
      <c r="AE90" s="56">
        <v>-0.12203922120337019</v>
      </c>
      <c r="AF90" s="57">
        <v>1.0997614633323327E-3</v>
      </c>
    </row>
    <row r="91" spans="1:32" x14ac:dyDescent="0.2">
      <c r="A91" s="51" t="s">
        <v>27</v>
      </c>
      <c r="B91" s="52">
        <v>168.00944309887799</v>
      </c>
      <c r="C91" s="53">
        <v>186.32105964172499</v>
      </c>
      <c r="D91" s="53">
        <v>183.31454316882801</v>
      </c>
      <c r="E91" s="53">
        <v>181.73730754596599</v>
      </c>
      <c r="F91" s="53">
        <v>186.582586828849</v>
      </c>
      <c r="G91" s="53">
        <v>163.83208038765099</v>
      </c>
      <c r="H91" s="53">
        <v>149.51369763394001</v>
      </c>
      <c r="I91" s="53">
        <v>123.068266809693</v>
      </c>
      <c r="J91" s="53">
        <v>128.05653394432099</v>
      </c>
      <c r="K91" s="53">
        <v>147.29685737156899</v>
      </c>
      <c r="L91" s="53">
        <v>161.85846105058701</v>
      </c>
      <c r="M91" s="53">
        <v>193.33651414361799</v>
      </c>
      <c r="N91" s="53">
        <v>221.98182335890101</v>
      </c>
      <c r="O91" s="53">
        <v>219.093344119672</v>
      </c>
      <c r="P91" s="53">
        <v>247.38032108063999</v>
      </c>
      <c r="Q91" s="53">
        <v>249.64534481892801</v>
      </c>
      <c r="R91" s="53">
        <v>269.95092771075201</v>
      </c>
      <c r="S91" s="53">
        <v>279.92768327501102</v>
      </c>
      <c r="T91" s="53">
        <v>235.119205338406</v>
      </c>
      <c r="U91" s="53">
        <v>216.63921164101501</v>
      </c>
      <c r="V91" s="53">
        <v>187.37652798882101</v>
      </c>
      <c r="W91" s="53">
        <v>190.157963903281</v>
      </c>
      <c r="X91" s="53">
        <v>197.32097696370801</v>
      </c>
      <c r="Y91" s="53">
        <v>198.97487607721899</v>
      </c>
      <c r="Z91" s="53">
        <v>180.25758985122101</v>
      </c>
      <c r="AA91" s="53">
        <v>190.809719445605</v>
      </c>
      <c r="AB91" s="54">
        <v>207.13962823819901</v>
      </c>
      <c r="AC91" s="55">
        <v>0.23290467736561604</v>
      </c>
      <c r="AD91" s="56">
        <v>8.0853153335165295E-3</v>
      </c>
      <c r="AE91" s="56">
        <v>8.5582164472755018E-2</v>
      </c>
      <c r="AF91" s="57">
        <v>6.6222449110423815E-3</v>
      </c>
    </row>
    <row r="92" spans="1:32" x14ac:dyDescent="0.2">
      <c r="A92" s="51" t="s">
        <v>28</v>
      </c>
      <c r="B92" s="52">
        <v>56.102180958857303</v>
      </c>
      <c r="C92" s="53">
        <v>56.102180958857303</v>
      </c>
      <c r="D92" s="53">
        <v>56.102180958857303</v>
      </c>
      <c r="E92" s="53">
        <v>56.102180958857303</v>
      </c>
      <c r="F92" s="53">
        <v>56.102180958857303</v>
      </c>
      <c r="G92" s="53">
        <v>56.102180958857303</v>
      </c>
      <c r="H92" s="53">
        <v>56.714049272822599</v>
      </c>
      <c r="I92" s="53">
        <v>57.509973549844702</v>
      </c>
      <c r="J92" s="53">
        <v>58.369382987654198</v>
      </c>
      <c r="K92" s="53">
        <v>59.125973583876103</v>
      </c>
      <c r="L92" s="53">
        <v>60.008770330224301</v>
      </c>
      <c r="M92" s="53">
        <v>60.756590469521598</v>
      </c>
      <c r="N92" s="53">
        <v>60.845521075324903</v>
      </c>
      <c r="O92" s="53">
        <v>60.6621635210386</v>
      </c>
      <c r="P92" s="53">
        <v>60.5881473053891</v>
      </c>
      <c r="Q92" s="53">
        <v>60.426753202767799</v>
      </c>
      <c r="R92" s="53">
        <v>60.197476390472801</v>
      </c>
      <c r="S92" s="53">
        <v>60.069817913673504</v>
      </c>
      <c r="T92" s="53">
        <v>59.873336805118299</v>
      </c>
      <c r="U92" s="53">
        <v>59.455593210555598</v>
      </c>
      <c r="V92" s="53">
        <v>58.954651579551303</v>
      </c>
      <c r="W92" s="53">
        <v>58.444352736715402</v>
      </c>
      <c r="X92" s="53">
        <v>57.9020299510331</v>
      </c>
      <c r="Y92" s="53">
        <v>57.424487353860897</v>
      </c>
      <c r="Z92" s="53">
        <v>57.043963191616903</v>
      </c>
      <c r="AA92" s="53">
        <v>56.721461042804599</v>
      </c>
      <c r="AB92" s="54">
        <v>56.445552173469899</v>
      </c>
      <c r="AC92" s="55">
        <v>6.1204610719931551E-3</v>
      </c>
      <c r="AD92" s="56">
        <v>2.3471243008654774E-4</v>
      </c>
      <c r="AE92" s="56">
        <v>-4.8642764883380929E-3</v>
      </c>
      <c r="AF92" s="57">
        <v>1.8045618494684824E-3</v>
      </c>
    </row>
    <row r="93" spans="1:32" ht="12" thickBot="1" x14ac:dyDescent="0.25">
      <c r="A93" s="59" t="s">
        <v>59</v>
      </c>
      <c r="B93" s="60">
        <v>1337.1182235404035</v>
      </c>
      <c r="C93" s="61">
        <v>1323.8798366185265</v>
      </c>
      <c r="D93" s="61">
        <v>1337.764142181217</v>
      </c>
      <c r="E93" s="61">
        <v>1296.7113067479143</v>
      </c>
      <c r="F93" s="61">
        <v>1346.0620005211058</v>
      </c>
      <c r="G93" s="61">
        <v>1319.9822207614056</v>
      </c>
      <c r="H93" s="61">
        <v>1721.1301722482026</v>
      </c>
      <c r="I93" s="61">
        <v>1671.6180681782446</v>
      </c>
      <c r="J93" s="61">
        <v>1679.1709031986788</v>
      </c>
      <c r="K93" s="61">
        <v>1669.6878041959258</v>
      </c>
      <c r="L93" s="61">
        <v>1641.3947450088592</v>
      </c>
      <c r="M93" s="61">
        <v>1699.1624098252407</v>
      </c>
      <c r="N93" s="61">
        <v>1635.2959588215615</v>
      </c>
      <c r="O93" s="61">
        <v>1513.1447802304347</v>
      </c>
      <c r="P93" s="61">
        <v>1701.9572299214256</v>
      </c>
      <c r="Q93" s="61">
        <v>1760.7590128258846</v>
      </c>
      <c r="R93" s="61">
        <v>1919.6220133640172</v>
      </c>
      <c r="S93" s="61">
        <v>1856.3494070736456</v>
      </c>
      <c r="T93" s="61">
        <v>2193.1384151316215</v>
      </c>
      <c r="U93" s="61">
        <v>2386.786783921164</v>
      </c>
      <c r="V93" s="61">
        <v>2641.2772271511712</v>
      </c>
      <c r="W93" s="61">
        <v>2403.0475333442464</v>
      </c>
      <c r="X93" s="61">
        <v>2098.3016727931399</v>
      </c>
      <c r="Y93" s="61">
        <v>1881.6393160496718</v>
      </c>
      <c r="Z93" s="61">
        <v>2045.2167334446581</v>
      </c>
      <c r="AA93" s="61">
        <v>2183.0154484123987</v>
      </c>
      <c r="AB93" s="62">
        <v>2008.666676708955</v>
      </c>
      <c r="AC93" s="63">
        <v>0.50223565975373119</v>
      </c>
      <c r="AD93" s="64">
        <v>1.5775229406837843E-2</v>
      </c>
      <c r="AE93" s="64">
        <v>-7.9866027439356446E-2</v>
      </c>
      <c r="AF93" s="65">
        <v>6.4216986343723026E-2</v>
      </c>
    </row>
    <row r="94" spans="1:32" x14ac:dyDescent="0.2">
      <c r="A94" s="66" t="s">
        <v>60</v>
      </c>
      <c r="B94" s="45">
        <v>328.23420307499998</v>
      </c>
      <c r="C94" s="46">
        <v>220.04535619999999</v>
      </c>
      <c r="D94" s="46">
        <v>224.7468456</v>
      </c>
      <c r="E94" s="46">
        <v>218.05792715000001</v>
      </c>
      <c r="F94" s="46">
        <v>256.76970228189998</v>
      </c>
      <c r="G94" s="46">
        <v>324.25160514533599</v>
      </c>
      <c r="H94" s="46">
        <v>479.16037610625</v>
      </c>
      <c r="I94" s="46">
        <v>338.048312125</v>
      </c>
      <c r="J94" s="46">
        <v>389.56714412500003</v>
      </c>
      <c r="K94" s="46">
        <v>428.87898280000002</v>
      </c>
      <c r="L94" s="46">
        <v>421.488021425</v>
      </c>
      <c r="M94" s="46">
        <v>426.89319562499998</v>
      </c>
      <c r="N94" s="46">
        <v>424.54342795000002</v>
      </c>
      <c r="O94" s="46">
        <v>399.42214015000002</v>
      </c>
      <c r="P94" s="46">
        <v>375.05010924499999</v>
      </c>
      <c r="Q94" s="46">
        <v>396.76666828999998</v>
      </c>
      <c r="R94" s="46">
        <v>504.80727324999998</v>
      </c>
      <c r="S94" s="46">
        <v>323.36752495000002</v>
      </c>
      <c r="T94" s="46">
        <v>407.23009132499999</v>
      </c>
      <c r="U94" s="46">
        <v>483.53797188750002</v>
      </c>
      <c r="V94" s="46">
        <v>586.01563847499995</v>
      </c>
      <c r="W94" s="46">
        <v>414.61767632499999</v>
      </c>
      <c r="X94" s="46">
        <v>288.05905630619998</v>
      </c>
      <c r="Y94" s="46">
        <v>270.73957146565601</v>
      </c>
      <c r="Z94" s="46">
        <v>225.16633662311901</v>
      </c>
      <c r="AA94" s="46">
        <v>189.78587303399999</v>
      </c>
      <c r="AB94" s="47">
        <v>171.798683377</v>
      </c>
      <c r="AC94" s="48">
        <v>-0.47659725352343973</v>
      </c>
      <c r="AD94" s="49">
        <v>-2.4592703724223064E-2</v>
      </c>
      <c r="AE94" s="49">
        <v>-9.4776230545766671E-2</v>
      </c>
      <c r="AF94" s="50">
        <v>5.4923964399937819E-3</v>
      </c>
    </row>
    <row r="95" spans="1:32" x14ac:dyDescent="0.2">
      <c r="A95" s="66" t="s">
        <v>61</v>
      </c>
      <c r="B95" s="45">
        <v>721.04857162781002</v>
      </c>
      <c r="C95" s="46">
        <v>807.34851908008795</v>
      </c>
      <c r="D95" s="46">
        <v>814.73308000787404</v>
      </c>
      <c r="E95" s="46">
        <v>764.04943447699702</v>
      </c>
      <c r="F95" s="46">
        <v>781.78957501573814</v>
      </c>
      <c r="G95" s="46">
        <v>695.84612680952705</v>
      </c>
      <c r="H95" s="46">
        <v>833.31704249501888</v>
      </c>
      <c r="I95" s="46">
        <v>979.76963477212712</v>
      </c>
      <c r="J95" s="46">
        <v>847.51780124068296</v>
      </c>
      <c r="K95" s="46">
        <v>827.93006362951098</v>
      </c>
      <c r="L95" s="46">
        <v>789.13448343598202</v>
      </c>
      <c r="M95" s="46">
        <v>930.20301103419195</v>
      </c>
      <c r="N95" s="46">
        <v>820.50241941906302</v>
      </c>
      <c r="O95" s="46">
        <v>768.27516711607495</v>
      </c>
      <c r="P95" s="46">
        <v>976.66232565742507</v>
      </c>
      <c r="Q95" s="46">
        <v>1027.758295614494</v>
      </c>
      <c r="R95" s="46">
        <v>1033.877925872056</v>
      </c>
      <c r="S95" s="46">
        <v>1184.657407424113</v>
      </c>
      <c r="T95" s="46">
        <v>1251.2326284435001</v>
      </c>
      <c r="U95" s="46">
        <v>1152.7464100978909</v>
      </c>
      <c r="V95" s="46">
        <v>1282.638087769727</v>
      </c>
      <c r="W95" s="46">
        <v>1225.8584498495879</v>
      </c>
      <c r="X95" s="46">
        <v>1054.2591738596379</v>
      </c>
      <c r="Y95" s="46">
        <v>857.60580631299501</v>
      </c>
      <c r="Z95" s="46">
        <v>1003.4861046594619</v>
      </c>
      <c r="AA95" s="46">
        <v>1135.8355761594639</v>
      </c>
      <c r="AB95" s="47">
        <v>999.72961283610891</v>
      </c>
      <c r="AC95" s="48">
        <v>0.38649413115008313</v>
      </c>
      <c r="AD95" s="49">
        <v>1.2647712453191184E-2</v>
      </c>
      <c r="AE95" s="49">
        <v>-0.11982893138772988</v>
      </c>
      <c r="AF95" s="50">
        <v>3.1961312267149287E-2</v>
      </c>
    </row>
    <row r="96" spans="1:32" x14ac:dyDescent="0.2">
      <c r="A96" s="67" t="s">
        <v>62</v>
      </c>
      <c r="B96" s="52">
        <v>281.43107222596598</v>
      </c>
      <c r="C96" s="53">
        <v>306.48595382328102</v>
      </c>
      <c r="D96" s="53">
        <v>325.810206709505</v>
      </c>
      <c r="E96" s="53">
        <v>315.651963136164</v>
      </c>
      <c r="F96" s="53">
        <v>290.94601648031301</v>
      </c>
      <c r="G96" s="53">
        <v>269.341806165658</v>
      </c>
      <c r="H96" s="53">
        <v>309.04831337264898</v>
      </c>
      <c r="I96" s="53">
        <v>328.62117791504801</v>
      </c>
      <c r="J96" s="53">
        <v>298.57060638409001</v>
      </c>
      <c r="K96" s="53">
        <v>344.535039736231</v>
      </c>
      <c r="L96" s="53">
        <v>362.85677837810198</v>
      </c>
      <c r="M96" s="53">
        <v>379.74164662709097</v>
      </c>
      <c r="N96" s="53">
        <v>364.46409310779097</v>
      </c>
      <c r="O96" s="53">
        <v>276.04700989405399</v>
      </c>
      <c r="P96" s="53">
        <v>244.97717626685599</v>
      </c>
      <c r="Q96" s="53">
        <v>226.739614588363</v>
      </c>
      <c r="R96" s="53">
        <v>233.73114368597399</v>
      </c>
      <c r="S96" s="53">
        <v>252.17790686196801</v>
      </c>
      <c r="T96" s="53">
        <v>238.447243536554</v>
      </c>
      <c r="U96" s="53">
        <v>194.815404860602</v>
      </c>
      <c r="V96" s="53">
        <v>187.63192108641201</v>
      </c>
      <c r="W96" s="53">
        <v>190.57439934864499</v>
      </c>
      <c r="X96" s="53">
        <v>196.41564894515301</v>
      </c>
      <c r="Y96" s="53">
        <v>188.67324410073999</v>
      </c>
      <c r="Z96" s="53">
        <v>203.36201452250299</v>
      </c>
      <c r="AA96" s="53">
        <v>201.29318530750101</v>
      </c>
      <c r="AB96" s="54">
        <v>207.20505928026799</v>
      </c>
      <c r="AC96" s="55">
        <v>-0.26374491046283832</v>
      </c>
      <c r="AD96" s="56">
        <v>-1.1707034301188024E-2</v>
      </c>
      <c r="AE96" s="56">
        <v>2.9369469034611573E-2</v>
      </c>
      <c r="AF96" s="57">
        <v>6.6243367386132372E-3</v>
      </c>
    </row>
    <row r="97" spans="1:32" x14ac:dyDescent="0.2">
      <c r="A97" s="67" t="s">
        <v>63</v>
      </c>
      <c r="B97" s="52">
        <v>295.95872949843903</v>
      </c>
      <c r="C97" s="53">
        <v>345.86865926793701</v>
      </c>
      <c r="D97" s="53">
        <v>324.20935021319502</v>
      </c>
      <c r="E97" s="53">
        <v>285.98821964139199</v>
      </c>
      <c r="F97" s="53">
        <v>321.83519557666301</v>
      </c>
      <c r="G97" s="53">
        <v>283.08288973038401</v>
      </c>
      <c r="H97" s="53">
        <v>348.39656874168298</v>
      </c>
      <c r="I97" s="53">
        <v>481.44210604650402</v>
      </c>
      <c r="J97" s="53">
        <v>382.59890486543998</v>
      </c>
      <c r="K97" s="53">
        <v>317.23195456100899</v>
      </c>
      <c r="L97" s="53">
        <v>273.08134314314998</v>
      </c>
      <c r="M97" s="53">
        <v>392.06191936018803</v>
      </c>
      <c r="N97" s="53">
        <v>303.25339119669002</v>
      </c>
      <c r="O97" s="53">
        <v>355.10195492253899</v>
      </c>
      <c r="P97" s="53">
        <v>600.29853089069604</v>
      </c>
      <c r="Q97" s="53">
        <v>668.81608174682196</v>
      </c>
      <c r="R97" s="53">
        <v>672.52612789238799</v>
      </c>
      <c r="S97" s="53">
        <v>809.16401192029195</v>
      </c>
      <c r="T97" s="53">
        <v>905.07099049469605</v>
      </c>
      <c r="U97" s="53">
        <v>846.354774042185</v>
      </c>
      <c r="V97" s="53">
        <v>978.81230862681798</v>
      </c>
      <c r="W97" s="53">
        <v>929.61771609150799</v>
      </c>
      <c r="X97" s="53">
        <v>744.94797988333596</v>
      </c>
      <c r="Y97" s="53">
        <v>547.04415661815199</v>
      </c>
      <c r="Z97" s="53">
        <v>659.63293224935501</v>
      </c>
      <c r="AA97" s="53">
        <v>801.24253799804399</v>
      </c>
      <c r="AB97" s="54">
        <v>653.80830438953296</v>
      </c>
      <c r="AC97" s="55">
        <v>1.2091198509249628</v>
      </c>
      <c r="AD97" s="56">
        <v>3.0953798269102162E-2</v>
      </c>
      <c r="AE97" s="56">
        <v>-0.18400699740291493</v>
      </c>
      <c r="AF97" s="57">
        <v>2.0902223072264782E-2</v>
      </c>
    </row>
    <row r="98" spans="1:32" x14ac:dyDescent="0.2">
      <c r="A98" s="67" t="s">
        <v>64</v>
      </c>
      <c r="B98" s="52">
        <v>143.65876990340499</v>
      </c>
      <c r="C98" s="53">
        <v>154.99390598887001</v>
      </c>
      <c r="D98" s="53">
        <v>164.71352308517399</v>
      </c>
      <c r="E98" s="53">
        <v>162.409251699441</v>
      </c>
      <c r="F98" s="53">
        <v>169.00836295876201</v>
      </c>
      <c r="G98" s="53">
        <v>143.42143091348501</v>
      </c>
      <c r="H98" s="53">
        <v>175.87216038068701</v>
      </c>
      <c r="I98" s="53">
        <v>169.706350810575</v>
      </c>
      <c r="J98" s="53">
        <v>166.348289991153</v>
      </c>
      <c r="K98" s="53">
        <v>166.16306933227099</v>
      </c>
      <c r="L98" s="53">
        <v>153.19636191473001</v>
      </c>
      <c r="M98" s="53">
        <v>158.399445046913</v>
      </c>
      <c r="N98" s="53">
        <v>152.784935114582</v>
      </c>
      <c r="O98" s="53">
        <v>137.126202299482</v>
      </c>
      <c r="P98" s="53">
        <v>131.38661849987301</v>
      </c>
      <c r="Q98" s="53">
        <v>132.202599279309</v>
      </c>
      <c r="R98" s="53">
        <v>127.620654293694</v>
      </c>
      <c r="S98" s="53">
        <v>123.31548864185299</v>
      </c>
      <c r="T98" s="53">
        <v>107.71439441225</v>
      </c>
      <c r="U98" s="53">
        <v>111.576231195104</v>
      </c>
      <c r="V98" s="53">
        <v>116.19385805649701</v>
      </c>
      <c r="W98" s="53">
        <v>105.666334409435</v>
      </c>
      <c r="X98" s="53">
        <v>112.895545031149</v>
      </c>
      <c r="Y98" s="53">
        <v>121.88840559410301</v>
      </c>
      <c r="Z98" s="53">
        <v>140.491157887604</v>
      </c>
      <c r="AA98" s="53">
        <v>133.29985285391899</v>
      </c>
      <c r="AB98" s="54">
        <v>138.71624916630799</v>
      </c>
      <c r="AC98" s="55">
        <v>-3.4404587623994787E-2</v>
      </c>
      <c r="AD98" s="56">
        <v>-1.3456461233183337E-3</v>
      </c>
      <c r="AE98" s="56">
        <v>4.0633175479381389E-2</v>
      </c>
      <c r="AF98" s="57">
        <v>4.4347524562712666E-3</v>
      </c>
    </row>
    <row r="99" spans="1:32" x14ac:dyDescent="0.2">
      <c r="A99" s="67" t="s">
        <v>65</v>
      </c>
      <c r="B99" s="52">
        <v>0</v>
      </c>
      <c r="C99" s="53">
        <v>0</v>
      </c>
      <c r="D99" s="53">
        <v>0</v>
      </c>
      <c r="E99" s="53">
        <v>0</v>
      </c>
      <c r="F99" s="53">
        <v>0</v>
      </c>
      <c r="G99" s="53">
        <v>0</v>
      </c>
      <c r="H99" s="53">
        <v>0</v>
      </c>
      <c r="I99" s="53">
        <v>0</v>
      </c>
      <c r="J99" s="53">
        <v>0</v>
      </c>
      <c r="K99" s="53">
        <v>0</v>
      </c>
      <c r="L99" s="53">
        <v>0</v>
      </c>
      <c r="M99" s="53">
        <v>0</v>
      </c>
      <c r="N99" s="53">
        <v>0</v>
      </c>
      <c r="O99" s="53">
        <v>0</v>
      </c>
      <c r="P99" s="53">
        <v>0</v>
      </c>
      <c r="Q99" s="53">
        <v>0</v>
      </c>
      <c r="R99" s="53">
        <v>0</v>
      </c>
      <c r="S99" s="53">
        <v>0</v>
      </c>
      <c r="T99" s="53">
        <v>0</v>
      </c>
      <c r="U99" s="53">
        <v>0</v>
      </c>
      <c r="V99" s="53">
        <v>0</v>
      </c>
      <c r="W99" s="53">
        <v>0</v>
      </c>
      <c r="X99" s="53">
        <v>0</v>
      </c>
      <c r="Y99" s="53">
        <v>0</v>
      </c>
      <c r="Z99" s="53">
        <v>0</v>
      </c>
      <c r="AA99" s="53">
        <v>0</v>
      </c>
      <c r="AB99" s="54">
        <v>0</v>
      </c>
      <c r="AC99" s="55" t="s">
        <v>30</v>
      </c>
      <c r="AD99" s="56" t="s">
        <v>30</v>
      </c>
      <c r="AE99" s="56" t="s">
        <v>30</v>
      </c>
      <c r="AF99" s="57">
        <v>0</v>
      </c>
    </row>
    <row r="100" spans="1:32" x14ac:dyDescent="0.2">
      <c r="A100" s="66" t="s">
        <v>66</v>
      </c>
      <c r="B100" s="45">
        <v>4.46783883759338</v>
      </c>
      <c r="C100" s="46">
        <v>4.5933613384383198</v>
      </c>
      <c r="D100" s="46">
        <v>4.4529165733429998</v>
      </c>
      <c r="E100" s="46">
        <v>4.5922451209172603</v>
      </c>
      <c r="F100" s="46">
        <v>4.7534232234676299</v>
      </c>
      <c r="G100" s="46">
        <v>4.4018888065424804</v>
      </c>
      <c r="H100" s="46">
        <v>4.8583536469333799</v>
      </c>
      <c r="I100" s="46">
        <v>5.9223212811175001</v>
      </c>
      <c r="J100" s="46">
        <v>5.5222563005535799</v>
      </c>
      <c r="K100" s="46">
        <v>5.0663109128118098</v>
      </c>
      <c r="L100" s="46">
        <v>4.92512594833335</v>
      </c>
      <c r="M100" s="46">
        <v>4.8207455527458603</v>
      </c>
      <c r="N100" s="46">
        <v>4.8331877974617896</v>
      </c>
      <c r="O100" s="46">
        <v>4.5245321953007602</v>
      </c>
      <c r="P100" s="46">
        <v>4.2165163410136497</v>
      </c>
      <c r="Q100" s="46">
        <v>4.2594502125547002</v>
      </c>
      <c r="R100" s="46">
        <v>4.1498224388531897</v>
      </c>
      <c r="S100" s="46">
        <v>4.9690867307967297</v>
      </c>
      <c r="T100" s="46">
        <v>5.9775973201686297</v>
      </c>
      <c r="U100" s="46">
        <v>5.6996489103060304</v>
      </c>
      <c r="V100" s="46">
        <v>5.7360829127056103</v>
      </c>
      <c r="W100" s="46">
        <v>5.5581610644394104</v>
      </c>
      <c r="X100" s="46">
        <v>5.4298551494670297</v>
      </c>
      <c r="Y100" s="46">
        <v>5.0165476415436103</v>
      </c>
      <c r="Z100" s="46">
        <v>5.1537787205270797</v>
      </c>
      <c r="AA100" s="46">
        <v>5.49829577738456</v>
      </c>
      <c r="AB100" s="47">
        <v>5.1626672866931198</v>
      </c>
      <c r="AC100" s="48">
        <v>0.15551779604342486</v>
      </c>
      <c r="AD100" s="49">
        <v>5.5750427152914117E-3</v>
      </c>
      <c r="AE100" s="49">
        <v>-6.1042276421712005E-2</v>
      </c>
      <c r="AF100" s="50">
        <v>1.6505024875005417E-4</v>
      </c>
    </row>
    <row r="101" spans="1:32" ht="12" thickBot="1" x14ac:dyDescent="0.25">
      <c r="A101" s="66" t="s">
        <v>67</v>
      </c>
      <c r="B101" s="45">
        <v>283.36761000000001</v>
      </c>
      <c r="C101" s="46">
        <v>291.89260000000002</v>
      </c>
      <c r="D101" s="46">
        <v>293.8313</v>
      </c>
      <c r="E101" s="46">
        <v>310.01170000000002</v>
      </c>
      <c r="F101" s="46">
        <v>302.74930000000001</v>
      </c>
      <c r="G101" s="46">
        <v>295.48259999999999</v>
      </c>
      <c r="H101" s="46">
        <v>403.7944</v>
      </c>
      <c r="I101" s="46">
        <v>347.87779999999998</v>
      </c>
      <c r="J101" s="46">
        <v>436.563701532442</v>
      </c>
      <c r="K101" s="46">
        <v>407.81244685360298</v>
      </c>
      <c r="L101" s="46">
        <v>425.84711419954402</v>
      </c>
      <c r="M101" s="46">
        <v>337.24545761330302</v>
      </c>
      <c r="N101" s="46">
        <v>385.41692365503701</v>
      </c>
      <c r="O101" s="46">
        <v>340.92294076905898</v>
      </c>
      <c r="P101" s="46">
        <v>346.02827867798698</v>
      </c>
      <c r="Q101" s="46">
        <v>331.97459870883603</v>
      </c>
      <c r="R101" s="46">
        <v>376.78699180310798</v>
      </c>
      <c r="S101" s="46">
        <v>343.35538796873601</v>
      </c>
      <c r="T101" s="46">
        <v>528.69809804295301</v>
      </c>
      <c r="U101" s="46">
        <v>744.80275302546704</v>
      </c>
      <c r="V101" s="46">
        <v>766.88741799373895</v>
      </c>
      <c r="W101" s="46">
        <v>757.01324610521897</v>
      </c>
      <c r="X101" s="46">
        <v>750.55358747783498</v>
      </c>
      <c r="Y101" s="46">
        <v>748.27739062947705</v>
      </c>
      <c r="Z101" s="46">
        <v>811.41051344155005</v>
      </c>
      <c r="AA101" s="46">
        <v>851.89570344155004</v>
      </c>
      <c r="AB101" s="47">
        <v>831.97571320915301</v>
      </c>
      <c r="AC101" s="48">
        <v>1.9360296796417664</v>
      </c>
      <c r="AD101" s="49">
        <v>4.2295316304358455E-2</v>
      </c>
      <c r="AE101" s="49">
        <v>-2.3383132643964299E-2</v>
      </c>
      <c r="AF101" s="50">
        <v>2.6598227387829906E-2</v>
      </c>
    </row>
    <row r="102" spans="1:32" x14ac:dyDescent="0.2">
      <c r="A102" s="68" t="s">
        <v>68</v>
      </c>
      <c r="B102" s="69">
        <v>2388.7710669656299</v>
      </c>
      <c r="C102" s="70">
        <v>2246.4029406544319</v>
      </c>
      <c r="D102" s="70">
        <v>2156.5312679417912</v>
      </c>
      <c r="E102" s="70">
        <v>2232.788584377422</v>
      </c>
      <c r="F102" s="70">
        <v>2688.6752470214897</v>
      </c>
      <c r="G102" s="70">
        <v>2776.52913965882</v>
      </c>
      <c r="H102" s="70">
        <v>2745.8844046850199</v>
      </c>
      <c r="I102" s="70">
        <v>2786.68597941091</v>
      </c>
      <c r="J102" s="70">
        <v>2884.8255583458104</v>
      </c>
      <c r="K102" s="70">
        <v>2788.6670298880108</v>
      </c>
      <c r="L102" s="70">
        <v>2579.1144611360778</v>
      </c>
      <c r="M102" s="70">
        <v>2788.3214561279151</v>
      </c>
      <c r="N102" s="70">
        <v>2858.8749269018922</v>
      </c>
      <c r="O102" s="70">
        <v>2892.5931874241669</v>
      </c>
      <c r="P102" s="70">
        <v>2990.9551306256963</v>
      </c>
      <c r="Q102" s="70">
        <v>3230.2696223846697</v>
      </c>
      <c r="R102" s="70">
        <v>3175.549590380163</v>
      </c>
      <c r="S102" s="70">
        <v>3306.1839407470811</v>
      </c>
      <c r="T102" s="70">
        <v>3449.9886546162697</v>
      </c>
      <c r="U102" s="70">
        <v>3355.69623210698</v>
      </c>
      <c r="V102" s="70">
        <v>3415.9632117649398</v>
      </c>
      <c r="W102" s="70">
        <v>3467.4594534268299</v>
      </c>
      <c r="X102" s="70">
        <v>3506.1506396068953</v>
      </c>
      <c r="Y102" s="70">
        <v>3492.9857746459829</v>
      </c>
      <c r="Z102" s="70">
        <v>3534.9479723996801</v>
      </c>
      <c r="AA102" s="70">
        <v>3827.2870356827598</v>
      </c>
      <c r="AB102" s="71">
        <v>4326.729705386826</v>
      </c>
      <c r="AC102" s="72">
        <v>0.81127851271361706</v>
      </c>
      <c r="AD102" s="73">
        <v>2.3110422886940984E-2</v>
      </c>
      <c r="AE102" s="73">
        <v>0.13049522156233295</v>
      </c>
      <c r="AF102" s="74">
        <v>0.1383253606113691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CO2 Limit</vt:lpstr>
      <vt:lpstr>Emissions</vt:lpstr>
      <vt:lpstr>Sheet3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gac-EEGVEDA (Resp.Ramachandran Kannan)</dc:creator>
  <cp:lastModifiedBy>Suleimenov Bakytzhan</cp:lastModifiedBy>
  <dcterms:created xsi:type="dcterms:W3CDTF">2018-05-17T11:48:38Z</dcterms:created>
  <dcterms:modified xsi:type="dcterms:W3CDTF">2020-07-01T14:09:19Z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546001613140106</vt:r8>
  </property>
</Properties>
</file>