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E8D0F6FE-CC44-422A-BDE6-9F37D094DA70}" xr6:coauthVersionLast="47" xr6:coauthVersionMax="47" xr10:uidLastSave="{00000000-0000-0000-0000-000000000000}"/>
  <bookViews>
    <workbookView xWindow="38280" yWindow="-120" windowWidth="38640" windowHeight="21120" tabRatio="694" activeTab="2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60" l="1"/>
  <c r="H10" i="160"/>
  <c r="H11" i="160"/>
  <c r="H12" i="160"/>
  <c r="H13" i="160"/>
  <c r="H14" i="160"/>
  <c r="H15" i="160"/>
  <c r="H16" i="160"/>
  <c r="H17" i="160"/>
  <c r="H18" i="160"/>
  <c r="H19" i="160"/>
  <c r="H20" i="160"/>
  <c r="H21" i="160"/>
  <c r="H22" i="160"/>
  <c r="H23" i="160"/>
  <c r="H24" i="160"/>
  <c r="H25" i="160"/>
  <c r="H26" i="160"/>
  <c r="H27" i="160"/>
  <c r="H28" i="160"/>
  <c r="H29" i="160"/>
  <c r="H30" i="160"/>
  <c r="H31" i="160"/>
  <c r="H32" i="160"/>
  <c r="H33" i="160"/>
  <c r="H34" i="160"/>
  <c r="H35" i="160"/>
  <c r="H36" i="160"/>
  <c r="H37" i="160"/>
  <c r="H38" i="160"/>
  <c r="H39" i="160"/>
  <c r="H40" i="160"/>
  <c r="H41" i="160"/>
  <c r="H42" i="160"/>
  <c r="H43" i="160"/>
  <c r="H44" i="160"/>
  <c r="H45" i="160"/>
  <c r="H46" i="160"/>
  <c r="H47" i="160"/>
  <c r="H48" i="160"/>
  <c r="H49" i="160"/>
  <c r="H50" i="160"/>
  <c r="H51" i="160"/>
  <c r="H52" i="160"/>
  <c r="H53" i="160"/>
  <c r="H54" i="160"/>
  <c r="H55" i="160"/>
  <c r="H56" i="160"/>
  <c r="H57" i="160"/>
  <c r="H58" i="160"/>
  <c r="H59" i="160"/>
  <c r="H60" i="160"/>
  <c r="H61" i="160"/>
  <c r="H62" i="160"/>
  <c r="H63" i="160"/>
  <c r="H64" i="160"/>
  <c r="H65" i="160"/>
  <c r="H66" i="160"/>
  <c r="H67" i="160"/>
  <c r="H68" i="160"/>
  <c r="H69" i="160"/>
  <c r="H70" i="160"/>
  <c r="H71" i="160"/>
  <c r="H72" i="160"/>
  <c r="H73" i="160"/>
  <c r="H74" i="160"/>
  <c r="H75" i="160"/>
  <c r="H76" i="160"/>
  <c r="H77" i="160"/>
  <c r="H78" i="160"/>
  <c r="H79" i="160"/>
  <c r="H8" i="160"/>
  <c r="G9" i="140"/>
  <c r="G10" i="140"/>
  <c r="G11" i="140"/>
  <c r="G12" i="140"/>
  <c r="G13" i="140"/>
  <c r="G14" i="140"/>
  <c r="G15" i="140"/>
  <c r="G16" i="140"/>
  <c r="G17" i="140"/>
  <c r="G8" i="140"/>
  <c r="Z10" i="140"/>
  <c r="Z11" i="140"/>
  <c r="Z12" i="140"/>
  <c r="Z13" i="140"/>
  <c r="Z14" i="140"/>
  <c r="Z15" i="140"/>
  <c r="Z16" i="140"/>
  <c r="Z17" i="140"/>
  <c r="Z9" i="140"/>
  <c r="AA9" i="160" l="1"/>
  <c r="AA10" i="160"/>
  <c r="AA11" i="160"/>
  <c r="AA12" i="160"/>
  <c r="AA13" i="160"/>
  <c r="AA14" i="160"/>
  <c r="AA15" i="160"/>
  <c r="AA16" i="160"/>
  <c r="AA17" i="160"/>
  <c r="AA18" i="160"/>
  <c r="AA19" i="160"/>
  <c r="AA20" i="160"/>
  <c r="AA21" i="160"/>
  <c r="AA22" i="160"/>
  <c r="AA23" i="160"/>
  <c r="AA24" i="160"/>
  <c r="AA25" i="160"/>
  <c r="AA26" i="160"/>
  <c r="AA27" i="160"/>
  <c r="AA28" i="160"/>
  <c r="AA29" i="160"/>
  <c r="AA30" i="160"/>
  <c r="AA31" i="160"/>
  <c r="AA32" i="160"/>
  <c r="AA33" i="160"/>
  <c r="AA34" i="160"/>
  <c r="AA35" i="160"/>
  <c r="AA36" i="160"/>
  <c r="AA37" i="160"/>
  <c r="AA38" i="160"/>
  <c r="AA39" i="160"/>
  <c r="AA40" i="160"/>
  <c r="AA41" i="160"/>
  <c r="AA42" i="160"/>
  <c r="AA43" i="160"/>
  <c r="AA44" i="160"/>
  <c r="AA45" i="160"/>
  <c r="AA46" i="160"/>
  <c r="AA47" i="160"/>
  <c r="AA48" i="160"/>
  <c r="AA49" i="160"/>
  <c r="AA50" i="160"/>
  <c r="AA51" i="160"/>
  <c r="AA52" i="160"/>
  <c r="AA53" i="160"/>
  <c r="AA54" i="160"/>
  <c r="AA55" i="160"/>
  <c r="AA56" i="160"/>
  <c r="AA57" i="160"/>
  <c r="AA58" i="160"/>
  <c r="AA59" i="160"/>
  <c r="AA60" i="160"/>
  <c r="AA61" i="160"/>
  <c r="AA62" i="160"/>
  <c r="AA63" i="160"/>
  <c r="AA64" i="160"/>
  <c r="AA65" i="160"/>
  <c r="AA66" i="160"/>
  <c r="AA67" i="160"/>
  <c r="AA68" i="160"/>
  <c r="AA69" i="160"/>
  <c r="AA70" i="160"/>
  <c r="AA71" i="160"/>
  <c r="AA72" i="160"/>
  <c r="AA73" i="160"/>
  <c r="AA74" i="160"/>
  <c r="AA75" i="160"/>
  <c r="AA76" i="160"/>
  <c r="AA77" i="160"/>
  <c r="AA78" i="160"/>
  <c r="AA79" i="160"/>
  <c r="AA80" i="160"/>
  <c r="AA81" i="160"/>
  <c r="AA82" i="160"/>
  <c r="AA83" i="160"/>
  <c r="AA84" i="160"/>
  <c r="AA85" i="160"/>
  <c r="AA86" i="160"/>
  <c r="AA87" i="160"/>
  <c r="AA88" i="160"/>
  <c r="AA89" i="160"/>
  <c r="AA90" i="160"/>
  <c r="AA91" i="160"/>
  <c r="AA92" i="160"/>
  <c r="AA93" i="160"/>
  <c r="AA94" i="160"/>
  <c r="AA95" i="160"/>
  <c r="AA96" i="160"/>
  <c r="AA97" i="160"/>
  <c r="AA98" i="160"/>
  <c r="AA99" i="160"/>
  <c r="AA100" i="160"/>
  <c r="AA101" i="160"/>
  <c r="AA102" i="160"/>
  <c r="AA103" i="160"/>
  <c r="AA104" i="160"/>
  <c r="AA105" i="160"/>
  <c r="AA106" i="160"/>
  <c r="AA107" i="160"/>
  <c r="AA108" i="160"/>
  <c r="AA109" i="160"/>
  <c r="AA110" i="160"/>
  <c r="AA111" i="160"/>
  <c r="AA112" i="160"/>
  <c r="AA113" i="160"/>
  <c r="AA114" i="160"/>
  <c r="AA115" i="160"/>
  <c r="AA8" i="16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D43" i="158"/>
  <c r="D18" i="158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8" i="158" l="1"/>
  <c r="E12" i="158"/>
  <c r="E72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AA10" i="140"/>
  <c r="AA11" i="140"/>
  <c r="AA12" i="140"/>
  <c r="AA13" i="140"/>
  <c r="AA14" i="140"/>
  <c r="AA15" i="140"/>
  <c r="AA16" i="140"/>
  <c r="AA17" i="140"/>
  <c r="AA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<sst xmlns="http://schemas.openxmlformats.org/spreadsheetml/2006/main" count="2523" uniqueCount="767">
  <si>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</si>
  <si>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</si>
  <si>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</si>
  <si>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</si>
  <si>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</si>
  <si>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</si>
  <si>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</si>
  <si>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</si>
  <si>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</si>
  <si>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</si>
  <si>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</si>
  <si>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</si>
  <si>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</si>
  <si>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</si>
  <si>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</si>
  <si>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</si>
  <si>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</si>
  <si>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</si>
  <si>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</si>
  <si>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</si>
  <si>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</si>
  <si>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</si>
  <si>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</si>
  <si>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</si>
  <si>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</si>
  <si>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</si>
  <si>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</si>
  <si>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</si>
  <si>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</si>
  <si>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</si>
  <si>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</si>
  <si>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</si>
  <si>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</si>
  <si>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</si>
  <si>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</si>
  <si>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</si>
  <si>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</si>
  <si>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</si>
  <si>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</si>
  <si>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</si>
  <si>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</si>
  <si>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</si>
  <si>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</si>
  <si>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</si>
  <si>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</si>
  <si>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</si>
  <si>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</si>
  <si>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</si>
  <si>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</si>
  <si>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</si>
  <si>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</si>
  <si>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</si>
  <si>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</si>
  <si>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</si>
  <si>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</si>
  <si>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</si>
  <si>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</si>
  <si>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</si>
  <si>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</si>
  <si>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</si>
  <si>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</si>
  <si>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</si>
  <si>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</si>
  <si>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</si>
  <si>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</si>
  <si>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</si>
  <si>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</si>
  <si>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</si>
  <si>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</si>
  <si>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</si>
  <si>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</si>
  <si>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</si>
  <si>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</si>
  <si>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</si>
  <si>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</si>
  <si>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</si>
  <si>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</si>
  <si>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</si>
  <si>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</si>
  <si>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</si>
  <si>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</si>
  <si>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</si>
  <si>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</si>
  <si>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</si>
  <si>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</si>
  <si>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</si>
  <si>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</si>
  <si>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</si>
  <si>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</si>
  <si>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</si>
  <si>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</si>
  <si>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</si>
  <si>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</si>
  <si>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</si>
  <si>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</si>
  <si>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</si>
  <si>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</si>
  <si>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</si>
  <si>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</si>
  <si>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</si>
  <si>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</si>
  <si>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</si>
  <si>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</si>
  <si>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</si>
  <si>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</si>
  <si>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</si>
  <si>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</si>
  <si>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</si>
  <si>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</si>
  <si>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</si>
  <si>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</si>
  <si>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</si>
  <si>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</si>
  <si>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</si>
  <si>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</si>
  <si>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</si>
  <si>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</si>
  <si>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</si>
  <si>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</si>
  <si>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</si>
  <si>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</si>
  <si>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</si>
  <si>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</si>
  <si>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</si>
  <si>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</si>
  <si>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</si>
  <si>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</si>
  <si>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</si>
  <si>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</si>
  <si>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</si>
  <si>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</si>
  <si>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</si>
  <si>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</si>
  <si>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</si>
  <si>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</si>
  <si>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</si>
  <si>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</si>
  <si>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</si>
  <si>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</si>
  <si>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</si>
  <si>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</si>
  <si>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</si>
  <si>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</si>
  <si>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</si>
  <si>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</si>
  <si>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</si>
  <si>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</si>
  <si>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</si>
  <si>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</si>
  <si>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</si>
  <si>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</si>
  <si>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</si>
  <si>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</si>
  <si>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</si>
  <si>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</si>
  <si>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</si>
  <si>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</si>
  <si>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</si>
  <si>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</si>
  <si>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</si>
  <si>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</si>
  <si>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</si>
  <si>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</si>
  <si>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</si>
  <si>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</si>
  <si>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</si>
  <si>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</si>
  <si>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</si>
  <si>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</si>
  <si>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</si>
  <si>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</si>
  <si>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</si>
  <si>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</si>
  <si>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</si>
  <si>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</si>
  <si>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</si>
  <si>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</si>
  <si>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</si>
  <si>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</si>
  <si>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</si>
  <si>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</si>
  <si>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</si>
  <si>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</si>
  <si>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</si>
  <si>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</si>
  <si>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</si>
  <si>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</si>
  <si>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</si>
  <si>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</si>
  <si>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</si>
  <si>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</si>
  <si>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</si>
  <si>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</si>
  <si>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</si>
  <si>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</si>
  <si>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</si>
  <si>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</si>
  <si>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</si>
  <si>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</si>
  <si>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</si>
  <si>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</si>
  <si>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</si>
  <si>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</si>
  <si>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</si>
  <si>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</si>
  <si>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</si>
  <si>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</si>
  <si>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</si>
  <si>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</si>
  <si>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</si>
  <si>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</si>
  <si>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</si>
  <si>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</si>
  <si>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</si>
  <si>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</si>
  <si>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</si>
  <si>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</si>
  <si>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</si>
  <si>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</si>
  <si>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</si>
  <si>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</si>
  <si>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</si>
  <si>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</si>
  <si>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</si>
  <si>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</si>
  <si>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</si>
  <si>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</si>
  <si>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</si>
  <si>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</si>
  <si>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</si>
  <si>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</si>
  <si>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</si>
  <si>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</si>
  <si>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</si>
  <si>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</si>
  <si>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</si>
  <si>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</si>
  <si>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</si>
  <si>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</si>
  <si>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</si>
  <si>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</si>
  <si>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</si>
  <si>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</si>
  <si>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</si>
  <si>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</si>
  <si>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</si>
  <si>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</si>
  <si>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</si>
  <si>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</si>
  <si>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</si>
  <si>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</si>
  <si>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</si>
  <si>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</si>
  <si>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</si>
  <si>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</si>
  <si>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</si>
  <si>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</si>
  <si>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</si>
  <si>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</si>
  <si>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</si>
  <si>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</si>
  <si>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</si>
  <si>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</si>
  <si>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</si>
  <si>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</si>
  <si>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</si>
  <si>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</si>
  <si>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</si>
  <si>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</si>
  <si>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</si>
  <si>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</si>
  <si>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</si>
  <si>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</si>
  <si>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</si>
  <si>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</si>
  <si>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</si>
  <si>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</si>
  <si>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</si>
  <si>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</si>
  <si>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</si>
  <si>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</si>
  <si>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</si>
  <si>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</si>
  <si>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</si>
  <si>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</si>
  <si>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</si>
  <si>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</si>
  <si>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</si>
  <si>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</si>
  <si>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</si>
  <si>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</si>
  <si>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</si>
  <si>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</si>
  <si>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</si>
  <si>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</si>
  <si>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</si>
  <si>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</si>
  <si>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</si>
  <si>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</si>
  <si>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</si>
  <si>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</si>
  <si>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</si>
  <si>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</si>
  <si>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</si>
  <si>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</si>
  <si>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</si>
  <si>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</si>
  <si>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</si>
  <si>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</si>
  <si>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</si>
  <si>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</si>
  <si>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</si>
  <si>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</si>
  <si>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</si>
  <si>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</si>
  <si>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</si>
  <si>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</si>
  <si>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</si>
  <si>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</si>
  <si>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</si>
  <si>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</si>
  <si>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</si>
  <si>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</si>
  <si>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</si>
  <si>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</si>
  <si>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</si>
  <si>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</si>
  <si>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</si>
  <si>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</si>
  <si>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</si>
  <si>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</si>
  <si>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</si>
  <si>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</si>
  <si>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</si>
  <si>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</si>
  <si>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</si>
  <si>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</si>
  <si>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</si>
  <si>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</si>
  <si>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</si>
  <si>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</si>
  <si>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</si>
  <si>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</si>
  <si>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</si>
  <si>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</si>
  <si>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</si>
  <si>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</si>
  <si>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</si>
  <si>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</si>
  <si>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</si>
  <si>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</si>
  <si>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</si>
  <si>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</si>
  <si>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</si>
  <si>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</si>
  <si>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</si>
  <si>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</si>
  <si>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</si>
  <si>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</si>
  <si>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</si>
  <si>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</si>
  <si>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</si>
  <si>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</si>
  <si>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</si>
  <si>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</si>
  <si>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</si>
  <si>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</si>
  <si>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</si>
  <si>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</si>
  <si>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</si>
  <si>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</si>
  <si>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</si>
  <si>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</si>
  <si>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</si>
  <si>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</si>
  <si>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</si>
  <si>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</si>
  <si>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</si>
  <si>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</si>
  <si>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</si>
  <si>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</si>
  <si>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</si>
  <si>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</si>
  <si>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</si>
  <si>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</si>
  <si>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</si>
  <si>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</si>
  <si>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</si>
  <si>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</si>
  <si>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</si>
  <si>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</si>
  <si>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</si>
  <si>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</si>
  <si>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</si>
  <si>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</si>
  <si>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</si>
  <si>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</si>
  <si>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</si>
  <si>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</si>
  <si>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</si>
  <si>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</si>
  <si>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</si>
  <si>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</si>
  <si>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</si>
  <si>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</si>
  <si>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</si>
  <si>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</si>
  <si>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</si>
  <si>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</si>
  <si>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</si>
  <si>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</si>
  <si>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</si>
  <si>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</si>
  <si>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</si>
  <si>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</si>
  <si>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</si>
  <si>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</si>
  <si>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</si>
  <si>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</si>
  <si>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</si>
  <si>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</si>
  <si>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</si>
  <si>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</si>
  <si>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</si>
  <si>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</si>
  <si>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</si>
  <si>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</si>
  <si>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</si>
  <si>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</si>
  <si>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</si>
  <si>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</si>
  <si>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</si>
  <si>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</si>
  <si>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</si>
  <si>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</si>
  <si>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</si>
  <si>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</si>
  <si>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</si>
  <si>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</si>
  <si>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</si>
  <si>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</si>
  <si>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</si>
  <si>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</si>
  <si>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</si>
  <si>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</si>
  <si>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</si>
  <si>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</si>
  <si>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</si>
  <si>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</si>
  <si>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</si>
  <si>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</si>
  <si>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</si>
  <si>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</si>
  <si>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</si>
  <si>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</si>
  <si>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</si>
  <si>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</si>
  <si>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</si>
  <si>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</si>
  <si>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</si>
  <si>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</si>
  <si>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</si>
  <si>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</si>
  <si>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</si>
  <si>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</si>
  <si>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</si>
  <si>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</si>
  <si>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</si>
  <si>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</si>
  <si>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</si>
  <si>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</si>
  <si>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</si>
  <si>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</si>
  <si>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</si>
  <si>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</si>
  <si>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</si>
  <si>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</si>
  <si>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</si>
  <si>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</si>
  <si>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</si>
  <si>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</si>
  <si>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</si>
  <si>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</si>
  <si>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</si>
  <si>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</si>
  <si>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</si>
  <si>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</si>
  <si>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</si>
  <si>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</si>
  <si>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</si>
  <si>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</si>
  <si>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</si>
  <si>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</si>
  <si>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</si>
  <si>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</si>
  <si>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</si>
  <si>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</si>
  <si>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</si>
  <si>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</si>
  <si>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</si>
  <si>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</si>
  <si>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</si>
  <si>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</si>
  <si>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</si>
  <si>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</si>
  <si>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</si>
  <si>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</si>
  <si>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</si>
  <si>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</si>
  <si>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</si>
  <si>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</si>
  <si>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</si>
  <si>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</si>
  <si>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</si>
  <si>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</si>
  <si>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</si>
  <si>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</si>
  <si>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</si>
  <si>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</si>
  <si>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</si>
  <si>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</si>
  <si>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</si>
  <si>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</si>
  <si>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</si>
  <si>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</si>
  <si>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</si>
  <si>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</si>
  <si>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</si>
  <si>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</si>
  <si>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</si>
  <si>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</si>
  <si>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</si>
  <si>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</si>
  <si>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</si>
  <si>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</si>
  <si>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</si>
  <si>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</si>
  <si>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</si>
  <si>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</si>
  <si>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</si>
  <si>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</si>
  <si>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</si>
  <si>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</si>
  <si>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</si>
  <si>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</si>
  <si>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</si>
  <si>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</si>
  <si>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</si>
  <si>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</si>
  <si>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</si>
  <si>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</si>
  <si>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</si>
  <si>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</si>
  <si>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</si>
  <si>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</si>
  <si>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</si>
  <si>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</si>
  <si>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</si>
  <si>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</si>
  <si>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</si>
  <si>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</si>
  <si>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</si>
  <si>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</si>
  <si>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</si>
  <si>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</si>
  <si>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</si>
  <si>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</si>
  <si>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</si>
  <si>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</si>
  <si>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</si>
  <si>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</si>
  <si>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</si>
  <si>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</si>
  <si>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</si>
  <si>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</si>
  <si>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</si>
  <si>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</si>
  <si>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</si>
  <si>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</si>
  <si>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</si>
  <si>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</si>
  <si>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</si>
  <si>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</si>
  <si>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</si>
  <si>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</si>
  <si>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</si>
  <si>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</si>
  <si>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</si>
  <si>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</si>
  <si>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</si>
  <si>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</si>
  <si>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</si>
  <si>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</si>
  <si>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</si>
  <si>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</si>
  <si>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</si>
  <si>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</si>
  <si>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</si>
  <si>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</si>
  <si>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</si>
  <si>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</si>
  <si>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</si>
  <si>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</si>
  <si>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</si>
  <si>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</si>
  <si>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</si>
  <si>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</si>
  <si>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</si>
  <si>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</si>
  <si>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</si>
  <si>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</si>
  <si>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</si>
  <si>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</si>
  <si>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</si>
  <si>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</si>
  <si>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</si>
  <si>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</si>
  <si>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</si>
  <si>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</si>
  <si>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</si>
  <si>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</si>
  <si>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</si>
  <si>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</si>
  <si>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</si>
  <si>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</si>
  <si>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</si>
  <si>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</si>
  <si>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</si>
  <si>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</si>
  <si>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</si>
  <si>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</si>
  <si>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</si>
  <si>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</si>
  <si>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</si>
  <si>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</si>
  <si>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</si>
  <si>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</si>
  <si>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</si>
  <si>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</si>
  <si>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</si>
  <si>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</si>
  <si>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</si>
  <si>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</si>
  <si>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</si>
  <si>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</si>
  <si>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</si>
  <si>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</si>
  <si>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</si>
  <si>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</si>
  <si>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</si>
  <si>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</si>
  <si>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</si>
  <si>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</si>
  <si>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</si>
  <si>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</si>
  <si>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</si>
  <si>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</si>
  <si>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</si>
  <si>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</si>
  <si>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</si>
  <si>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</si>
  <si>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</si>
  <si>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</si>
  <si>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</si>
  <si>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</si>
  <si>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</si>
  <si>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</si>
  <si>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</si>
  <si>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</si>
  <si>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</si>
  <si>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</si>
  <si>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</si>
  <si>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</si>
  <si>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</si>
  <si>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</si>
  <si>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</si>
  <si>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</si>
  <si>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</si>
  <si>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</si>
  <si>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</si>
  <si>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</si>
  <si>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</si>
  <si>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</si>
  <si>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</si>
  <si>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</si>
  <si>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</si>
  <si>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</si>
  <si>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</si>
  <si>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</si>
  <si>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</si>
  <si>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</si>
  <si>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</si>
  <si>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</si>
  <si>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</si>
  <si>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</si>
  <si>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</si>
  <si>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</si>
  <si>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</si>
  <si>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</si>
  <si>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</si>
  <si>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</si>
  <si>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</si>
  <si>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</si>
  <si>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</si>
  <si>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</si>
  <si>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</si>
  <si>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</si>
  <si>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</si>
  <si>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</si>
  <si>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</si>
  <si>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</si>
  <si>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</si>
  <si>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</si>
  <si>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</si>
  <si>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</si>
  <si>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</si>
  <si>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</si>
  <si>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</si>
  <si>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</si>
  <si>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</si>
  <si>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</si>
  <si>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</si>
  <si>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</si>
  <si>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</si>
  <si>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</si>
  <si>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</si>
  <si>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</si>
  <si>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</si>
  <si>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</si>
  <si>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</si>
  <si>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</si>
  <si>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</si>
  <si>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</si>
  <si>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</si>
  <si>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</si>
  <si>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</si>
  <si>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</si>
  <si>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</si>
  <si>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</si>
  <si>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</si>
  <si>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</si>
  <si>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</si>
  <si>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</si>
  <si>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</si>
  <si>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</si>
  <si>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</si>
  <si>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</si>
  <si>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</si>
  <si>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</si>
  <si>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</si>
  <si>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</si>
  <si>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</si>
  <si>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</si>
  <si>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</si>
  <si>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</si>
  <si>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</si>
  <si>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</si>
  <si>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</si>
  <si>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</si>
  <si>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</si>
  <si>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</si>
  <si>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</si>
  <si>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</si>
  <si>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</si>
  <si>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</si>
  <si>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</si>
  <si>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Process Heat Reformer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</si>
</sst>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1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133" fillId="114" borderId="0" xfId="46713" applyFont="1" applyFill="1"/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6" sqref="E6"/>
    </sheetView>
  </sheetViews>
  <sheetFormatPr defaultRowHeight="12.75"/>
  <sheetData>
    <row r="1" spans="1:1">
      <c r="A1" t="s">
        <v>758</v>
      </c>
    </row>
    <row r="2" spans="1:1">
      <c r="A2" t="s">
        <v>759</v>
      </c>
    </row>
    <row r="3" spans="1:1">
      <c r="A3" t="s">
        <v>760</v>
      </c>
    </row>
    <row r="4" spans="1:1">
      <c r="A4" t="s">
        <v>761</v>
      </c>
    </row>
    <row r="5" spans="1:1">
      <c r="A5" t="s">
        <v>762</v>
      </c>
    </row>
    <row r="6" spans="1:1">
      <c r="A6" t="s">
        <v>763</v>
      </c>
    </row>
    <row r="7" spans="1:1">
      <c r="A7" t="s">
        <v>764</v>
      </c>
    </row>
    <row r="8" spans="1:1">
      <c r="A8" t="s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8" t="s">
        <v>89</v>
      </c>
      <c r="C2" s="158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9">
        <v>2015</v>
      </c>
      <c r="C3" s="160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61" t="s">
        <v>90</v>
      </c>
      <c r="C4" s="162"/>
      <c r="D4" s="79"/>
      <c r="E4" s="165" t="s">
        <v>91</v>
      </c>
      <c r="F4" s="166"/>
      <c r="G4" s="166"/>
      <c r="H4" s="166"/>
      <c r="I4" s="167"/>
      <c r="J4" s="168" t="s">
        <v>92</v>
      </c>
      <c r="K4" s="169"/>
      <c r="L4" s="169"/>
      <c r="M4" s="169"/>
      <c r="N4" s="169"/>
      <c r="O4" s="169"/>
      <c r="P4" s="169"/>
      <c r="Q4" s="170"/>
      <c r="R4" s="80" t="s">
        <v>93</v>
      </c>
      <c r="S4" s="154" t="s">
        <v>94</v>
      </c>
      <c r="T4" s="155"/>
      <c r="U4" s="155"/>
      <c r="V4" s="155"/>
      <c r="W4" s="155"/>
      <c r="X4" s="155"/>
      <c r="Y4" s="155"/>
      <c r="Z4" s="156"/>
      <c r="AA4" s="81" t="s">
        <v>95</v>
      </c>
    </row>
    <row r="5" spans="2:29" ht="60.75" thickBot="1">
      <c r="B5" s="163"/>
      <c r="C5" s="164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7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7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7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7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7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7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7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7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7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7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3" t="s">
        <v>195</v>
      </c>
      <c r="U24" s="153"/>
      <c r="V24" s="153"/>
      <c r="W24" s="153"/>
      <c r="X24" s="153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abSelected="1" zoomScale="85" zoomScaleNormal="85" workbookViewId="0">
      <selection activeCell="V11" sqref="V11:X11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1" width="13.42578125" style="4" customWidth="1"/>
    <col min="22" max="22" width="11.42578125" style="4" bestFit="1" customWidth="1"/>
    <col min="23" max="23" width="18.85546875" style="4" bestFit="1" customWidth="1"/>
    <col min="24" max="24" width="23.5703125" style="4" bestFit="1" customWidth="1"/>
    <col min="25" max="25" width="13.42578125" style="4" customWidth="1"/>
    <col min="26" max="26" width="73.42578125" style="4" bestFit="1" customWidth="1"/>
    <col min="27" max="53" width="10.42578125" style="4" customWidth="1"/>
    <col min="5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2" ht="15.75" customHeight="1">
      <c r="B5" s="39" t="s">
        <v>75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712</v>
      </c>
      <c r="F6" s="19" t="s">
        <v>710</v>
      </c>
      <c r="G6" s="19" t="s">
        <v>3</v>
      </c>
      <c r="H6" s="19" t="s">
        <v>708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706</v>
      </c>
      <c r="V6" s="9" t="s">
        <v>707</v>
      </c>
      <c r="W6" s="9" t="s">
        <v>710</v>
      </c>
      <c r="X6" s="9" t="s">
        <v>711</v>
      </c>
      <c r="Y6" s="9" t="s">
        <v>712</v>
      </c>
      <c r="Z6" s="9" t="s">
        <v>2</v>
      </c>
      <c r="AA6" s="9" t="s">
        <v>713</v>
      </c>
      <c r="AB6" s="9" t="s">
        <v>14</v>
      </c>
      <c r="AC6" s="9" t="s">
        <v>15</v>
      </c>
      <c r="AD6" s="9" t="s">
        <v>16</v>
      </c>
      <c r="AE6" s="9" t="s">
        <v>17</v>
      </c>
      <c r="AF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 t="s">
        <v>20</v>
      </c>
      <c r="AB7" s="11" t="s">
        <v>21</v>
      </c>
      <c r="AC7" s="11" t="s">
        <v>22</v>
      </c>
      <c r="AD7" s="11" t="s">
        <v>39</v>
      </c>
      <c r="AE7" s="11" t="s">
        <v>38</v>
      </c>
      <c r="AF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:32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709</v>
      </c>
      <c r="V9" s="32"/>
      <c r="W9" s="32"/>
      <c r="X9" s="32"/>
      <c r="Y9" s="24" t="s">
        <v>91</v>
      </c>
      <c r="Z9" s="32" t="str">
        <f xml:space="preserve"> _xlfn.CONCAT( U9, " -:- ", V9, " -:- ", W9, " -:- ", X9, " -:- ", Y9 )</f>
        <v>Industry -:-  -:-  -:-  -:- Coal</v>
      </c>
      <c r="AA9" s="28" t="str">
        <f t="shared" ref="AA9:AA17" si="2">"Existing fuel technology "&amp;H8</f>
        <v>Existing fuel technology Industrial Coal</v>
      </c>
      <c r="AB9" s="23" t="s">
        <v>46</v>
      </c>
      <c r="AC9" s="23" t="s">
        <v>71</v>
      </c>
      <c r="AD9" s="23"/>
      <c r="AE9" s="23"/>
      <c r="AF9" s="23"/>
    </row>
    <row r="10" spans="2:32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si="1"/>
        <v>FTE-INDPET_00</v>
      </c>
      <c r="U10" s="24" t="s">
        <v>709</v>
      </c>
      <c r="V10" s="32"/>
      <c r="W10" s="32"/>
      <c r="X10" s="32"/>
      <c r="Y10" s="24" t="s">
        <v>102</v>
      </c>
      <c r="Z10" s="32" t="str">
        <f t="shared" ref="Z10:Z17" si="3" xml:space="preserve"> _xlfn.CONCAT( U10, " -:- ", V10, " -:- ", W10, " -:- ", X10, " -:- ", Y10 )</f>
        <v>Industry -:-  -:-  -:-  -:- Petrol</v>
      </c>
      <c r="AA10" s="28" t="str">
        <f t="shared" si="2"/>
        <v>Existing fuel technology Industrial Petroleum</v>
      </c>
      <c r="AB10" s="23" t="s">
        <v>46</v>
      </c>
      <c r="AC10" s="23" t="s">
        <v>71</v>
      </c>
      <c r="AD10" s="23"/>
      <c r="AE10" s="23"/>
      <c r="AF10" s="23"/>
    </row>
    <row r="11" spans="2:32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709</v>
      </c>
      <c r="V11" s="32"/>
      <c r="W11" s="32"/>
      <c r="X11" s="32"/>
      <c r="Y11" s="24" t="s">
        <v>103</v>
      </c>
      <c r="Z11" s="32" t="str">
        <f t="shared" si="3"/>
        <v>Industry -:-  -:-  -:-  -:- Diesel</v>
      </c>
      <c r="AA11" s="28" t="str">
        <f t="shared" si="2"/>
        <v>Existing fuel technology Industrial Diesel</v>
      </c>
      <c r="AB11" s="23" t="s">
        <v>46</v>
      </c>
      <c r="AC11" s="23" t="s">
        <v>71</v>
      </c>
      <c r="AD11" s="23"/>
      <c r="AE11" s="23"/>
      <c r="AF11" s="23"/>
    </row>
    <row r="12" spans="2:32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709</v>
      </c>
      <c r="V12" s="32"/>
      <c r="W12" s="32"/>
      <c r="X12" s="32"/>
      <c r="Y12" s="24" t="s">
        <v>59</v>
      </c>
      <c r="Z12" s="32" t="str">
        <f t="shared" si="3"/>
        <v>Industry -:-  -:-  -:-  -:- LPG</v>
      </c>
      <c r="AA12" s="28" t="str">
        <f t="shared" si="2"/>
        <v>Existing fuel technology Industrial LPG</v>
      </c>
      <c r="AB12" s="23" t="s">
        <v>46</v>
      </c>
      <c r="AC12" s="23" t="s">
        <v>71</v>
      </c>
      <c r="AD12" s="23"/>
      <c r="AE12" s="23"/>
      <c r="AF12" s="23"/>
    </row>
    <row r="13" spans="2:32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709</v>
      </c>
      <c r="V13" s="32"/>
      <c r="W13" s="32"/>
      <c r="X13" s="32"/>
      <c r="Y13" s="24" t="s">
        <v>104</v>
      </c>
      <c r="Z13" s="32" t="str">
        <f t="shared" si="3"/>
        <v>Industry -:-  -:-  -:-  -:- Fuel Oil</v>
      </c>
      <c r="AA13" s="28" t="str">
        <f t="shared" si="2"/>
        <v>Existing fuel technology Industrial Fuel oil</v>
      </c>
      <c r="AB13" s="23" t="s">
        <v>46</v>
      </c>
      <c r="AC13" s="23" t="s">
        <v>71</v>
      </c>
      <c r="AD13" s="23"/>
      <c r="AE13" s="23"/>
      <c r="AF13" s="23"/>
    </row>
    <row r="14" spans="2:32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709</v>
      </c>
      <c r="V14" s="32"/>
      <c r="W14" s="32"/>
      <c r="X14" s="32"/>
      <c r="Y14" s="24" t="s">
        <v>93</v>
      </c>
      <c r="Z14" s="32" t="str">
        <f t="shared" si="3"/>
        <v>Industry -:-  -:-  -:-  -:- Natural Gas</v>
      </c>
      <c r="AA14" s="28" t="str">
        <f t="shared" si="2"/>
        <v>Existing fuel technology Industrial Natural gas</v>
      </c>
      <c r="AB14" s="23" t="s">
        <v>46</v>
      </c>
      <c r="AC14" s="23" t="s">
        <v>71</v>
      </c>
      <c r="AD14" s="23"/>
      <c r="AE14" s="23"/>
      <c r="AF14" s="23"/>
    </row>
    <row r="15" spans="2:32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709</v>
      </c>
      <c r="V15" s="32"/>
      <c r="W15" s="32"/>
      <c r="X15" s="32"/>
      <c r="Y15" s="24" t="s">
        <v>107</v>
      </c>
      <c r="Z15" s="32" t="str">
        <f t="shared" si="3"/>
        <v>Industry -:-  -:-  -:-  -:- Geothermal</v>
      </c>
      <c r="AA15" s="28" t="str">
        <f t="shared" si="2"/>
        <v>Existing fuel technology Industrial Geothermal</v>
      </c>
      <c r="AB15" s="23" t="s">
        <v>46</v>
      </c>
      <c r="AC15" s="23" t="s">
        <v>71</v>
      </c>
      <c r="AD15" s="23"/>
      <c r="AE15" s="23"/>
      <c r="AF15" s="23"/>
    </row>
    <row r="16" spans="2:32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709</v>
      </c>
      <c r="V16" s="32"/>
      <c r="W16" s="32"/>
      <c r="X16" s="32"/>
      <c r="Y16" s="24" t="s">
        <v>111</v>
      </c>
      <c r="Z16" s="32" t="str">
        <f t="shared" si="3"/>
        <v>Industry -:-  -:-  -:-  -:- Biogas</v>
      </c>
      <c r="AA16" s="28" t="str">
        <f t="shared" si="2"/>
        <v>Existing fuel technology Industrial Biogas</v>
      </c>
      <c r="AB16" s="23" t="s">
        <v>46</v>
      </c>
      <c r="AC16" s="23" t="s">
        <v>71</v>
      </c>
      <c r="AD16" s="23"/>
      <c r="AE16" s="23"/>
      <c r="AF16" s="23"/>
    </row>
    <row r="17" spans="2:32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709</v>
      </c>
      <c r="V17" s="32"/>
      <c r="W17" s="32"/>
      <c r="X17" s="32"/>
      <c r="Y17" s="24" t="s">
        <v>112</v>
      </c>
      <c r="Z17" s="32" t="str">
        <f t="shared" si="3"/>
        <v>Industry -:-  -:-  -:-  -:- Wood</v>
      </c>
      <c r="AA17" s="28" t="str">
        <f t="shared" si="2"/>
        <v>Existing fuel technology Industrial Wood</v>
      </c>
      <c r="AB17" s="23" t="s">
        <v>46</v>
      </c>
      <c r="AC17" s="23" t="s">
        <v>71</v>
      </c>
      <c r="AD17" s="23"/>
      <c r="AE17" s="23"/>
      <c r="AF17" s="23"/>
    </row>
    <row r="18" spans="2:32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2" ht="15.75" customHeight="1">
      <c r="J19" s="14"/>
      <c r="K19" s="14"/>
    </row>
    <row r="20" spans="2:32" ht="15.75" customHeight="1">
      <c r="D20" s="41" t="s">
        <v>76</v>
      </c>
      <c r="E20" s="41"/>
      <c r="F20" s="41"/>
      <c r="G20" s="41"/>
      <c r="I20" s="41"/>
      <c r="J20" s="14"/>
      <c r="K20" s="14"/>
    </row>
    <row r="21" spans="2:32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593</v>
      </c>
    </row>
    <row r="22" spans="2:32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2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2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2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2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2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2" ht="15.75" customHeight="1">
      <c r="B28" s="32"/>
      <c r="C28" s="31" t="s">
        <v>594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2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2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2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2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K143"/>
  <sheetViews>
    <sheetView topLeftCell="A6" zoomScale="85" zoomScaleNormal="85" workbookViewId="0">
      <pane ySplit="1" topLeftCell="A7" activePane="bottomLeft" state="frozen"/>
      <selection activeCell="T6" sqref="T6"/>
      <selection pane="bottomLeft" activeCell="H20" sqref="H20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9" style="117" bestFit="1" customWidth="1"/>
    <col min="7" max="7" width="30.28515625" style="117" bestFit="1" customWidth="1"/>
    <col min="8" max="8" width="33.140625" style="117" bestFit="1" customWidth="1"/>
    <col min="9" max="9" width="37.85546875" style="117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82.140625" style="117" bestFit="1" customWidth="1"/>
    <col min="24" max="26" width="35.28515625" style="117" customWidth="1"/>
    <col min="27" max="27" width="57.7109375" style="117" bestFit="1" customWidth="1"/>
    <col min="28" max="16384" width="9.140625" style="117"/>
  </cols>
  <sheetData>
    <row r="5" spans="3:33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3:33">
      <c r="C6" s="120" t="s">
        <v>7</v>
      </c>
      <c r="D6" s="121" t="s">
        <v>28</v>
      </c>
      <c r="E6" s="120" t="s">
        <v>0</v>
      </c>
      <c r="F6" s="120" t="s">
        <v>712</v>
      </c>
      <c r="G6" s="120" t="s">
        <v>710</v>
      </c>
      <c r="H6" s="120" t="s">
        <v>3</v>
      </c>
      <c r="I6" s="120" t="s">
        <v>708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706</v>
      </c>
      <c r="W6" s="120" t="s">
        <v>707</v>
      </c>
      <c r="X6" s="120" t="s">
        <v>710</v>
      </c>
      <c r="Y6" s="120" t="s">
        <v>711</v>
      </c>
      <c r="Z6" s="120" t="s">
        <v>712</v>
      </c>
      <c r="AA6" s="120" t="s">
        <v>2</v>
      </c>
      <c r="AB6" s="120" t="s">
        <v>713</v>
      </c>
      <c r="AC6" s="120" t="s">
        <v>14</v>
      </c>
      <c r="AD6" s="120" t="s">
        <v>15</v>
      </c>
      <c r="AE6" s="120" t="s">
        <v>16</v>
      </c>
      <c r="AF6" s="120" t="s">
        <v>17</v>
      </c>
      <c r="AG6" s="120" t="s">
        <v>18</v>
      </c>
    </row>
    <row r="7" spans="3:33" ht="48">
      <c r="C7" s="139" t="s">
        <v>33</v>
      </c>
      <c r="D7" s="139" t="s">
        <v>29</v>
      </c>
      <c r="E7" s="139" t="s">
        <v>24</v>
      </c>
      <c r="F7" s="139"/>
      <c r="G7" s="139"/>
      <c r="H7" s="139"/>
      <c r="I7" s="139" t="s">
        <v>25</v>
      </c>
      <c r="J7" s="139" t="s">
        <v>4</v>
      </c>
      <c r="K7" s="139" t="s">
        <v>36</v>
      </c>
      <c r="L7" s="139" t="s">
        <v>37</v>
      </c>
      <c r="M7" s="139" t="s">
        <v>26</v>
      </c>
      <c r="N7" s="139" t="s">
        <v>27</v>
      </c>
      <c r="S7" s="139" t="s">
        <v>34</v>
      </c>
      <c r="T7" s="139" t="s">
        <v>29</v>
      </c>
      <c r="U7" s="139" t="s">
        <v>19</v>
      </c>
      <c r="V7" s="139"/>
      <c r="W7" s="139"/>
      <c r="X7" s="139"/>
      <c r="Y7" s="139"/>
      <c r="Z7" s="139"/>
      <c r="AA7" s="139"/>
      <c r="AB7" s="139" t="s">
        <v>20</v>
      </c>
      <c r="AC7" s="139" t="s">
        <v>21</v>
      </c>
      <c r="AD7" s="139" t="s">
        <v>22</v>
      </c>
      <c r="AE7" s="139" t="s">
        <v>39</v>
      </c>
      <c r="AF7" s="139" t="s">
        <v>38</v>
      </c>
      <c r="AG7" s="139" t="s">
        <v>23</v>
      </c>
    </row>
    <row r="8" spans="3:33">
      <c r="C8" s="117" t="s">
        <v>73</v>
      </c>
      <c r="E8" s="117" t="s">
        <v>221</v>
      </c>
      <c r="G8" s="117" t="s">
        <v>715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709</v>
      </c>
      <c r="W8" s="117" t="s">
        <v>714</v>
      </c>
      <c r="X8" s="126" t="s">
        <v>715</v>
      </c>
      <c r="Y8" s="126" t="s">
        <v>745</v>
      </c>
      <c r="Z8" s="117" t="s">
        <v>95</v>
      </c>
      <c r="AA8" s="150" t="str">
        <f t="shared" ref="AA8:AA39" si="0" xml:space="preserve"> _xlfn.CONCAT( V8, " -:- ", W8, " -:- ", X8, " -:- ", Y8, " -:- ", Z8 )</f>
        <v>Industry -:- Aluminium -:- Process Heat Furnace -:- Furnace -:- Electricity</v>
      </c>
      <c r="AB8" s="117" t="s">
        <v>598</v>
      </c>
      <c r="AC8" s="117" t="s">
        <v>46</v>
      </c>
      <c r="AD8" s="117" t="s">
        <v>290</v>
      </c>
      <c r="AE8" s="117" t="s">
        <v>205</v>
      </c>
    </row>
    <row r="9" spans="3:33">
      <c r="C9" s="117" t="s">
        <v>73</v>
      </c>
      <c r="E9" s="117" t="s">
        <v>301</v>
      </c>
      <c r="G9" s="117" t="s">
        <v>717</v>
      </c>
      <c r="H9" s="117" t="str">
        <f t="shared" ref="H9:H72" si="1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709</v>
      </c>
      <c r="W9" s="117" t="s">
        <v>716</v>
      </c>
      <c r="X9" s="126" t="s">
        <v>717</v>
      </c>
      <c r="Y9" s="126" t="s">
        <v>752</v>
      </c>
      <c r="Z9" s="117" t="s">
        <v>103</v>
      </c>
      <c r="AA9" s="150" t="str">
        <f t="shared" si="0"/>
        <v>Industry -:- Construction -:- Motive Power, Mobile -:- Internal Combustion Engine -:- Diesel</v>
      </c>
      <c r="AB9" s="117" t="s">
        <v>599</v>
      </c>
      <c r="AC9" s="117" t="s">
        <v>46</v>
      </c>
      <c r="AD9" s="117" t="s">
        <v>290</v>
      </c>
      <c r="AE9" s="117" t="s">
        <v>205</v>
      </c>
    </row>
    <row r="10" spans="3:33">
      <c r="C10" s="117" t="s">
        <v>73</v>
      </c>
      <c r="E10" s="117" t="s">
        <v>302</v>
      </c>
      <c r="G10" s="117" t="s">
        <v>718</v>
      </c>
      <c r="H10" s="117" t="str">
        <f t="shared" si="1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709</v>
      </c>
      <c r="W10" s="117" t="s">
        <v>716</v>
      </c>
      <c r="X10" s="126" t="s">
        <v>717</v>
      </c>
      <c r="Y10" s="126" t="s">
        <v>752</v>
      </c>
      <c r="Z10" s="117" t="s">
        <v>93</v>
      </c>
      <c r="AA10" s="150" t="str">
        <f t="shared" si="0"/>
        <v>Industry -:- Construction -:- Motive Power, Mobile -:- Internal Combustion Engine -:- Natural Gas</v>
      </c>
      <c r="AB10" s="117" t="s">
        <v>600</v>
      </c>
      <c r="AC10" s="117" t="s">
        <v>46</v>
      </c>
      <c r="AD10" s="117" t="s">
        <v>290</v>
      </c>
      <c r="AE10" s="117" t="s">
        <v>205</v>
      </c>
    </row>
    <row r="11" spans="3:33">
      <c r="C11" s="117" t="s">
        <v>73</v>
      </c>
      <c r="E11" s="117" t="s">
        <v>391</v>
      </c>
      <c r="G11" s="117" t="s">
        <v>720</v>
      </c>
      <c r="H11" s="117" t="str">
        <f t="shared" si="1"/>
        <v xml:space="preserve"> -:- Compressed Air</v>
      </c>
      <c r="I11" s="117" t="s">
        <v>392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709</v>
      </c>
      <c r="W11" s="117" t="s">
        <v>716</v>
      </c>
      <c r="X11" s="126" t="s">
        <v>718</v>
      </c>
      <c r="Y11" s="126" t="s">
        <v>746</v>
      </c>
      <c r="Z11" s="117" t="s">
        <v>95</v>
      </c>
      <c r="AA11" s="150" t="str">
        <f t="shared" si="0"/>
        <v>Industry -:- Construction -:- Motive Power, Stationary -:- Stationary Motor -:- Electricity</v>
      </c>
      <c r="AB11" s="117" t="s">
        <v>602</v>
      </c>
      <c r="AC11" s="117" t="s">
        <v>46</v>
      </c>
      <c r="AD11" s="117" t="s">
        <v>290</v>
      </c>
      <c r="AE11" s="117" t="s">
        <v>205</v>
      </c>
    </row>
    <row r="12" spans="3:33">
      <c r="C12" s="117" t="s">
        <v>73</v>
      </c>
      <c r="E12" s="117" t="s">
        <v>298</v>
      </c>
      <c r="G12" s="117" t="s">
        <v>718</v>
      </c>
      <c r="H12" s="117" t="str">
        <f t="shared" si="1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709</v>
      </c>
      <c r="W12" s="117" t="s">
        <v>716</v>
      </c>
      <c r="X12" s="126" t="s">
        <v>718</v>
      </c>
      <c r="Y12" s="126" t="s">
        <v>752</v>
      </c>
      <c r="Z12" s="117" t="s">
        <v>103</v>
      </c>
      <c r="AA12" s="150" t="str">
        <f t="shared" si="0"/>
        <v>Industry -:- Construction -:- Motive Power, Stationary -:- Internal Combustion Engine -:- Diesel</v>
      </c>
      <c r="AB12" s="117" t="s">
        <v>601</v>
      </c>
      <c r="AC12" s="117" t="s">
        <v>46</v>
      </c>
      <c r="AD12" s="117" t="s">
        <v>290</v>
      </c>
      <c r="AE12" s="117" t="s">
        <v>205</v>
      </c>
    </row>
    <row r="13" spans="3:33">
      <c r="C13" s="117" t="s">
        <v>73</v>
      </c>
      <c r="E13" s="117" t="s">
        <v>393</v>
      </c>
      <c r="G13" s="117" t="s">
        <v>721</v>
      </c>
      <c r="H13" s="117" t="str">
        <f t="shared" si="1"/>
        <v xml:space="preserve"> -:- Process Heat Evaporation/Drying</v>
      </c>
      <c r="I13" s="117" t="s">
        <v>394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709</v>
      </c>
      <c r="W13" s="117" t="s">
        <v>719</v>
      </c>
      <c r="X13" s="126" t="s">
        <v>721</v>
      </c>
      <c r="Y13" s="126" t="s">
        <v>751</v>
      </c>
      <c r="Z13" s="117" t="s">
        <v>91</v>
      </c>
      <c r="AA13" s="150" t="str">
        <f t="shared" si="0"/>
        <v>Industry -:- Dairy Product Manufacturing -:- Process Heat Evaporation/Drying -:- Boiler -:- Coal</v>
      </c>
      <c r="AB13" s="117" t="s">
        <v>603</v>
      </c>
      <c r="AC13" s="117" t="s">
        <v>46</v>
      </c>
      <c r="AD13" s="117" t="s">
        <v>290</v>
      </c>
      <c r="AE13" s="117" t="s">
        <v>205</v>
      </c>
    </row>
    <row r="14" spans="3:33">
      <c r="C14" s="117" t="s">
        <v>73</v>
      </c>
      <c r="E14" s="117" t="s">
        <v>395</v>
      </c>
      <c r="G14" s="117" t="s">
        <v>721</v>
      </c>
      <c r="H14" s="117" t="str">
        <f t="shared" si="1"/>
        <v xml:space="preserve"> -:- Process Heat Evaporation/Drying</v>
      </c>
      <c r="I14" s="117" t="s">
        <v>396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709</v>
      </c>
      <c r="W14" s="117" t="s">
        <v>719</v>
      </c>
      <c r="X14" s="126" t="s">
        <v>721</v>
      </c>
      <c r="Y14" s="126" t="s">
        <v>751</v>
      </c>
      <c r="Z14" s="117" t="s">
        <v>93</v>
      </c>
      <c r="AA14" s="150" t="str">
        <f t="shared" si="0"/>
        <v>Industry -:- Dairy Product Manufacturing -:- Process Heat Evaporation/Drying -:- Boiler -:- Natural Gas</v>
      </c>
      <c r="AB14" s="117" t="s">
        <v>604</v>
      </c>
      <c r="AC14" s="117" t="s">
        <v>46</v>
      </c>
      <c r="AD14" s="117" t="s">
        <v>290</v>
      </c>
      <c r="AE14" s="117" t="s">
        <v>205</v>
      </c>
    </row>
    <row r="15" spans="3:33">
      <c r="C15" s="117" t="s">
        <v>73</v>
      </c>
      <c r="E15" s="117" t="s">
        <v>397</v>
      </c>
      <c r="G15" s="117" t="s">
        <v>721</v>
      </c>
      <c r="H15" s="117" t="str">
        <f t="shared" si="1"/>
        <v xml:space="preserve"> -:- Process Heat Evaporation/Drying</v>
      </c>
      <c r="I15" s="117" t="s">
        <v>398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709</v>
      </c>
      <c r="W15" s="117" t="s">
        <v>719</v>
      </c>
      <c r="X15" s="126" t="s">
        <v>721</v>
      </c>
      <c r="Y15" s="126" t="s">
        <v>751</v>
      </c>
      <c r="Z15" s="117" t="s">
        <v>91</v>
      </c>
      <c r="AA15" s="150" t="str">
        <f t="shared" si="0"/>
        <v>Industry -:- Dairy Product Manufacturing -:- Process Heat Evaporation/Drying -:- Boiler -:- Coal</v>
      </c>
      <c r="AB15" s="117" t="s">
        <v>605</v>
      </c>
      <c r="AC15" s="117" t="s">
        <v>46</v>
      </c>
      <c r="AD15" s="117" t="s">
        <v>290</v>
      </c>
      <c r="AE15" s="117" t="s">
        <v>205</v>
      </c>
    </row>
    <row r="16" spans="3:33">
      <c r="C16" s="117" t="s">
        <v>73</v>
      </c>
      <c r="E16" s="117" t="s">
        <v>399</v>
      </c>
      <c r="G16" s="117" t="s">
        <v>721</v>
      </c>
      <c r="H16" s="117" t="str">
        <f t="shared" si="1"/>
        <v xml:space="preserve"> -:- Process Heat Evaporation/Drying</v>
      </c>
      <c r="I16" s="117" t="s">
        <v>400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709</v>
      </c>
      <c r="W16" s="117" t="s">
        <v>719</v>
      </c>
      <c r="X16" s="126" t="s">
        <v>721</v>
      </c>
      <c r="Y16" s="126" t="s">
        <v>751</v>
      </c>
      <c r="Z16" s="117" t="s">
        <v>93</v>
      </c>
      <c r="AA16" s="150" t="str">
        <f t="shared" si="0"/>
        <v>Industry -:- Dairy Product Manufacturing -:- Process Heat Evaporation/Drying -:- Boiler -:- Natural Gas</v>
      </c>
      <c r="AB16" s="117" t="s">
        <v>606</v>
      </c>
      <c r="AC16" s="117" t="s">
        <v>46</v>
      </c>
      <c r="AD16" s="117" t="s">
        <v>290</v>
      </c>
      <c r="AE16" s="117" t="s">
        <v>205</v>
      </c>
    </row>
    <row r="17" spans="3:31">
      <c r="C17" s="117" t="s">
        <v>73</v>
      </c>
      <c r="E17" s="117" t="s">
        <v>401</v>
      </c>
      <c r="G17" s="117" t="s">
        <v>721</v>
      </c>
      <c r="H17" s="117" t="str">
        <f t="shared" si="1"/>
        <v xml:space="preserve"> -:- Process Heat Evaporation/Drying</v>
      </c>
      <c r="I17" s="117" t="s">
        <v>402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709</v>
      </c>
      <c r="W17" s="117" t="s">
        <v>719</v>
      </c>
      <c r="X17" s="126" t="s">
        <v>721</v>
      </c>
      <c r="Y17" s="126" t="s">
        <v>751</v>
      </c>
      <c r="Z17" s="117" t="s">
        <v>91</v>
      </c>
      <c r="AA17" s="150" t="str">
        <f t="shared" si="0"/>
        <v>Industry -:- Dairy Product Manufacturing -:- Process Heat Evaporation/Drying -:- Boiler -:- Coal</v>
      </c>
      <c r="AB17" s="117" t="s">
        <v>607</v>
      </c>
      <c r="AC17" s="117" t="s">
        <v>46</v>
      </c>
      <c r="AD17" s="117" t="s">
        <v>290</v>
      </c>
      <c r="AE17" s="117" t="s">
        <v>205</v>
      </c>
    </row>
    <row r="18" spans="3:31">
      <c r="C18" s="117" t="s">
        <v>73</v>
      </c>
      <c r="E18" s="117" t="s">
        <v>403</v>
      </c>
      <c r="G18" s="117" t="s">
        <v>722</v>
      </c>
      <c r="H18" s="117" t="str">
        <f t="shared" si="1"/>
        <v xml:space="preserve"> -:- Process Heat MVR Fan</v>
      </c>
      <c r="I18" s="117" t="s">
        <v>404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709</v>
      </c>
      <c r="W18" s="117" t="s">
        <v>719</v>
      </c>
      <c r="X18" s="126" t="s">
        <v>721</v>
      </c>
      <c r="Y18" s="126" t="s">
        <v>751</v>
      </c>
      <c r="Z18" s="117" t="s">
        <v>93</v>
      </c>
      <c r="AA18" s="150" t="str">
        <f t="shared" si="0"/>
        <v>Industry -:- Dairy Product Manufacturing -:- Process Heat Evaporation/Drying -:- Boiler -:- Natural Gas</v>
      </c>
      <c r="AB18" s="117" t="s">
        <v>608</v>
      </c>
      <c r="AC18" s="117" t="s">
        <v>46</v>
      </c>
      <c r="AD18" s="117" t="s">
        <v>290</v>
      </c>
      <c r="AE18" s="117" t="s">
        <v>205</v>
      </c>
    </row>
    <row r="19" spans="3:31">
      <c r="C19" s="117" t="s">
        <v>73</v>
      </c>
      <c r="E19" s="117" t="s">
        <v>405</v>
      </c>
      <c r="G19" s="117" t="s">
        <v>723</v>
      </c>
      <c r="H19" s="117" t="str">
        <f t="shared" si="1"/>
        <v xml:space="preserve"> -:- Process Heat Steam/Hot Water</v>
      </c>
      <c r="I19" s="117" t="s">
        <v>406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709</v>
      </c>
      <c r="W19" s="117" t="s">
        <v>719</v>
      </c>
      <c r="X19" s="126" t="s">
        <v>721</v>
      </c>
      <c r="Y19" s="126" t="s">
        <v>751</v>
      </c>
      <c r="Z19" s="117" t="s">
        <v>91</v>
      </c>
      <c r="AA19" s="150" t="str">
        <f t="shared" si="0"/>
        <v>Industry -:- Dairy Product Manufacturing -:- Process Heat Evaporation/Drying -:- Boiler -:- Coal</v>
      </c>
      <c r="AB19" s="117" t="s">
        <v>609</v>
      </c>
      <c r="AC19" s="117" t="s">
        <v>46</v>
      </c>
      <c r="AD19" s="117" t="s">
        <v>290</v>
      </c>
      <c r="AE19" s="117" t="s">
        <v>205</v>
      </c>
    </row>
    <row r="20" spans="3:31">
      <c r="C20" s="117" t="s">
        <v>73</v>
      </c>
      <c r="E20" s="117" t="s">
        <v>299</v>
      </c>
      <c r="G20" s="117" t="s">
        <v>724</v>
      </c>
      <c r="H20" s="117" t="str">
        <f t="shared" si="1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709</v>
      </c>
      <c r="W20" s="117" t="s">
        <v>719</v>
      </c>
      <c r="X20" s="126" t="s">
        <v>721</v>
      </c>
      <c r="Y20" s="126" t="s">
        <v>751</v>
      </c>
      <c r="Z20" s="117" t="s">
        <v>93</v>
      </c>
      <c r="AA20" s="150" t="str">
        <f t="shared" si="0"/>
        <v>Industry -:- Dairy Product Manufacturing -:- Process Heat Evaporation/Drying -:- Boiler -:- Natural Gas</v>
      </c>
      <c r="AB20" s="117" t="s">
        <v>610</v>
      </c>
      <c r="AC20" s="117" t="s">
        <v>46</v>
      </c>
      <c r="AD20" s="117" t="s">
        <v>290</v>
      </c>
      <c r="AE20" s="117" t="s">
        <v>205</v>
      </c>
    </row>
    <row r="21" spans="3:31">
      <c r="C21" s="117" t="s">
        <v>73</v>
      </c>
      <c r="E21" s="117" t="s">
        <v>300</v>
      </c>
      <c r="G21" s="117" t="s">
        <v>725</v>
      </c>
      <c r="H21" s="117" t="str">
        <f t="shared" si="1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709</v>
      </c>
      <c r="W21" s="117" t="s">
        <v>719</v>
      </c>
      <c r="X21" s="126" t="s">
        <v>721</v>
      </c>
      <c r="Y21" s="126" t="s">
        <v>751</v>
      </c>
      <c r="Z21" s="117" t="s">
        <v>91</v>
      </c>
      <c r="AA21" s="150" t="str">
        <f t="shared" si="0"/>
        <v>Industry -:- Dairy Product Manufacturing -:- Process Heat Evaporation/Drying -:- Boiler -:- Coal</v>
      </c>
      <c r="AB21" s="117" t="s">
        <v>611</v>
      </c>
      <c r="AC21" s="117" t="s">
        <v>46</v>
      </c>
      <c r="AD21" s="117" t="s">
        <v>290</v>
      </c>
      <c r="AE21" s="117" t="s">
        <v>205</v>
      </c>
    </row>
    <row r="22" spans="3:31">
      <c r="C22" s="117" t="s">
        <v>73</v>
      </c>
      <c r="E22" s="117" t="s">
        <v>228</v>
      </c>
      <c r="G22" s="117" t="s">
        <v>718</v>
      </c>
      <c r="H22" s="117" t="str">
        <f t="shared" si="1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709</v>
      </c>
      <c r="W22" s="117" t="s">
        <v>719</v>
      </c>
      <c r="X22" s="126" t="s">
        <v>721</v>
      </c>
      <c r="Y22" s="126" t="s">
        <v>751</v>
      </c>
      <c r="Z22" s="117" t="s">
        <v>93</v>
      </c>
      <c r="AA22" s="150" t="str">
        <f t="shared" si="0"/>
        <v>Industry -:- Dairy Product Manufacturing -:- Process Heat Evaporation/Drying -:- Boiler -:- Natural Gas</v>
      </c>
      <c r="AB22" s="117" t="s">
        <v>612</v>
      </c>
      <c r="AC22" s="117" t="s">
        <v>46</v>
      </c>
      <c r="AD22" s="117" t="s">
        <v>290</v>
      </c>
      <c r="AE22" s="117" t="s">
        <v>205</v>
      </c>
    </row>
    <row r="23" spans="3:31">
      <c r="C23" s="117" t="s">
        <v>73</v>
      </c>
      <c r="E23" s="117" t="s">
        <v>230</v>
      </c>
      <c r="G23" s="117" t="s">
        <v>727</v>
      </c>
      <c r="H23" s="117" t="str">
        <f t="shared" si="1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709</v>
      </c>
      <c r="W23" s="117" t="s">
        <v>719</v>
      </c>
      <c r="X23" s="126" t="s">
        <v>722</v>
      </c>
      <c r="Y23" s="126" t="s">
        <v>744</v>
      </c>
      <c r="Z23" s="117" t="s">
        <v>95</v>
      </c>
      <c r="AA23" s="150" t="str">
        <f t="shared" si="0"/>
        <v>Industry -:- Dairy Product Manufacturing -:- Process Heat MVR Fan -:- Fan -:- Electricity</v>
      </c>
      <c r="AB23" s="117" t="s">
        <v>613</v>
      </c>
      <c r="AC23" s="117" t="s">
        <v>46</v>
      </c>
      <c r="AD23" s="117" t="s">
        <v>290</v>
      </c>
      <c r="AE23" s="117" t="s">
        <v>205</v>
      </c>
    </row>
    <row r="24" spans="3:31">
      <c r="C24" s="117" t="s">
        <v>73</v>
      </c>
      <c r="E24" s="117" t="s">
        <v>407</v>
      </c>
      <c r="G24" s="117" t="s">
        <v>728</v>
      </c>
      <c r="H24" s="117" t="str">
        <f t="shared" si="1"/>
        <v xml:space="preserve"> -:- Process Heat Oven</v>
      </c>
      <c r="I24" s="117" t="s">
        <v>408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709</v>
      </c>
      <c r="W24" s="117" t="s">
        <v>719</v>
      </c>
      <c r="X24" s="126" t="s">
        <v>724</v>
      </c>
      <c r="Y24" s="126" t="s">
        <v>747</v>
      </c>
      <c r="Z24" s="117" t="s">
        <v>95</v>
      </c>
      <c r="AA24" s="150" t="str">
        <f t="shared" si="0"/>
        <v>Industry -:- Dairy Product Manufacturing -:- Pumping -:- Pump -:- Electricity</v>
      </c>
      <c r="AB24" s="117" t="s">
        <v>614</v>
      </c>
      <c r="AC24" s="117" t="s">
        <v>46</v>
      </c>
      <c r="AD24" s="117" t="s">
        <v>290</v>
      </c>
      <c r="AE24" s="117" t="s">
        <v>205</v>
      </c>
    </row>
    <row r="25" spans="3:31">
      <c r="C25" s="117" t="s">
        <v>73</v>
      </c>
      <c r="E25" s="117" t="s">
        <v>409</v>
      </c>
      <c r="G25" s="117" t="s">
        <v>723</v>
      </c>
      <c r="H25" s="117" t="str">
        <f t="shared" si="1"/>
        <v xml:space="preserve"> -:- Process Heat Steam/Hot Water</v>
      </c>
      <c r="I25" s="117" t="s">
        <v>410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709</v>
      </c>
      <c r="W25" s="117" t="s">
        <v>719</v>
      </c>
      <c r="X25" s="126" t="s">
        <v>725</v>
      </c>
      <c r="Y25" s="126" t="s">
        <v>755</v>
      </c>
      <c r="Z25" s="117" t="s">
        <v>95</v>
      </c>
      <c r="AA25" s="150" t="str">
        <f t="shared" si="0"/>
        <v>Industry -:- Dairy Product Manufacturing -:- Refrigeration -:- Refrigerator -:- Electricity</v>
      </c>
      <c r="AB25" s="117" t="s">
        <v>615</v>
      </c>
      <c r="AC25" s="117" t="s">
        <v>46</v>
      </c>
      <c r="AD25" s="117" t="s">
        <v>290</v>
      </c>
      <c r="AE25" s="117" t="s">
        <v>205</v>
      </c>
    </row>
    <row r="26" spans="3:31">
      <c r="C26" s="117" t="s">
        <v>73</v>
      </c>
      <c r="E26" s="117" t="s">
        <v>232</v>
      </c>
      <c r="G26" s="117" t="s">
        <v>724</v>
      </c>
      <c r="H26" s="117" t="str">
        <f t="shared" si="1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709</v>
      </c>
      <c r="W26" s="117" t="s">
        <v>719</v>
      </c>
      <c r="X26" s="126" t="s">
        <v>723</v>
      </c>
      <c r="Y26" s="126" t="s">
        <v>751</v>
      </c>
      <c r="Z26" s="117" t="s">
        <v>103</v>
      </c>
      <c r="AA26" s="150" t="str">
        <f t="shared" si="0"/>
        <v>Industry -:- Dairy Product Manufacturing -:- Process Heat Steam/Hot Water -:- Boiler -:- Diesel</v>
      </c>
      <c r="AB26" s="117" t="s">
        <v>616</v>
      </c>
      <c r="AC26" s="117" t="s">
        <v>46</v>
      </c>
      <c r="AD26" s="117" t="s">
        <v>290</v>
      </c>
      <c r="AE26" s="117" t="s">
        <v>205</v>
      </c>
    </row>
    <row r="27" spans="3:31">
      <c r="C27" s="117" t="s">
        <v>73</v>
      </c>
      <c r="E27" s="117" t="s">
        <v>234</v>
      </c>
      <c r="G27" s="117" t="s">
        <v>725</v>
      </c>
      <c r="H27" s="117" t="str">
        <f t="shared" si="1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709</v>
      </c>
      <c r="W27" s="117" t="s">
        <v>719</v>
      </c>
      <c r="X27" s="126" t="s">
        <v>723</v>
      </c>
      <c r="Y27" s="126" t="s">
        <v>754</v>
      </c>
      <c r="Z27" s="117" t="s">
        <v>107</v>
      </c>
      <c r="AA27" s="150" t="str">
        <f t="shared" si="0"/>
        <v>Industry -:- Dairy Product Manufacturing -:- Process Heat Steam/Hot Water -:- Heat Exchanger -:- Geothermal</v>
      </c>
      <c r="AB27" s="117" t="s">
        <v>617</v>
      </c>
      <c r="AC27" s="117" t="s">
        <v>46</v>
      </c>
      <c r="AD27" s="117" t="s">
        <v>290</v>
      </c>
      <c r="AE27" s="117" t="s">
        <v>205</v>
      </c>
    </row>
    <row r="28" spans="3:31">
      <c r="C28" s="117" t="s">
        <v>73</v>
      </c>
      <c r="E28" s="117" t="s">
        <v>411</v>
      </c>
      <c r="G28" s="117" t="s">
        <v>730</v>
      </c>
      <c r="H28" s="117" t="str">
        <f t="shared" si="1"/>
        <v xml:space="preserve"> -:- Feedstock</v>
      </c>
      <c r="I28" s="117" t="s">
        <v>412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709</v>
      </c>
      <c r="W28" s="117" t="s">
        <v>719</v>
      </c>
      <c r="X28" s="126" t="s">
        <v>723</v>
      </c>
      <c r="Y28" s="126" t="s">
        <v>751</v>
      </c>
      <c r="Z28" s="117" t="s">
        <v>59</v>
      </c>
      <c r="AA28" s="150" t="str">
        <f t="shared" si="0"/>
        <v>Industry -:- Dairy Product Manufacturing -:- Process Heat Steam/Hot Water -:- Boiler -:- LPG</v>
      </c>
      <c r="AB28" s="117" t="s">
        <v>618</v>
      </c>
      <c r="AC28" s="117" t="s">
        <v>46</v>
      </c>
      <c r="AD28" s="117" t="s">
        <v>290</v>
      </c>
      <c r="AE28" s="117" t="s">
        <v>205</v>
      </c>
    </row>
    <row r="29" spans="3:31">
      <c r="C29" s="117" t="s">
        <v>73</v>
      </c>
      <c r="E29" s="117" t="s">
        <v>413</v>
      </c>
      <c r="G29" s="117" t="s">
        <v>718</v>
      </c>
      <c r="H29" s="117" t="str">
        <f t="shared" si="1"/>
        <v xml:space="preserve"> -:- Motive Power, Stationary</v>
      </c>
      <c r="I29" s="117" t="s">
        <v>414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709</v>
      </c>
      <c r="W29" s="117" t="s">
        <v>719</v>
      </c>
      <c r="X29" s="126" t="s">
        <v>718</v>
      </c>
      <c r="Y29" s="126" t="s">
        <v>746</v>
      </c>
      <c r="Z29" s="117" t="s">
        <v>95</v>
      </c>
      <c r="AA29" s="150" t="str">
        <f t="shared" si="0"/>
        <v>Industry -:- Dairy Product Manufacturing -:- Motive Power, Stationary -:- Stationary Motor -:- Electricity</v>
      </c>
      <c r="AB29" s="117" t="s">
        <v>619</v>
      </c>
      <c r="AC29" s="117" t="s">
        <v>46</v>
      </c>
      <c r="AD29" s="117" t="s">
        <v>290</v>
      </c>
      <c r="AE29" s="117" t="s">
        <v>205</v>
      </c>
    </row>
    <row r="30" spans="3:31">
      <c r="C30" s="117" t="s">
        <v>73</v>
      </c>
      <c r="E30" s="117" t="s">
        <v>236</v>
      </c>
      <c r="G30" s="117" t="s">
        <v>715</v>
      </c>
      <c r="H30" s="117" t="str">
        <f t="shared" si="1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709</v>
      </c>
      <c r="W30" s="117" t="s">
        <v>719</v>
      </c>
      <c r="X30" s="126" t="s">
        <v>720</v>
      </c>
      <c r="Y30" s="126" t="s">
        <v>753</v>
      </c>
      <c r="Z30" s="117" t="s">
        <v>95</v>
      </c>
      <c r="AA30" s="150" t="str">
        <f t="shared" si="0"/>
        <v>Industry -:- Dairy Product Manufacturing -:- Compressed Air -:- Compressor -:- Electricity</v>
      </c>
      <c r="AB30" s="117" t="s">
        <v>620</v>
      </c>
      <c r="AC30" s="117" t="s">
        <v>46</v>
      </c>
      <c r="AD30" s="117" t="s">
        <v>290</v>
      </c>
      <c r="AE30" s="117" t="s">
        <v>205</v>
      </c>
    </row>
    <row r="31" spans="3:31">
      <c r="C31" s="117" t="s">
        <v>73</v>
      </c>
      <c r="E31" s="117" t="s">
        <v>238</v>
      </c>
      <c r="G31" s="117" t="s">
        <v>718</v>
      </c>
      <c r="H31" s="117" t="str">
        <f t="shared" si="1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709</v>
      </c>
      <c r="W31" s="117" t="s">
        <v>726</v>
      </c>
      <c r="X31" s="126" t="s">
        <v>723</v>
      </c>
      <c r="Y31" s="126" t="s">
        <v>751</v>
      </c>
      <c r="Z31" s="117" t="s">
        <v>91</v>
      </c>
      <c r="AA31" s="150" t="str">
        <f t="shared" si="0"/>
        <v>Industry -:- Other Food Processing (Non Dairy/Meat Processing) -:- Process Heat Steam/Hot Water -:- Boiler -:- Coal</v>
      </c>
      <c r="AB31" s="117" t="s">
        <v>621</v>
      </c>
      <c r="AC31" s="117" t="s">
        <v>46</v>
      </c>
      <c r="AD31" s="117" t="s">
        <v>290</v>
      </c>
      <c r="AE31" s="117" t="s">
        <v>205</v>
      </c>
    </row>
    <row r="32" spans="3:31">
      <c r="C32" s="117" t="s">
        <v>73</v>
      </c>
      <c r="E32" s="117" t="s">
        <v>415</v>
      </c>
      <c r="G32" s="117" t="s">
        <v>723</v>
      </c>
      <c r="H32" s="117" t="str">
        <f t="shared" si="1"/>
        <v xml:space="preserve"> -:- Process Heat Steam/Hot Water</v>
      </c>
      <c r="I32" s="117" t="s">
        <v>416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709</v>
      </c>
      <c r="W32" s="117" t="s">
        <v>726</v>
      </c>
      <c r="X32" s="126" t="s">
        <v>723</v>
      </c>
      <c r="Y32" s="126" t="s">
        <v>751</v>
      </c>
      <c r="Z32" s="117" t="s">
        <v>93</v>
      </c>
      <c r="AA32" s="150" t="str">
        <f t="shared" si="0"/>
        <v>Industry -:- Other Food Processing (Non Dairy/Meat Processing) -:- Process Heat Steam/Hot Water -:- Boiler -:- Natural Gas</v>
      </c>
      <c r="AB32" s="117" t="s">
        <v>622</v>
      </c>
      <c r="AC32" s="117" t="s">
        <v>46</v>
      </c>
      <c r="AD32" s="117" t="s">
        <v>290</v>
      </c>
      <c r="AE32" s="117" t="s">
        <v>205</v>
      </c>
    </row>
    <row r="33" spans="3:31">
      <c r="C33" s="117" t="s">
        <v>73</v>
      </c>
      <c r="E33" s="117" t="s">
        <v>417</v>
      </c>
      <c r="G33" s="117" t="s">
        <v>727</v>
      </c>
      <c r="H33" s="117" t="str">
        <f t="shared" si="1"/>
        <v xml:space="preserve"> -:- Process Heat Direct</v>
      </c>
      <c r="I33" s="117" t="s">
        <v>418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709</v>
      </c>
      <c r="W33" s="117" t="s">
        <v>726</v>
      </c>
      <c r="X33" s="126" t="s">
        <v>728</v>
      </c>
      <c r="Y33" s="126" t="s">
        <v>756</v>
      </c>
      <c r="Z33" s="117" t="s">
        <v>91</v>
      </c>
      <c r="AA33" s="150" t="str">
        <f t="shared" si="0"/>
        <v>Industry -:- Other Food Processing (Non Dairy/Meat Processing) -:- Process Heat Oven -:- Oven -:- Coal</v>
      </c>
      <c r="AB33" s="117" t="s">
        <v>623</v>
      </c>
      <c r="AC33" s="117" t="s">
        <v>46</v>
      </c>
      <c r="AD33" s="117" t="s">
        <v>290</v>
      </c>
      <c r="AE33" s="117" t="s">
        <v>205</v>
      </c>
    </row>
    <row r="34" spans="3:31">
      <c r="C34" s="117" t="s">
        <v>73</v>
      </c>
      <c r="E34" s="117" t="s">
        <v>240</v>
      </c>
      <c r="G34" s="117" t="s">
        <v>725</v>
      </c>
      <c r="H34" s="117" t="str">
        <f t="shared" si="1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709</v>
      </c>
      <c r="W34" s="117" t="s">
        <v>726</v>
      </c>
      <c r="X34" s="126" t="s">
        <v>728</v>
      </c>
      <c r="Y34" s="126" t="s">
        <v>756</v>
      </c>
      <c r="Z34" s="117" t="s">
        <v>95</v>
      </c>
      <c r="AA34" s="150" t="str">
        <f t="shared" si="0"/>
        <v>Industry -:- Other Food Processing (Non Dairy/Meat Processing) -:- Process Heat Oven -:- Oven -:- Electricity</v>
      </c>
      <c r="AB34" s="117" t="s">
        <v>624</v>
      </c>
      <c r="AC34" s="117" t="s">
        <v>46</v>
      </c>
      <c r="AD34" s="117" t="s">
        <v>290</v>
      </c>
      <c r="AE34" s="117" t="s">
        <v>205</v>
      </c>
    </row>
    <row r="35" spans="3:31">
      <c r="C35" s="117" t="s">
        <v>73</v>
      </c>
      <c r="E35" s="117" t="s">
        <v>242</v>
      </c>
      <c r="G35" s="117" t="s">
        <v>718</v>
      </c>
      <c r="H35" s="117" t="str">
        <f t="shared" si="1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709</v>
      </c>
      <c r="W35" s="117" t="s">
        <v>726</v>
      </c>
      <c r="X35" s="126" t="s">
        <v>728</v>
      </c>
      <c r="Y35" s="126" t="s">
        <v>756</v>
      </c>
      <c r="Z35" s="117" t="s">
        <v>93</v>
      </c>
      <c r="AA35" s="150" t="str">
        <f t="shared" si="0"/>
        <v>Industry -:- Other Food Processing (Non Dairy/Meat Processing) -:- Process Heat Oven -:- Oven -:- Natural Gas</v>
      </c>
      <c r="AB35" s="117" t="s">
        <v>625</v>
      </c>
      <c r="AC35" s="117" t="s">
        <v>46</v>
      </c>
      <c r="AD35" s="117" t="s">
        <v>290</v>
      </c>
      <c r="AE35" s="117" t="s">
        <v>205</v>
      </c>
    </row>
    <row r="36" spans="3:31">
      <c r="C36" s="117" t="s">
        <v>73</v>
      </c>
      <c r="E36" s="117" t="s">
        <v>244</v>
      </c>
      <c r="G36" s="117" t="s">
        <v>715</v>
      </c>
      <c r="H36" s="117" t="str">
        <f t="shared" si="1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709</v>
      </c>
      <c r="W36" s="117" t="s">
        <v>726</v>
      </c>
      <c r="X36" s="126" t="s">
        <v>724</v>
      </c>
      <c r="Y36" s="126" t="s">
        <v>747</v>
      </c>
      <c r="Z36" s="117" t="s">
        <v>95</v>
      </c>
      <c r="AA36" s="150" t="str">
        <f t="shared" si="0"/>
        <v>Industry -:- Other Food Processing (Non Dairy/Meat Processing) -:- Pumping -:- Pump -:- Electricity</v>
      </c>
      <c r="AB36" s="117" t="s">
        <v>626</v>
      </c>
      <c r="AC36" s="117" t="s">
        <v>46</v>
      </c>
      <c r="AD36" s="117" t="s">
        <v>290</v>
      </c>
      <c r="AE36" s="117" t="s">
        <v>205</v>
      </c>
    </row>
    <row r="37" spans="3:31">
      <c r="C37" s="117" t="s">
        <v>73</v>
      </c>
      <c r="E37" s="117" t="s">
        <v>419</v>
      </c>
      <c r="G37" s="117" t="s">
        <v>725</v>
      </c>
      <c r="H37" s="117" t="str">
        <f t="shared" si="1"/>
        <v xml:space="preserve"> -:- Refrigeration</v>
      </c>
      <c r="I37" s="117" t="s">
        <v>420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709</v>
      </c>
      <c r="W37" s="117" t="s">
        <v>726</v>
      </c>
      <c r="X37" s="126" t="s">
        <v>718</v>
      </c>
      <c r="Y37" s="126" t="s">
        <v>746</v>
      </c>
      <c r="Z37" s="117" t="s">
        <v>95</v>
      </c>
      <c r="AA37" s="150" t="str">
        <f t="shared" si="0"/>
        <v>Industry -:- Other Food Processing (Non Dairy/Meat Processing) -:- Motive Power, Stationary -:- Stationary Motor -:- Electricity</v>
      </c>
      <c r="AB37" s="117" t="s">
        <v>627</v>
      </c>
      <c r="AC37" s="117" t="s">
        <v>46</v>
      </c>
      <c r="AD37" s="117" t="s">
        <v>290</v>
      </c>
      <c r="AE37" s="117" t="s">
        <v>205</v>
      </c>
    </row>
    <row r="38" spans="3:31">
      <c r="C38" s="117" t="s">
        <v>73</v>
      </c>
      <c r="E38" s="117" t="s">
        <v>421</v>
      </c>
      <c r="G38" s="117" t="s">
        <v>727</v>
      </c>
      <c r="H38" s="117" t="str">
        <f t="shared" si="1"/>
        <v xml:space="preserve"> -:- Process Heat Direct</v>
      </c>
      <c r="I38" s="117" t="s">
        <v>422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709</v>
      </c>
      <c r="W38" s="117" t="s">
        <v>726</v>
      </c>
      <c r="X38" s="126" t="s">
        <v>725</v>
      </c>
      <c r="Y38" s="126" t="s">
        <v>755</v>
      </c>
      <c r="Z38" s="117" t="s">
        <v>95</v>
      </c>
      <c r="AA38" s="150" t="str">
        <f t="shared" si="0"/>
        <v>Industry -:- Other Food Processing (Non Dairy/Meat Processing) -:- Refrigeration -:- Refrigerator -:- Electricity</v>
      </c>
      <c r="AB38" s="117" t="s">
        <v>628</v>
      </c>
      <c r="AC38" s="117" t="s">
        <v>46</v>
      </c>
      <c r="AD38" s="117" t="s">
        <v>290</v>
      </c>
      <c r="AE38" s="117" t="s">
        <v>205</v>
      </c>
    </row>
    <row r="39" spans="3:31">
      <c r="C39" s="117" t="s">
        <v>73</v>
      </c>
      <c r="E39" s="117" t="s">
        <v>246</v>
      </c>
      <c r="G39" s="117" t="s">
        <v>730</v>
      </c>
      <c r="H39" s="117" t="str">
        <f t="shared" si="1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709</v>
      </c>
      <c r="W39" s="117" t="s">
        <v>726</v>
      </c>
      <c r="X39" s="126" t="s">
        <v>727</v>
      </c>
      <c r="Y39" s="126" t="s">
        <v>748</v>
      </c>
      <c r="Z39" s="117" t="s">
        <v>95</v>
      </c>
      <c r="AA39" s="150" t="str">
        <f t="shared" si="0"/>
        <v>Industry -:- Other Food Processing (Non Dairy/Meat Processing) -:- Process Heat Direct -:- Heater -:- Electricity</v>
      </c>
      <c r="AB39" s="117" t="s">
        <v>629</v>
      </c>
      <c r="AC39" s="117" t="s">
        <v>46</v>
      </c>
      <c r="AD39" s="117" t="s">
        <v>290</v>
      </c>
      <c r="AE39" s="117" t="s">
        <v>205</v>
      </c>
    </row>
    <row r="40" spans="3:31">
      <c r="C40" s="117" t="s">
        <v>73</v>
      </c>
      <c r="E40" s="117" t="s">
        <v>423</v>
      </c>
      <c r="G40" s="117" t="s">
        <v>737</v>
      </c>
      <c r="H40" s="117" t="str">
        <f t="shared" si="1"/>
        <v xml:space="preserve"> -:- Process Heat Reforming</v>
      </c>
      <c r="I40" s="117" t="s">
        <v>424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709</v>
      </c>
      <c r="W40" s="117" t="s">
        <v>729</v>
      </c>
      <c r="X40" s="126" t="s">
        <v>730</v>
      </c>
      <c r="Y40" s="126" t="s">
        <v>730</v>
      </c>
      <c r="Z40" s="117" t="s">
        <v>91</v>
      </c>
      <c r="AA40" s="150" t="str">
        <f t="shared" ref="AA40:AA71" si="2" xml:space="preserve"> _xlfn.CONCAT( V40, " -:- ", W40, " -:- ", X40, " -:- ", Y40, " -:- ", Z40 )</f>
        <v>Industry -:- Iron/Steel -:- Feedstock -:- Feedstock -:- Coal</v>
      </c>
      <c r="AB40" s="117" t="s">
        <v>630</v>
      </c>
      <c r="AC40" s="117" t="s">
        <v>46</v>
      </c>
      <c r="AD40" s="117" t="s">
        <v>290</v>
      </c>
      <c r="AE40" s="117" t="s">
        <v>205</v>
      </c>
    </row>
    <row r="41" spans="3:31">
      <c r="C41" s="117" t="s">
        <v>73</v>
      </c>
      <c r="E41" s="117" t="s">
        <v>248</v>
      </c>
      <c r="G41" s="117" t="s">
        <v>718</v>
      </c>
      <c r="H41" s="117" t="str">
        <f t="shared" si="1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709</v>
      </c>
      <c r="W41" s="117" t="s">
        <v>729</v>
      </c>
      <c r="X41" s="126" t="s">
        <v>715</v>
      </c>
      <c r="Y41" s="126" t="s">
        <v>745</v>
      </c>
      <c r="Z41" s="117" t="s">
        <v>95</v>
      </c>
      <c r="AA41" s="150" t="str">
        <f t="shared" si="2"/>
        <v>Industry -:- Iron/Steel -:- Process Heat Furnace -:- Furnace -:- Electricity</v>
      </c>
      <c r="AB41" s="117" t="s">
        <v>631</v>
      </c>
      <c r="AC41" s="117" t="s">
        <v>46</v>
      </c>
      <c r="AD41" s="117" t="s">
        <v>290</v>
      </c>
      <c r="AE41" s="117" t="s">
        <v>205</v>
      </c>
    </row>
    <row r="42" spans="3:31">
      <c r="C42" s="117" t="s">
        <v>73</v>
      </c>
      <c r="E42" s="117" t="s">
        <v>250</v>
      </c>
      <c r="G42" s="117" t="s">
        <v>715</v>
      </c>
      <c r="H42" s="117" t="str">
        <f t="shared" si="1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709</v>
      </c>
      <c r="W42" s="117" t="s">
        <v>729</v>
      </c>
      <c r="X42" s="126" t="s">
        <v>715</v>
      </c>
      <c r="Y42" s="126" t="s">
        <v>745</v>
      </c>
      <c r="Z42" s="117" t="s">
        <v>93</v>
      </c>
      <c r="AA42" s="150" t="str">
        <f t="shared" si="2"/>
        <v>Industry -:- Iron/Steel -:- Process Heat Furnace -:- Furnace -:- Natural Gas</v>
      </c>
      <c r="AB42" s="117" t="s">
        <v>632</v>
      </c>
      <c r="AC42" s="117" t="s">
        <v>46</v>
      </c>
      <c r="AD42" s="117" t="s">
        <v>290</v>
      </c>
      <c r="AE42" s="117" t="s">
        <v>205</v>
      </c>
    </row>
    <row r="43" spans="3:31">
      <c r="C43" s="117" t="s">
        <v>73</v>
      </c>
      <c r="E43" s="117" t="s">
        <v>425</v>
      </c>
      <c r="G43" s="117" t="s">
        <v>723</v>
      </c>
      <c r="H43" s="117" t="str">
        <f t="shared" si="1"/>
        <v xml:space="preserve"> -:- Process Heat Steam/Hot Water</v>
      </c>
      <c r="I43" s="117" t="s">
        <v>426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709</v>
      </c>
      <c r="W43" s="117" t="s">
        <v>729</v>
      </c>
      <c r="X43" s="126" t="s">
        <v>718</v>
      </c>
      <c r="Y43" s="126" t="s">
        <v>746</v>
      </c>
      <c r="Z43" s="117" t="s">
        <v>95</v>
      </c>
      <c r="AA43" s="150" t="str">
        <f t="shared" si="2"/>
        <v>Industry -:- Iron/Steel -:- Motive Power, Stationary -:- Stationary Motor -:- Electricity</v>
      </c>
      <c r="AB43" s="117" t="s">
        <v>633</v>
      </c>
      <c r="AC43" s="117" t="s">
        <v>46</v>
      </c>
      <c r="AD43" s="117" t="s">
        <v>290</v>
      </c>
      <c r="AE43" s="117" t="s">
        <v>205</v>
      </c>
    </row>
    <row r="44" spans="3:31">
      <c r="C44" s="117" t="s">
        <v>73</v>
      </c>
      <c r="E44" s="117" t="s">
        <v>252</v>
      </c>
      <c r="G44" s="117" t="s">
        <v>717</v>
      </c>
      <c r="H44" s="117" t="str">
        <f t="shared" si="1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709</v>
      </c>
      <c r="W44" s="117" t="s">
        <v>731</v>
      </c>
      <c r="X44" s="126" t="s">
        <v>723</v>
      </c>
      <c r="Y44" s="126" t="s">
        <v>751</v>
      </c>
      <c r="Z44" s="117" t="s">
        <v>91</v>
      </c>
      <c r="AA44" s="150" t="str">
        <f t="shared" si="2"/>
        <v>Industry -:- Meat Processing -:- Process Heat Steam/Hot Water -:- Boiler -:- Coal</v>
      </c>
      <c r="AB44" s="117" t="s">
        <v>634</v>
      </c>
      <c r="AC44" s="117" t="s">
        <v>46</v>
      </c>
      <c r="AD44" s="117" t="s">
        <v>290</v>
      </c>
      <c r="AE44" s="117" t="s">
        <v>205</v>
      </c>
    </row>
    <row r="45" spans="3:31">
      <c r="C45" s="117" t="s">
        <v>73</v>
      </c>
      <c r="E45" s="117" t="s">
        <v>254</v>
      </c>
      <c r="G45" s="117" t="s">
        <v>718</v>
      </c>
      <c r="H45" s="117" t="str">
        <f t="shared" si="1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709</v>
      </c>
      <c r="W45" s="117" t="s">
        <v>731</v>
      </c>
      <c r="X45" s="126" t="s">
        <v>723</v>
      </c>
      <c r="Y45" s="126" t="s">
        <v>751</v>
      </c>
      <c r="Z45" s="117" t="s">
        <v>93</v>
      </c>
      <c r="AA45" s="150" t="str">
        <f t="shared" si="2"/>
        <v>Industry -:- Meat Processing -:- Process Heat Steam/Hot Water -:- Boiler -:- Natural Gas</v>
      </c>
      <c r="AB45" s="117" t="s">
        <v>635</v>
      </c>
      <c r="AC45" s="117" t="s">
        <v>46</v>
      </c>
      <c r="AD45" s="117" t="s">
        <v>290</v>
      </c>
      <c r="AE45" s="117" t="s">
        <v>205</v>
      </c>
    </row>
    <row r="46" spans="3:31">
      <c r="C46" s="117" t="s">
        <v>73</v>
      </c>
      <c r="E46" s="117" t="s">
        <v>427</v>
      </c>
      <c r="G46" s="117" t="s">
        <v>723</v>
      </c>
      <c r="H46" s="117" t="str">
        <f t="shared" si="1"/>
        <v xml:space="preserve"> -:- Process Heat Steam/Hot Water</v>
      </c>
      <c r="I46" s="117" t="s">
        <v>428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709</v>
      </c>
      <c r="W46" s="117" t="s">
        <v>731</v>
      </c>
      <c r="X46" s="126" t="s">
        <v>723</v>
      </c>
      <c r="Y46" s="126" t="s">
        <v>748</v>
      </c>
      <c r="Z46" s="117" t="s">
        <v>112</v>
      </c>
      <c r="AA46" s="150" t="str">
        <f t="shared" si="2"/>
        <v>Industry -:- Meat Processing -:- Process Heat Steam/Hot Water -:- Heater -:- Wood</v>
      </c>
      <c r="AB46" s="117" t="s">
        <v>636</v>
      </c>
      <c r="AC46" s="117" t="s">
        <v>46</v>
      </c>
      <c r="AD46" s="117" t="s">
        <v>290</v>
      </c>
      <c r="AE46" s="117" t="s">
        <v>205</v>
      </c>
    </row>
    <row r="47" spans="3:31">
      <c r="C47" s="117" t="s">
        <v>73</v>
      </c>
      <c r="E47" s="117" t="s">
        <v>429</v>
      </c>
      <c r="G47" s="117" t="s">
        <v>132</v>
      </c>
      <c r="H47" s="117" t="str">
        <f t="shared" si="1"/>
        <v xml:space="preserve"> -:- Other</v>
      </c>
      <c r="I47" s="117" t="s">
        <v>430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709</v>
      </c>
      <c r="W47" s="117" t="s">
        <v>731</v>
      </c>
      <c r="X47" s="126" t="s">
        <v>727</v>
      </c>
      <c r="Y47" s="126" t="s">
        <v>748</v>
      </c>
      <c r="Z47" s="117" t="s">
        <v>95</v>
      </c>
      <c r="AA47" s="150" t="str">
        <f t="shared" si="2"/>
        <v>Industry -:- Meat Processing -:- Process Heat Direct -:- Heater -:- Electricity</v>
      </c>
      <c r="AB47" s="117" t="s">
        <v>637</v>
      </c>
      <c r="AC47" s="117" t="s">
        <v>46</v>
      </c>
      <c r="AD47" s="117" t="s">
        <v>290</v>
      </c>
      <c r="AE47" s="117" t="s">
        <v>205</v>
      </c>
    </row>
    <row r="48" spans="3:31">
      <c r="C48" s="117" t="s">
        <v>73</v>
      </c>
      <c r="E48" s="117" t="s">
        <v>431</v>
      </c>
      <c r="G48" s="117" t="s">
        <v>132</v>
      </c>
      <c r="H48" s="117" t="str">
        <f t="shared" si="1"/>
        <v xml:space="preserve"> -:- Other</v>
      </c>
      <c r="I48" s="117" t="s">
        <v>432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709</v>
      </c>
      <c r="W48" s="117" t="s">
        <v>731</v>
      </c>
      <c r="X48" s="126" t="s">
        <v>725</v>
      </c>
      <c r="Y48" s="126" t="s">
        <v>755</v>
      </c>
      <c r="Z48" s="117" t="s">
        <v>95</v>
      </c>
      <c r="AA48" s="150" t="str">
        <f t="shared" si="2"/>
        <v>Industry -:- Meat Processing -:- Refrigeration -:- Refrigerator -:- Electricity</v>
      </c>
      <c r="AB48" s="117" t="s">
        <v>638</v>
      </c>
      <c r="AC48" s="117" t="s">
        <v>46</v>
      </c>
      <c r="AD48" s="117" t="s">
        <v>290</v>
      </c>
      <c r="AE48" s="117" t="s">
        <v>205</v>
      </c>
    </row>
    <row r="49" spans="3:31">
      <c r="C49" s="117" t="s">
        <v>73</v>
      </c>
      <c r="E49" s="117" t="s">
        <v>433</v>
      </c>
      <c r="G49" s="117" t="s">
        <v>132</v>
      </c>
      <c r="H49" s="117" t="str">
        <f t="shared" si="1"/>
        <v xml:space="preserve"> -:- Other</v>
      </c>
      <c r="I49" s="117" t="s">
        <v>434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709</v>
      </c>
      <c r="W49" s="117" t="s">
        <v>731</v>
      </c>
      <c r="X49" s="126" t="s">
        <v>718</v>
      </c>
      <c r="Y49" s="126" t="s">
        <v>746</v>
      </c>
      <c r="Z49" s="117" t="s">
        <v>95</v>
      </c>
      <c r="AA49" s="150" t="str">
        <f t="shared" si="2"/>
        <v>Industry -:- Meat Processing -:- Motive Power, Stationary -:- Stationary Motor -:- Electricity</v>
      </c>
      <c r="AB49" s="117" t="s">
        <v>639</v>
      </c>
      <c r="AC49" s="117" t="s">
        <v>46</v>
      </c>
      <c r="AD49" s="117" t="s">
        <v>290</v>
      </c>
      <c r="AE49" s="117" t="s">
        <v>205</v>
      </c>
    </row>
    <row r="50" spans="3:31">
      <c r="C50" s="117" t="s">
        <v>73</v>
      </c>
      <c r="E50" s="117" t="s">
        <v>435</v>
      </c>
      <c r="G50" s="117" t="s">
        <v>132</v>
      </c>
      <c r="H50" s="117" t="str">
        <f t="shared" si="1"/>
        <v xml:space="preserve"> -:- Other</v>
      </c>
      <c r="I50" s="117" t="s">
        <v>436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709</v>
      </c>
      <c r="W50" s="117" t="s">
        <v>732</v>
      </c>
      <c r="X50" s="126" t="s">
        <v>715</v>
      </c>
      <c r="Y50" s="126" t="s">
        <v>745</v>
      </c>
      <c r="Z50" s="117" t="s">
        <v>95</v>
      </c>
      <c r="AA50" s="150" t="str">
        <f t="shared" si="2"/>
        <v>Industry -:- Fabricated Metal Product, Transport Equipment, Machinery and Equipment Manufacturing -:- Process Heat Furnace -:- Furnace -:- Electricity</v>
      </c>
      <c r="AB50" s="117" t="s">
        <v>640</v>
      </c>
      <c r="AC50" s="117" t="s">
        <v>46</v>
      </c>
      <c r="AD50" s="117" t="s">
        <v>290</v>
      </c>
      <c r="AE50" s="117" t="s">
        <v>205</v>
      </c>
    </row>
    <row r="51" spans="3:31">
      <c r="C51" s="117" t="s">
        <v>73</v>
      </c>
      <c r="E51" s="117" t="s">
        <v>437</v>
      </c>
      <c r="G51" s="117" t="s">
        <v>132</v>
      </c>
      <c r="H51" s="117" t="str">
        <f t="shared" si="1"/>
        <v xml:space="preserve"> -:- Other</v>
      </c>
      <c r="I51" s="117" t="s">
        <v>438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709</v>
      </c>
      <c r="W51" s="117" t="s">
        <v>732</v>
      </c>
      <c r="X51" s="126" t="s">
        <v>715</v>
      </c>
      <c r="Y51" s="126" t="s">
        <v>745</v>
      </c>
      <c r="Z51" s="117" t="s">
        <v>104</v>
      </c>
      <c r="AA51" s="150" t="str">
        <f t="shared" si="2"/>
        <v>Industry -:- Fabricated Metal Product, Transport Equipment, Machinery and Equipment Manufacturing -:- Process Heat Furnace -:- Furnace -:- Fuel Oil</v>
      </c>
      <c r="AB51" s="117" t="s">
        <v>641</v>
      </c>
      <c r="AC51" s="117" t="s">
        <v>46</v>
      </c>
      <c r="AD51" s="117" t="s">
        <v>290</v>
      </c>
      <c r="AE51" s="117" t="s">
        <v>205</v>
      </c>
    </row>
    <row r="52" spans="3:31">
      <c r="C52" s="117" t="s">
        <v>73</v>
      </c>
      <c r="E52" s="117" t="s">
        <v>439</v>
      </c>
      <c r="G52" s="117" t="s">
        <v>132</v>
      </c>
      <c r="H52" s="117" t="str">
        <f t="shared" si="1"/>
        <v xml:space="preserve"> -:- Other</v>
      </c>
      <c r="I52" s="117" t="s">
        <v>440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709</v>
      </c>
      <c r="W52" s="117" t="s">
        <v>732</v>
      </c>
      <c r="X52" s="126" t="s">
        <v>715</v>
      </c>
      <c r="Y52" s="126" t="s">
        <v>745</v>
      </c>
      <c r="Z52" s="117" t="s">
        <v>93</v>
      </c>
      <c r="AA52" s="150" t="str">
        <f t="shared" si="2"/>
        <v>Industry -:- Fabricated Metal Product, Transport Equipment, Machinery and Equipment Manufacturing -:- Process Heat Furnace -:- Furnace -:- Natural Gas</v>
      </c>
      <c r="AB52" s="117" t="s">
        <v>642</v>
      </c>
      <c r="AC52" s="117" t="s">
        <v>46</v>
      </c>
      <c r="AD52" s="117" t="s">
        <v>290</v>
      </c>
      <c r="AE52" s="117" t="s">
        <v>205</v>
      </c>
    </row>
    <row r="53" spans="3:31">
      <c r="C53" s="117" t="s">
        <v>73</v>
      </c>
      <c r="E53" s="117" t="s">
        <v>441</v>
      </c>
      <c r="G53" s="117" t="s">
        <v>132</v>
      </c>
      <c r="H53" s="117" t="str">
        <f t="shared" si="1"/>
        <v xml:space="preserve"> -:- Other</v>
      </c>
      <c r="I53" s="117" t="s">
        <v>442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709</v>
      </c>
      <c r="W53" s="117" t="s">
        <v>732</v>
      </c>
      <c r="X53" s="126" t="s">
        <v>718</v>
      </c>
      <c r="Y53" s="126" t="s">
        <v>746</v>
      </c>
      <c r="Z53" s="117" t="s">
        <v>95</v>
      </c>
      <c r="AA53" s="150" t="str">
        <f t="shared" si="2"/>
        <v>Industry -:- Fabricated Metal Product, Transport Equipment, Machinery and Equipment Manufacturing -:- Motive Power, Stationary -:- Stationary Motor -:- Electricity</v>
      </c>
      <c r="AB53" s="117" t="s">
        <v>643</v>
      </c>
      <c r="AC53" s="117" t="s">
        <v>46</v>
      </c>
      <c r="AD53" s="117" t="s">
        <v>290</v>
      </c>
      <c r="AE53" s="117" t="s">
        <v>205</v>
      </c>
    </row>
    <row r="54" spans="3:31">
      <c r="C54" s="117" t="s">
        <v>73</v>
      </c>
      <c r="E54" s="117" t="s">
        <v>443</v>
      </c>
      <c r="G54" s="117" t="s">
        <v>132</v>
      </c>
      <c r="H54" s="117" t="str">
        <f t="shared" si="1"/>
        <v xml:space="preserve"> -:- Other</v>
      </c>
      <c r="I54" s="117" t="s">
        <v>444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709</v>
      </c>
      <c r="W54" s="117" t="s">
        <v>732</v>
      </c>
      <c r="X54" s="126" t="s">
        <v>725</v>
      </c>
      <c r="Y54" s="126" t="s">
        <v>755</v>
      </c>
      <c r="Z54" s="117" t="s">
        <v>95</v>
      </c>
      <c r="AA54" s="150" t="str">
        <f t="shared" si="2"/>
        <v>Industry -:- Fabricated Metal Product, Transport Equipment, Machinery and Equipment Manufacturing -:- Refrigeration -:- Refrigerator -:- Electricity</v>
      </c>
      <c r="AB54" s="117" t="s">
        <v>644</v>
      </c>
      <c r="AC54" s="117" t="s">
        <v>46</v>
      </c>
      <c r="AD54" s="117" t="s">
        <v>290</v>
      </c>
      <c r="AE54" s="117" t="s">
        <v>205</v>
      </c>
    </row>
    <row r="55" spans="3:31">
      <c r="C55" s="117" t="s">
        <v>73</v>
      </c>
      <c r="E55" s="117" t="s">
        <v>256</v>
      </c>
      <c r="G55" s="117" t="s">
        <v>718</v>
      </c>
      <c r="H55" s="117" t="str">
        <f t="shared" si="1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709</v>
      </c>
      <c r="W55" s="117" t="s">
        <v>732</v>
      </c>
      <c r="X55" s="126" t="s">
        <v>727</v>
      </c>
      <c r="Y55" s="126" t="s">
        <v>749</v>
      </c>
      <c r="Z55" s="117" t="s">
        <v>93</v>
      </c>
      <c r="AA55" s="150" t="str">
        <f t="shared" si="2"/>
        <v>Industry -:- Fabricated Metal Product, Transport Equipment, Machinery and Equipment Manufacturing -:- Process Heat Direct -:- Burner -:- Natural Gas</v>
      </c>
      <c r="AB55" s="117" t="s">
        <v>645</v>
      </c>
      <c r="AC55" s="117" t="s">
        <v>46</v>
      </c>
      <c r="AD55" s="117" t="s">
        <v>290</v>
      </c>
      <c r="AE55" s="117" t="s">
        <v>205</v>
      </c>
    </row>
    <row r="56" spans="3:31">
      <c r="C56" s="117" t="s">
        <v>73</v>
      </c>
      <c r="E56" s="117" t="s">
        <v>258</v>
      </c>
      <c r="G56" s="117" t="s">
        <v>727</v>
      </c>
      <c r="H56" s="117" t="str">
        <f t="shared" si="1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709</v>
      </c>
      <c r="W56" s="117" t="s">
        <v>733</v>
      </c>
      <c r="X56" s="126" t="s">
        <v>730</v>
      </c>
      <c r="Y56" s="126" t="s">
        <v>730</v>
      </c>
      <c r="Z56" s="117" t="s">
        <v>93</v>
      </c>
      <c r="AA56" s="150" t="str">
        <f t="shared" si="2"/>
        <v>Industry -:- Methanol -:- Feedstock -:- Feedstock -:- Natural Gas</v>
      </c>
      <c r="AB56" s="117" t="s">
        <v>646</v>
      </c>
      <c r="AC56" s="117" t="s">
        <v>46</v>
      </c>
      <c r="AD56" s="117" t="s">
        <v>290</v>
      </c>
      <c r="AE56" s="117" t="s">
        <v>205</v>
      </c>
    </row>
    <row r="57" spans="3:31">
      <c r="C57" s="117" t="s">
        <v>73</v>
      </c>
      <c r="E57" s="117" t="s">
        <v>445</v>
      </c>
      <c r="G57" s="117" t="s">
        <v>723</v>
      </c>
      <c r="H57" s="117" t="str">
        <f t="shared" si="1"/>
        <v xml:space="preserve"> -:- Process Heat Steam/Hot Water</v>
      </c>
      <c r="I57" s="117" t="s">
        <v>446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709</v>
      </c>
      <c r="W57" s="117" t="s">
        <v>733</v>
      </c>
      <c r="X57" s="152" t="s">
        <v>766</v>
      </c>
      <c r="Y57" s="126" t="s">
        <v>750</v>
      </c>
      <c r="Z57" s="117" t="s">
        <v>93</v>
      </c>
      <c r="AA57" s="150" t="str">
        <f t="shared" si="2"/>
        <v>Industry -:- Methanol -:- Process Heat Reformer -:- Reformer -:- Natural Gas</v>
      </c>
      <c r="AB57" s="117" t="s">
        <v>647</v>
      </c>
      <c r="AC57" s="117" t="s">
        <v>46</v>
      </c>
      <c r="AD57" s="117" t="s">
        <v>290</v>
      </c>
      <c r="AE57" s="117" t="s">
        <v>205</v>
      </c>
    </row>
    <row r="58" spans="3:31">
      <c r="C58" s="117" t="s">
        <v>73</v>
      </c>
      <c r="E58" s="117" t="s">
        <v>577</v>
      </c>
      <c r="G58" s="117" t="s">
        <v>737</v>
      </c>
      <c r="H58" s="117" t="str">
        <f t="shared" si="1"/>
        <v xml:space="preserve"> -:- Process Heat Reforming</v>
      </c>
      <c r="I58" s="117" t="s">
        <v>447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709</v>
      </c>
      <c r="W58" s="117" t="s">
        <v>734</v>
      </c>
      <c r="X58" s="126" t="s">
        <v>715</v>
      </c>
      <c r="Y58" s="126" t="s">
        <v>745</v>
      </c>
      <c r="Z58" s="117" t="s">
        <v>91</v>
      </c>
      <c r="AA58" s="150" t="str">
        <f t="shared" si="2"/>
        <v>Industry -:- Non-Metallic Mineral Product Manufacturing -:- Process Heat Furnace -:- Furnace -:- Coal</v>
      </c>
      <c r="AB58" s="117" t="s">
        <v>648</v>
      </c>
      <c r="AC58" s="117" t="s">
        <v>46</v>
      </c>
      <c r="AD58" s="117" t="s">
        <v>290</v>
      </c>
      <c r="AE58" s="117" t="s">
        <v>205</v>
      </c>
    </row>
    <row r="59" spans="3:31">
      <c r="C59" s="117" t="s">
        <v>73</v>
      </c>
      <c r="E59" s="117" t="s">
        <v>448</v>
      </c>
      <c r="G59" s="117" t="s">
        <v>715</v>
      </c>
      <c r="H59" s="117" t="str">
        <f t="shared" si="1"/>
        <v xml:space="preserve"> -:- Process Heat Furnace</v>
      </c>
      <c r="I59" s="117" t="s">
        <v>449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709</v>
      </c>
      <c r="W59" s="117" t="s">
        <v>734</v>
      </c>
      <c r="X59" s="126" t="s">
        <v>715</v>
      </c>
      <c r="Y59" s="126" t="s">
        <v>745</v>
      </c>
      <c r="Z59" s="117" t="s">
        <v>95</v>
      </c>
      <c r="AA59" s="150" t="str">
        <f t="shared" si="2"/>
        <v>Industry -:- Non-Metallic Mineral Product Manufacturing -:- Process Heat Furnace -:- Furnace -:- Electricity</v>
      </c>
      <c r="AB59" s="117" t="s">
        <v>649</v>
      </c>
      <c r="AC59" s="117" t="s">
        <v>46</v>
      </c>
      <c r="AD59" s="117" t="s">
        <v>290</v>
      </c>
      <c r="AE59" s="117" t="s">
        <v>205</v>
      </c>
    </row>
    <row r="60" spans="3:31">
      <c r="C60" s="117" t="s">
        <v>73</v>
      </c>
      <c r="E60" s="117" t="s">
        <v>260</v>
      </c>
      <c r="G60" s="117" t="s">
        <v>718</v>
      </c>
      <c r="H60" s="117" t="str">
        <f t="shared" si="1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709</v>
      </c>
      <c r="W60" s="117" t="s">
        <v>734</v>
      </c>
      <c r="X60" s="126" t="s">
        <v>715</v>
      </c>
      <c r="Y60" s="126" t="s">
        <v>745</v>
      </c>
      <c r="Z60" s="117" t="s">
        <v>93</v>
      </c>
      <c r="AA60" s="150" t="str">
        <f t="shared" si="2"/>
        <v>Industry -:- Non-Metallic Mineral Product Manufacturing -:- Process Heat Furnace -:- Furnace -:- Natural Gas</v>
      </c>
      <c r="AB60" s="117" t="s">
        <v>650</v>
      </c>
      <c r="AC60" s="117" t="s">
        <v>46</v>
      </c>
      <c r="AD60" s="117" t="s">
        <v>290</v>
      </c>
      <c r="AE60" s="117" t="s">
        <v>205</v>
      </c>
    </row>
    <row r="61" spans="3:31">
      <c r="C61" s="117" t="s">
        <v>73</v>
      </c>
      <c r="E61" s="117" t="s">
        <v>262</v>
      </c>
      <c r="G61" s="117" t="s">
        <v>715</v>
      </c>
      <c r="H61" s="117" t="str">
        <f t="shared" si="1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709</v>
      </c>
      <c r="W61" s="117" t="s">
        <v>734</v>
      </c>
      <c r="X61" s="126" t="s">
        <v>715</v>
      </c>
      <c r="Y61" s="126" t="s">
        <v>745</v>
      </c>
      <c r="Z61" s="117" t="s">
        <v>112</v>
      </c>
      <c r="AA61" s="150" t="str">
        <f t="shared" si="2"/>
        <v>Industry -:- Non-Metallic Mineral Product Manufacturing -:- Process Heat Furnace -:- Furnace -:- Wood</v>
      </c>
      <c r="AB61" s="117" t="s">
        <v>651</v>
      </c>
      <c r="AC61" s="117" t="s">
        <v>46</v>
      </c>
      <c r="AD61" s="117" t="s">
        <v>290</v>
      </c>
      <c r="AE61" s="117" t="s">
        <v>205</v>
      </c>
    </row>
    <row r="62" spans="3:31">
      <c r="C62" s="117" t="s">
        <v>73</v>
      </c>
      <c r="E62" s="117" t="s">
        <v>450</v>
      </c>
      <c r="G62" s="117" t="s">
        <v>723</v>
      </c>
      <c r="H62" s="117" t="str">
        <f t="shared" si="1"/>
        <v xml:space="preserve"> -:- Process Heat Steam/Hot Water</v>
      </c>
      <c r="I62" s="117" t="s">
        <v>451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709</v>
      </c>
      <c r="W62" s="117" t="s">
        <v>734</v>
      </c>
      <c r="X62" s="126" t="s">
        <v>718</v>
      </c>
      <c r="Y62" s="126" t="s">
        <v>746</v>
      </c>
      <c r="Z62" s="117" t="s">
        <v>95</v>
      </c>
      <c r="AA62" s="150" t="str">
        <f t="shared" si="2"/>
        <v>Industry -:- Non-Metallic Mineral Product Manufacturing -:- Motive Power, Stationary -:- Stationary Motor -:- Electricity</v>
      </c>
      <c r="AB62" s="117" t="s">
        <v>652</v>
      </c>
      <c r="AC62" s="117" t="s">
        <v>46</v>
      </c>
      <c r="AD62" s="117" t="s">
        <v>290</v>
      </c>
      <c r="AE62" s="117" t="s">
        <v>205</v>
      </c>
    </row>
    <row r="63" spans="3:31">
      <c r="C63" s="117" t="s">
        <v>73</v>
      </c>
      <c r="E63" s="117" t="s">
        <v>264</v>
      </c>
      <c r="G63" s="117" t="s">
        <v>730</v>
      </c>
      <c r="H63" s="117" t="str">
        <f t="shared" si="1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709</v>
      </c>
      <c r="W63" s="117" t="s">
        <v>734</v>
      </c>
      <c r="X63" s="126" t="s">
        <v>723</v>
      </c>
      <c r="Y63" s="126" t="s">
        <v>751</v>
      </c>
      <c r="Z63" s="117" t="s">
        <v>93</v>
      </c>
      <c r="AA63" s="150" t="str">
        <f t="shared" si="2"/>
        <v>Industry -:- Non-Metallic Mineral Product Manufacturing -:- Process Heat Steam/Hot Water -:- Boiler -:- Natural Gas</v>
      </c>
      <c r="AB63" s="117" t="s">
        <v>653</v>
      </c>
      <c r="AC63" s="117" t="s">
        <v>46</v>
      </c>
      <c r="AD63" s="117" t="s">
        <v>290</v>
      </c>
      <c r="AE63" s="117" t="s">
        <v>205</v>
      </c>
    </row>
    <row r="64" spans="3:31">
      <c r="C64" s="117" t="s">
        <v>73</v>
      </c>
      <c r="E64" s="117" t="s">
        <v>595</v>
      </c>
      <c r="G64" s="117" t="s">
        <v>737</v>
      </c>
      <c r="H64" s="117" t="str">
        <f t="shared" si="1"/>
        <v xml:space="preserve"> -:- Process Heat Reforming</v>
      </c>
      <c r="I64" s="117" t="s">
        <v>597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709</v>
      </c>
      <c r="W64" s="117" t="s">
        <v>79</v>
      </c>
      <c r="X64" s="126" t="s">
        <v>717</v>
      </c>
      <c r="Y64" s="126" t="s">
        <v>752</v>
      </c>
      <c r="Z64" s="117" t="s">
        <v>103</v>
      </c>
      <c r="AA64" s="150" t="str">
        <f t="shared" si="2"/>
        <v>Industry -:- Mining -:- Motive Power, Mobile -:- Internal Combustion Engine -:- Diesel</v>
      </c>
      <c r="AB64" s="117" t="s">
        <v>654</v>
      </c>
      <c r="AC64" s="117" t="s">
        <v>46</v>
      </c>
      <c r="AD64" s="117" t="s">
        <v>290</v>
      </c>
      <c r="AE64" s="117" t="s">
        <v>205</v>
      </c>
    </row>
    <row r="65" spans="3:31">
      <c r="C65" s="117" t="s">
        <v>73</v>
      </c>
      <c r="E65" s="117" t="s">
        <v>266</v>
      </c>
      <c r="G65" s="117" t="s">
        <v>718</v>
      </c>
      <c r="H65" s="117" t="str">
        <f t="shared" si="1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709</v>
      </c>
      <c r="W65" s="117" t="s">
        <v>79</v>
      </c>
      <c r="X65" s="126" t="s">
        <v>718</v>
      </c>
      <c r="Y65" s="126" t="s">
        <v>746</v>
      </c>
      <c r="Z65" s="117" t="s">
        <v>95</v>
      </c>
      <c r="AA65" s="150" t="str">
        <f t="shared" si="2"/>
        <v>Industry -:- Mining -:- Motive Power, Stationary -:- Stationary Motor -:- Electricity</v>
      </c>
      <c r="AB65" s="117" t="s">
        <v>655</v>
      </c>
      <c r="AC65" s="117" t="s">
        <v>46</v>
      </c>
      <c r="AD65" s="117" t="s">
        <v>290</v>
      </c>
      <c r="AE65" s="117" t="s">
        <v>205</v>
      </c>
    </row>
    <row r="66" spans="3:31">
      <c r="C66" s="117" t="s">
        <v>73</v>
      </c>
      <c r="E66" s="117" t="s">
        <v>268</v>
      </c>
      <c r="G66" s="117" t="s">
        <v>715</v>
      </c>
      <c r="H66" s="117" t="str">
        <f t="shared" si="1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709</v>
      </c>
      <c r="W66" s="117" t="s">
        <v>79</v>
      </c>
      <c r="X66" s="126" t="s">
        <v>718</v>
      </c>
      <c r="Y66" s="126" t="s">
        <v>752</v>
      </c>
      <c r="Z66" s="117" t="s">
        <v>103</v>
      </c>
      <c r="AA66" s="150" t="str">
        <f t="shared" si="2"/>
        <v>Industry -:- Mining -:- Motive Power, Stationary -:- Internal Combustion Engine -:- Diesel</v>
      </c>
      <c r="AB66" s="117" t="s">
        <v>656</v>
      </c>
      <c r="AC66" s="117" t="s">
        <v>46</v>
      </c>
      <c r="AD66" s="117" t="s">
        <v>290</v>
      </c>
      <c r="AE66" s="117" t="s">
        <v>205</v>
      </c>
    </row>
    <row r="67" spans="3:31">
      <c r="C67" s="117" t="s">
        <v>73</v>
      </c>
      <c r="E67" s="117" t="s">
        <v>452</v>
      </c>
      <c r="G67" s="117" t="s">
        <v>723</v>
      </c>
      <c r="H67" s="117" t="str">
        <f t="shared" si="1"/>
        <v xml:space="preserve"> -:- Process Heat Steam/Hot Water</v>
      </c>
      <c r="I67" s="117" t="s">
        <v>453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709</v>
      </c>
      <c r="W67" s="117" t="s">
        <v>79</v>
      </c>
      <c r="X67" s="126" t="s">
        <v>723</v>
      </c>
      <c r="Y67" s="126" t="s">
        <v>751</v>
      </c>
      <c r="Z67" s="117" t="s">
        <v>104</v>
      </c>
      <c r="AA67" s="150" t="str">
        <f t="shared" si="2"/>
        <v>Industry -:- Mining -:- Process Heat Steam/Hot Water -:- Boiler -:- Fuel Oil</v>
      </c>
      <c r="AB67" s="117" t="s">
        <v>657</v>
      </c>
      <c r="AC67" s="117" t="s">
        <v>46</v>
      </c>
      <c r="AD67" s="117" t="s">
        <v>290</v>
      </c>
      <c r="AE67" s="117" t="s">
        <v>205</v>
      </c>
    </row>
    <row r="68" spans="3:31">
      <c r="C68" s="117" t="s">
        <v>73</v>
      </c>
      <c r="E68" s="117" t="s">
        <v>270</v>
      </c>
      <c r="G68" s="117" t="s">
        <v>724</v>
      </c>
      <c r="H68" s="117" t="str">
        <f t="shared" si="1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709</v>
      </c>
      <c r="W68" s="117" t="s">
        <v>79</v>
      </c>
      <c r="X68" s="126" t="s">
        <v>723</v>
      </c>
      <c r="Y68" s="126" t="s">
        <v>751</v>
      </c>
      <c r="Z68" s="117" t="s">
        <v>93</v>
      </c>
      <c r="AA68" s="150" t="str">
        <f t="shared" si="2"/>
        <v>Industry -:- Mining -:- Process Heat Steam/Hot Water -:- Boiler -:- Natural Gas</v>
      </c>
      <c r="AB68" s="117" t="s">
        <v>658</v>
      </c>
      <c r="AC68" s="117" t="s">
        <v>46</v>
      </c>
      <c r="AD68" s="117" t="s">
        <v>290</v>
      </c>
      <c r="AE68" s="117" t="s">
        <v>205</v>
      </c>
    </row>
    <row r="69" spans="3:31">
      <c r="C69" s="117" t="s">
        <v>73</v>
      </c>
      <c r="E69" s="117" t="s">
        <v>454</v>
      </c>
      <c r="G69" s="117" t="s">
        <v>741</v>
      </c>
      <c r="H69" s="117" t="str">
        <f t="shared" si="1"/>
        <v xml:space="preserve"> -:- Drying</v>
      </c>
      <c r="I69" s="117" t="s">
        <v>455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709</v>
      </c>
      <c r="W69" s="117" t="s">
        <v>735</v>
      </c>
      <c r="X69" s="126" t="s">
        <v>132</v>
      </c>
      <c r="Y69" s="126" t="s">
        <v>132</v>
      </c>
      <c r="Z69" s="117" t="s">
        <v>95</v>
      </c>
      <c r="AA69" s="150" t="str">
        <f t="shared" si="2"/>
        <v>Industry -:- Other (Industry) -:- Other -:- Other -:- Electricity</v>
      </c>
      <c r="AB69" s="117" t="s">
        <v>659</v>
      </c>
      <c r="AC69" s="117" t="s">
        <v>46</v>
      </c>
      <c r="AD69" s="117" t="s">
        <v>290</v>
      </c>
      <c r="AE69" s="117" t="s">
        <v>205</v>
      </c>
    </row>
    <row r="70" spans="3:31">
      <c r="C70" s="126" t="s">
        <v>73</v>
      </c>
      <c r="D70" s="126"/>
      <c r="E70" s="126" t="s">
        <v>456</v>
      </c>
      <c r="F70" s="126"/>
      <c r="G70" s="126" t="s">
        <v>742</v>
      </c>
      <c r="H70" s="126" t="str">
        <f t="shared" si="1"/>
        <v xml:space="preserve"> -:- Wood/Pulp and Paper Refining</v>
      </c>
      <c r="I70" s="126" t="s">
        <v>457</v>
      </c>
      <c r="J70" s="126" t="s">
        <v>46</v>
      </c>
      <c r="K70" s="126"/>
      <c r="L70" s="126" t="s">
        <v>205</v>
      </c>
      <c r="S70" s="117" t="s">
        <v>74</v>
      </c>
      <c r="U70" s="117" t="str">
        <f>+IND!C70</f>
        <v>OTH-DSL-DSL-Tech15</v>
      </c>
      <c r="V70" s="117" t="s">
        <v>709</v>
      </c>
      <c r="W70" s="117" t="s">
        <v>735</v>
      </c>
      <c r="X70" s="126" t="s">
        <v>132</v>
      </c>
      <c r="Y70" s="126" t="s">
        <v>132</v>
      </c>
      <c r="Z70" s="117" t="s">
        <v>103</v>
      </c>
      <c r="AA70" s="150" t="str">
        <f t="shared" si="2"/>
        <v>Industry -:- Other (Industry) -:- Other -:- Other -:- Diesel</v>
      </c>
      <c r="AB70" s="117" t="s">
        <v>660</v>
      </c>
      <c r="AC70" s="117" t="s">
        <v>46</v>
      </c>
      <c r="AD70" s="117" t="s">
        <v>290</v>
      </c>
      <c r="AE70" s="117" t="s">
        <v>205</v>
      </c>
    </row>
    <row r="71" spans="3:31">
      <c r="C71" s="117" t="s">
        <v>73</v>
      </c>
      <c r="E71" s="117" t="s">
        <v>458</v>
      </c>
      <c r="G71" s="117" t="s">
        <v>720</v>
      </c>
      <c r="H71" s="117" t="str">
        <f t="shared" si="1"/>
        <v xml:space="preserve"> -:- Compressed Air</v>
      </c>
      <c r="I71" s="117" t="s">
        <v>459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709</v>
      </c>
      <c r="W71" s="117" t="s">
        <v>735</v>
      </c>
      <c r="X71" s="126" t="s">
        <v>132</v>
      </c>
      <c r="Y71" s="126" t="s">
        <v>132</v>
      </c>
      <c r="Z71" s="117" t="s">
        <v>59</v>
      </c>
      <c r="AA71" s="150" t="str">
        <f t="shared" si="2"/>
        <v>Industry -:- Other (Industry) -:- Other -:- Other -:- LPG</v>
      </c>
      <c r="AB71" s="117" t="s">
        <v>661</v>
      </c>
      <c r="AC71" s="117" t="s">
        <v>46</v>
      </c>
      <c r="AD71" s="117" t="s">
        <v>290</v>
      </c>
      <c r="AE71" s="117" t="s">
        <v>205</v>
      </c>
    </row>
    <row r="72" spans="3:31">
      <c r="C72" s="117" t="s">
        <v>73</v>
      </c>
      <c r="E72" s="117" t="s">
        <v>272</v>
      </c>
      <c r="G72" s="117" t="s">
        <v>718</v>
      </c>
      <c r="H72" s="117" t="str">
        <f t="shared" si="1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709</v>
      </c>
      <c r="W72" s="117" t="s">
        <v>735</v>
      </c>
      <c r="X72" s="126" t="s">
        <v>132</v>
      </c>
      <c r="Y72" s="126" t="s">
        <v>132</v>
      </c>
      <c r="Z72" s="117" t="s">
        <v>91</v>
      </c>
      <c r="AA72" s="150" t="str">
        <f t="shared" ref="AA72:AA103" si="3" xml:space="preserve"> _xlfn.CONCAT( V72, " -:- ", W72, " -:- ", X72, " -:- ", Y72, " -:- ", Z72 )</f>
        <v>Industry -:- Other (Industry) -:- Other -:- Other -:- Coal</v>
      </c>
      <c r="AB72" s="117" t="s">
        <v>662</v>
      </c>
      <c r="AC72" s="117" t="s">
        <v>46</v>
      </c>
      <c r="AD72" s="117" t="s">
        <v>290</v>
      </c>
      <c r="AE72" s="117" t="s">
        <v>205</v>
      </c>
    </row>
    <row r="73" spans="3:31">
      <c r="C73" s="117" t="s">
        <v>73</v>
      </c>
      <c r="E73" s="117" t="s">
        <v>274</v>
      </c>
      <c r="G73" s="117" t="s">
        <v>727</v>
      </c>
      <c r="H73" s="117" t="str">
        <f t="shared" ref="H73:H79" si="4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709</v>
      </c>
      <c r="W73" s="117" t="s">
        <v>735</v>
      </c>
      <c r="X73" s="126" t="s">
        <v>132</v>
      </c>
      <c r="Y73" s="126" t="s">
        <v>132</v>
      </c>
      <c r="Z73" s="117" t="s">
        <v>93</v>
      </c>
      <c r="AA73" s="150" t="str">
        <f t="shared" si="3"/>
        <v>Industry -:- Other (Industry) -:- Other -:- Other -:- Natural Gas</v>
      </c>
      <c r="AB73" s="117" t="s">
        <v>663</v>
      </c>
      <c r="AC73" s="117" t="s">
        <v>46</v>
      </c>
      <c r="AD73" s="117" t="s">
        <v>290</v>
      </c>
      <c r="AE73" s="117" t="s">
        <v>205</v>
      </c>
    </row>
    <row r="74" spans="3:31">
      <c r="C74" s="117" t="s">
        <v>73</v>
      </c>
      <c r="E74" s="117" t="s">
        <v>276</v>
      </c>
      <c r="G74" s="117" t="s">
        <v>715</v>
      </c>
      <c r="H74" s="117" t="str">
        <f t="shared" si="4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709</v>
      </c>
      <c r="W74" s="117" t="s">
        <v>735</v>
      </c>
      <c r="X74" s="126" t="s">
        <v>132</v>
      </c>
      <c r="Y74" s="126" t="s">
        <v>132</v>
      </c>
      <c r="Z74" s="117" t="s">
        <v>102</v>
      </c>
      <c r="AA74" s="150" t="str">
        <f t="shared" si="3"/>
        <v>Industry -:- Other (Industry) -:- Other -:- Other -:- Petrol</v>
      </c>
      <c r="AB74" s="117" t="s">
        <v>664</v>
      </c>
      <c r="AC74" s="117" t="s">
        <v>46</v>
      </c>
      <c r="AD74" s="117" t="s">
        <v>290</v>
      </c>
      <c r="AE74" s="117" t="s">
        <v>205</v>
      </c>
    </row>
    <row r="75" spans="3:31">
      <c r="C75" s="117" t="s">
        <v>73</v>
      </c>
      <c r="E75" s="117" t="s">
        <v>460</v>
      </c>
      <c r="G75" s="117" t="s">
        <v>723</v>
      </c>
      <c r="H75" s="117" t="str">
        <f t="shared" si="4"/>
        <v xml:space="preserve"> -:- Process Heat Steam/Hot Water</v>
      </c>
      <c r="I75" s="117" t="s">
        <v>461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709</v>
      </c>
      <c r="W75" s="117" t="s">
        <v>735</v>
      </c>
      <c r="X75" s="126" t="s">
        <v>132</v>
      </c>
      <c r="Y75" s="126" t="s">
        <v>132</v>
      </c>
      <c r="Z75" s="117" t="s">
        <v>111</v>
      </c>
      <c r="AA75" s="150" t="str">
        <f t="shared" si="3"/>
        <v>Industry -:- Other (Industry) -:- Other -:- Other -:- Biogas</v>
      </c>
      <c r="AB75" s="117" t="s">
        <v>665</v>
      </c>
      <c r="AC75" s="117" t="s">
        <v>46</v>
      </c>
      <c r="AD75" s="117" t="s">
        <v>290</v>
      </c>
      <c r="AE75" s="117" t="s">
        <v>205</v>
      </c>
    </row>
    <row r="76" spans="3:31">
      <c r="C76" s="117" t="s">
        <v>73</v>
      </c>
      <c r="E76" s="117" t="s">
        <v>278</v>
      </c>
      <c r="G76" s="117" t="s">
        <v>724</v>
      </c>
      <c r="H76" s="117" t="str">
        <f t="shared" si="4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709</v>
      </c>
      <c r="W76" s="117" t="s">
        <v>735</v>
      </c>
      <c r="X76" s="126" t="s">
        <v>132</v>
      </c>
      <c r="Y76" s="126" t="s">
        <v>132</v>
      </c>
      <c r="Z76" s="117" t="s">
        <v>104</v>
      </c>
      <c r="AA76" s="150" t="str">
        <f t="shared" si="3"/>
        <v>Industry -:- Other (Industry) -:- Other -:- Other -:- Fuel Oil</v>
      </c>
      <c r="AB76" s="117" t="s">
        <v>666</v>
      </c>
      <c r="AC76" s="117" t="s">
        <v>46</v>
      </c>
      <c r="AD76" s="117" t="s">
        <v>290</v>
      </c>
      <c r="AE76" s="117" t="s">
        <v>205</v>
      </c>
    </row>
    <row r="77" spans="3:31">
      <c r="C77" s="117" t="s">
        <v>73</v>
      </c>
      <c r="E77" s="117" t="s">
        <v>462</v>
      </c>
      <c r="G77" s="117" t="s">
        <v>744</v>
      </c>
      <c r="H77" s="117" t="str">
        <f t="shared" si="4"/>
        <v xml:space="preserve"> -:- Fan</v>
      </c>
      <c r="I77" s="117" t="s">
        <v>463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709</v>
      </c>
      <c r="W77" s="117" t="s">
        <v>736</v>
      </c>
      <c r="X77" s="126" t="s">
        <v>723</v>
      </c>
      <c r="Y77" s="126" t="s">
        <v>751</v>
      </c>
      <c r="Z77" s="117" t="s">
        <v>104</v>
      </c>
      <c r="AA77" s="150" t="str">
        <f t="shared" si="3"/>
        <v>Industry -:- Petroleum, Basic Chemical and Rubber Product Manufacturing -:- Process Heat Steam/Hot Water -:- Boiler -:- Fuel Oil</v>
      </c>
      <c r="AB77" s="117" t="s">
        <v>667</v>
      </c>
      <c r="AC77" s="117" t="s">
        <v>46</v>
      </c>
      <c r="AD77" s="117" t="s">
        <v>290</v>
      </c>
      <c r="AE77" s="117" t="s">
        <v>205</v>
      </c>
    </row>
    <row r="78" spans="3:31">
      <c r="C78" s="126" t="s">
        <v>73</v>
      </c>
      <c r="D78" s="126"/>
      <c r="E78" s="126" t="s">
        <v>464</v>
      </c>
      <c r="F78" s="126"/>
      <c r="G78" s="126" t="s">
        <v>742</v>
      </c>
      <c r="H78" s="126" t="str">
        <f t="shared" si="4"/>
        <v xml:space="preserve"> -:- Wood/Pulp and Paper Refining</v>
      </c>
      <c r="I78" s="126" t="s">
        <v>465</v>
      </c>
      <c r="J78" s="126" t="s">
        <v>46</v>
      </c>
      <c r="K78" s="126"/>
      <c r="L78" s="126" t="s">
        <v>205</v>
      </c>
      <c r="S78" s="117" t="s">
        <v>74</v>
      </c>
      <c r="U78" s="117" t="str">
        <f>+IND!C78</f>
        <v>CHMCL-PH-STM_HW-NGA-BLR15</v>
      </c>
      <c r="V78" s="117" t="s">
        <v>709</v>
      </c>
      <c r="W78" s="117" t="s">
        <v>736</v>
      </c>
      <c r="X78" s="126" t="s">
        <v>723</v>
      </c>
      <c r="Y78" s="126" t="s">
        <v>751</v>
      </c>
      <c r="Z78" s="117" t="s">
        <v>93</v>
      </c>
      <c r="AA78" s="150" t="str">
        <f t="shared" si="3"/>
        <v>Industry -:- Petroleum, Basic Chemical and Rubber Product Manufacturing -:- Process Heat Steam/Hot Water -:- Boiler -:- Natural Gas</v>
      </c>
      <c r="AB78" s="117" t="s">
        <v>668</v>
      </c>
      <c r="AC78" s="117" t="s">
        <v>46</v>
      </c>
      <c r="AD78" s="117" t="s">
        <v>290</v>
      </c>
      <c r="AE78" s="117" t="s">
        <v>205</v>
      </c>
    </row>
    <row r="79" spans="3:31">
      <c r="C79" s="117" t="s">
        <v>73</v>
      </c>
      <c r="E79" s="117" t="s">
        <v>466</v>
      </c>
      <c r="G79" s="117" t="s">
        <v>720</v>
      </c>
      <c r="H79" s="117" t="str">
        <f t="shared" si="4"/>
        <v xml:space="preserve"> -:- Compressed Air</v>
      </c>
      <c r="I79" s="117" t="s">
        <v>467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709</v>
      </c>
      <c r="W79" s="117" t="s">
        <v>736</v>
      </c>
      <c r="X79" s="117" t="s">
        <v>718</v>
      </c>
      <c r="Y79" s="117" t="s">
        <v>746</v>
      </c>
      <c r="Z79" s="117" t="s">
        <v>95</v>
      </c>
      <c r="AA79" s="150" t="str">
        <f t="shared" si="3"/>
        <v>Industry -:- Petroleum, Basic Chemical and Rubber Product Manufacturing -:- Motive Power, Stationary -:- Stationary Motor -:- Electricity</v>
      </c>
      <c r="AB79" s="117" t="s">
        <v>669</v>
      </c>
      <c r="AC79" s="117" t="s">
        <v>46</v>
      </c>
      <c r="AD79" s="117" t="s">
        <v>290</v>
      </c>
      <c r="AE79" s="117" t="s">
        <v>205</v>
      </c>
    </row>
    <row r="80" spans="3:31">
      <c r="S80" s="117" t="s">
        <v>74</v>
      </c>
      <c r="U80" s="117" t="str">
        <f>+IND!C80</f>
        <v>CHMCL-MoTP-Stat-NGA-Pump15</v>
      </c>
      <c r="V80" s="117" t="s">
        <v>709</v>
      </c>
      <c r="W80" s="117" t="s">
        <v>736</v>
      </c>
      <c r="X80" s="126" t="s">
        <v>718</v>
      </c>
      <c r="Y80" s="126" t="s">
        <v>747</v>
      </c>
      <c r="Z80" s="117" t="s">
        <v>93</v>
      </c>
      <c r="AA80" s="150" t="str">
        <f t="shared" si="3"/>
        <v>Industry -:- Petroleum, Basic Chemical and Rubber Product Manufacturing -:- Motive Power, Stationary -:- Pump -:- Natural Gas</v>
      </c>
      <c r="AB80" s="117" t="s">
        <v>670</v>
      </c>
      <c r="AC80" s="117" t="s">
        <v>46</v>
      </c>
      <c r="AD80" s="117" t="s">
        <v>290</v>
      </c>
      <c r="AE80" s="117" t="s">
        <v>205</v>
      </c>
    </row>
    <row r="81" spans="19:31">
      <c r="S81" s="117" t="s">
        <v>74</v>
      </c>
      <c r="U81" s="117" t="str">
        <f>+IND!C81</f>
        <v>CHMCL-PH-REFRM-NGA-REFRM15</v>
      </c>
      <c r="V81" s="117" t="s">
        <v>709</v>
      </c>
      <c r="W81" s="117" t="s">
        <v>736</v>
      </c>
      <c r="X81" s="126" t="s">
        <v>737</v>
      </c>
      <c r="Y81" s="126" t="s">
        <v>750</v>
      </c>
      <c r="Z81" s="117" t="s">
        <v>93</v>
      </c>
      <c r="AA81" s="150" t="str">
        <f t="shared" si="3"/>
        <v>Industry -:- Petroleum, Basic Chemical and Rubber Product Manufacturing -:- Process Heat Reforming -:- Reformer -:- Natural Gas</v>
      </c>
      <c r="AB81" s="117" t="s">
        <v>671</v>
      </c>
      <c r="AC81" s="117" t="s">
        <v>46</v>
      </c>
      <c r="AD81" s="117" t="s">
        <v>290</v>
      </c>
      <c r="AE81" s="117" t="s">
        <v>205</v>
      </c>
    </row>
    <row r="82" spans="19:31">
      <c r="S82" s="117" t="s">
        <v>74</v>
      </c>
      <c r="U82" s="117" t="str">
        <f>+IND!C82</f>
        <v>CHMCL-PH-DirH-NGA-Burner15</v>
      </c>
      <c r="V82" s="117" t="s">
        <v>709</v>
      </c>
      <c r="W82" s="117" t="s">
        <v>736</v>
      </c>
      <c r="X82" s="126" t="s">
        <v>727</v>
      </c>
      <c r="Y82" s="126" t="s">
        <v>749</v>
      </c>
      <c r="Z82" s="117" t="s">
        <v>93</v>
      </c>
      <c r="AA82" s="150" t="str">
        <f t="shared" si="3"/>
        <v>Industry -:- Petroleum, Basic Chemical and Rubber Product Manufacturing -:- Process Heat Direct -:- Burner -:- Natural Gas</v>
      </c>
      <c r="AB82" s="117" t="s">
        <v>672</v>
      </c>
      <c r="AC82" s="117" t="s">
        <v>46</v>
      </c>
      <c r="AD82" s="117" t="s">
        <v>290</v>
      </c>
      <c r="AE82" s="117" t="s">
        <v>205</v>
      </c>
    </row>
    <row r="83" spans="19:31">
      <c r="S83" s="117" t="s">
        <v>74</v>
      </c>
      <c r="U83" s="117" t="str">
        <f>+IND!C83</f>
        <v>CHMCL-PH-DirH-ELC-Heater15</v>
      </c>
      <c r="V83" s="117" t="s">
        <v>709</v>
      </c>
      <c r="W83" s="117" t="s">
        <v>736</v>
      </c>
      <c r="X83" s="126" t="s">
        <v>727</v>
      </c>
      <c r="Y83" s="126" t="s">
        <v>748</v>
      </c>
      <c r="Z83" s="117" t="s">
        <v>95</v>
      </c>
      <c r="AA83" s="150" t="str">
        <f t="shared" si="3"/>
        <v>Industry -:- Petroleum, Basic Chemical and Rubber Product Manufacturing -:- Process Heat Direct -:- Heater -:- Electricity</v>
      </c>
      <c r="AB83" s="117" t="s">
        <v>673</v>
      </c>
      <c r="AC83" s="117" t="s">
        <v>46</v>
      </c>
      <c r="AD83" s="117" t="s">
        <v>290</v>
      </c>
      <c r="AE83" s="117" t="s">
        <v>205</v>
      </c>
    </row>
    <row r="84" spans="19:31">
      <c r="S84" s="117" t="s">
        <v>74</v>
      </c>
      <c r="U84" s="117" t="str">
        <f>+IND!C84</f>
        <v>CHMCL-PH-FURN-FOL-Furn15</v>
      </c>
      <c r="V84" s="117" t="s">
        <v>709</v>
      </c>
      <c r="W84" s="117" t="s">
        <v>736</v>
      </c>
      <c r="X84" s="126" t="s">
        <v>715</v>
      </c>
      <c r="Y84" s="126" t="s">
        <v>745</v>
      </c>
      <c r="Z84" s="117" t="s">
        <v>104</v>
      </c>
      <c r="AA84" s="150" t="str">
        <f t="shared" si="3"/>
        <v>Industry -:- Petroleum, Basic Chemical and Rubber Product Manufacturing -:- Process Heat Furnace -:- Furnace -:- Fuel Oil</v>
      </c>
      <c r="AB84" s="117" t="s">
        <v>674</v>
      </c>
      <c r="AC84" s="117" t="s">
        <v>46</v>
      </c>
      <c r="AD84" s="117" t="s">
        <v>290</v>
      </c>
      <c r="AE84" s="117" t="s">
        <v>205</v>
      </c>
    </row>
    <row r="85" spans="19:31">
      <c r="S85" s="117" t="s">
        <v>74</v>
      </c>
      <c r="U85" s="117" t="str">
        <f>+IND!C85</f>
        <v>CHMCL-PH-FURN-NGA-Furn15</v>
      </c>
      <c r="V85" s="117" t="s">
        <v>709</v>
      </c>
      <c r="W85" s="117" t="s">
        <v>736</v>
      </c>
      <c r="X85" s="126" t="s">
        <v>715</v>
      </c>
      <c r="Y85" s="126" t="s">
        <v>745</v>
      </c>
      <c r="Z85" s="117" t="s">
        <v>93</v>
      </c>
      <c r="AA85" s="150" t="str">
        <f t="shared" si="3"/>
        <v>Industry -:- Petroleum, Basic Chemical and Rubber Product Manufacturing -:- Process Heat Furnace -:- Furnace -:- Natural Gas</v>
      </c>
      <c r="AB85" s="117" t="s">
        <v>675</v>
      </c>
      <c r="AC85" s="117" t="s">
        <v>46</v>
      </c>
      <c r="AD85" s="117" t="s">
        <v>290</v>
      </c>
      <c r="AE85" s="117" t="s">
        <v>205</v>
      </c>
    </row>
    <row r="86" spans="19:31">
      <c r="S86" s="117" t="s">
        <v>74</v>
      </c>
      <c r="U86" s="117" t="str">
        <f>+IND!C86</f>
        <v>REFI-PH-FURN-NGA-Furn15</v>
      </c>
      <c r="V86" s="117" t="s">
        <v>709</v>
      </c>
      <c r="W86" s="117" t="s">
        <v>738</v>
      </c>
      <c r="X86" s="126" t="s">
        <v>715</v>
      </c>
      <c r="Y86" s="126" t="s">
        <v>745</v>
      </c>
      <c r="Z86" s="117" t="s">
        <v>93</v>
      </c>
      <c r="AA86" s="150" t="str">
        <f t="shared" si="3"/>
        <v>Industry -:- Refining -:- Process Heat Furnace -:- Furnace -:- Natural Gas</v>
      </c>
      <c r="AB86" s="117" t="s">
        <v>676</v>
      </c>
      <c r="AC86" s="117" t="s">
        <v>46</v>
      </c>
      <c r="AD86" s="117" t="s">
        <v>290</v>
      </c>
      <c r="AE86" s="117" t="s">
        <v>205</v>
      </c>
    </row>
    <row r="87" spans="19:31">
      <c r="S87" s="117" t="s">
        <v>74</v>
      </c>
      <c r="U87" s="117" t="str">
        <f>+IND!C87</f>
        <v>REFI-MoTP-Stat-ELC-Mtr15</v>
      </c>
      <c r="V87" s="117" t="s">
        <v>709</v>
      </c>
      <c r="W87" s="117" t="s">
        <v>738</v>
      </c>
      <c r="X87" s="126" t="s">
        <v>718</v>
      </c>
      <c r="Y87" s="126" t="s">
        <v>746</v>
      </c>
      <c r="Z87" s="117" t="s">
        <v>95</v>
      </c>
      <c r="AA87" s="150" t="str">
        <f t="shared" si="3"/>
        <v>Industry -:- Refining -:- Motive Power, Stationary -:- Stationary Motor -:- Electricity</v>
      </c>
      <c r="AB87" s="117" t="s">
        <v>677</v>
      </c>
      <c r="AC87" s="117" t="s">
        <v>46</v>
      </c>
      <c r="AD87" s="117" t="s">
        <v>290</v>
      </c>
      <c r="AE87" s="117" t="s">
        <v>205</v>
      </c>
    </row>
    <row r="88" spans="19:31">
      <c r="S88" s="117" t="s">
        <v>74</v>
      </c>
      <c r="U88" s="117" t="str">
        <f>+IND!C88</f>
        <v>REFI-PH-STM_HW-NGA-BLR15</v>
      </c>
      <c r="V88" s="117" t="s">
        <v>709</v>
      </c>
      <c r="W88" s="117" t="s">
        <v>738</v>
      </c>
      <c r="X88" s="126" t="s">
        <v>723</v>
      </c>
      <c r="Y88" s="126" t="s">
        <v>751</v>
      </c>
      <c r="Z88" s="117" t="s">
        <v>93</v>
      </c>
      <c r="AA88" s="150" t="str">
        <f t="shared" si="3"/>
        <v>Industry -:- Refining -:- Process Heat Steam/Hot Water -:- Boiler -:- Natural Gas</v>
      </c>
      <c r="AB88" s="117" t="s">
        <v>678</v>
      </c>
      <c r="AC88" s="117" t="s">
        <v>46</v>
      </c>
      <c r="AD88" s="117" t="s">
        <v>290</v>
      </c>
      <c r="AE88" s="117" t="s">
        <v>205</v>
      </c>
    </row>
    <row r="89" spans="19:31">
      <c r="S89" s="117" t="s">
        <v>74</v>
      </c>
      <c r="U89" s="117" t="str">
        <f>+IND!C89</f>
        <v>UREA-FDSTCK-NGA-FDSTCK15</v>
      </c>
      <c r="V89" s="117" t="s">
        <v>709</v>
      </c>
      <c r="W89" s="117" t="s">
        <v>739</v>
      </c>
      <c r="X89" s="126" t="s">
        <v>730</v>
      </c>
      <c r="Y89" s="126" t="s">
        <v>730</v>
      </c>
      <c r="Z89" s="117" t="s">
        <v>93</v>
      </c>
      <c r="AA89" s="150" t="str">
        <f t="shared" si="3"/>
        <v>Industry -:- Urea Production -:- Feedstock -:- Feedstock -:- Natural Gas</v>
      </c>
      <c r="AB89" s="117" t="s">
        <v>679</v>
      </c>
      <c r="AC89" s="117" t="s">
        <v>46</v>
      </c>
      <c r="AD89" s="117" t="s">
        <v>290</v>
      </c>
      <c r="AE89" s="117" t="s">
        <v>205</v>
      </c>
    </row>
    <row r="90" spans="19:31">
      <c r="S90" s="117" t="s">
        <v>74</v>
      </c>
      <c r="U90" s="117" t="s">
        <v>596</v>
      </c>
      <c r="V90" s="117" t="s">
        <v>709</v>
      </c>
      <c r="W90" s="117" t="s">
        <v>739</v>
      </c>
      <c r="X90" s="126" t="s">
        <v>737</v>
      </c>
      <c r="Y90" s="126" t="s">
        <v>750</v>
      </c>
      <c r="Z90" s="117" t="s">
        <v>93</v>
      </c>
      <c r="AA90" s="150" t="str">
        <f t="shared" si="3"/>
        <v>Industry -:- Urea Production -:- Process Heat Reforming -:- Reformer -:- Natural Gas</v>
      </c>
      <c r="AB90" s="117" t="s">
        <v>680</v>
      </c>
      <c r="AC90" s="117" t="s">
        <v>46</v>
      </c>
      <c r="AD90" s="117" t="s">
        <v>290</v>
      </c>
      <c r="AE90" s="117" t="s">
        <v>205</v>
      </c>
    </row>
    <row r="91" spans="19:31">
      <c r="S91" s="117" t="s">
        <v>74</v>
      </c>
      <c r="U91" s="117" t="str">
        <f>+IND!C91</f>
        <v>WOOD-PH-STM_HW-COA-BLR15</v>
      </c>
      <c r="V91" s="117" t="s">
        <v>709</v>
      </c>
      <c r="W91" s="117" t="s">
        <v>740</v>
      </c>
      <c r="X91" s="126" t="s">
        <v>723</v>
      </c>
      <c r="Y91" s="126" t="s">
        <v>751</v>
      </c>
      <c r="Z91" s="117" t="s">
        <v>91</v>
      </c>
      <c r="AA91" s="150" t="str">
        <f t="shared" si="3"/>
        <v>Industry -:- Wood Product Manufacturing -:- Process Heat Steam/Hot Water -:- Boiler -:- Coal</v>
      </c>
      <c r="AB91" s="117" t="s">
        <v>681</v>
      </c>
      <c r="AC91" s="117" t="s">
        <v>46</v>
      </c>
      <c r="AD91" s="117" t="s">
        <v>290</v>
      </c>
      <c r="AE91" s="117" t="s">
        <v>205</v>
      </c>
    </row>
    <row r="92" spans="19:31">
      <c r="S92" s="117" t="s">
        <v>74</v>
      </c>
      <c r="U92" s="117" t="str">
        <f>+IND!C92</f>
        <v>WOOD-PH-STM_HW-DSL-BLR15</v>
      </c>
      <c r="V92" s="117" t="s">
        <v>709</v>
      </c>
      <c r="W92" s="117" t="s">
        <v>740</v>
      </c>
      <c r="X92" s="126" t="s">
        <v>723</v>
      </c>
      <c r="Y92" s="126" t="s">
        <v>751</v>
      </c>
      <c r="Z92" s="117" t="s">
        <v>103</v>
      </c>
      <c r="AA92" s="150" t="str">
        <f t="shared" si="3"/>
        <v>Industry -:- Wood Product Manufacturing -:- Process Heat Steam/Hot Water -:- Boiler -:- Diesel</v>
      </c>
      <c r="AB92" s="117" t="s">
        <v>682</v>
      </c>
      <c r="AC92" s="117" t="s">
        <v>46</v>
      </c>
      <c r="AD92" s="117" t="s">
        <v>290</v>
      </c>
      <c r="AE92" s="117" t="s">
        <v>205</v>
      </c>
    </row>
    <row r="93" spans="19:31">
      <c r="S93" s="117" t="s">
        <v>74</v>
      </c>
      <c r="U93" s="117" t="str">
        <f>+IND!C93</f>
        <v>WOOD-PH-STM_HW-ELC-BLR15</v>
      </c>
      <c r="V93" s="117" t="s">
        <v>709</v>
      </c>
      <c r="W93" s="117" t="s">
        <v>740</v>
      </c>
      <c r="X93" s="126" t="s">
        <v>723</v>
      </c>
      <c r="Y93" s="126" t="s">
        <v>751</v>
      </c>
      <c r="Z93" s="117" t="s">
        <v>95</v>
      </c>
      <c r="AA93" s="150" t="str">
        <f t="shared" si="3"/>
        <v>Industry -:- Wood Product Manufacturing -:- Process Heat Steam/Hot Water -:- Boiler -:- Electricity</v>
      </c>
      <c r="AB93" s="117" t="s">
        <v>683</v>
      </c>
      <c r="AC93" s="117" t="s">
        <v>46</v>
      </c>
      <c r="AD93" s="117" t="s">
        <v>290</v>
      </c>
      <c r="AE93" s="117" t="s">
        <v>205</v>
      </c>
    </row>
    <row r="94" spans="19:31">
      <c r="S94" s="117" t="s">
        <v>74</v>
      </c>
      <c r="U94" s="117" t="str">
        <f>+IND!C94</f>
        <v>WOOD-PH-STM_HW-FOL-BLR15</v>
      </c>
      <c r="V94" s="117" t="s">
        <v>709</v>
      </c>
      <c r="W94" s="117" t="s">
        <v>740</v>
      </c>
      <c r="X94" s="126" t="s">
        <v>723</v>
      </c>
      <c r="Y94" s="126" t="s">
        <v>751</v>
      </c>
      <c r="Z94" s="117" t="s">
        <v>104</v>
      </c>
      <c r="AA94" s="150" t="str">
        <f t="shared" si="3"/>
        <v>Industry -:- Wood Product Manufacturing -:- Process Heat Steam/Hot Water -:- Boiler -:- Fuel Oil</v>
      </c>
      <c r="AB94" s="117" t="s">
        <v>684</v>
      </c>
      <c r="AC94" s="117" t="s">
        <v>46</v>
      </c>
      <c r="AD94" s="117" t="s">
        <v>290</v>
      </c>
      <c r="AE94" s="117" t="s">
        <v>205</v>
      </c>
    </row>
    <row r="95" spans="19:31">
      <c r="S95" s="117" t="s">
        <v>74</v>
      </c>
      <c r="U95" s="117" t="str">
        <f>+IND!C95</f>
        <v>WOOD-PH-STM_HW-GEO-Heat15</v>
      </c>
      <c r="V95" s="117" t="s">
        <v>709</v>
      </c>
      <c r="W95" s="117" t="s">
        <v>740</v>
      </c>
      <c r="X95" s="126" t="s">
        <v>723</v>
      </c>
      <c r="Y95" s="126" t="s">
        <v>754</v>
      </c>
      <c r="Z95" s="117" t="s">
        <v>107</v>
      </c>
      <c r="AA95" s="150" t="str">
        <f t="shared" si="3"/>
        <v>Industry -:- Wood Product Manufacturing -:- Process Heat Steam/Hot Water -:- Heat Exchanger -:- Geothermal</v>
      </c>
      <c r="AB95" s="117" t="s">
        <v>685</v>
      </c>
      <c r="AC95" s="117" t="s">
        <v>46</v>
      </c>
      <c r="AD95" s="117" t="s">
        <v>290</v>
      </c>
      <c r="AE95" s="117" t="s">
        <v>205</v>
      </c>
    </row>
    <row r="96" spans="19:31">
      <c r="S96" s="117" t="s">
        <v>74</v>
      </c>
      <c r="U96" s="117" t="str">
        <f>+IND!C96</f>
        <v>WOOD-PH-STM_HW-NGA-BLR15</v>
      </c>
      <c r="V96" s="117" t="s">
        <v>709</v>
      </c>
      <c r="W96" s="117" t="s">
        <v>740</v>
      </c>
      <c r="X96" s="126" t="s">
        <v>723</v>
      </c>
      <c r="Y96" s="126" t="s">
        <v>751</v>
      </c>
      <c r="Z96" s="117" t="s">
        <v>93</v>
      </c>
      <c r="AA96" s="150" t="str">
        <f t="shared" si="3"/>
        <v>Industry -:- Wood Product Manufacturing -:- Process Heat Steam/Hot Water -:- Boiler -:- Natural Gas</v>
      </c>
      <c r="AB96" s="117" t="s">
        <v>686</v>
      </c>
      <c r="AC96" s="117" t="s">
        <v>46</v>
      </c>
      <c r="AD96" s="117" t="s">
        <v>290</v>
      </c>
      <c r="AE96" s="117" t="s">
        <v>205</v>
      </c>
    </row>
    <row r="97" spans="5:37">
      <c r="S97" s="117" t="s">
        <v>74</v>
      </c>
      <c r="U97" s="117" t="str">
        <f>+IND!C97</f>
        <v>WOOD-PH-STM_HW-WOD-BLR15</v>
      </c>
      <c r="V97" s="117" t="s">
        <v>709</v>
      </c>
      <c r="W97" s="117" t="s">
        <v>740</v>
      </c>
      <c r="X97" s="126" t="s">
        <v>723</v>
      </c>
      <c r="Y97" s="126" t="s">
        <v>751</v>
      </c>
      <c r="Z97" s="117" t="s">
        <v>112</v>
      </c>
      <c r="AA97" s="150" t="str">
        <f t="shared" si="3"/>
        <v>Industry -:- Wood Product Manufacturing -:- Process Heat Steam/Hot Water -:- Boiler -:- Wood</v>
      </c>
      <c r="AB97" s="117" t="s">
        <v>687</v>
      </c>
      <c r="AC97" s="117" t="s">
        <v>46</v>
      </c>
      <c r="AD97" s="117" t="s">
        <v>290</v>
      </c>
      <c r="AE97" s="117" t="s">
        <v>205</v>
      </c>
    </row>
    <row r="98" spans="5:37">
      <c r="S98" s="117" t="s">
        <v>74</v>
      </c>
      <c r="U98" s="117" t="str">
        <f>+IND!C98</f>
        <v>WOOD-Fan-ELC-Fan15</v>
      </c>
      <c r="V98" s="117" t="s">
        <v>709</v>
      </c>
      <c r="W98" s="117" t="s">
        <v>740</v>
      </c>
      <c r="X98" s="126" t="s">
        <v>741</v>
      </c>
      <c r="Y98" s="126" t="s">
        <v>744</v>
      </c>
      <c r="Z98" s="117" t="s">
        <v>95</v>
      </c>
      <c r="AA98" s="150" t="str">
        <f t="shared" si="3"/>
        <v>Industry -:- Wood Product Manufacturing -:- Drying -:- Fan -:- Electricity</v>
      </c>
      <c r="AB98" s="117" t="s">
        <v>688</v>
      </c>
      <c r="AC98" s="117" t="s">
        <v>46</v>
      </c>
      <c r="AD98" s="117" t="s">
        <v>290</v>
      </c>
      <c r="AE98" s="117" t="s">
        <v>205</v>
      </c>
    </row>
    <row r="99" spans="5:37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709</v>
      </c>
      <c r="W99" s="117" t="s">
        <v>740</v>
      </c>
      <c r="X99" s="126" t="s">
        <v>718</v>
      </c>
      <c r="Y99" s="126" t="s">
        <v>746</v>
      </c>
      <c r="Z99" s="117" t="s">
        <v>95</v>
      </c>
      <c r="AA99" s="150" t="str">
        <f t="shared" si="3"/>
        <v>Industry -:- Wood Product Manufacturing -:- Motive Power, Stationary -:- Stationary Motor -:- Electricity</v>
      </c>
      <c r="AB99" s="117" t="s">
        <v>689</v>
      </c>
      <c r="AC99" s="117" t="s">
        <v>46</v>
      </c>
      <c r="AD99" s="117" t="s">
        <v>290</v>
      </c>
      <c r="AE99" s="117" t="s">
        <v>205</v>
      </c>
    </row>
    <row r="100" spans="5:37">
      <c r="E100"/>
      <c r="F100"/>
      <c r="G100"/>
      <c r="I100"/>
      <c r="J100"/>
      <c r="S100" s="141" t="s">
        <v>74</v>
      </c>
      <c r="T100" s="141"/>
      <c r="U100" s="141" t="str">
        <f>+IND!C100</f>
        <v>WOOD-Refin-ELC-Refinery15</v>
      </c>
      <c r="V100" s="141" t="s">
        <v>709</v>
      </c>
      <c r="W100" s="141" t="s">
        <v>740</v>
      </c>
      <c r="X100" s="151" t="s">
        <v>742</v>
      </c>
      <c r="Y100" s="151" t="s">
        <v>757</v>
      </c>
      <c r="Z100" s="141" t="s">
        <v>95</v>
      </c>
      <c r="AA100" s="150" t="str">
        <f t="shared" si="3"/>
        <v>Industry -:- Wood Product Manufacturing -:- Wood/Pulp and Paper Refining -:- Wood/Pulp and Paper Refiner -:- Electricity</v>
      </c>
      <c r="AB100" s="141" t="s">
        <v>690</v>
      </c>
      <c r="AC100" s="141" t="s">
        <v>46</v>
      </c>
      <c r="AD100" s="141" t="s">
        <v>290</v>
      </c>
      <c r="AE100" s="141" t="s">
        <v>205</v>
      </c>
      <c r="AK100" s="141"/>
    </row>
    <row r="101" spans="5:37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709</v>
      </c>
      <c r="W101" s="117" t="s">
        <v>740</v>
      </c>
      <c r="X101" s="126" t="s">
        <v>724</v>
      </c>
      <c r="Y101" s="126" t="s">
        <v>747</v>
      </c>
      <c r="Z101" s="117" t="s">
        <v>95</v>
      </c>
      <c r="AA101" s="150" t="str">
        <f t="shared" si="3"/>
        <v>Industry -:- Wood Product Manufacturing -:- Pumping -:- Pump -:- Electricity</v>
      </c>
      <c r="AB101" s="117" t="s">
        <v>691</v>
      </c>
      <c r="AC101" s="117" t="s">
        <v>46</v>
      </c>
      <c r="AD101" s="117" t="s">
        <v>290</v>
      </c>
      <c r="AE101" s="117" t="s">
        <v>205</v>
      </c>
    </row>
    <row r="102" spans="5:37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709</v>
      </c>
      <c r="W102" s="117" t="s">
        <v>740</v>
      </c>
      <c r="X102" s="126" t="s">
        <v>715</v>
      </c>
      <c r="Y102" s="126" t="s">
        <v>745</v>
      </c>
      <c r="Z102" s="117" t="s">
        <v>93</v>
      </c>
      <c r="AA102" s="150" t="str">
        <f t="shared" si="3"/>
        <v>Industry -:- Wood Product Manufacturing -:- Process Heat Furnace -:- Furnace -:- Natural Gas</v>
      </c>
      <c r="AB102" s="117" t="s">
        <v>692</v>
      </c>
      <c r="AC102" s="117" t="s">
        <v>46</v>
      </c>
      <c r="AD102" s="117" t="s">
        <v>290</v>
      </c>
      <c r="AE102" s="117" t="s">
        <v>205</v>
      </c>
    </row>
    <row r="103" spans="5:37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709</v>
      </c>
      <c r="W103" s="117" t="s">
        <v>740</v>
      </c>
      <c r="X103" s="126" t="s">
        <v>720</v>
      </c>
      <c r="Y103" s="126" t="s">
        <v>753</v>
      </c>
      <c r="Z103" s="117" t="s">
        <v>95</v>
      </c>
      <c r="AA103" s="150" t="str">
        <f t="shared" si="3"/>
        <v>Industry -:- Wood Product Manufacturing -:- Compressed Air -:- Compressor -:- Electricity</v>
      </c>
      <c r="AB103" s="117" t="s">
        <v>693</v>
      </c>
      <c r="AC103" s="117" t="s">
        <v>46</v>
      </c>
      <c r="AD103" s="117" t="s">
        <v>290</v>
      </c>
      <c r="AE103" s="117" t="s">
        <v>205</v>
      </c>
    </row>
    <row r="104" spans="5:37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709</v>
      </c>
      <c r="W104" s="117" t="s">
        <v>743</v>
      </c>
      <c r="X104" s="126" t="s">
        <v>723</v>
      </c>
      <c r="Y104" s="126" t="s">
        <v>751</v>
      </c>
      <c r="Z104" s="117" t="s">
        <v>91</v>
      </c>
      <c r="AA104" s="150" t="str">
        <f t="shared" ref="AA104:AA115" si="5" xml:space="preserve"> _xlfn.CONCAT( V104, " -:- ", W104, " -:- ", X104, " -:- ", Y104, " -:- ", Z104 )</f>
        <v>Industry -:- Pulp and Paper Manufacturing -:- Process Heat Steam/Hot Water -:- Boiler -:- Coal</v>
      </c>
      <c r="AB104" s="117" t="s">
        <v>694</v>
      </c>
      <c r="AC104" s="117" t="s">
        <v>46</v>
      </c>
      <c r="AD104" s="117" t="s">
        <v>290</v>
      </c>
      <c r="AE104" s="117" t="s">
        <v>205</v>
      </c>
    </row>
    <row r="105" spans="5:37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709</v>
      </c>
      <c r="W105" s="117" t="s">
        <v>743</v>
      </c>
      <c r="X105" s="126" t="s">
        <v>723</v>
      </c>
      <c r="Y105" s="126" t="s">
        <v>751</v>
      </c>
      <c r="Z105" s="117" t="s">
        <v>104</v>
      </c>
      <c r="AA105" s="150" t="str">
        <f t="shared" si="5"/>
        <v>Industry -:- Pulp and Paper Manufacturing -:- Process Heat Steam/Hot Water -:- Boiler -:- Fuel Oil</v>
      </c>
      <c r="AB105" s="117" t="s">
        <v>695</v>
      </c>
      <c r="AC105" s="117" t="s">
        <v>46</v>
      </c>
      <c r="AD105" s="117" t="s">
        <v>290</v>
      </c>
      <c r="AE105" s="117" t="s">
        <v>205</v>
      </c>
    </row>
    <row r="106" spans="5:37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709</v>
      </c>
      <c r="W106" s="117" t="s">
        <v>743</v>
      </c>
      <c r="X106" s="126" t="s">
        <v>723</v>
      </c>
      <c r="Y106" s="126" t="s">
        <v>754</v>
      </c>
      <c r="Z106" s="117" t="s">
        <v>107</v>
      </c>
      <c r="AA106" s="150" t="str">
        <f t="shared" si="5"/>
        <v>Industry -:- Pulp and Paper Manufacturing -:- Process Heat Steam/Hot Water -:- Heat Exchanger -:- Geothermal</v>
      </c>
      <c r="AB106" s="117" t="s">
        <v>696</v>
      </c>
      <c r="AC106" s="117" t="s">
        <v>46</v>
      </c>
      <c r="AD106" s="117" t="s">
        <v>290</v>
      </c>
      <c r="AE106" s="117" t="s">
        <v>205</v>
      </c>
    </row>
    <row r="107" spans="5:37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709</v>
      </c>
      <c r="W107" s="117" t="s">
        <v>743</v>
      </c>
      <c r="X107" s="126" t="s">
        <v>723</v>
      </c>
      <c r="Y107" s="126" t="s">
        <v>751</v>
      </c>
      <c r="Z107" s="117" t="s">
        <v>93</v>
      </c>
      <c r="AA107" s="150" t="str">
        <f t="shared" si="5"/>
        <v>Industry -:- Pulp and Paper Manufacturing -:- Process Heat Steam/Hot Water -:- Boiler -:- Natural Gas</v>
      </c>
      <c r="AB107" s="117" t="s">
        <v>697</v>
      </c>
      <c r="AC107" s="117" t="s">
        <v>46</v>
      </c>
      <c r="AD107" s="117" t="s">
        <v>290</v>
      </c>
      <c r="AE107" s="117" t="s">
        <v>205</v>
      </c>
    </row>
    <row r="108" spans="5:37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709</v>
      </c>
      <c r="W108" s="117" t="s">
        <v>743</v>
      </c>
      <c r="X108" s="126" t="s">
        <v>723</v>
      </c>
      <c r="Y108" s="126" t="s">
        <v>751</v>
      </c>
      <c r="Z108" s="117" t="s">
        <v>112</v>
      </c>
      <c r="AA108" s="150" t="str">
        <f t="shared" si="5"/>
        <v>Industry -:- Pulp and Paper Manufacturing -:- Process Heat Steam/Hot Water -:- Boiler -:- Wood</v>
      </c>
      <c r="AB108" s="117" t="s">
        <v>698</v>
      </c>
      <c r="AC108" s="117" t="s">
        <v>46</v>
      </c>
      <c r="AD108" s="117" t="s">
        <v>290</v>
      </c>
      <c r="AE108" s="117" t="s">
        <v>205</v>
      </c>
    </row>
    <row r="109" spans="5:37">
      <c r="E109"/>
      <c r="F109"/>
      <c r="G109"/>
      <c r="I109"/>
      <c r="J109"/>
      <c r="S109" s="141" t="s">
        <v>74</v>
      </c>
      <c r="T109" s="141"/>
      <c r="U109" s="141" t="str">
        <f>+IND!C109</f>
        <v>PLPPPR-Refin-ELC-REF15</v>
      </c>
      <c r="V109" s="141" t="s">
        <v>709</v>
      </c>
      <c r="W109" s="141" t="s">
        <v>743</v>
      </c>
      <c r="X109" s="151" t="s">
        <v>742</v>
      </c>
      <c r="Y109" s="151" t="s">
        <v>757</v>
      </c>
      <c r="Z109" s="141" t="s">
        <v>95</v>
      </c>
      <c r="AA109" s="150" t="str">
        <f t="shared" si="5"/>
        <v>Industry -:- Pulp and Paper Manufacturing -:- Wood/Pulp and Paper Refining -:- Wood/Pulp and Paper Refiner -:- Electricity</v>
      </c>
      <c r="AB109" s="141" t="s">
        <v>699</v>
      </c>
      <c r="AC109" s="141" t="s">
        <v>46</v>
      </c>
      <c r="AD109" s="141" t="s">
        <v>290</v>
      </c>
      <c r="AE109" s="141" t="s">
        <v>205</v>
      </c>
      <c r="AK109" s="141"/>
    </row>
    <row r="110" spans="5:37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709</v>
      </c>
      <c r="W110" s="117" t="s">
        <v>743</v>
      </c>
      <c r="X110" s="126" t="s">
        <v>715</v>
      </c>
      <c r="Y110" s="126" t="s">
        <v>745</v>
      </c>
      <c r="Z110" s="117" t="s">
        <v>93</v>
      </c>
      <c r="AA110" s="150" t="str">
        <f t="shared" si="5"/>
        <v>Industry -:- Pulp and Paper Manufacturing -:- Process Heat Furnace -:- Furnace -:- Natural Gas</v>
      </c>
      <c r="AB110" s="117" t="s">
        <v>700</v>
      </c>
      <c r="AC110" s="117" t="s">
        <v>46</v>
      </c>
      <c r="AD110" s="117" t="s">
        <v>290</v>
      </c>
      <c r="AE110" s="117" t="s">
        <v>205</v>
      </c>
    </row>
    <row r="111" spans="5:37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709</v>
      </c>
      <c r="W111" s="117" t="s">
        <v>743</v>
      </c>
      <c r="X111" s="126" t="s">
        <v>724</v>
      </c>
      <c r="Y111" s="126" t="s">
        <v>747</v>
      </c>
      <c r="Z111" s="117" t="s">
        <v>95</v>
      </c>
      <c r="AA111" s="150" t="str">
        <f t="shared" si="5"/>
        <v>Industry -:- Pulp and Paper Manufacturing -:- Pumping -:- Pump -:- Electricity</v>
      </c>
      <c r="AB111" s="117" t="s">
        <v>701</v>
      </c>
      <c r="AC111" s="117" t="s">
        <v>46</v>
      </c>
      <c r="AD111" s="117" t="s">
        <v>290</v>
      </c>
      <c r="AE111" s="117" t="s">
        <v>205</v>
      </c>
    </row>
    <row r="112" spans="5:37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709</v>
      </c>
      <c r="W112" s="117" t="s">
        <v>743</v>
      </c>
      <c r="X112" s="126" t="s">
        <v>718</v>
      </c>
      <c r="Y112" s="126" t="s">
        <v>746</v>
      </c>
      <c r="Z112" s="117" t="s">
        <v>95</v>
      </c>
      <c r="AA112" s="150" t="str">
        <f t="shared" si="5"/>
        <v>Industry -:- Pulp and Paper Manufacturing -:- Motive Power, Stationary -:- Stationary Motor -:- Electricity</v>
      </c>
      <c r="AB112" s="117" t="s">
        <v>702</v>
      </c>
      <c r="AC112" s="117" t="s">
        <v>46</v>
      </c>
      <c r="AD112" s="117" t="s">
        <v>290</v>
      </c>
      <c r="AE112" s="117" t="s">
        <v>205</v>
      </c>
    </row>
    <row r="113" spans="5:31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709</v>
      </c>
      <c r="W113" s="117" t="s">
        <v>743</v>
      </c>
      <c r="X113" s="126" t="s">
        <v>744</v>
      </c>
      <c r="Y113" s="126" t="s">
        <v>744</v>
      </c>
      <c r="Z113" s="117" t="s">
        <v>95</v>
      </c>
      <c r="AA113" s="150" t="str">
        <f t="shared" si="5"/>
        <v>Industry -:- Pulp and Paper Manufacturing -:- Fan -:- Fan -:- Electricity</v>
      </c>
      <c r="AB113" s="117" t="s">
        <v>703</v>
      </c>
      <c r="AC113" s="117" t="s">
        <v>46</v>
      </c>
      <c r="AD113" s="117" t="s">
        <v>290</v>
      </c>
      <c r="AE113" s="117" t="s">
        <v>205</v>
      </c>
    </row>
    <row r="114" spans="5:31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709</v>
      </c>
      <c r="W114" s="117" t="s">
        <v>743</v>
      </c>
      <c r="X114" s="126" t="s">
        <v>727</v>
      </c>
      <c r="Y114" s="126" t="s">
        <v>749</v>
      </c>
      <c r="Z114" s="117" t="s">
        <v>93</v>
      </c>
      <c r="AA114" s="150" t="str">
        <f t="shared" si="5"/>
        <v>Industry -:- Pulp and Paper Manufacturing -:- Process Heat Direct -:- Burner -:- Natural Gas</v>
      </c>
      <c r="AB114" s="117" t="s">
        <v>704</v>
      </c>
      <c r="AC114" s="117" t="s">
        <v>46</v>
      </c>
      <c r="AD114" s="117" t="s">
        <v>290</v>
      </c>
      <c r="AE114" s="117" t="s">
        <v>205</v>
      </c>
    </row>
    <row r="115" spans="5:31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709</v>
      </c>
      <c r="W115" s="117" t="s">
        <v>743</v>
      </c>
      <c r="X115" s="126" t="s">
        <v>720</v>
      </c>
      <c r="Y115" s="126" t="s">
        <v>753</v>
      </c>
      <c r="Z115" s="117" t="s">
        <v>95</v>
      </c>
      <c r="AA115" s="150" t="str">
        <f t="shared" si="5"/>
        <v>Industry -:- Pulp and Paper Manufacturing -:- Compressed Air -:- Compressor -:- Electricity</v>
      </c>
      <c r="AB115" s="117" t="s">
        <v>705</v>
      </c>
      <c r="AC115" s="117" t="s">
        <v>46</v>
      </c>
      <c r="AD115" s="117" t="s">
        <v>290</v>
      </c>
      <c r="AE115" s="117" t="s">
        <v>205</v>
      </c>
    </row>
    <row r="116" spans="5:31">
      <c r="E116"/>
      <c r="F116"/>
      <c r="G116"/>
      <c r="I116"/>
      <c r="J116"/>
    </row>
    <row r="117" spans="5:31">
      <c r="E117"/>
      <c r="F117"/>
      <c r="G117"/>
      <c r="I117"/>
      <c r="J117"/>
    </row>
    <row r="118" spans="5:31">
      <c r="E118"/>
      <c r="F118"/>
      <c r="G118"/>
      <c r="I118"/>
      <c r="J118"/>
    </row>
    <row r="119" spans="5:31">
      <c r="E119"/>
      <c r="F119"/>
      <c r="G119"/>
      <c r="I119"/>
      <c r="J119"/>
    </row>
    <row r="120" spans="5:31">
      <c r="E120"/>
      <c r="F120"/>
      <c r="G120"/>
      <c r="I120"/>
      <c r="J120"/>
    </row>
    <row r="121" spans="5:31">
      <c r="E121"/>
      <c r="F121"/>
      <c r="G121"/>
      <c r="I121"/>
      <c r="J121"/>
    </row>
    <row r="122" spans="5:31">
      <c r="E122"/>
      <c r="F122"/>
      <c r="G122"/>
      <c r="I122"/>
      <c r="J122"/>
    </row>
    <row r="123" spans="5:31">
      <c r="E123"/>
      <c r="F123"/>
      <c r="G123"/>
      <c r="I123"/>
      <c r="J123"/>
    </row>
    <row r="124" spans="5:31">
      <c r="E124"/>
      <c r="F124"/>
      <c r="G124"/>
      <c r="I124"/>
      <c r="J124"/>
    </row>
    <row r="125" spans="5:31">
      <c r="E125"/>
      <c r="F125"/>
      <c r="G125"/>
      <c r="I125"/>
      <c r="J125"/>
    </row>
    <row r="126" spans="5:31">
      <c r="E126"/>
      <c r="F126"/>
      <c r="G126"/>
      <c r="I126"/>
      <c r="J126"/>
    </row>
    <row r="127" spans="5:31">
      <c r="E127"/>
      <c r="F127"/>
      <c r="G127"/>
      <c r="I127"/>
      <c r="J127"/>
    </row>
    <row r="128" spans="5:31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8" activePane="bottomRight" state="frozen"/>
      <selection activeCell="C4" sqref="C4"/>
      <selection pane="topRight" activeCell="G4" sqref="G4"/>
      <selection pane="bottomLeft" activeCell="C8" sqref="C8"/>
      <selection pane="bottomRight" activeCell="C8" sqref="C8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315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579</v>
      </c>
      <c r="G5" s="16" t="s">
        <v>219</v>
      </c>
      <c r="H5" s="16" t="s">
        <v>180</v>
      </c>
      <c r="I5" s="17" t="s">
        <v>578</v>
      </c>
      <c r="J5" s="17" t="s">
        <v>313</v>
      </c>
      <c r="K5" s="17" t="s">
        <v>314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580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310</v>
      </c>
      <c r="X5" s="17" t="s">
        <v>297</v>
      </c>
      <c r="Y5" s="17" t="s">
        <v>309</v>
      </c>
      <c r="Z5" s="17" t="s">
        <v>312</v>
      </c>
      <c r="AA5" s="17" t="s">
        <v>311</v>
      </c>
      <c r="AB5" s="129"/>
      <c r="AK5" s="117" t="s">
        <v>316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308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317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318</v>
      </c>
      <c r="AL7" s="117" t="s">
        <v>319</v>
      </c>
      <c r="AM7" s="117" t="s">
        <v>320</v>
      </c>
      <c r="AN7" s="117" t="s">
        <v>321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322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323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324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325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326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327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328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329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330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331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332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333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334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335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336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337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338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339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340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341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342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343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344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345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346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347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348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349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350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351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352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353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354</v>
      </c>
      <c r="AL40" s="117" t="s">
        <v>127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355</v>
      </c>
      <c r="AL41" s="117" t="s">
        <v>127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356</v>
      </c>
      <c r="AL42" s="117" t="s">
        <v>127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357</v>
      </c>
      <c r="AL43" s="117" t="s">
        <v>127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358</v>
      </c>
      <c r="AL44" s="117" t="s">
        <v>127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359</v>
      </c>
      <c r="AL45" s="117" t="s">
        <v>127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360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361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362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363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364</v>
      </c>
      <c r="AL50" s="117" t="s">
        <v>127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365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366</v>
      </c>
      <c r="AL52" s="117" t="s">
        <v>127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367</v>
      </c>
      <c r="AL53" s="117" t="s">
        <v>127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368</v>
      </c>
      <c r="AL54" s="117" t="s">
        <v>127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369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575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370</v>
      </c>
      <c r="AL56" s="117" t="s">
        <v>127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371</v>
      </c>
      <c r="AL57" s="117" t="s">
        <v>127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372</v>
      </c>
      <c r="AL58" s="117" t="s">
        <v>127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373</v>
      </c>
      <c r="AL59" s="117" t="s">
        <v>127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374</v>
      </c>
      <c r="AL60" s="117" t="s">
        <v>127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375</v>
      </c>
      <c r="AL61" s="117" t="s">
        <v>127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376</v>
      </c>
      <c r="AL62" s="117" t="s">
        <v>127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377</v>
      </c>
      <c r="AL63" s="117" t="s">
        <v>127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378</v>
      </c>
      <c r="AL64" s="117" t="s">
        <v>127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379</v>
      </c>
      <c r="AL65" s="117" t="s">
        <v>127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380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381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382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383</v>
      </c>
      <c r="AL69" s="117" t="s">
        <v>127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575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596</v>
      </c>
      <c r="D90" s="117" t="s">
        <v>64</v>
      </c>
      <c r="E90" s="117" t="s">
        <v>595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4"/>
        <v>1.2E-2</v>
      </c>
      <c r="K100" s="147">
        <f t="shared" si="25"/>
        <v>6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7"/>
        <v>0.7</v>
      </c>
      <c r="W100" s="149">
        <f>+IF(SUMIF($E$8:$E$115,E100,$R$8:$R$115)=0,0.05,ROUNDUP(R100/SUMIF($E$8:$E$115,E100,$R$8:$R$115),3))</f>
        <v>1</v>
      </c>
      <c r="X100" s="149">
        <f t="shared" si="31"/>
        <v>1</v>
      </c>
      <c r="Y100" s="147">
        <v>5</v>
      </c>
      <c r="Z100" s="147">
        <v>0</v>
      </c>
      <c r="AA100" s="147">
        <v>5</v>
      </c>
      <c r="AD100" s="147">
        <f t="shared" si="21"/>
        <v>0.3556289871482608</v>
      </c>
      <c r="AE100" s="147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4"/>
        <v>7.2999999999999995E-2</v>
      </c>
      <c r="K109" s="147">
        <f t="shared" si="25"/>
        <v>6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6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7"/>
        <v>0.7</v>
      </c>
      <c r="W109" s="149"/>
      <c r="X109" s="149">
        <f t="shared" si="31"/>
        <v>1</v>
      </c>
      <c r="Y109" s="147">
        <v>5</v>
      </c>
      <c r="Z109" s="147">
        <v>0</v>
      </c>
      <c r="AA109" s="147">
        <v>5</v>
      </c>
      <c r="AD109" s="147">
        <f t="shared" si="32"/>
        <v>2.9428000000000232E-2</v>
      </c>
      <c r="AE109" s="147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I10" sqref="I10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40" t="s">
        <v>468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387</v>
      </c>
      <c r="R5" s="135" t="s">
        <v>283</v>
      </c>
      <c r="S5" s="135" t="s">
        <v>388</v>
      </c>
      <c r="T5" s="135" t="s">
        <v>389</v>
      </c>
      <c r="U5" s="135" t="s">
        <v>390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48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525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526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527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528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529</v>
      </c>
      <c r="D13" s="117" t="s">
        <v>63</v>
      </c>
      <c r="E13" s="117" t="s">
        <v>393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530</v>
      </c>
      <c r="D14" s="117" t="s">
        <v>64</v>
      </c>
      <c r="E14" s="117" t="s">
        <v>393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531</v>
      </c>
      <c r="D15" s="117" t="s">
        <v>63</v>
      </c>
      <c r="E15" s="117" t="s">
        <v>395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532</v>
      </c>
      <c r="D16" s="117" t="s">
        <v>64</v>
      </c>
      <c r="E16" s="117" t="s">
        <v>395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533</v>
      </c>
      <c r="D17" s="117" t="s">
        <v>63</v>
      </c>
      <c r="E17" s="117" t="s">
        <v>397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534</v>
      </c>
      <c r="D18" s="117" t="s">
        <v>64</v>
      </c>
      <c r="E18" s="117" t="s">
        <v>397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535</v>
      </c>
      <c r="D19" s="117" t="s">
        <v>63</v>
      </c>
      <c r="E19" s="117" t="s">
        <v>399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536</v>
      </c>
      <c r="D20" s="117" t="s">
        <v>64</v>
      </c>
      <c r="E20" s="117" t="s">
        <v>399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537</v>
      </c>
      <c r="D21" s="117" t="s">
        <v>63</v>
      </c>
      <c r="E21" s="117" t="s">
        <v>401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538</v>
      </c>
      <c r="D22" s="117" t="s">
        <v>64</v>
      </c>
      <c r="E22" s="117" t="s">
        <v>401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470</v>
      </c>
      <c r="D23" s="117" t="s">
        <v>127</v>
      </c>
      <c r="E23" s="117" t="s">
        <v>403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471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472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539</v>
      </c>
      <c r="D26" s="117" t="s">
        <v>114</v>
      </c>
      <c r="E26" s="117" t="s">
        <v>405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473</v>
      </c>
      <c r="D27" s="117" t="s">
        <v>65</v>
      </c>
      <c r="E27" s="117" t="s">
        <v>405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540</v>
      </c>
      <c r="D28" s="117" t="s">
        <v>115</v>
      </c>
      <c r="E28" s="117" t="s">
        <v>405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541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474</v>
      </c>
      <c r="D30" s="117" t="s">
        <v>127</v>
      </c>
      <c r="E30" s="117" t="s">
        <v>391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542</v>
      </c>
      <c r="D31" s="117" t="s">
        <v>63</v>
      </c>
      <c r="E31" s="117" t="s">
        <v>409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543</v>
      </c>
      <c r="D32" s="117" t="s">
        <v>64</v>
      </c>
      <c r="E32" s="117" t="s">
        <v>409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475</v>
      </c>
      <c r="D33" s="117" t="s">
        <v>63</v>
      </c>
      <c r="E33" s="117" t="s">
        <v>407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476</v>
      </c>
      <c r="D34" s="117" t="s">
        <v>127</v>
      </c>
      <c r="E34" s="117" t="s">
        <v>407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477</v>
      </c>
      <c r="D35" s="117" t="s">
        <v>64</v>
      </c>
      <c r="E35" s="117" t="s">
        <v>407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478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544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479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480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481</v>
      </c>
      <c r="D40" s="117" t="s">
        <v>40</v>
      </c>
      <c r="E40" s="117" t="s">
        <v>411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482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483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545</v>
      </c>
      <c r="D43" s="117" t="s">
        <v>127</v>
      </c>
      <c r="E43" s="117" t="s">
        <v>413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546</v>
      </c>
      <c r="D44" s="117" t="s">
        <v>63</v>
      </c>
      <c r="E44" s="117" t="s">
        <v>415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547</v>
      </c>
      <c r="D45" s="117" t="s">
        <v>64</v>
      </c>
      <c r="E45" s="117" t="s">
        <v>415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548</v>
      </c>
      <c r="D46" s="117" t="s">
        <v>67</v>
      </c>
      <c r="E46" s="117" t="s">
        <v>415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484</v>
      </c>
      <c r="D47" s="117" t="s">
        <v>127</v>
      </c>
      <c r="E47" s="117" t="s">
        <v>417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485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549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486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487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488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550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489</v>
      </c>
      <c r="D54" s="117" t="s">
        <v>127</v>
      </c>
      <c r="E54" s="117" t="s">
        <v>419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490</v>
      </c>
      <c r="D55" s="117" t="s">
        <v>64</v>
      </c>
      <c r="E55" s="117" t="s">
        <v>421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491</v>
      </c>
      <c r="D56" s="117" t="s">
        <v>575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492</v>
      </c>
      <c r="D57" s="117" t="s">
        <v>64</v>
      </c>
      <c r="E57" s="117" t="s">
        <v>423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493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494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495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496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551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552</v>
      </c>
      <c r="D63" s="117" t="s">
        <v>64</v>
      </c>
      <c r="E63" s="117" t="s">
        <v>425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553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554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555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556</v>
      </c>
      <c r="D67" s="117" t="s">
        <v>116</v>
      </c>
      <c r="E67" s="117" t="s">
        <v>427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557</v>
      </c>
      <c r="D68" s="117" t="s">
        <v>64</v>
      </c>
      <c r="E68" s="117" t="s">
        <v>427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497</v>
      </c>
      <c r="D69" s="117" t="s">
        <v>127</v>
      </c>
      <c r="E69" s="117" t="s">
        <v>429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498</v>
      </c>
      <c r="D70" s="117" t="s">
        <v>114</v>
      </c>
      <c r="E70" s="117" t="s">
        <v>431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499</v>
      </c>
      <c r="D71" s="117" t="s">
        <v>115</v>
      </c>
      <c r="E71" s="117" t="s">
        <v>433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500</v>
      </c>
      <c r="D72" s="117" t="s">
        <v>63</v>
      </c>
      <c r="E72" s="117" t="s">
        <v>435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501</v>
      </c>
      <c r="D73" s="117" t="s">
        <v>64</v>
      </c>
      <c r="E73" s="117" t="s">
        <v>437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502</v>
      </c>
      <c r="D74" s="117" t="s">
        <v>113</v>
      </c>
      <c r="E74" s="117" t="s">
        <v>439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503</v>
      </c>
      <c r="D75" s="117" t="s">
        <v>66</v>
      </c>
      <c r="E75" s="117" t="s">
        <v>441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504</v>
      </c>
      <c r="D76" s="117" t="s">
        <v>116</v>
      </c>
      <c r="E76" s="117" t="s">
        <v>443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558</v>
      </c>
      <c r="D77" s="117" t="s">
        <v>116</v>
      </c>
      <c r="E77" s="117" t="s">
        <v>445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559</v>
      </c>
      <c r="D78" s="117" t="s">
        <v>64</v>
      </c>
      <c r="E78" s="117" t="s">
        <v>445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560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505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576</v>
      </c>
      <c r="D81" s="117" t="s">
        <v>64</v>
      </c>
      <c r="E81" s="117" t="s">
        <v>577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506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507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508</v>
      </c>
      <c r="D84" s="117" t="s">
        <v>116</v>
      </c>
      <c r="E84" s="117" t="s">
        <v>448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509</v>
      </c>
      <c r="D85" s="117" t="s">
        <v>64</v>
      </c>
      <c r="E85" s="117" t="s">
        <v>448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510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561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592</v>
      </c>
    </row>
    <row r="88" spans="3:27">
      <c r="C88" s="117" t="s">
        <v>562</v>
      </c>
      <c r="D88" s="117" t="s">
        <v>64</v>
      </c>
      <c r="E88" s="117" t="s">
        <v>450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511</v>
      </c>
      <c r="D89" s="117" t="s">
        <v>575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563</v>
      </c>
      <c r="D90" s="117" t="s">
        <v>63</v>
      </c>
      <c r="E90" s="117" t="s">
        <v>452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564</v>
      </c>
      <c r="D91" s="117" t="s">
        <v>114</v>
      </c>
      <c r="E91" s="117" t="s">
        <v>452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565</v>
      </c>
      <c r="D92" s="117" t="s">
        <v>127</v>
      </c>
      <c r="E92" s="117" t="s">
        <v>452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566</v>
      </c>
      <c r="D93" s="117" t="s">
        <v>116</v>
      </c>
      <c r="E93" s="117" t="s">
        <v>452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512</v>
      </c>
      <c r="D94" s="117" t="s">
        <v>65</v>
      </c>
      <c r="E94" s="117" t="s">
        <v>452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567</v>
      </c>
      <c r="D95" s="117" t="s">
        <v>64</v>
      </c>
      <c r="E95" s="117" t="s">
        <v>452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568</v>
      </c>
      <c r="D96" s="117" t="s">
        <v>67</v>
      </c>
      <c r="E96" s="117" t="s">
        <v>452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513</v>
      </c>
      <c r="D97" s="117" t="s">
        <v>127</v>
      </c>
      <c r="E97" s="117" t="s">
        <v>454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569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514</v>
      </c>
      <c r="D99" s="141" t="s">
        <v>127</v>
      </c>
      <c r="E99" s="141" t="s">
        <v>456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515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516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517</v>
      </c>
      <c r="D102" s="117" t="s">
        <v>127</v>
      </c>
      <c r="E102" s="117" t="s">
        <v>458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570</v>
      </c>
      <c r="D103" s="117" t="s">
        <v>63</v>
      </c>
      <c r="E103" s="117" t="s">
        <v>460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571</v>
      </c>
      <c r="D104" s="117" t="s">
        <v>116</v>
      </c>
      <c r="E104" s="117" t="s">
        <v>460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518</v>
      </c>
      <c r="D105" s="117" t="s">
        <v>65</v>
      </c>
      <c r="E105" s="117" t="s">
        <v>460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572</v>
      </c>
      <c r="D106" s="117" t="s">
        <v>64</v>
      </c>
      <c r="E106" s="117" t="s">
        <v>460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573</v>
      </c>
      <c r="D107" s="117" t="s">
        <v>67</v>
      </c>
      <c r="E107" s="117" t="s">
        <v>460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519</v>
      </c>
      <c r="D108" s="141" t="s">
        <v>127</v>
      </c>
      <c r="E108" s="141" t="s">
        <v>464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520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521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574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522</v>
      </c>
      <c r="D112" s="117" t="s">
        <v>127</v>
      </c>
      <c r="E112" s="117" t="s">
        <v>462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523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524</v>
      </c>
      <c r="D114" s="117" t="s">
        <v>127</v>
      </c>
      <c r="E114" s="117" t="s">
        <v>466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I20" sqref="I20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581</v>
      </c>
      <c r="E5" s="9" t="s">
        <v>582</v>
      </c>
      <c r="F5" s="9" t="s">
        <v>384</v>
      </c>
    </row>
    <row r="6" spans="3:6" ht="13.5" thickBot="1">
      <c r="C6" s="127" t="s">
        <v>303</v>
      </c>
      <c r="D6" s="127" t="s">
        <v>304</v>
      </c>
      <c r="E6" s="127" t="s">
        <v>304</v>
      </c>
      <c r="F6" s="127" t="s">
        <v>304</v>
      </c>
    </row>
    <row r="7" spans="3:6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P38" sqref="P38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583</v>
      </c>
      <c r="E34" s="1" t="s">
        <v>584</v>
      </c>
    </row>
    <row r="35" spans="2:5">
      <c r="B35" s="1" t="s">
        <v>590</v>
      </c>
      <c r="C35" s="1">
        <f>0.007</f>
        <v>7.0000000000000001E-3</v>
      </c>
      <c r="D35" s="1" t="s">
        <v>588</v>
      </c>
      <c r="E35" s="1" t="s">
        <v>585</v>
      </c>
    </row>
    <row r="36" spans="2:5">
      <c r="C36" s="1">
        <f>C35*1000</f>
        <v>7</v>
      </c>
      <c r="D36" s="1" t="s">
        <v>589</v>
      </c>
      <c r="E36" s="1" t="s">
        <v>586</v>
      </c>
    </row>
    <row r="37" spans="2:5">
      <c r="B37" s="1" t="s">
        <v>591</v>
      </c>
      <c r="C37" s="1">
        <v>3.5000000000000001E-3</v>
      </c>
      <c r="D37" s="1" t="str">
        <f>D35</f>
        <v>tCO2/GJ</v>
      </c>
      <c r="E37" s="1" t="s">
        <v>587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2024-04-04T23:07:50Z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