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9F470D7B-DEA3-458E-9DAD-F4BEA8902DE3}" xr6:coauthVersionLast="47" xr6:coauthVersionMax="47" xr10:uidLastSave="{00000000-0000-0000-0000-000000000000}"/>
  <bookViews>
    <workbookView xWindow="-110" yWindow="-110" windowWidth="19420" windowHeight="12300" activeTab="1" xr2:uid="{00000000-000D-0000-FFFF-FFFF00000000}"/>
  </bookViews>
  <sheets>
    <sheet name="Documentation" sheetId="11" r:id="rId1"/>
    <sheet name="TRA_NEW" sheetId="10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10" l="1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55" i="10"/>
  <c r="M81" i="10" l="1"/>
  <c r="D81" i="10"/>
  <c r="M80" i="10"/>
  <c r="D80" i="10"/>
  <c r="M79" i="10"/>
  <c r="D79" i="10"/>
  <c r="M84" i="10" l="1"/>
  <c r="M83" i="10"/>
  <c r="M82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P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<sst xmlns="http://schemas.openxmlformats.org/spreadsheetml/2006/main" count="489" uniqueCount="148">
  <si>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</si>
  <si>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</si>
  <si>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</si>
  <si>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</si>
  <si>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</si>
  <si>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</si>
  <si>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</si>
  <si>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</si>
  <si>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</si>
  <si>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</si>
  <si>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</si>
  <si>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</si>
  <si>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</si>
  <si>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</si>
  <si>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</si>
  <si>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</si>
  <si>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</si>
  <si>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</si>
  <si>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</si>
  <si>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</si>
  <si>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</si>
  <si>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</si>
  <si>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</si>
  <si>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</si>
  <si>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</si>
  <si>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</si>
  <si>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</si>
  <si>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</si>
  <si>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</si>
  <si>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</si>
  <si>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</si>
  <si>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</si>
  <si>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</si>
  <si>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</si>
  <si>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</si>
  <si>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</si>
  <si>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</si>
  <si>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</si>
  <si>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</si>
  <si>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</si>
  <si>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</si>
  <si>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</si>
  <si>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</si>
  <si>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</si>
  <si>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</si>
  <si>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</si>
  <si>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</si>
  <si>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</si>
  <si>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</si>
  <si>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</si>
  <si>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</si>
  <si>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</si>
  <si>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</si>
  <si>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</si>
  <si>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</si>
  <si>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</si>
  <si>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</si>
  <si>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</si>
  <si>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</si>
  <si>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</si>
  <si>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</si>
  <si>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</si>
  <si>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</si>
  <si>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</si>
  <si>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</si>
  <si>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</si>
  <si>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</si>
  <si>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</si>
  <si>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</si>
  <si>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</si>
  <si>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</si>
  <si>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</si>
  <si>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</si>
  <si>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</si>
  <si>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</si>
  <si>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</si>
  <si>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</si>
  <si>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</si>
  <si>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</si>
  <si>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</si>
  <si>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</si>
  <si>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</si>
  <si>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</si>
  <si>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</si>
  <si>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</si>
  <si>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</si>
  <si>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</si>
  <si>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</si>
  <si>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</si>
  <si>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</si>
  <si>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</si>
  <si>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</si>
  <si>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</si>
  <si>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</si>
  <si>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</si>
  <si>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</si>
  <si>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</si>
  <si>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</si>
  <si>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</si>
  <si>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</si>
  <si>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</si>
  <si>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</si>
  <si>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</si>
  <si>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</si>
  <si>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</si>
  <si>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</si>
  <si>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</si>
  <si>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</si>
  <si>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</si>
  <si>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</si>
  <si>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</si>
  <si>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</si>
  <si>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</si>
  <si>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</si>
  <si>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</si>
  <si>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</si>
  <si>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</si>
  <si>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</si>
  <si>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</si>
  <si>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</si>
  <si>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* Sector</t>
  </si>
  <si>
    <t>* Subsector</t>
  </si>
  <si>
    <t>* Enduse</t>
  </si>
  <si>
    <t>* Technology</t>
  </si>
  <si>
    <t>* Fuel</t>
  </si>
  <si>
    <t>* OLD TechDesc</t>
  </si>
  <si>
    <t>Transport</t>
  </si>
  <si>
    <t>Road Transport</t>
  </si>
  <si>
    <t>Car/SUV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</si>
  <si>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</si>
  <si>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</si>
  <si>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</si>
  <si>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</si>
  <si>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</si>
  <si>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</si>
  <si>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</si>
  <si>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</si>
  <si>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</si>
  <si>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Van/Ute</t>
  </si>
  <si>
    <t>Motorcycles</t>
  </si>
  <si>
    <t>Medium Truck</t>
  </si>
  <si>
    <t>Heavy Truck</t>
  </si>
  <si>
    <t>Very Heavy Truck</t>
  </si>
  <si>
    <t>Bus</t>
  </si>
  <si>
    <t>TRA_NEW: Technology parameters and definitions</t>
  </si>
  <si>
    <t>Workbook: Transport sector future technologies in the Tui scenario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</si>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</sst>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9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Border="1"/>
    <xf numFmtId="2" fontId="10" fillId="0" borderId="43" xfId="40229" applyNumberFormat="1" applyFont="1" applyBorder="1"/>
    <xf numFmtId="2" fontId="10" fillId="0" borderId="41" xfId="40229" applyNumberFormat="1" applyFont="1" applyBorder="1"/>
    <xf numFmtId="9" fontId="10" fillId="0" borderId="40" xfId="40229" applyNumberFormat="1" applyFont="1" applyBorder="1"/>
    <xf numFmtId="9" fontId="10" fillId="0" borderId="41" xfId="40229" applyNumberFormat="1" applyFont="1" applyBorder="1"/>
    <xf numFmtId="1" fontId="10" fillId="0" borderId="40" xfId="40230" applyNumberFormat="1" applyBorder="1" applyAlignment="1"/>
    <xf numFmtId="1" fontId="10" fillId="0" borderId="43" xfId="40230" applyNumberFormat="1" applyBorder="1" applyAlignment="1"/>
    <xf numFmtId="185" fontId="10" fillId="0" borderId="41" xfId="40230" applyNumberFormat="1" applyBorder="1" applyAlignment="1"/>
    <xf numFmtId="2" fontId="10" fillId="0" borderId="44" xfId="40230" applyNumberFormat="1" applyBorder="1" applyAlignment="1"/>
    <xf numFmtId="0" fontId="10" fillId="0" borderId="44" xfId="40229" applyFont="1" applyBorder="1"/>
    <xf numFmtId="2" fontId="10" fillId="0" borderId="50" xfId="40229" applyNumberFormat="1" applyFont="1" applyBorder="1"/>
    <xf numFmtId="2" fontId="10" fillId="0" borderId="20" xfId="40229" applyNumberFormat="1" applyFont="1" applyBorder="1"/>
    <xf numFmtId="2" fontId="10" fillId="0" borderId="51" xfId="40229" applyNumberFormat="1" applyFont="1" applyBorder="1"/>
    <xf numFmtId="9" fontId="10" fillId="0" borderId="50" xfId="40229" applyNumberFormat="1" applyFont="1" applyBorder="1"/>
    <xf numFmtId="9" fontId="10" fillId="0" borderId="51" xfId="40229" applyNumberFormat="1" applyFont="1" applyBorder="1"/>
    <xf numFmtId="1" fontId="10" fillId="0" borderId="50" xfId="40230" applyNumberFormat="1" applyBorder="1" applyAlignment="1"/>
    <xf numFmtId="1" fontId="10" fillId="0" borderId="20" xfId="40230" applyNumberFormat="1" applyBorder="1" applyAlignment="1"/>
    <xf numFmtId="185" fontId="10" fillId="0" borderId="51" xfId="40230" applyNumberFormat="1" applyBorder="1" applyAlignment="1"/>
    <xf numFmtId="2" fontId="10" fillId="0" borderId="53" xfId="40230" applyNumberFormat="1" applyBorder="1" applyAlignment="1"/>
    <xf numFmtId="0" fontId="10" fillId="0" borderId="53" xfId="40229" applyFont="1" applyBorder="1"/>
    <xf numFmtId="0" fontId="10" fillId="0" borderId="20" xfId="40229" applyFont="1" applyBorder="1"/>
    <xf numFmtId="0" fontId="10" fillId="0" borderId="51" xfId="40229" applyFont="1" applyBorder="1"/>
    <xf numFmtId="9" fontId="10" fillId="0" borderId="53" xfId="40229" applyNumberFormat="1" applyFont="1" applyBorder="1"/>
    <xf numFmtId="1" fontId="18" fillId="0" borderId="40" xfId="40229" applyNumberFormat="1" applyFont="1" applyBorder="1"/>
    <xf numFmtId="1" fontId="18" fillId="0" borderId="43" xfId="40229" applyNumberFormat="1" applyFont="1" applyBorder="1"/>
    <xf numFmtId="185" fontId="18" fillId="0" borderId="41" xfId="40229" applyNumberFormat="1" applyFont="1" applyBorder="1"/>
    <xf numFmtId="2" fontId="18" fillId="0" borderId="44" xfId="40229" applyNumberFormat="1" applyFont="1" applyBorder="1"/>
    <xf numFmtId="1" fontId="18" fillId="0" borderId="50" xfId="40229" applyNumberFormat="1" applyFont="1" applyBorder="1"/>
    <xf numFmtId="1" fontId="18" fillId="0" borderId="20" xfId="40229" applyNumberFormat="1" applyFont="1" applyBorder="1"/>
    <xf numFmtId="185" fontId="18" fillId="0" borderId="51" xfId="40229" applyNumberFormat="1" applyFont="1" applyBorder="1"/>
    <xf numFmtId="2" fontId="18" fillId="0" borderId="53" xfId="40229" applyNumberFormat="1" applyFont="1" applyBorder="1"/>
    <xf numFmtId="0" fontId="18" fillId="0" borderId="44" xfId="40229" applyFont="1" applyBorder="1"/>
    <xf numFmtId="2" fontId="10" fillId="0" borderId="45" xfId="40229" applyNumberFormat="1" applyFont="1" applyBorder="1"/>
    <xf numFmtId="2" fontId="10" fillId="0" borderId="48" xfId="40229" applyNumberFormat="1" applyFont="1" applyBorder="1"/>
    <xf numFmtId="2" fontId="10" fillId="0" borderId="46" xfId="40229" applyNumberFormat="1" applyFont="1" applyBorder="1"/>
    <xf numFmtId="9" fontId="10" fillId="0" borderId="45" xfId="40229" applyNumberFormat="1" applyFont="1" applyBorder="1"/>
    <xf numFmtId="9" fontId="10" fillId="0" borderId="46" xfId="40229" applyNumberFormat="1" applyFont="1" applyBorder="1"/>
    <xf numFmtId="1" fontId="10" fillId="0" borderId="45" xfId="40230" applyNumberFormat="1" applyBorder="1" applyAlignment="1"/>
    <xf numFmtId="1" fontId="10" fillId="0" borderId="48" xfId="40230" applyNumberFormat="1" applyBorder="1" applyAlignment="1"/>
    <xf numFmtId="185" fontId="10" fillId="0" borderId="46" xfId="40230" applyNumberFormat="1" applyBorder="1" applyAlignment="1"/>
    <xf numFmtId="2" fontId="10" fillId="0" borderId="49" xfId="40230" applyNumberFormat="1" applyBorder="1" applyAlignment="1"/>
    <xf numFmtId="0" fontId="18" fillId="0" borderId="49" xfId="40229" applyFont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Border="1" applyAlignment="1">
      <alignment horizontal="right"/>
    </xf>
    <xf numFmtId="1" fontId="10" fillId="0" borderId="48" xfId="40230" applyNumberFormat="1" applyBorder="1" applyAlignment="1">
      <alignment horizontal="right"/>
    </xf>
    <xf numFmtId="185" fontId="10" fillId="0" borderId="46" xfId="40230" applyNumberFormat="1" applyBorder="1" applyAlignment="1">
      <alignment horizontal="right"/>
    </xf>
    <xf numFmtId="2" fontId="10" fillId="0" borderId="49" xfId="40230" applyNumberFormat="1" applyBorder="1" applyAlignment="1">
      <alignment horizontal="right"/>
    </xf>
    <xf numFmtId="1" fontId="10" fillId="0" borderId="50" xfId="40230" applyNumberFormat="1" applyBorder="1" applyAlignment="1">
      <alignment horizontal="right"/>
    </xf>
    <xf numFmtId="1" fontId="10" fillId="0" borderId="20" xfId="40230" applyNumberFormat="1" applyBorder="1" applyAlignment="1">
      <alignment horizontal="right"/>
    </xf>
    <xf numFmtId="185" fontId="10" fillId="0" borderId="51" xfId="40230" applyNumberFormat="1" applyBorder="1" applyAlignment="1">
      <alignment horizontal="right"/>
    </xf>
    <xf numFmtId="2" fontId="10" fillId="0" borderId="53" xfId="40230" applyNumberFormat="1" applyBorder="1" applyAlignment="1">
      <alignment horizontal="right"/>
    </xf>
    <xf numFmtId="1" fontId="10" fillId="0" borderId="43" xfId="40229" applyNumberFormat="1" applyFont="1" applyBorder="1"/>
    <xf numFmtId="1" fontId="10" fillId="0" borderId="20" xfId="40229" applyNumberFormat="1" applyFont="1" applyBorder="1"/>
    <xf numFmtId="1" fontId="10" fillId="0" borderId="48" xfId="40229" applyNumberFormat="1" applyFont="1" applyBorder="1"/>
    <xf numFmtId="1" fontId="10" fillId="0" borderId="42" xfId="40229" applyNumberFormat="1" applyFont="1" applyBorder="1"/>
    <xf numFmtId="1" fontId="10" fillId="0" borderId="52" xfId="40229" applyNumberFormat="1" applyFont="1" applyBorder="1"/>
    <xf numFmtId="1" fontId="18" fillId="0" borderId="42" xfId="40229" applyNumberFormat="1" applyFont="1" applyBorder="1"/>
    <xf numFmtId="1" fontId="10" fillId="0" borderId="47" xfId="40229" applyNumberFormat="1" applyFont="1" applyBorder="1"/>
    <xf numFmtId="1" fontId="10" fillId="0" borderId="54" xfId="40229" applyNumberFormat="1" applyFont="1" applyBorder="1"/>
    <xf numFmtId="0" fontId="12" fillId="2" borderId="1" xfId="1" applyFont="1" applyFill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7622-337E-43A7-8855-9054F906DDC1}">
  <dimension ref="A1:A2"/>
  <sheetViews>
    <sheetView workbookViewId="0">
      <selection activeCell="A2" sqref="A1:A2"/>
    </sheetView>
  </sheetViews>
  <sheetFormatPr defaultRowHeight="12.75"/>
  <sheetData>
    <row r="1" spans="1:1">
      <c r="A1" t="s">
        <v>145</v>
      </c>
    </row>
    <row r="2" spans="1:1">
      <c r="A2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A50" zoomScale="70" zoomScaleNormal="70" workbookViewId="0">
      <selection activeCell="K55" sqref="K55:K84"/>
    </sheetView>
  </sheetViews>
  <sheetFormatPr defaultRowHeight="12.75"/>
  <cols>
    <col min="3" max="3" width="23.85546875" bestFit="1" customWidth="1"/>
    <col min="4" max="4" width="31.42578125" bestFit="1" customWidth="1"/>
    <col min="5" max="5" width="22" customWidth="1"/>
    <col min="6" max="6" width="12.7109375" bestFit="1" customWidth="1"/>
    <col min="10" max="10" width="24.5703125" bestFit="1" customWidth="1"/>
    <col min="11" max="11" width="20.140625" bestFit="1" customWidth="1"/>
    <col min="12" max="12" width="79.570312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5.5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.7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.7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.7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.7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.7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.7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.7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.7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24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4">
      <c r="C53" s="4" t="s">
        <v>8</v>
      </c>
      <c r="D53" s="4" t="s">
        <v>1</v>
      </c>
      <c r="E53" s="4" t="s">
        <v>120</v>
      </c>
      <c r="F53" s="4" t="s">
        <v>121</v>
      </c>
      <c r="G53" s="4" t="s">
        <v>122</v>
      </c>
      <c r="H53" s="4" t="s">
        <v>123</v>
      </c>
      <c r="I53" s="4" t="s">
        <v>124</v>
      </c>
      <c r="J53" s="118" t="s">
        <v>146</v>
      </c>
      <c r="K53" s="118" t="s">
        <v>147</v>
      </c>
      <c r="L53" s="4" t="s">
        <v>2</v>
      </c>
      <c r="M53" s="4" t="s">
        <v>125</v>
      </c>
      <c r="N53" s="4" t="s">
        <v>10</v>
      </c>
      <c r="O53" s="4" t="s">
        <v>11</v>
      </c>
      <c r="P53" s="4" t="s">
        <v>12</v>
      </c>
      <c r="Q53" s="4" t="s">
        <v>13</v>
      </c>
      <c r="R53" s="4" t="s">
        <v>14</v>
      </c>
      <c r="S53" s="42"/>
      <c r="T53" s="42"/>
      <c r="U53" s="42"/>
    </row>
    <row r="54" spans="3:24" ht="51.7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/>
      <c r="K54" s="5"/>
      <c r="L54" s="5"/>
      <c r="M54" s="5" t="s">
        <v>17</v>
      </c>
      <c r="N54" s="5" t="s">
        <v>18</v>
      </c>
      <c r="O54" s="5" t="s">
        <v>19</v>
      </c>
      <c r="P54" s="5" t="s">
        <v>20</v>
      </c>
      <c r="Q54" s="5" t="s">
        <v>21</v>
      </c>
      <c r="R54" s="5" t="s">
        <v>22</v>
      </c>
      <c r="S54" s="43"/>
      <c r="T54" s="43"/>
      <c r="U54" s="43"/>
    </row>
    <row r="55" spans="3:24">
      <c r="C55" s="3" t="s">
        <v>32</v>
      </c>
      <c r="D55" s="3" t="str">
        <f t="shared" ref="D55:D61" si="0">+C9</f>
        <v>T_P_CICEPET</v>
      </c>
      <c r="E55" t="s">
        <v>126</v>
      </c>
      <c r="F55" t="s">
        <v>127</v>
      </c>
      <c r="G55" t="s">
        <v>128</v>
      </c>
      <c r="H55" t="s">
        <v>129</v>
      </c>
      <c r="I55" t="s">
        <v>130</v>
      </c>
      <c r="K55">
        <v>1</v>
      </c>
      <c r="L55" t="str">
        <f t="shared" ref="L55:L84" si="1" xml:space="preserve"> _xlfn.CONCAT( E55, " -:- ", F55, " -:- ", G55, " -:- ", H55, " -:- ", I55, " -:- ",J55, " -:- ",K55)</f>
        <v>Transport -:- Road Transport -:- Car/SUV -:- Internal Combustion Engine -:- Petrol -:-  -:- 1</v>
      </c>
      <c r="M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N55" s="3" t="s">
        <v>33</v>
      </c>
      <c r="O55" s="3" t="s">
        <v>82</v>
      </c>
      <c r="P55" s="3"/>
      <c r="Q55" s="3"/>
      <c r="R55" s="3" t="s">
        <v>34</v>
      </c>
      <c r="S55" s="3"/>
      <c r="T55" s="3"/>
      <c r="U55" s="3"/>
    </row>
    <row r="56" spans="3:24">
      <c r="C56" s="3" t="s">
        <v>32</v>
      </c>
      <c r="D56" s="3" t="str">
        <f t="shared" si="0"/>
        <v>T_P_CICEDSL</v>
      </c>
      <c r="E56" t="s">
        <v>126</v>
      </c>
      <c r="F56" t="s">
        <v>127</v>
      </c>
      <c r="G56" t="s">
        <v>128</v>
      </c>
      <c r="H56" t="s">
        <v>129</v>
      </c>
      <c r="I56" t="s">
        <v>131</v>
      </c>
      <c r="L56" t="str">
        <f t="shared" si="1"/>
        <v xml:space="preserve">Transport -:- Road Transport -:- Car/SUV -:- Internal Combustion Engine -:- Diesel -:-  -:- </v>
      </c>
      <c r="M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N56" s="3" t="s">
        <v>33</v>
      </c>
      <c r="O56" s="3" t="s">
        <v>82</v>
      </c>
      <c r="R56" s="3" t="s">
        <v>34</v>
      </c>
      <c r="S56" s="3"/>
      <c r="T56" s="3"/>
      <c r="U56" s="3"/>
      <c r="W56" t="s">
        <v>36</v>
      </c>
      <c r="X56" t="s">
        <v>52</v>
      </c>
    </row>
    <row r="57" spans="3:24">
      <c r="C57" s="3" t="s">
        <v>32</v>
      </c>
      <c r="D57" s="3" t="str">
        <f t="shared" si="0"/>
        <v>T_P_CHYBPET</v>
      </c>
      <c r="E57" t="s">
        <v>126</v>
      </c>
      <c r="F57" t="s">
        <v>127</v>
      </c>
      <c r="G57" t="s">
        <v>128</v>
      </c>
      <c r="H57" t="s">
        <v>132</v>
      </c>
      <c r="I57" t="s">
        <v>130</v>
      </c>
      <c r="K57">
        <v>1</v>
      </c>
      <c r="L57" t="str">
        <f t="shared" si="1"/>
        <v>Transport -:- Road Transport -:- Car/SUV -:- Hybrid Vehicle -:- Petrol -:-  -:- 1</v>
      </c>
      <c r="M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N57" s="3" t="s">
        <v>33</v>
      </c>
      <c r="O57" s="3" t="s">
        <v>82</v>
      </c>
      <c r="R57" s="3" t="s">
        <v>34</v>
      </c>
      <c r="S57" s="3"/>
      <c r="T57" s="3"/>
      <c r="U57" s="3"/>
      <c r="W57" t="s">
        <v>53</v>
      </c>
      <c r="X57" t="s">
        <v>54</v>
      </c>
    </row>
    <row r="58" spans="3:24">
      <c r="C58" s="3" t="s">
        <v>32</v>
      </c>
      <c r="D58" s="3" t="str">
        <f t="shared" si="0"/>
        <v>T_P_CHYBDSL</v>
      </c>
      <c r="E58" t="s">
        <v>126</v>
      </c>
      <c r="F58" t="s">
        <v>127</v>
      </c>
      <c r="G58" t="s">
        <v>128</v>
      </c>
      <c r="H58" t="s">
        <v>132</v>
      </c>
      <c r="I58" t="s">
        <v>131</v>
      </c>
      <c r="L58" t="str">
        <f t="shared" si="1"/>
        <v xml:space="preserve">Transport -:- Road Transport -:- Car/SUV -:- Hybrid Vehicle -:- Diesel -:-  -:- </v>
      </c>
      <c r="M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N58" s="3" t="s">
        <v>33</v>
      </c>
      <c r="O58" s="3" t="s">
        <v>82</v>
      </c>
      <c r="R58" s="3" t="s">
        <v>34</v>
      </c>
      <c r="S58" s="3"/>
      <c r="T58" s="3"/>
      <c r="U58" s="3"/>
      <c r="W58" t="s">
        <v>55</v>
      </c>
      <c r="X58" t="s">
        <v>56</v>
      </c>
    </row>
    <row r="59" spans="3:24">
      <c r="C59" s="3" t="s">
        <v>32</v>
      </c>
      <c r="D59" s="3" t="str">
        <f t="shared" si="0"/>
        <v>T_P_CBEVELC</v>
      </c>
      <c r="E59" t="s">
        <v>126</v>
      </c>
      <c r="F59" t="s">
        <v>127</v>
      </c>
      <c r="G59" t="s">
        <v>128</v>
      </c>
      <c r="H59" t="s">
        <v>133</v>
      </c>
      <c r="I59" t="s">
        <v>134</v>
      </c>
      <c r="K59">
        <v>1</v>
      </c>
      <c r="L59" t="str">
        <f t="shared" si="1"/>
        <v>Transport -:- Road Transport -:- Car/SUV -:- Battery Electric Vehicle -:- Electricity -:-  -:- 1</v>
      </c>
      <c r="M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N59" s="3" t="s">
        <v>33</v>
      </c>
      <c r="O59" s="3" t="s">
        <v>82</v>
      </c>
      <c r="R59" s="3" t="s">
        <v>34</v>
      </c>
      <c r="S59" s="3"/>
      <c r="T59" s="3"/>
      <c r="U59" s="3"/>
      <c r="W59" t="s">
        <v>57</v>
      </c>
      <c r="X59" t="s">
        <v>58</v>
      </c>
    </row>
    <row r="60" spans="3:24">
      <c r="C60" s="3" t="s">
        <v>32</v>
      </c>
      <c r="D60" s="3" t="str">
        <f t="shared" si="0"/>
        <v>T_P_CFCH2R</v>
      </c>
      <c r="E60" t="s">
        <v>126</v>
      </c>
      <c r="F60" t="s">
        <v>127</v>
      </c>
      <c r="G60" t="s">
        <v>128</v>
      </c>
      <c r="H60" t="s">
        <v>135</v>
      </c>
      <c r="I60" t="s">
        <v>136</v>
      </c>
      <c r="K60">
        <v>1</v>
      </c>
      <c r="L60" t="str">
        <f t="shared" si="1"/>
        <v>Transport -:- Road Transport -:- Car/SUV -:- Hydrogen Fuel Cell -:- Hydrogen -:-  -:- 1</v>
      </c>
      <c r="M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N60" s="3" t="s">
        <v>33</v>
      </c>
      <c r="O60" s="3" t="s">
        <v>82</v>
      </c>
      <c r="R60" s="3" t="s">
        <v>34</v>
      </c>
      <c r="S60" s="3"/>
      <c r="T60" s="3"/>
      <c r="U60" s="3"/>
      <c r="W60" t="s">
        <v>59</v>
      </c>
      <c r="X60" t="s">
        <v>60</v>
      </c>
    </row>
    <row r="61" spans="3:24">
      <c r="C61" s="3" t="s">
        <v>32</v>
      </c>
      <c r="D61" s="3" t="str">
        <f t="shared" si="0"/>
        <v>T_P_CPHEVPET</v>
      </c>
      <c r="E61" t="s">
        <v>126</v>
      </c>
      <c r="F61" t="s">
        <v>127</v>
      </c>
      <c r="G61" t="s">
        <v>128</v>
      </c>
      <c r="H61" t="s">
        <v>137</v>
      </c>
      <c r="I61" t="s">
        <v>134</v>
      </c>
      <c r="K61">
        <v>1</v>
      </c>
      <c r="L61" t="str">
        <f t="shared" si="1"/>
        <v>Transport -:- Road Transport -:- Car/SUV -:- Plug-In Hybrid Vehicle -:- Electricity -:-  -:- 1</v>
      </c>
      <c r="M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N61" s="3" t="s">
        <v>33</v>
      </c>
      <c r="O61" s="3" t="s">
        <v>82</v>
      </c>
      <c r="R61" s="3" t="s">
        <v>34</v>
      </c>
      <c r="S61" s="3"/>
      <c r="T61" s="3"/>
      <c r="U61" s="3"/>
      <c r="W61" t="s">
        <v>61</v>
      </c>
      <c r="X61" t="s">
        <v>62</v>
      </c>
    </row>
    <row r="62" spans="3:24">
      <c r="C62" s="3" t="s">
        <v>32</v>
      </c>
      <c r="D62" s="3" t="str">
        <f>+C18</f>
        <v>T_P_CPHEVDSL</v>
      </c>
      <c r="E62" t="s">
        <v>126</v>
      </c>
      <c r="F62" t="s">
        <v>127</v>
      </c>
      <c r="G62" t="s">
        <v>128</v>
      </c>
      <c r="H62" t="s">
        <v>137</v>
      </c>
      <c r="I62" t="s">
        <v>131</v>
      </c>
      <c r="L62" t="str">
        <f t="shared" si="1"/>
        <v xml:space="preserve">Transport -:- Road Transport -:- Car/SUV -:- Plug-In Hybrid Vehicle -:- Diesel -:-  -:- </v>
      </c>
      <c r="M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N62" s="3" t="s">
        <v>33</v>
      </c>
      <c r="O62" s="3" t="s">
        <v>82</v>
      </c>
      <c r="R62" s="3" t="s">
        <v>34</v>
      </c>
      <c r="S62" s="3"/>
      <c r="T62" s="3"/>
      <c r="U62" s="3"/>
      <c r="W62" t="s">
        <v>88</v>
      </c>
      <c r="X62" t="s">
        <v>91</v>
      </c>
    </row>
    <row r="63" spans="3:24">
      <c r="C63" s="3" t="s">
        <v>32</v>
      </c>
      <c r="D63" s="3" t="str">
        <f t="shared" ref="D63:D69" si="2">+C21</f>
        <v>T_C_CICEPET</v>
      </c>
      <c r="E63" t="s">
        <v>126</v>
      </c>
      <c r="F63" t="s">
        <v>127</v>
      </c>
      <c r="G63" t="s">
        <v>138</v>
      </c>
      <c r="H63" t="s">
        <v>129</v>
      </c>
      <c r="I63" t="s">
        <v>130</v>
      </c>
      <c r="K63">
        <v>1</v>
      </c>
      <c r="L63" t="str">
        <f t="shared" si="1"/>
        <v>Transport -:- Road Transport -:- Van/Ute -:- Internal Combustion Engine -:- Petrol -:-  -:- 1</v>
      </c>
      <c r="M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N63" s="3" t="s">
        <v>33</v>
      </c>
      <c r="O63" s="3" t="s">
        <v>82</v>
      </c>
      <c r="R63" s="3" t="s">
        <v>34</v>
      </c>
      <c r="S63" s="3"/>
      <c r="T63" s="3"/>
      <c r="U63" s="3"/>
      <c r="W63" t="s">
        <v>63</v>
      </c>
      <c r="X63" t="s">
        <v>64</v>
      </c>
    </row>
    <row r="64" spans="3:24">
      <c r="C64" s="3" t="s">
        <v>32</v>
      </c>
      <c r="D64" s="3" t="str">
        <f t="shared" si="2"/>
        <v>T_C_CICEDSL</v>
      </c>
      <c r="E64" t="s">
        <v>126</v>
      </c>
      <c r="F64" t="s">
        <v>127</v>
      </c>
      <c r="G64" t="s">
        <v>138</v>
      </c>
      <c r="H64" t="s">
        <v>129</v>
      </c>
      <c r="I64" t="s">
        <v>131</v>
      </c>
      <c r="L64" t="str">
        <f t="shared" si="1"/>
        <v xml:space="preserve">Transport -:- Road Transport -:- Van/Ute -:- Internal Combustion Engine -:- Diesel -:-  -:- </v>
      </c>
      <c r="M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N64" s="3" t="s">
        <v>33</v>
      </c>
      <c r="O64" s="3" t="s">
        <v>82</v>
      </c>
      <c r="R64" s="3" t="s">
        <v>34</v>
      </c>
      <c r="S64" s="3"/>
      <c r="T64" s="3"/>
      <c r="U64" s="3"/>
      <c r="W64" t="s">
        <v>65</v>
      </c>
      <c r="X64" t="s">
        <v>66</v>
      </c>
    </row>
    <row r="65" spans="3:24">
      <c r="C65" s="3" t="s">
        <v>32</v>
      </c>
      <c r="D65" s="3" t="str">
        <f t="shared" si="2"/>
        <v>T_C_CHYBPET</v>
      </c>
      <c r="E65" t="s">
        <v>126</v>
      </c>
      <c r="F65" t="s">
        <v>127</v>
      </c>
      <c r="G65" t="s">
        <v>138</v>
      </c>
      <c r="H65" t="s">
        <v>132</v>
      </c>
      <c r="I65" t="s">
        <v>130</v>
      </c>
      <c r="K65">
        <v>1</v>
      </c>
      <c r="L65" t="str">
        <f t="shared" si="1"/>
        <v>Transport -:- Road Transport -:- Van/Ute -:- Hybrid Vehicle -:- Petrol -:-  -:- 1</v>
      </c>
      <c r="M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N65" s="3" t="s">
        <v>33</v>
      </c>
      <c r="O65" s="3" t="s">
        <v>82</v>
      </c>
      <c r="R65" s="3" t="s">
        <v>34</v>
      </c>
      <c r="S65" s="3"/>
      <c r="T65" s="3"/>
      <c r="U65" s="3"/>
      <c r="W65" t="s">
        <v>67</v>
      </c>
      <c r="X65" t="s">
        <v>68</v>
      </c>
    </row>
    <row r="66" spans="3:24">
      <c r="C66" s="3" t="s">
        <v>32</v>
      </c>
      <c r="D66" s="3" t="str">
        <f t="shared" si="2"/>
        <v>T_C_CHYBDSL</v>
      </c>
      <c r="E66" t="s">
        <v>126</v>
      </c>
      <c r="F66" t="s">
        <v>127</v>
      </c>
      <c r="G66" t="s">
        <v>138</v>
      </c>
      <c r="H66" t="s">
        <v>132</v>
      </c>
      <c r="I66" t="s">
        <v>131</v>
      </c>
      <c r="L66" t="str">
        <f t="shared" si="1"/>
        <v xml:space="preserve">Transport -:- Road Transport -:- Van/Ute -:- Hybrid Vehicle -:- Diesel -:-  -:- </v>
      </c>
      <c r="M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N66" s="3" t="s">
        <v>33</v>
      </c>
      <c r="O66" s="3" t="s">
        <v>82</v>
      </c>
      <c r="R66" s="3" t="s">
        <v>34</v>
      </c>
      <c r="S66" s="3"/>
      <c r="T66" s="3"/>
      <c r="U66" s="3"/>
      <c r="W66" t="s">
        <v>69</v>
      </c>
      <c r="X66" t="s">
        <v>70</v>
      </c>
    </row>
    <row r="67" spans="3:24">
      <c r="C67" s="3" t="s">
        <v>32</v>
      </c>
      <c r="D67" s="3" t="str">
        <f t="shared" si="2"/>
        <v>T_C_CBEVELC</v>
      </c>
      <c r="E67" t="s">
        <v>126</v>
      </c>
      <c r="F67" t="s">
        <v>127</v>
      </c>
      <c r="G67" t="s">
        <v>138</v>
      </c>
      <c r="H67" t="s">
        <v>133</v>
      </c>
      <c r="I67" t="s">
        <v>134</v>
      </c>
      <c r="K67">
        <v>1</v>
      </c>
      <c r="L67" t="str">
        <f t="shared" si="1"/>
        <v>Transport -:- Road Transport -:- Van/Ute -:- Battery Electric Vehicle -:- Electricity -:-  -:- 1</v>
      </c>
      <c r="M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N67" s="3" t="s">
        <v>33</v>
      </c>
      <c r="O67" s="3" t="s">
        <v>82</v>
      </c>
      <c r="R67" s="3" t="s">
        <v>34</v>
      </c>
      <c r="S67" s="3"/>
      <c r="T67" s="3"/>
      <c r="U67" s="3"/>
      <c r="W67" t="s">
        <v>71</v>
      </c>
      <c r="X67" t="s">
        <v>72</v>
      </c>
    </row>
    <row r="68" spans="3:24">
      <c r="C68" s="3" t="s">
        <v>32</v>
      </c>
      <c r="D68" s="3" t="str">
        <f t="shared" si="2"/>
        <v>T_C_CFCH2R</v>
      </c>
      <c r="E68" t="s">
        <v>126</v>
      </c>
      <c r="F68" t="s">
        <v>127</v>
      </c>
      <c r="G68" t="s">
        <v>138</v>
      </c>
      <c r="H68" t="s">
        <v>135</v>
      </c>
      <c r="I68" t="s">
        <v>136</v>
      </c>
      <c r="K68">
        <v>1</v>
      </c>
      <c r="L68" t="str">
        <f t="shared" si="1"/>
        <v>Transport -:- Road Transport -:- Van/Ute -:- Hydrogen Fuel Cell -:- Hydrogen -:-  -:- 1</v>
      </c>
      <c r="M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N68" s="3" t="s">
        <v>33</v>
      </c>
      <c r="O68" s="3" t="s">
        <v>82</v>
      </c>
      <c r="R68" s="3" t="s">
        <v>34</v>
      </c>
      <c r="S68" s="3"/>
      <c r="T68" s="3"/>
      <c r="U68" s="3"/>
      <c r="W68" t="s">
        <v>73</v>
      </c>
      <c r="X68" t="s">
        <v>74</v>
      </c>
    </row>
    <row r="69" spans="3:24">
      <c r="C69" s="3" t="s">
        <v>32</v>
      </c>
      <c r="D69" s="3" t="str">
        <f t="shared" si="2"/>
        <v>T_C_CPHEVPET</v>
      </c>
      <c r="E69" t="s">
        <v>126</v>
      </c>
      <c r="F69" t="s">
        <v>127</v>
      </c>
      <c r="G69" t="s">
        <v>138</v>
      </c>
      <c r="H69" t="s">
        <v>137</v>
      </c>
      <c r="I69" t="s">
        <v>130</v>
      </c>
      <c r="L69" t="str">
        <f t="shared" si="1"/>
        <v xml:space="preserve">Transport -:- Road Transport -:- Van/Ute -:- Plug-In Hybrid Vehicle -:- Petrol -:-  -:- </v>
      </c>
      <c r="M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N69" s="3" t="s">
        <v>33</v>
      </c>
      <c r="O69" s="3" t="s">
        <v>82</v>
      </c>
      <c r="R69" s="3" t="s">
        <v>34</v>
      </c>
      <c r="S69" s="3"/>
      <c r="T69" s="3"/>
      <c r="U69" s="3"/>
    </row>
    <row r="70" spans="3:24">
      <c r="C70" s="3" t="s">
        <v>32</v>
      </c>
      <c r="D70" s="3" t="str">
        <f>+C30</f>
        <v>T_C_CPHEVDSL</v>
      </c>
      <c r="E70" t="s">
        <v>126</v>
      </c>
      <c r="F70" t="s">
        <v>127</v>
      </c>
      <c r="G70" t="s">
        <v>138</v>
      </c>
      <c r="H70" t="s">
        <v>137</v>
      </c>
      <c r="I70" t="s">
        <v>131</v>
      </c>
      <c r="L70" t="str">
        <f t="shared" si="1"/>
        <v xml:space="preserve">Transport -:- Road Transport -:- Van/Ute -:- Plug-In Hybrid Vehicle -:- Diesel -:-  -:- </v>
      </c>
      <c r="M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N70" s="3" t="s">
        <v>33</v>
      </c>
      <c r="O70" s="3" t="s">
        <v>82</v>
      </c>
      <c r="R70" s="3" t="s">
        <v>34</v>
      </c>
      <c r="S70" s="3"/>
      <c r="T70" s="3"/>
      <c r="U70" s="3"/>
    </row>
    <row r="71" spans="3:24">
      <c r="C71" s="3" t="s">
        <v>32</v>
      </c>
      <c r="D71" s="3" t="str">
        <f t="shared" ref="D71:D78" si="3">+C33</f>
        <v>T_P_McyICEPET</v>
      </c>
      <c r="E71" t="s">
        <v>126</v>
      </c>
      <c r="F71" t="s">
        <v>127</v>
      </c>
      <c r="G71" t="s">
        <v>139</v>
      </c>
      <c r="H71" t="s">
        <v>129</v>
      </c>
      <c r="I71" t="s">
        <v>130</v>
      </c>
      <c r="L71" t="str">
        <f t="shared" si="1"/>
        <v xml:space="preserve">Transport -:- Road Transport -:- Motorcycles -:- Internal Combustion Engine -:- Petrol -:-  -:- </v>
      </c>
      <c r="M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N71" s="3" t="s">
        <v>33</v>
      </c>
      <c r="O71" s="3" t="s">
        <v>82</v>
      </c>
      <c r="R71" s="3" t="s">
        <v>34</v>
      </c>
      <c r="S71" s="3"/>
      <c r="T71" s="3"/>
      <c r="U71" s="3"/>
    </row>
    <row r="72" spans="3:24">
      <c r="C72" s="3" t="s">
        <v>32</v>
      </c>
      <c r="D72" s="3" t="str">
        <f t="shared" si="3"/>
        <v>T_P_McyBEVELC</v>
      </c>
      <c r="E72" t="s">
        <v>126</v>
      </c>
      <c r="F72" t="s">
        <v>127</v>
      </c>
      <c r="G72" t="s">
        <v>139</v>
      </c>
      <c r="H72" t="s">
        <v>133</v>
      </c>
      <c r="I72" t="s">
        <v>134</v>
      </c>
      <c r="K72">
        <v>1</v>
      </c>
      <c r="L72" t="str">
        <f t="shared" si="1"/>
        <v>Transport -:- Road Transport -:- Motorcycles -:- Battery Electric Vehicle -:- Electricity -:-  -:- 1</v>
      </c>
      <c r="M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N72" s="3" t="s">
        <v>33</v>
      </c>
      <c r="O72" s="3" t="s">
        <v>82</v>
      </c>
      <c r="R72" s="3" t="s">
        <v>34</v>
      </c>
      <c r="S72" s="3"/>
      <c r="T72" s="3"/>
      <c r="U72" s="3"/>
    </row>
    <row r="73" spans="3:24">
      <c r="C73" s="3" t="s">
        <v>32</v>
      </c>
      <c r="D73" s="3" t="str">
        <f t="shared" si="3"/>
        <v>T_F_MTrICEDSL</v>
      </c>
      <c r="E73" t="s">
        <v>126</v>
      </c>
      <c r="F73" t="s">
        <v>127</v>
      </c>
      <c r="G73" t="s">
        <v>140</v>
      </c>
      <c r="H73" t="s">
        <v>129</v>
      </c>
      <c r="I73" t="s">
        <v>131</v>
      </c>
      <c r="K73">
        <v>1</v>
      </c>
      <c r="L73" t="str">
        <f t="shared" si="1"/>
        <v>Transport -:- Road Transport -:- Medium Truck -:- Internal Combustion Engine -:- Diesel -:-  -:- 1</v>
      </c>
      <c r="M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N73" s="3" t="s">
        <v>33</v>
      </c>
      <c r="O73" s="3" t="s">
        <v>82</v>
      </c>
      <c r="R73" s="3" t="s">
        <v>34</v>
      </c>
      <c r="S73" s="3"/>
      <c r="T73" s="3"/>
      <c r="U73" s="3"/>
    </row>
    <row r="74" spans="3:24">
      <c r="C74" s="3" t="s">
        <v>32</v>
      </c>
      <c r="D74" s="3" t="str">
        <f t="shared" si="3"/>
        <v>T_F_MTrBEVELC</v>
      </c>
      <c r="E74" t="s">
        <v>126</v>
      </c>
      <c r="F74" t="s">
        <v>127</v>
      </c>
      <c r="G74" t="s">
        <v>140</v>
      </c>
      <c r="H74" t="s">
        <v>133</v>
      </c>
      <c r="I74" t="s">
        <v>134</v>
      </c>
      <c r="K74">
        <v>1</v>
      </c>
      <c r="L74" t="str">
        <f t="shared" si="1"/>
        <v>Transport -:- Road Transport -:- Medium Truck -:- Battery Electric Vehicle -:- Electricity -:-  -:- 1</v>
      </c>
      <c r="M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N74" s="3" t="s">
        <v>33</v>
      </c>
      <c r="O74" s="3" t="s">
        <v>82</v>
      </c>
      <c r="R74" s="3" t="s">
        <v>34</v>
      </c>
      <c r="S74" s="3"/>
      <c r="T74" s="3"/>
      <c r="U74" s="3"/>
    </row>
    <row r="75" spans="3:24">
      <c r="C75" s="3" t="s">
        <v>32</v>
      </c>
      <c r="D75" s="3" t="str">
        <f t="shared" si="3"/>
        <v>T_F_MTrFCH2R</v>
      </c>
      <c r="E75" t="s">
        <v>126</v>
      </c>
      <c r="F75" t="s">
        <v>127</v>
      </c>
      <c r="G75" t="s">
        <v>140</v>
      </c>
      <c r="H75" t="s">
        <v>135</v>
      </c>
      <c r="I75" t="s">
        <v>136</v>
      </c>
      <c r="K75">
        <v>1</v>
      </c>
      <c r="L75" t="str">
        <f t="shared" si="1"/>
        <v>Transport -:- Road Transport -:- Medium Truck -:- Hydrogen Fuel Cell -:- Hydrogen -:-  -:- 1</v>
      </c>
      <c r="M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N75" s="3" t="s">
        <v>33</v>
      </c>
      <c r="O75" s="3" t="s">
        <v>82</v>
      </c>
      <c r="R75" s="3" t="s">
        <v>34</v>
      </c>
      <c r="S75" s="3"/>
      <c r="T75" s="3"/>
      <c r="U75" s="3"/>
    </row>
    <row r="76" spans="3:24">
      <c r="C76" s="3" t="s">
        <v>32</v>
      </c>
      <c r="D76" s="3" t="str">
        <f t="shared" si="3"/>
        <v>T_F_HTrICEDSL</v>
      </c>
      <c r="E76" t="s">
        <v>126</v>
      </c>
      <c r="F76" t="s">
        <v>127</v>
      </c>
      <c r="G76" t="s">
        <v>141</v>
      </c>
      <c r="H76" t="s">
        <v>129</v>
      </c>
      <c r="I76" t="s">
        <v>131</v>
      </c>
      <c r="K76">
        <v>1</v>
      </c>
      <c r="L76" t="str">
        <f t="shared" si="1"/>
        <v>Transport -:- Road Transport -:- Heavy Truck -:- Internal Combustion Engine -:- Diesel -:-  -:- 1</v>
      </c>
      <c r="M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N76" s="3" t="s">
        <v>33</v>
      </c>
      <c r="O76" s="3" t="s">
        <v>82</v>
      </c>
      <c r="R76" s="3" t="s">
        <v>34</v>
      </c>
      <c r="S76" s="3"/>
      <c r="T76" s="3"/>
      <c r="U76" s="3"/>
    </row>
    <row r="77" spans="3:24">
      <c r="C77" s="3" t="s">
        <v>32</v>
      </c>
      <c r="D77" s="3" t="str">
        <f t="shared" si="3"/>
        <v>T_F_HTrBEVELC</v>
      </c>
      <c r="E77" t="s">
        <v>126</v>
      </c>
      <c r="F77" t="s">
        <v>127</v>
      </c>
      <c r="G77" t="s">
        <v>141</v>
      </c>
      <c r="H77" t="s">
        <v>133</v>
      </c>
      <c r="I77" t="s">
        <v>134</v>
      </c>
      <c r="K77">
        <v>1</v>
      </c>
      <c r="L77" t="str">
        <f t="shared" si="1"/>
        <v>Transport -:- Road Transport -:- Heavy Truck -:- Battery Electric Vehicle -:- Electricity -:-  -:- 1</v>
      </c>
      <c r="M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N77" s="3" t="s">
        <v>33</v>
      </c>
      <c r="O77" s="3" t="s">
        <v>82</v>
      </c>
      <c r="R77" s="3" t="s">
        <v>34</v>
      </c>
      <c r="S77" s="3"/>
      <c r="T77" s="3"/>
      <c r="U77" s="3"/>
    </row>
    <row r="78" spans="3:24">
      <c r="C78" s="3" t="s">
        <v>32</v>
      </c>
      <c r="D78" s="3" t="str">
        <f t="shared" si="3"/>
        <v>T_F_HTrFCH2R</v>
      </c>
      <c r="E78" t="s">
        <v>126</v>
      </c>
      <c r="F78" t="s">
        <v>127</v>
      </c>
      <c r="G78" t="s">
        <v>141</v>
      </c>
      <c r="H78" t="s">
        <v>135</v>
      </c>
      <c r="I78" t="s">
        <v>136</v>
      </c>
      <c r="K78">
        <v>1</v>
      </c>
      <c r="L78" t="str">
        <f t="shared" si="1"/>
        <v>Transport -:- Road Transport -:- Heavy Truck -:- Hydrogen Fuel Cell -:- Hydrogen -:-  -:- 1</v>
      </c>
      <c r="M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N78" s="3" t="s">
        <v>33</v>
      </c>
      <c r="O78" s="3" t="s">
        <v>82</v>
      </c>
      <c r="R78" s="3" t="s">
        <v>34</v>
      </c>
      <c r="S78" s="3"/>
      <c r="T78" s="3"/>
      <c r="U78" s="3"/>
    </row>
    <row r="79" spans="3:24">
      <c r="C79" s="3" t="s">
        <v>32</v>
      </c>
      <c r="D79" s="3" t="str">
        <f t="shared" ref="D79:D81" si="4">+C41</f>
        <v>T_F_VHTICEDSL</v>
      </c>
      <c r="E79" t="s">
        <v>126</v>
      </c>
      <c r="F79" t="s">
        <v>127</v>
      </c>
      <c r="G79" t="s">
        <v>142</v>
      </c>
      <c r="H79" t="s">
        <v>129</v>
      </c>
      <c r="I79" t="s">
        <v>131</v>
      </c>
      <c r="L79" t="str">
        <f t="shared" si="1"/>
        <v xml:space="preserve">Transport -:- Road Transport -:- Very Heavy Truck -:- Internal Combustion Engine -:- Diesel -:-  -:- </v>
      </c>
      <c r="M79" s="3" t="e">
        <f>+#REF!&amp;" - "&amp;#REF!&amp;" - "&amp;#REF!&amp;" - "&amp;"New"</f>
        <v>#REF!</v>
      </c>
      <c r="N79" s="3" t="s">
        <v>33</v>
      </c>
      <c r="O79" s="3" t="s">
        <v>90</v>
      </c>
      <c r="R79" s="3" t="s">
        <v>34</v>
      </c>
      <c r="S79" s="3"/>
      <c r="T79" s="3"/>
      <c r="U79" s="3"/>
    </row>
    <row r="80" spans="3:24">
      <c r="C80" s="3" t="s">
        <v>32</v>
      </c>
      <c r="D80" s="3" t="str">
        <f t="shared" si="4"/>
        <v>T_F_VHTBEVELC</v>
      </c>
      <c r="E80" t="s">
        <v>126</v>
      </c>
      <c r="F80" t="s">
        <v>127</v>
      </c>
      <c r="G80" t="s">
        <v>142</v>
      </c>
      <c r="H80" t="s">
        <v>133</v>
      </c>
      <c r="I80" t="s">
        <v>134</v>
      </c>
      <c r="L80" t="str">
        <f t="shared" si="1"/>
        <v xml:space="preserve">Transport -:- Road Transport -:- Very Heavy Truck -:- Battery Electric Vehicle -:- Electricity -:-  -:- </v>
      </c>
      <c r="M80" s="3" t="e">
        <f>+#REF!&amp;" - "&amp;#REF!&amp;" - "&amp;#REF!&amp;" - "&amp;"New"</f>
        <v>#REF!</v>
      </c>
      <c r="N80" s="3" t="s">
        <v>33</v>
      </c>
      <c r="O80" s="3" t="s">
        <v>90</v>
      </c>
      <c r="R80" s="3" t="s">
        <v>34</v>
      </c>
      <c r="S80" s="3"/>
      <c r="T80" s="3"/>
      <c r="U80" s="3"/>
    </row>
    <row r="81" spans="3:21">
      <c r="C81" s="3" t="s">
        <v>32</v>
      </c>
      <c r="D81" s="3" t="str">
        <f t="shared" si="4"/>
        <v>T_F_VHTFCH2R</v>
      </c>
      <c r="E81" t="s">
        <v>126</v>
      </c>
      <c r="F81" t="s">
        <v>127</v>
      </c>
      <c r="G81" t="s">
        <v>142</v>
      </c>
      <c r="H81" t="s">
        <v>135</v>
      </c>
      <c r="I81" t="s">
        <v>136</v>
      </c>
      <c r="K81">
        <v>1</v>
      </c>
      <c r="L81" t="str">
        <f t="shared" si="1"/>
        <v>Transport -:- Road Transport -:- Very Heavy Truck -:- Hydrogen Fuel Cell -:- Hydrogen -:-  -:- 1</v>
      </c>
      <c r="M81" s="3" t="e">
        <f>+#REF!&amp;" - "&amp;#REF!&amp;" - "&amp;#REF!&amp;" - "&amp;"New"</f>
        <v>#REF!</v>
      </c>
      <c r="N81" s="3" t="s">
        <v>33</v>
      </c>
      <c r="O81" s="3" t="s">
        <v>90</v>
      </c>
      <c r="R81" s="3" t="s">
        <v>34</v>
      </c>
      <c r="S81" s="3"/>
      <c r="T81" s="3"/>
      <c r="U81" s="3"/>
    </row>
    <row r="82" spans="3:21">
      <c r="C82" s="3" t="s">
        <v>32</v>
      </c>
      <c r="D82" s="3" t="str">
        <f t="shared" ref="D82:D84" si="5">+C44</f>
        <v>T_P_BusICEDSL</v>
      </c>
      <c r="E82" t="s">
        <v>126</v>
      </c>
      <c r="F82" t="s">
        <v>127</v>
      </c>
      <c r="G82" t="s">
        <v>143</v>
      </c>
      <c r="H82" t="s">
        <v>129</v>
      </c>
      <c r="I82" t="s">
        <v>131</v>
      </c>
      <c r="K82">
        <v>1</v>
      </c>
      <c r="L82" t="str">
        <f t="shared" si="1"/>
        <v>Transport -:- Road Transport -:- Bus -:- Internal Combustion Engine -:- Diesel -:-  -:- 1</v>
      </c>
      <c r="M82" s="3" t="str">
        <f>+'[2]Phase 2 - NewTransport - COH'!$A$47&amp;" - "&amp;'[2]Phase 2 - NewTransport - COH'!B48&amp;" - "&amp;'[2]Phase 2 - NewTransport - COH'!D48&amp;" - "&amp;"New"</f>
        <v>Bus - Diesel Bus - Bus - New</v>
      </c>
      <c r="N82" s="3" t="s">
        <v>33</v>
      </c>
      <c r="O82" s="3" t="s">
        <v>82</v>
      </c>
      <c r="R82" s="3" t="s">
        <v>34</v>
      </c>
      <c r="S82" s="3"/>
      <c r="T82" s="3"/>
      <c r="U82" s="3"/>
    </row>
    <row r="83" spans="3:21">
      <c r="C83" s="3" t="s">
        <v>32</v>
      </c>
      <c r="D83" s="3" t="str">
        <f t="shared" si="5"/>
        <v>T_P_BusBEVELC</v>
      </c>
      <c r="E83" t="s">
        <v>126</v>
      </c>
      <c r="F83" t="s">
        <v>127</v>
      </c>
      <c r="G83" t="s">
        <v>143</v>
      </c>
      <c r="H83" t="s">
        <v>133</v>
      </c>
      <c r="I83" t="s">
        <v>134</v>
      </c>
      <c r="K83">
        <v>1</v>
      </c>
      <c r="L83" t="str">
        <f t="shared" si="1"/>
        <v>Transport -:- Road Transport -:- Bus -:- Battery Electric Vehicle -:- Electricity -:-  -:- 1</v>
      </c>
      <c r="M83" s="3" t="str">
        <f>+'[2]Phase 2 - NewTransport - COH'!$A$47&amp;" - "&amp;'[2]Phase 2 - NewTransport - COH'!B49&amp;" - "&amp;'[2]Phase 2 - NewTransport - COH'!D49&amp;" - "&amp;"New"</f>
        <v>Bus - Electric Bus - Bus - New</v>
      </c>
      <c r="N83" s="3" t="s">
        <v>33</v>
      </c>
      <c r="O83" s="3" t="s">
        <v>82</v>
      </c>
      <c r="R83" s="3" t="s">
        <v>34</v>
      </c>
      <c r="S83" s="3"/>
      <c r="T83" s="3"/>
      <c r="U83" s="3"/>
    </row>
    <row r="84" spans="3:21">
      <c r="C84" s="3" t="s">
        <v>32</v>
      </c>
      <c r="D84" s="3" t="str">
        <f t="shared" si="5"/>
        <v>T_P_BusFCH2R</v>
      </c>
      <c r="E84" t="s">
        <v>126</v>
      </c>
      <c r="F84" t="s">
        <v>127</v>
      </c>
      <c r="G84" t="s">
        <v>143</v>
      </c>
      <c r="H84" t="s">
        <v>135</v>
      </c>
      <c r="I84" t="s">
        <v>136</v>
      </c>
      <c r="K84">
        <v>1</v>
      </c>
      <c r="L84" t="str">
        <f t="shared" si="1"/>
        <v>Transport -:- Road Transport -:- Bus -:- Hydrogen Fuel Cell -:- Hydrogen -:-  -:- 1</v>
      </c>
      <c r="M84" s="3" t="str">
        <f>+'[2]Phase 2 - NewTransport - COH'!$A$47&amp;" - "&amp;'[2]Phase 2 - NewTransport - COH'!B50&amp;" - "&amp;'[2]Phase 2 - NewTransport - COH'!D50&amp;" - "&amp;"New"</f>
        <v>Bus - Hydrogen Fuel cell Bus - Bus - New</v>
      </c>
      <c r="N84" s="3" t="s">
        <v>33</v>
      </c>
      <c r="O84" s="3" t="s">
        <v>82</v>
      </c>
      <c r="R84" s="3" t="s">
        <v>34</v>
      </c>
      <c r="S84" s="3"/>
      <c r="T84" s="3"/>
      <c r="U84" s="3"/>
    </row>
    <row r="85" spans="3:21">
      <c r="D85" s="3"/>
      <c r="K85" s="3"/>
      <c r="L85" s="3"/>
      <c r="M85" s="3"/>
    </row>
    <row r="86" spans="3:21">
      <c r="D86" s="3"/>
      <c r="K86" s="3"/>
      <c r="L86" s="3"/>
      <c r="M86" s="3"/>
    </row>
    <row r="87" spans="3:21">
      <c r="D87" s="3"/>
      <c r="K87" s="3"/>
      <c r="L87" s="3"/>
      <c r="M87" s="3"/>
    </row>
    <row r="88" spans="3:21">
      <c r="D88" s="3"/>
      <c r="K88" s="3"/>
      <c r="L88" s="3"/>
      <c r="M88" s="3"/>
    </row>
    <row r="89" spans="3:21">
      <c r="D89" s="3"/>
      <c r="K89" s="3"/>
      <c r="L89" s="3"/>
      <c r="M89" s="3"/>
    </row>
    <row r="90" spans="3:21">
      <c r="D90" s="3"/>
      <c r="K90" s="3"/>
      <c r="L90" s="3"/>
      <c r="M90" s="3"/>
    </row>
    <row r="91" spans="3:21">
      <c r="D91" s="3"/>
    </row>
    <row r="92" spans="3:21">
      <c r="D92" s="3"/>
    </row>
    <row r="93" spans="3:21">
      <c r="D93" s="3"/>
    </row>
    <row r="94" spans="3:21">
      <c r="D94" s="3"/>
    </row>
    <row r="95" spans="3:21">
      <c r="D95" s="3"/>
    </row>
    <row r="96" spans="3:21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2024-04-10T02:31:21Z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