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088E79B5-4AAF-4042-B5CF-C92F8A991C34}" xr6:coauthVersionLast="47" xr6:coauthVersionMax="47" xr10:uidLastSave="{00000000-0000-0000-0000-000000000000}"/>
  <bookViews>
    <workbookView xWindow="-120" yWindow="-120" windowWidth="29040" windowHeight="15720" tabRatio="694" activeTab="8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59" l="1"/>
  <c r="X9" i="159"/>
  <c r="X10" i="159"/>
  <c r="X11" i="159"/>
  <c r="X12" i="159"/>
  <c r="X13" i="159"/>
  <c r="X14" i="159"/>
  <c r="X15" i="159"/>
  <c r="X16" i="159"/>
  <c r="X17" i="159"/>
  <c r="X18" i="159"/>
  <c r="X19" i="159"/>
  <c r="X20" i="159"/>
  <c r="X21" i="159"/>
  <c r="X22" i="159"/>
  <c r="X23" i="159"/>
  <c r="X24" i="159"/>
  <c r="X25" i="159"/>
  <c r="X26" i="159"/>
  <c r="X27" i="159"/>
  <c r="X28" i="159"/>
  <c r="X29" i="159"/>
  <c r="X30" i="159"/>
  <c r="X31" i="159"/>
  <c r="X32" i="159"/>
  <c r="X33" i="159"/>
  <c r="X34" i="159"/>
  <c r="X35" i="159"/>
  <c r="X36" i="159"/>
  <c r="X37" i="159"/>
  <c r="X38" i="159"/>
  <c r="X39" i="159"/>
  <c r="X40" i="159"/>
  <c r="X41" i="159"/>
  <c r="X42" i="159"/>
  <c r="X43" i="159"/>
  <c r="X44" i="159"/>
  <c r="X45" i="159"/>
  <c r="X46" i="159"/>
  <c r="X47" i="159"/>
  <c r="X48" i="159"/>
  <c r="X49" i="159"/>
  <c r="X50" i="159"/>
  <c r="X51" i="159"/>
  <c r="X52" i="159"/>
  <c r="X53" i="159"/>
  <c r="X54" i="159"/>
  <c r="X55" i="159"/>
  <c r="X56" i="159"/>
  <c r="X57" i="159"/>
  <c r="X58" i="159"/>
  <c r="X59" i="159"/>
  <c r="X60" i="159"/>
  <c r="X61" i="159"/>
  <c r="X62" i="159"/>
  <c r="X63" i="159"/>
  <c r="X64" i="159"/>
  <c r="X65" i="159"/>
  <c r="X66" i="159"/>
  <c r="X67" i="159"/>
  <c r="X68" i="159"/>
  <c r="X69" i="159"/>
  <c r="X70" i="159"/>
  <c r="X71" i="159"/>
  <c r="X72" i="159"/>
  <c r="X73" i="159"/>
  <c r="X74" i="159"/>
  <c r="X75" i="159"/>
  <c r="X76" i="159"/>
  <c r="X77" i="159"/>
  <c r="X78" i="159"/>
  <c r="X79" i="159"/>
  <c r="X80" i="159"/>
  <c r="X81" i="159"/>
  <c r="X82" i="159"/>
  <c r="X83" i="159"/>
  <c r="X84" i="159"/>
  <c r="X85" i="159"/>
  <c r="X86" i="159"/>
  <c r="X87" i="159"/>
  <c r="X88" i="159"/>
  <c r="X89" i="159"/>
  <c r="X90" i="159"/>
  <c r="X91" i="159"/>
  <c r="X92" i="159"/>
  <c r="X93" i="159"/>
  <c r="X94" i="159"/>
  <c r="X95" i="159"/>
  <c r="X96" i="159"/>
  <c r="X97" i="159"/>
  <c r="X98" i="159"/>
  <c r="X99" i="159"/>
  <c r="X100" i="159"/>
  <c r="X101" i="159"/>
  <c r="X102" i="159"/>
  <c r="X103" i="159"/>
  <c r="X104" i="159"/>
  <c r="X105" i="159"/>
  <c r="X106" i="159"/>
  <c r="X107" i="159"/>
  <c r="X108" i="159"/>
  <c r="X109" i="159"/>
  <c r="X110" i="159"/>
  <c r="X111" i="159"/>
  <c r="X112" i="159"/>
  <c r="X113" i="159"/>
  <c r="X114" i="159"/>
  <c r="X115" i="159"/>
  <c r="X116" i="159"/>
  <c r="X117" i="159"/>
  <c r="X118" i="159"/>
  <c r="X119" i="159"/>
  <c r="X120" i="159"/>
  <c r="X121" i="159"/>
  <c r="X122" i="159"/>
  <c r="X123" i="159"/>
  <c r="X124" i="159"/>
  <c r="X125" i="159"/>
  <c r="X126" i="159"/>
  <c r="X127" i="159"/>
  <c r="X128" i="159"/>
  <c r="X7" i="159"/>
  <c r="Y9" i="166"/>
  <c r="Y10" i="166"/>
  <c r="Y11" i="166"/>
  <c r="Y12" i="166"/>
  <c r="Y13" i="166"/>
  <c r="Y14" i="166"/>
  <c r="Y15" i="166"/>
  <c r="Y16" i="166"/>
  <c r="Y17" i="166"/>
  <c r="Y18" i="166"/>
  <c r="Y19" i="166"/>
  <c r="Y20" i="166"/>
  <c r="Y21" i="166"/>
  <c r="Y22" i="166"/>
  <c r="Y23" i="166"/>
  <c r="Y24" i="166"/>
  <c r="Y25" i="166"/>
  <c r="Y26" i="166"/>
  <c r="Y27" i="166"/>
  <c r="Y28" i="166"/>
  <c r="Y29" i="166"/>
  <c r="Y30" i="166"/>
  <c r="Y31" i="166"/>
  <c r="Y32" i="166"/>
  <c r="Y33" i="166"/>
  <c r="Y34" i="166"/>
  <c r="Y35" i="166"/>
  <c r="Y36" i="166"/>
  <c r="Y37" i="166"/>
  <c r="Y38" i="166"/>
  <c r="Y39" i="166"/>
  <c r="Y40" i="166"/>
  <c r="Y41" i="166"/>
  <c r="Y42" i="166"/>
  <c r="Y43" i="166"/>
  <c r="Y44" i="166"/>
  <c r="Y45" i="166"/>
  <c r="Y46" i="166"/>
  <c r="Y47" i="166"/>
  <c r="Y48" i="166"/>
  <c r="Y49" i="166"/>
  <c r="Y50" i="166"/>
  <c r="Y51" i="166"/>
  <c r="Y52" i="166"/>
  <c r="Y53" i="166"/>
  <c r="Y54" i="166"/>
  <c r="Y55" i="166"/>
  <c r="Y56" i="166"/>
  <c r="Y57" i="166"/>
  <c r="Y58" i="166"/>
  <c r="Y59" i="166"/>
  <c r="Y60" i="166"/>
  <c r="Y61" i="166"/>
  <c r="Y62" i="166"/>
  <c r="Y63" i="166"/>
  <c r="Y8" i="166"/>
  <c r="AA9" i="162"/>
  <c r="AA10" i="162"/>
  <c r="AA11" i="162"/>
  <c r="AA12" i="162"/>
  <c r="AA13" i="162"/>
  <c r="AA14" i="162"/>
  <c r="AA8" i="162"/>
  <c r="AA9" i="163"/>
  <c r="AA10" i="163"/>
  <c r="AA11" i="163"/>
  <c r="AA12" i="163"/>
  <c r="AA13" i="163"/>
  <c r="AA14" i="163"/>
  <c r="AA15" i="163"/>
  <c r="AA16" i="163"/>
  <c r="AA17" i="163"/>
  <c r="AA18" i="163"/>
  <c r="AA19" i="163"/>
  <c r="AA20" i="163"/>
  <c r="AA21" i="163"/>
  <c r="AA22" i="163"/>
  <c r="AA23" i="163"/>
  <c r="AA24" i="163"/>
  <c r="AA25" i="163"/>
  <c r="AA26" i="163"/>
  <c r="AA27" i="163"/>
  <c r="AA28" i="163"/>
  <c r="AA29" i="163"/>
  <c r="AA30" i="163"/>
  <c r="AA31" i="163"/>
  <c r="AA32" i="163"/>
  <c r="AA33" i="163"/>
  <c r="AA34" i="163"/>
  <c r="AA35" i="163"/>
  <c r="AA36" i="163"/>
  <c r="AA37" i="163"/>
  <c r="AA38" i="163"/>
  <c r="AA39" i="163"/>
  <c r="AA40" i="163"/>
  <c r="AA41" i="163"/>
  <c r="AA42" i="163"/>
  <c r="AA43" i="163"/>
  <c r="AA44" i="163"/>
  <c r="AA45" i="163"/>
  <c r="AA46" i="163"/>
  <c r="AA47" i="163"/>
  <c r="AA48" i="163"/>
  <c r="AA49" i="163"/>
  <c r="AA50" i="163"/>
  <c r="AA51" i="163"/>
  <c r="AA8" i="163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AB12" i="162" l="1"/>
  <c r="D29" i="162"/>
  <c r="D28" i="162"/>
  <c r="D27" i="162"/>
  <c r="B28" i="162"/>
  <c r="S13" i="162" s="1"/>
  <c r="AB14" i="162"/>
  <c r="AB13" i="162"/>
  <c r="AB11" i="162"/>
  <c r="AB10" i="162"/>
  <c r="AB9" i="162"/>
  <c r="C7" i="169"/>
  <c r="Q16" i="166" s="1"/>
  <c r="D7" i="169"/>
  <c r="Z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Z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Z18" i="166" s="1"/>
  <c r="E9" i="169"/>
  <c r="F9" i="169"/>
  <c r="G9" i="169"/>
  <c r="H9" i="169"/>
  <c r="L9" i="169" s="1"/>
  <c r="I9" i="169" s="1"/>
  <c r="C10" i="169"/>
  <c r="Q19" i="166" s="1"/>
  <c r="D10" i="169"/>
  <c r="Z19" i="166" s="1"/>
  <c r="E10" i="169"/>
  <c r="F10" i="169"/>
  <c r="G10" i="169"/>
  <c r="H10" i="169"/>
  <c r="L10" i="169" s="1"/>
  <c r="I10" i="169" s="1"/>
  <c r="C11" i="169"/>
  <c r="Q20" i="166" s="1"/>
  <c r="D11" i="169"/>
  <c r="Z20" i="166" s="1"/>
  <c r="E11" i="169"/>
  <c r="F11" i="169"/>
  <c r="G11" i="169"/>
  <c r="H11" i="169"/>
  <c r="L11" i="169" s="1"/>
  <c r="I11" i="169" s="1"/>
  <c r="J11" i="169"/>
  <c r="C12" i="169"/>
  <c r="Q21" i="166" s="1"/>
  <c r="D12" i="169"/>
  <c r="Z21" i="166" s="1"/>
  <c r="E12" i="169"/>
  <c r="F12" i="169"/>
  <c r="G12" i="169"/>
  <c r="H12" i="169"/>
  <c r="L12" i="169" s="1"/>
  <c r="I12" i="169" s="1"/>
  <c r="J12" i="169"/>
  <c r="C13" i="169"/>
  <c r="Q22" i="166" s="1"/>
  <c r="D13" i="169"/>
  <c r="Z22" i="166" s="1"/>
  <c r="E13" i="169"/>
  <c r="F13" i="169"/>
  <c r="G13" i="169"/>
  <c r="H13" i="169"/>
  <c r="L13" i="169" s="1"/>
  <c r="I13" i="169" s="1"/>
  <c r="J13" i="169"/>
  <c r="C14" i="169"/>
  <c r="Q23" i="166" s="1"/>
  <c r="D14" i="169"/>
  <c r="Z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Z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Z25" i="166" s="1"/>
  <c r="E16" i="169"/>
  <c r="F16" i="169"/>
  <c r="G16" i="169"/>
  <c r="H16" i="169"/>
  <c r="L16" i="169" s="1"/>
  <c r="I16" i="169" s="1"/>
  <c r="J16" i="169"/>
  <c r="C17" i="169"/>
  <c r="Q26" i="166" s="1"/>
  <c r="D17" i="169"/>
  <c r="Z26" i="166" s="1"/>
  <c r="E17" i="169"/>
  <c r="F17" i="169"/>
  <c r="G17" i="169"/>
  <c r="J17" i="169"/>
  <c r="L17" i="169"/>
  <c r="C18" i="169"/>
  <c r="Q27" i="166" s="1"/>
  <c r="D18" i="169"/>
  <c r="Z27" i="166" s="1"/>
  <c r="E18" i="169"/>
  <c r="F18" i="169"/>
  <c r="G18" i="169"/>
  <c r="J18" i="169"/>
  <c r="L18" i="169"/>
  <c r="I18" i="169" s="1"/>
  <c r="C19" i="169"/>
  <c r="Q28" i="166" s="1"/>
  <c r="D19" i="169"/>
  <c r="Z28" i="166" s="1"/>
  <c r="E19" i="169"/>
  <c r="F19" i="169"/>
  <c r="G19" i="169"/>
  <c r="J19" i="169"/>
  <c r="L19" i="169"/>
  <c r="I19" i="169" s="1"/>
  <c r="P19" i="169"/>
  <c r="C20" i="169"/>
  <c r="Q29" i="166" s="1"/>
  <c r="D20" i="169"/>
  <c r="Z29" i="166" s="1"/>
  <c r="E20" i="169"/>
  <c r="F20" i="169"/>
  <c r="G20" i="169"/>
  <c r="H20" i="169"/>
  <c r="J20" i="169"/>
  <c r="L20" i="169"/>
  <c r="I20" i="169" s="1"/>
  <c r="C21" i="169"/>
  <c r="Q30" i="166" s="1"/>
  <c r="D21" i="169"/>
  <c r="Z30" i="166" s="1"/>
  <c r="E21" i="169"/>
  <c r="F21" i="169"/>
  <c r="G21" i="169"/>
  <c r="J21" i="169"/>
  <c r="L21" i="169"/>
  <c r="I21" i="169" s="1"/>
  <c r="C22" i="169"/>
  <c r="Q31" i="166" s="1"/>
  <c r="D22" i="169"/>
  <c r="Z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Z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Z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Z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Z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Z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Z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Z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Z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Z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Z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Z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Z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Z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Z45" i="166" s="1"/>
  <c r="E36" i="169"/>
  <c r="F36" i="169"/>
  <c r="G36" i="169"/>
  <c r="H36" i="169"/>
  <c r="L36" i="169" s="1"/>
  <c r="I36" i="169" s="1"/>
  <c r="C37" i="169"/>
  <c r="Q46" i="166" s="1"/>
  <c r="D37" i="169"/>
  <c r="Z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Z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Z48" i="166" s="1"/>
  <c r="E39" i="169"/>
  <c r="F39" i="169"/>
  <c r="G39" i="169"/>
  <c r="H39" i="169"/>
  <c r="L39" i="169" s="1"/>
  <c r="J39" i="169"/>
  <c r="C40" i="169"/>
  <c r="Q49" i="166" s="1"/>
  <c r="D40" i="169"/>
  <c r="Z49" i="166" s="1"/>
  <c r="E40" i="169"/>
  <c r="F40" i="169"/>
  <c r="G40" i="169"/>
  <c r="H40" i="169"/>
  <c r="L40" i="169" s="1"/>
  <c r="I40" i="169" s="1"/>
  <c r="J40" i="169"/>
  <c r="C41" i="169"/>
  <c r="Q50" i="166" s="1"/>
  <c r="D41" i="169"/>
  <c r="Z50" i="166" s="1"/>
  <c r="E41" i="169"/>
  <c r="F41" i="169"/>
  <c r="G41" i="169"/>
  <c r="J41" i="169"/>
  <c r="L41" i="169"/>
  <c r="I41" i="169" s="1"/>
  <c r="P41" i="169"/>
  <c r="C42" i="169"/>
  <c r="Q51" i="166" s="1"/>
  <c r="D42" i="169"/>
  <c r="Z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Z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Z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Z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Z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Z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Z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Z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Z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Z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Z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Z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Z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Z15" i="166"/>
  <c r="Q15" i="166"/>
  <c r="C15" i="167" s="1"/>
  <c r="E15" i="167" s="1"/>
  <c r="Z14" i="166"/>
  <c r="Q14" i="166"/>
  <c r="C14" i="167" s="1"/>
  <c r="E14" i="167" s="1"/>
  <c r="Z13" i="166"/>
  <c r="Q13" i="166"/>
  <c r="C13" i="167" s="1"/>
  <c r="E13" i="167" s="1"/>
  <c r="Z12" i="166"/>
  <c r="Q12" i="166"/>
  <c r="C12" i="167" s="1"/>
  <c r="E12" i="167" s="1"/>
  <c r="Z11" i="166"/>
  <c r="Q11" i="166"/>
  <c r="C11" i="167" s="1"/>
  <c r="E11" i="167" s="1"/>
  <c r="Z10" i="166"/>
  <c r="Q10" i="166"/>
  <c r="C10" i="167" s="1"/>
  <c r="E10" i="167" s="1"/>
  <c r="Z9" i="166"/>
  <c r="Q9" i="166"/>
  <c r="C9" i="167" s="1"/>
  <c r="E9" i="167" s="1"/>
  <c r="Z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R102" i="165" s="1"/>
  <c r="O102" i="165" s="1"/>
  <c r="P101" i="165"/>
  <c r="R101" i="165" s="1"/>
  <c r="D166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P86" i="165"/>
  <c r="R86" i="165" s="1"/>
  <c r="O86" i="165" s="1"/>
  <c r="P85" i="165"/>
  <c r="R85" i="165" s="1"/>
  <c r="O85" i="165" s="1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P58" i="165"/>
  <c r="P57" i="165"/>
  <c r="P56" i="165"/>
  <c r="R56" i="165" s="1"/>
  <c r="O56" i="165" s="1"/>
  <c r="P55" i="165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P31" i="165"/>
  <c r="R31" i="165" s="1"/>
  <c r="O31" i="165" s="1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R24" i="165" s="1"/>
  <c r="O24" i="165" s="1"/>
  <c r="P23" i="165"/>
  <c r="R23" i="165" s="1"/>
  <c r="O23" i="165" s="1"/>
  <c r="P22" i="165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P9" i="165"/>
  <c r="R9" i="165" s="1"/>
  <c r="O9" i="165" s="1"/>
  <c r="P8" i="165"/>
  <c r="R8" i="165" s="1"/>
  <c r="O8" i="165" s="1"/>
  <c r="P7" i="165"/>
  <c r="D141" i="165"/>
  <c r="D157" i="165"/>
  <c r="D133" i="165"/>
  <c r="R58" i="165"/>
  <c r="O58" i="165" s="1"/>
  <c r="P6" i="165"/>
  <c r="R6" i="165" s="1"/>
  <c r="R7" i="165"/>
  <c r="O7" i="165" s="1"/>
  <c r="R10" i="165"/>
  <c r="O10" i="165" s="1"/>
  <c r="R22" i="165"/>
  <c r="O22" i="165" s="1"/>
  <c r="R27" i="165"/>
  <c r="O27" i="165" s="1"/>
  <c r="R30" i="165"/>
  <c r="O30" i="165" s="1"/>
  <c r="R32" i="165"/>
  <c r="O32" i="165" s="1"/>
  <c r="R40" i="165"/>
  <c r="O40" i="165" s="1"/>
  <c r="O45" i="165"/>
  <c r="R55" i="165"/>
  <c r="O55" i="165" s="1"/>
  <c r="R57" i="165"/>
  <c r="O57" i="165" s="1"/>
  <c r="R59" i="165"/>
  <c r="O59" i="165" s="1"/>
  <c r="R71" i="165"/>
  <c r="O71" i="165" s="1"/>
  <c r="R84" i="165"/>
  <c r="O84" i="165" s="1"/>
  <c r="R87" i="165"/>
  <c r="O87" i="165" s="1"/>
  <c r="R92" i="165"/>
  <c r="O92" i="165" s="1"/>
  <c r="R95" i="165"/>
  <c r="O95" i="165" s="1"/>
  <c r="R104" i="165"/>
  <c r="O104" i="165" s="1"/>
  <c r="R107" i="165"/>
  <c r="O107" i="165" s="1"/>
  <c r="R108" i="165"/>
  <c r="O108" i="165" s="1"/>
  <c r="R109" i="165"/>
  <c r="O109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Y8" i="159"/>
  <c r="P9" i="159"/>
  <c r="D9" i="160" s="1"/>
  <c r="F9" i="160" s="1"/>
  <c r="E9" i="160" s="1"/>
  <c r="Y9" i="159"/>
  <c r="P10" i="159"/>
  <c r="D10" i="160" s="1"/>
  <c r="F10" i="160" s="1"/>
  <c r="E10" i="160" s="1"/>
  <c r="Y10" i="159"/>
  <c r="P11" i="159"/>
  <c r="D11" i="160" s="1"/>
  <c r="F11" i="160" s="1"/>
  <c r="E11" i="160" s="1"/>
  <c r="Y11" i="159"/>
  <c r="P12" i="159"/>
  <c r="D12" i="160" s="1"/>
  <c r="F12" i="160" s="1"/>
  <c r="E12" i="160" s="1"/>
  <c r="Y12" i="159"/>
  <c r="P13" i="159"/>
  <c r="D13" i="160" s="1"/>
  <c r="F13" i="160" s="1"/>
  <c r="E13" i="160" s="1"/>
  <c r="Y13" i="159"/>
  <c r="P14" i="159"/>
  <c r="D14" i="160" s="1"/>
  <c r="F14" i="160" s="1"/>
  <c r="E14" i="160" s="1"/>
  <c r="Y14" i="159"/>
  <c r="P15" i="159"/>
  <c r="D15" i="160" s="1"/>
  <c r="F15" i="160" s="1"/>
  <c r="E15" i="160" s="1"/>
  <c r="Y15" i="159"/>
  <c r="P16" i="159"/>
  <c r="D16" i="160" s="1"/>
  <c r="F16" i="160" s="1"/>
  <c r="E16" i="160" s="1"/>
  <c r="Y16" i="159"/>
  <c r="Y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<sst xmlns="http://schemas.openxmlformats.org/spreadsheetml/2006/main" count="4837" uniqueCount="1008">
  <si>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</si>
  <si>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</si>
  <si>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</si>
  <si>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</si>
  <si>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</si>
  <si>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</si>
  <si>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</si>
  <si>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</si>
  <si>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</si>
  <si>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</si>
  <si>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</si>
  <si>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</si>
  <si>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</si>
  <si>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</si>
  <si>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</si>
  <si>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</si>
  <si>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</si>
  <si>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</si>
  <si>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</si>
  <si>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</si>
  <si>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</si>
  <si>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</si>
  <si>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</si>
  <si>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</si>
  <si>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</si>
  <si>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</si>
  <si>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</si>
  <si>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</si>
  <si>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</si>
  <si>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</si>
  <si>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</si>
  <si>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</si>
  <si>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</si>
  <si>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</si>
  <si>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</si>
  <si>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</si>
  <si>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</si>
  <si>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</si>
  <si>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</si>
  <si>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</si>
  <si>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</si>
  <si>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</si>
  <si>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</si>
  <si>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</si>
  <si>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</si>
  <si>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</si>
  <si>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</si>
  <si>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</si>
  <si>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</si>
  <si>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</si>
  <si>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</si>
  <si>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</si>
  <si>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</si>
  <si>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</si>
  <si>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</si>
  <si>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</si>
  <si>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</si>
  <si>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</si>
  <si>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</si>
  <si>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</si>
  <si>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</si>
  <si>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</si>
  <si>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</si>
  <si>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</si>
  <si>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</si>
  <si>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</si>
  <si>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</si>
  <si>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</si>
  <si>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</si>
  <si>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</si>
  <si>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</si>
  <si>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</si>
  <si>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</si>
  <si>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</si>
  <si>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</si>
  <si>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</si>
  <si>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</si>
  <si>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</si>
  <si>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</si>
  <si>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</si>
  <si>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</si>
  <si>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</si>
  <si>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</si>
  <si>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</si>
  <si>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</si>
  <si>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</si>
  <si>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</si>
  <si>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</si>
  <si>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</si>
  <si>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</si>
  <si>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</si>
  <si>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</si>
  <si>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</si>
  <si>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</si>
  <si>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</si>
  <si>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</si>
  <si>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</si>
  <si>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</si>
  <si>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</si>
  <si>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</si>
  <si>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</si>
  <si>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</si>
  <si>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</si>
  <si>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</si>
  <si>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</si>
  <si>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</si>
  <si>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</si>
  <si>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</si>
  <si>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</si>
  <si>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</si>
  <si>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</si>
  <si>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</si>
  <si>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</si>
  <si>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</si>
  <si>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</si>
  <si>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</si>
  <si>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</si>
  <si>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</si>
  <si>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</si>
  <si>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</si>
  <si>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</si>
  <si>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</si>
  <si>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</si>
  <si>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</si>
  <si>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</si>
  <si>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</si>
  <si>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</si>
  <si>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</si>
  <si>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</si>
  <si>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</si>
  <si>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</si>
  <si>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</si>
  <si>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</si>
  <si>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</si>
  <si>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</si>
  <si>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</si>
  <si>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</si>
  <si>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</si>
  <si>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</si>
  <si>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</si>
  <si>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</si>
  <si>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</si>
  <si>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</si>
  <si>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</si>
  <si>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</si>
  <si>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</si>
  <si>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</si>
  <si>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</si>
  <si>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</si>
  <si>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</si>
  <si>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</si>
  <si>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</si>
  <si>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</si>
  <si>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</si>
  <si>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</si>
  <si>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</si>
  <si>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</si>
  <si>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</si>
  <si>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</si>
  <si>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</si>
  <si>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</si>
  <si>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</si>
  <si>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</si>
  <si>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</si>
  <si>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</si>
  <si>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</si>
  <si>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</si>
  <si>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</si>
  <si>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</si>
  <si>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</si>
  <si>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</si>
  <si>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</si>
  <si>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</si>
  <si>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</si>
  <si>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</si>
  <si>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</si>
  <si>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</si>
  <si>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</si>
  <si>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</si>
  <si>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</si>
  <si>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</si>
  <si>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</si>
  <si>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</si>
  <si>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</si>
  <si>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</si>
  <si>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</si>
  <si>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</si>
  <si>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</si>
  <si>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</si>
  <si>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</si>
  <si>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</si>
  <si>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</si>
  <si>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</si>
  <si>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</si>
  <si>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</si>
  <si>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</si>
  <si>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</si>
  <si>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</si>
  <si>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</si>
  <si>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</si>
  <si>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</si>
  <si>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</si>
  <si>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</si>
  <si>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</si>
  <si>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</si>
  <si>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</si>
  <si>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</si>
  <si>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</si>
  <si>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</si>
  <si>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</si>
  <si>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</si>
  <si>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</si>
  <si>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</si>
  <si>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</si>
  <si>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</si>
  <si>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</si>
  <si>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</si>
  <si>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</si>
  <si>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</si>
  <si>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</si>
  <si>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</si>
  <si>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</si>
  <si>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</si>
  <si>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</si>
  <si>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</si>
  <si>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</si>
  <si>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</si>
  <si>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</si>
  <si>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</si>
  <si>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</si>
  <si>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</si>
  <si>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</si>
  <si>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</si>
  <si>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</si>
  <si>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</si>
  <si>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</si>
  <si>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</si>
  <si>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</si>
  <si>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</si>
  <si>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</si>
  <si>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</si>
  <si>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</si>
  <si>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</si>
  <si>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</si>
  <si>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</si>
  <si>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</si>
  <si>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</si>
  <si>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</si>
  <si>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</si>
  <si>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</si>
  <si>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</si>
  <si>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</si>
  <si>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</si>
  <si>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</si>
  <si>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</si>
  <si>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</si>
  <si>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</si>
  <si>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</si>
  <si>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</si>
  <si>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</si>
  <si>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</si>
  <si>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</si>
  <si>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</si>
  <si>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</si>
  <si>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</si>
  <si>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</si>
  <si>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</si>
  <si>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</si>
  <si>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</si>
  <si>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</si>
  <si>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</si>
  <si>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</si>
  <si>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</si>
  <si>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</si>
  <si>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</si>
  <si>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</si>
  <si>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</si>
  <si>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</si>
  <si>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</si>
  <si>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</si>
  <si>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</si>
  <si>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</si>
  <si>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</si>
  <si>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</si>
  <si>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</si>
  <si>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</si>
  <si>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</si>
  <si>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</si>
  <si>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</si>
  <si>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</si>
  <si>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</si>
  <si>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</si>
  <si>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</si>
  <si>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</si>
  <si>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</si>
  <si>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</si>
  <si>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</si>
  <si>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</si>
  <si>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</si>
  <si>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</si>
  <si>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</si>
  <si>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</si>
  <si>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</si>
  <si>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</si>
  <si>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</si>
  <si>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</si>
  <si>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</si>
  <si>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</si>
  <si>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</si>
  <si>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</si>
  <si>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</si>
  <si>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</si>
  <si>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</si>
  <si>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</si>
  <si>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</si>
  <si>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</si>
  <si>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</si>
  <si>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</si>
  <si>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</si>
  <si>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</si>
  <si>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</si>
  <si>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</si>
  <si>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</si>
  <si>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</si>
  <si>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</si>
  <si>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</si>
  <si>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</si>
  <si>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</si>
  <si>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</si>
  <si>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</si>
  <si>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</si>
  <si>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</si>
  <si>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</si>
  <si>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</si>
  <si>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</si>
  <si>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</si>
  <si>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</si>
  <si>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</si>
  <si>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</si>
  <si>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</si>
  <si>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</si>
  <si>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</si>
  <si>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</si>
  <si>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</si>
  <si>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</si>
  <si>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</si>
  <si>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</si>
  <si>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</si>
  <si>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</si>
  <si>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</si>
  <si>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</si>
  <si>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</si>
  <si>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</si>
  <si>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</si>
  <si>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</si>
  <si>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</si>
  <si>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</si>
  <si>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</si>
  <si>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</si>
  <si>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</si>
  <si>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</si>
  <si>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</si>
  <si>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</si>
  <si>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</si>
  <si>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</si>
  <si>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</si>
  <si>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</si>
  <si>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</si>
  <si>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</si>
  <si>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</si>
  <si>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</si>
  <si>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</si>
  <si>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</si>
  <si>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</si>
  <si>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</si>
  <si>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</si>
  <si>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</si>
  <si>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</si>
  <si>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</si>
  <si>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</si>
  <si>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</si>
  <si>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</si>
  <si>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</si>
  <si>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</si>
  <si>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</si>
  <si>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</si>
  <si>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</si>
  <si>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</si>
  <si>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</si>
  <si>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</si>
  <si>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</si>
  <si>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</si>
  <si>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</si>
  <si>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</si>
  <si>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</si>
  <si>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</si>
  <si>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</si>
  <si>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</si>
  <si>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</si>
  <si>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</si>
  <si>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</si>
  <si>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</si>
  <si>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</si>
  <si>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</si>
  <si>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</si>
  <si>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</si>
  <si>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</si>
  <si>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</si>
  <si>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</si>
  <si>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</si>
  <si>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</si>
  <si>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</si>
  <si>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</si>
  <si>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</si>
  <si>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</si>
  <si>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</si>
  <si>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</si>
  <si>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</si>
  <si>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</si>
  <si>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</si>
  <si>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</si>
  <si>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</si>
  <si>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</si>
  <si>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</si>
  <si>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</si>
  <si>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</si>
  <si>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</si>
  <si>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</si>
  <si>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</si>
  <si>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</si>
  <si>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</si>
  <si>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</si>
  <si>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</si>
  <si>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</si>
  <si>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</si>
  <si>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</si>
  <si>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</si>
  <si>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</si>
  <si>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</si>
  <si>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</si>
  <si>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</si>
  <si>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</si>
  <si>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</si>
  <si>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</si>
  <si>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</si>
  <si>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</si>
  <si>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</si>
  <si>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</si>
  <si>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</si>
  <si>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</si>
  <si>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</si>
  <si>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</si>
  <si>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</si>
  <si>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</si>
  <si>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</si>
  <si>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</si>
  <si>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</si>
  <si>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</si>
  <si>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</si>
  <si>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</si>
  <si>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</si>
  <si>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</si>
  <si>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</si>
  <si>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</si>
  <si>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</si>
  <si>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</si>
  <si>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</si>
  <si>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</si>
  <si>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</si>
  <si>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</si>
  <si>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</si>
  <si>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</si>
  <si>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</si>
  <si>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</si>
  <si>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</si>
  <si>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</si>
  <si>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</si>
  <si>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</si>
  <si>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</si>
  <si>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</si>
  <si>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</si>
  <si>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</si>
  <si>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</si>
  <si>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</si>
  <si>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</si>
  <si>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</si>
  <si>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</si>
  <si>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</si>
  <si>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</si>
  <si>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</si>
  <si>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</si>
  <si>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</si>
  <si>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</si>
  <si>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</si>
  <si>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</si>
  <si>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</si>
  <si>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</si>
  <si>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</si>
  <si>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</si>
  <si>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</si>
  <si>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</si>
  <si>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</si>
  <si>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</si>
  <si>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</si>
  <si>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</si>
  <si>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</si>
  <si>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</si>
  <si>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</si>
  <si>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</si>
  <si>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</si>
  <si>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</si>
  <si>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</si>
  <si>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</si>
  <si>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</si>
  <si>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</si>
  <si>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</si>
  <si>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</si>
  <si>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</si>
  <si>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</si>
  <si>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</si>
  <si>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</si>
  <si>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</si>
  <si>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</si>
  <si>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</si>
  <si>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</si>
  <si>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</si>
  <si>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</si>
  <si>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</si>
  <si>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</si>
  <si>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</si>
  <si>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</si>
  <si>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</si>
  <si>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</si>
  <si>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</si>
  <si>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</si>
  <si>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</si>
  <si>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</si>
  <si>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</si>
  <si>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</si>
  <si>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</si>
  <si>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</si>
  <si>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</si>
  <si>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</si>
  <si>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</si>
  <si>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</si>
  <si>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</si>
  <si>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</si>
  <si>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</si>
  <si>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</si>
  <si>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</si>
  <si>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</si>
  <si>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</si>
  <si>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</si>
  <si>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</si>
  <si>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</si>
  <si>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</si>
  <si>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</si>
  <si>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</si>
  <si>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</si>
  <si>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</si>
  <si>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</si>
  <si>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</si>
  <si>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</si>
  <si>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</si>
  <si>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</si>
  <si>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</si>
  <si>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</si>
  <si>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</si>
  <si>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</si>
  <si>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</si>
  <si>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</si>
  <si>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</si>
  <si>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</si>
  <si>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</si>
  <si>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</si>
  <si>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</si>
  <si>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</si>
  <si>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</si>
  <si>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</si>
  <si>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</si>
  <si>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</si>
  <si>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</si>
  <si>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</si>
  <si>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</si>
  <si>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</si>
  <si>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</si>
  <si>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</si>
  <si>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</si>
  <si>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</si>
  <si>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</si>
  <si>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</si>
  <si>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</si>
  <si>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</si>
  <si>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</si>
  <si>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</si>
  <si>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</si>
  <si>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</si>
  <si>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</si>
  <si>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</si>
  <si>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</si>
  <si>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</si>
  <si>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</si>
  <si>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</si>
  <si>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</si>
  <si>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</si>
  <si>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</si>
  <si>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</si>
  <si>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</si>
  <si>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</si>
  <si>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</si>
  <si>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</si>
  <si>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</si>
  <si>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</si>
  <si>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</si>
  <si>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</si>
  <si>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</si>
  <si>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</si>
  <si>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</si>
  <si>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</si>
  <si>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</si>
  <si>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</si>
  <si>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</si>
  <si>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</si>
  <si>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</si>
  <si>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</si>
  <si>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</si>
  <si>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</si>
  <si>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</si>
  <si>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</si>
  <si>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</si>
  <si>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</si>
  <si>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</si>
  <si>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</si>
  <si>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</si>
  <si>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</si>
  <si>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</si>
  <si>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</si>
  <si>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</si>
  <si>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</si>
  <si>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</si>
  <si>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</si>
  <si>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</si>
  <si>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</si>
  <si>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</si>
  <si>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</si>
  <si>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</si>
  <si>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</si>
  <si>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</si>
  <si>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</si>
  <si>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</si>
  <si>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</si>
  <si>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</si>
  <si>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</si>
  <si>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</si>
  <si>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</si>
  <si>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</si>
  <si>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</si>
  <si>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</si>
  <si>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</si>
  <si>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</si>
  <si>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</si>
  <si>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</si>
  <si>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</si>
  <si>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</si>
  <si>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</si>
  <si>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</si>
  <si>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</si>
  <si>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</si>
  <si>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</si>
  <si>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</si>
  <si>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</si>
  <si>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</si>
  <si>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</si>
  <si>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</si>
  <si>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</si>
  <si>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</si>
  <si>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</si>
  <si>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</si>
  <si>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</si>
  <si>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</si>
  <si>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</si>
  <si>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</si>
  <si>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</si>
  <si>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</si>
  <si>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</si>
  <si>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</si>
  <si>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</si>
  <si>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</si>
  <si>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</si>
  <si>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</si>
  <si>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</si>
  <si>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</si>
  <si>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</si>
  <si>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</si>
  <si>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</si>
  <si>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</si>
  <si>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</si>
  <si>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</si>
  <si>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</si>
  <si>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</si>
  <si>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</si>
  <si>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</si>
  <si>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</si>
  <si>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</si>
  <si>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</si>
  <si>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</si>
  <si>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</si>
  <si>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</si>
  <si>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</si>
  <si>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</si>
  <si>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</si>
  <si>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</si>
  <si>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</si>
  <si>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</si>
  <si>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</si>
  <si>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</si>
  <si>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</si>
  <si>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</si>
  <si>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</si>
  <si>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</si>
  <si>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</si>
  <si>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</si>
  <si>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</si>
  <si>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</si>
  <si>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</si>
  <si>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</si>
  <si>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</si>
  <si>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</si>
  <si>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</si>
  <si>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</si>
  <si>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</si>
  <si>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</si>
  <si>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</si>
  <si>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</si>
  <si>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</si>
  <si>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</si>
  <si>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</si>
  <si>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</si>
  <si>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</si>
  <si>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</si>
  <si>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</si>
  <si>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</si>
  <si>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</si>
  <si>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</si>
  <si>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</si>
  <si>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</si>
  <si>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</si>
  <si>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</si>
  <si>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</si>
  <si>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</si>
  <si>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</si>
  <si>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</si>
  <si>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</si>
  <si>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</si>
  <si>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</si>
  <si>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</si>
  <si>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</si>
  <si>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</si>
  <si>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</si>
  <si>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</si>
  <si>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</si>
  <si>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</si>
  <si>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</si>
  <si>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</si>
  <si>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</si>
  <si>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</si>
  <si>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</si>
  <si>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</si>
  <si>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</si>
  <si>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</si>
  <si>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</si>
  <si>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</si>
  <si>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</si>
  <si>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</si>
  <si>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</si>
  <si>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</si>
  <si>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</si>
  <si>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</si>
  <si>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</si>
  <si>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</si>
  <si>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</si>
  <si>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</si>
  <si>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</si>
  <si>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</si>
  <si>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</si>
  <si>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</si>
  <si>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</si>
  <si>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</si>
  <si>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</si>
  <si>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</si>
  <si>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</si>
  <si>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</si>
  <si>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</si>
  <si>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</si>
  <si>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</si>
  <si>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</si>
  <si>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</si>
  <si>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</si>
  <si>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</si>
  <si>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</si>
  <si>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</si>
  <si>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</si>
  <si>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</si>
  <si>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</si>
  <si>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</si>
  <si>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</si>
  <si>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</si>
  <si>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</si>
  <si>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</si>
  <si>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</si>
  <si>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</si>
  <si>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</si>
  <si>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</si>
  <si>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</si>
  <si>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</si>
  <si>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</si>
  <si>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</si>
  <si>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</si>
  <si>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</si>
  <si>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</si>
  <si>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</si>
  <si>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</si>
  <si>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</si>
  <si>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</si>
  <si>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</si>
  <si>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</si>
  <si>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</si>
  <si>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</si>
  <si>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</si>
  <si>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</si>
  <si>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</si>
  <si>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</si>
  <si>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</si>
  <si>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</si>
  <si>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</si>
  <si>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</si>
  <si>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</si>
  <si>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</si>
  <si>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</si>
  <si>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</si>
  <si>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</si>
  <si>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</si>
  <si>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</si>
  <si>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</si>
  <si>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</si>
  <si>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</si>
  <si>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</si>
  <si>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</si>
  <si>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</si>
  <si>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</si>
  <si>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</si>
  <si>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</si>
  <si>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</si>
  <si>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</si>
  <si>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</si>
  <si>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</si>
  <si>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</si>
  <si>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</si>
  <si>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</si>
  <si>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</si>
  <si>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</si>
  <si>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</si>
  <si>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</si>
  <si>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</si>
  <si>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</si>
  <si>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</si>
  <si>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</si>
  <si>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</si>
  <si>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</si>
  <si>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</si>
  <si>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</si>
  <si>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</si>
  <si>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</si>
  <si>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</si>
  <si>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</si>
  <si>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</si>
  <si>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</si>
  <si>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</si>
  <si>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</si>
  <si>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</si>
  <si>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</si>
  <si>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</si>
  <si>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</si>
  <si>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</si>
  <si>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</si>
  <si>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</si>
  <si>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</si>
  <si>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</si>
  <si>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</si>
  <si>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</si>
  <si>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</si>
  <si>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</si>
  <si>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</si>
  <si>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</si>
  <si>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</si>
  <si>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</si>
  <si>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</si>
  <si>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</si>
  <si>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</si>
  <si>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</si>
  <si>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</si>
  <si>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</si>
  <si>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</si>
  <si>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</si>
  <si>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</si>
  <si>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</si>
  <si>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</si>
  <si>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</si>
  <si>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</si>
  <si>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</si>
  <si>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</si>
  <si>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</si>
  <si>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</si>
  <si>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</si>
  <si>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</si>
  <si>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</si>
  <si>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</si>
  <si>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</si>
  <si>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</si>
  <si>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</si>
  <si>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</si>
  <si>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</si>
  <si>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</si>
  <si>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</si>
  <si>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</si>
  <si>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</si>
  <si>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</si>
  <si>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</si>
  <si>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</si>
  <si>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</si>
  <si>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</si>
  <si>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</si>
  <si>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</si>
  <si>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</si>
  <si>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</si>
  <si>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</si>
  <si>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</si>
  <si>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</si>
  <si>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</si>
  <si>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</si>
  <si>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</si>
  <si>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</si>
  <si>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</si>
  <si>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</si>
  <si>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</si>
  <si>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</si>
  <si>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</si>
  <si>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</si>
  <si>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</si>
  <si>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</si>
  <si>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</si>
  <si>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</si>
  <si>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</si>
  <si>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</si>
  <si>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</si>
  <si>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</si>
  <si>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</si>
  <si>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</si>
  <si>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</si>
  <si>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</si>
  <si>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</si>
  <si>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</si>
  <si>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</si>
  <si>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</si>
  <si>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</si>
  <si>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</si>
  <si>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</si>
  <si>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</si>
  <si>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</si>
  <si>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</si>
  <si>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</si>
  <si>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</si>
  <si>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</si>
  <si>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</si>
  <si>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</si>
  <si>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</si>
  <si>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</si>
  <si>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</si>
  <si>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</si>
  <si>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</si>
  <si>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</si>
  <si>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</si>
  <si>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</si>
  <si>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</si>
  <si>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</si>
  <si>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</si>
  <si>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</si>
  <si>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</si>
  <si>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</si>
  <si>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</si>
  <si>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</si>
  <si>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</si>
  <si>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</si>
  <si>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</si>
  <si>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</si>
  <si>
    <t>* ParametersOverride</t>
  </si>
  <si>
    <t>* DisplayCapacity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</si>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</sst>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3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workbookViewId="0">
      <selection activeCell="C20" sqref="C20"/>
    </sheetView>
  </sheetViews>
  <sheetFormatPr defaultRowHeight="12.75"/>
  <sheetData>
    <row r="1" spans="1:1">
      <c r="A1" s="432" t="s">
        <v>997</v>
      </c>
    </row>
    <row r="2" spans="1:1">
      <c r="A2" s="432" t="s">
        <v>998</v>
      </c>
    </row>
    <row r="3" spans="1:1">
      <c r="A3" s="432" t="s">
        <v>999</v>
      </c>
    </row>
    <row r="4" spans="1:1">
      <c r="A4" s="432" t="s">
        <v>1000</v>
      </c>
    </row>
    <row r="5" spans="1:1">
      <c r="A5" s="432" t="s">
        <v>1001</v>
      </c>
    </row>
    <row r="6" spans="1:1">
      <c r="A6" s="432" t="s">
        <v>1002</v>
      </c>
    </row>
    <row r="7" spans="1:1">
      <c r="A7" s="432" t="s">
        <v>1003</v>
      </c>
    </row>
    <row r="8" spans="1:1">
      <c r="A8" s="432" t="s">
        <v>1004</v>
      </c>
    </row>
    <row r="9" spans="1:1">
      <c r="A9" s="432" t="s">
        <v>1005</v>
      </c>
    </row>
    <row r="10" spans="1:1">
      <c r="A10" s="432" t="s">
        <v>1006</v>
      </c>
    </row>
    <row r="11" spans="1:1">
      <c r="A11" s="432" t="s">
        <v>1007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P25" sqref="P25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0.27280018699999997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4.9335699889877394E-3</v>
      </c>
      <c r="P40" s="286">
        <f t="shared" si="1"/>
        <v>0.27007218512999998</v>
      </c>
      <c r="Q40" s="286">
        <v>0.73499999999999999</v>
      </c>
      <c r="R40" s="251">
        <f t="shared" si="2"/>
        <v>7.1569129059449996E-2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3.0929004999999999E-2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4.2374896210748786E-4</v>
      </c>
      <c r="P41" s="286">
        <f t="shared" si="1"/>
        <v>2.319675375E-2</v>
      </c>
      <c r="Q41" s="286">
        <v>0.73499999999999999</v>
      </c>
      <c r="R41" s="251">
        <f t="shared" si="2"/>
        <v>6.1471397437500002E-3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0.02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0.25</v>
      </c>
    </row>
    <row r="144" spans="3:4">
      <c r="C144" s="230" t="s">
        <v>723</v>
      </c>
      <c r="D144" s="195">
        <f t="shared" si="6"/>
        <v>0.151</v>
      </c>
    </row>
    <row r="145" spans="3:4">
      <c r="C145" s="230" t="s">
        <v>728</v>
      </c>
      <c r="D145" s="195">
        <f t="shared" si="6"/>
        <v>7.6999999999999999E-2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0.48499999999999999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1.4910000000000001</v>
      </c>
    </row>
    <row r="153" spans="3:4">
      <c r="C153" s="230" t="s">
        <v>754</v>
      </c>
      <c r="D153" s="195">
        <f t="shared" si="6"/>
        <v>0.17499999999999999</v>
      </c>
    </row>
    <row r="154" spans="3:4">
      <c r="C154" s="230" t="s">
        <v>760</v>
      </c>
      <c r="D154" s="195">
        <f t="shared" si="6"/>
        <v>6.7000000000000004E-2</v>
      </c>
    </row>
    <row r="155" spans="3:4">
      <c r="C155" s="230" t="s">
        <v>764</v>
      </c>
      <c r="D155" s="195">
        <f t="shared" si="6"/>
        <v>0.14199999999999999</v>
      </c>
    </row>
    <row r="156" spans="3:4">
      <c r="C156" s="230" t="s">
        <v>766</v>
      </c>
      <c r="D156" s="195">
        <f t="shared" si="6"/>
        <v>1.351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0.252</v>
      </c>
    </row>
    <row r="159" spans="3:4">
      <c r="C159" s="230" t="s">
        <v>774</v>
      </c>
      <c r="D159" s="195">
        <f t="shared" si="6"/>
        <v>9.4E-2</v>
      </c>
    </row>
    <row r="160" spans="3:4">
      <c r="C160" s="230" t="s">
        <v>779</v>
      </c>
      <c r="D160" s="195">
        <f>ROUNDDOWN(SUMIF($F$6:$F$121,C160,$R$6:$R$121),3)</f>
        <v>0.86399999999999999</v>
      </c>
    </row>
    <row r="161" spans="3:4">
      <c r="C161" s="270" t="s">
        <v>831</v>
      </c>
      <c r="D161" s="195">
        <f t="shared" si="6"/>
        <v>0.46899999999999997</v>
      </c>
    </row>
    <row r="162" spans="3:4">
      <c r="C162" s="230" t="s">
        <v>791</v>
      </c>
      <c r="D162" s="195">
        <f t="shared" si="6"/>
        <v>1.2999999999999999E-2</v>
      </c>
    </row>
    <row r="163" spans="3:4">
      <c r="C163" s="230" t="s">
        <v>795</v>
      </c>
      <c r="D163" s="195">
        <f t="shared" si="6"/>
        <v>0.29299999999999998</v>
      </c>
    </row>
    <row r="164" spans="3:4">
      <c r="C164" s="230" t="s">
        <v>797</v>
      </c>
      <c r="D164" s="195">
        <f t="shared" si="6"/>
        <v>2.2160000000000002</v>
      </c>
    </row>
    <row r="165" spans="3:4">
      <c r="C165" s="230" t="s">
        <v>799</v>
      </c>
      <c r="D165" s="195">
        <f t="shared" si="6"/>
        <v>0.29199999999999998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0.34200000000000003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3.6999999999999998E-2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G54"/>
  <sheetViews>
    <sheetView topLeftCell="L1" zoomScale="85" zoomScaleNormal="85" workbookViewId="0">
      <selection activeCell="Z48" sqref="Z48:Z51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9.5703125" style="198" bestFit="1" customWidth="1"/>
    <col min="28" max="16384" width="9.140625" style="198"/>
  </cols>
  <sheetData>
    <row r="4" spans="2:33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3">
      <c r="B5" s="201" t="s">
        <v>7</v>
      </c>
      <c r="C5" s="202" t="s">
        <v>30</v>
      </c>
      <c r="D5" s="201" t="s">
        <v>0</v>
      </c>
      <c r="E5" s="407" t="s">
        <v>916</v>
      </c>
      <c r="F5" s="407" t="s">
        <v>914</v>
      </c>
      <c r="G5" s="407" t="s">
        <v>3</v>
      </c>
      <c r="H5" s="407" t="s">
        <v>913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66" t="s">
        <v>995</v>
      </c>
      <c r="Z5" s="66" t="s">
        <v>996</v>
      </c>
      <c r="AA5" s="66" t="s">
        <v>2</v>
      </c>
      <c r="AB5" s="203" t="s">
        <v>917</v>
      </c>
      <c r="AC5" s="203" t="s">
        <v>16</v>
      </c>
      <c r="AD5" s="203" t="s">
        <v>17</v>
      </c>
      <c r="AE5" s="203" t="s">
        <v>18</v>
      </c>
      <c r="AF5" s="203" t="s">
        <v>19</v>
      </c>
      <c r="AG5" s="203" t="s">
        <v>20</v>
      </c>
    </row>
    <row r="6" spans="2:33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206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207" t="s">
        <v>310</v>
      </c>
      <c r="C7" s="207"/>
      <c r="D7" s="208" t="s">
        <v>367</v>
      </c>
      <c r="E7" s="208"/>
      <c r="F7" s="208" t="s">
        <v>918</v>
      </c>
      <c r="G7" s="208" t="str">
        <f xml:space="preserve"> _xlfn.CONCAT(E7, " -:- ", F7)</f>
        <v xml:space="preserve"> -:- Milking Machine</v>
      </c>
      <c r="H7" s="209" t="s">
        <v>368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</row>
    <row r="8" spans="2:33">
      <c r="B8" s="207" t="s">
        <v>310</v>
      </c>
      <c r="C8" s="207"/>
      <c r="D8" s="208" t="s">
        <v>369</v>
      </c>
      <c r="E8" s="208"/>
      <c r="F8" s="208" t="s">
        <v>919</v>
      </c>
      <c r="G8" s="208" t="str">
        <f t="shared" ref="G8:G41" si="0" xml:space="preserve"> _xlfn.CONCAT(E8, " -:- ", F8)</f>
        <v xml:space="preserve"> -:- Irrigation</v>
      </c>
      <c r="H8" s="209" t="s">
        <v>370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/>
      <c r="Z8" s="115">
        <v>1</v>
      </c>
      <c r="AA8" s="118" t="str">
        <f xml:space="preserve"> _xlfn.CONCAT( T8, " -:- ", U8, " -:- ", V8, " -:- ", W8, " -:- ", X8,  " -:- ", Y8,  " -:- ", Z8)</f>
        <v>Agriculture -:- Dairy Cattle Farming -:- Milking Machine -:- Vacuum Pump -:- Electricity -:-  -:- 1</v>
      </c>
      <c r="AB8" s="118" t="s">
        <v>372</v>
      </c>
      <c r="AC8" s="211" t="s">
        <v>53</v>
      </c>
      <c r="AD8" s="211" t="s">
        <v>373</v>
      </c>
      <c r="AE8" s="211"/>
      <c r="AF8" s="211"/>
      <c r="AG8" s="211"/>
    </row>
    <row r="9" spans="2:33">
      <c r="B9" s="207" t="s">
        <v>310</v>
      </c>
      <c r="C9" s="207"/>
      <c r="D9" s="208" t="s">
        <v>374</v>
      </c>
      <c r="E9" s="208"/>
      <c r="F9" s="208" t="s">
        <v>921</v>
      </c>
      <c r="G9" s="208" t="str">
        <f t="shared" si="0"/>
        <v xml:space="preserve"> -:- Water Heating</v>
      </c>
      <c r="H9" s="209" t="s">
        <v>375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/>
      <c r="Z9" s="115">
        <v>1</v>
      </c>
      <c r="AA9" s="118" t="str">
        <f t="shared" ref="AA9:AA51" si="1" xml:space="preserve"> _xlfn.CONCAT( T9, " -:- ", U9, " -:- ", V9, " -:- ", W9, " -:- ", X9,  " -:- ", Y9,  " -:- ", Z9)</f>
        <v>Agriculture -:- Dairy Cattle Farming -:- Milking Machine -:- Vacuum Pump with VSD -:- Electricity -:-  -:- 1</v>
      </c>
      <c r="AB9" s="118" t="s">
        <v>377</v>
      </c>
      <c r="AC9" s="211" t="s">
        <v>53</v>
      </c>
      <c r="AD9" s="211" t="s">
        <v>373</v>
      </c>
      <c r="AE9" s="211"/>
      <c r="AF9" s="211"/>
      <c r="AG9" s="211"/>
    </row>
    <row r="10" spans="2:33">
      <c r="B10" s="207" t="s">
        <v>310</v>
      </c>
      <c r="C10" s="207"/>
      <c r="D10" s="208" t="s">
        <v>378</v>
      </c>
      <c r="E10" s="208"/>
      <c r="F10" s="208" t="s">
        <v>923</v>
      </c>
      <c r="G10" s="208" t="str">
        <f t="shared" si="0"/>
        <v xml:space="preserve"> -:- Tractor Services</v>
      </c>
      <c r="H10" s="209" t="s">
        <v>379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/>
      <c r="Z10" s="115">
        <v>1</v>
      </c>
      <c r="AA10" s="118" t="str">
        <f t="shared" si="1"/>
        <v>Agriculture -:- Dairy Cattle Farming -:- Irrigation -:- Irrigator -:- Electricity -:-  -:- 1</v>
      </c>
      <c r="AB10" s="118" t="s">
        <v>381</v>
      </c>
      <c r="AC10" s="211" t="s">
        <v>53</v>
      </c>
      <c r="AD10" s="211" t="s">
        <v>373</v>
      </c>
      <c r="AE10" s="211"/>
      <c r="AF10" s="211"/>
      <c r="AG10" s="211"/>
    </row>
    <row r="11" spans="2:33">
      <c r="B11" s="207" t="s">
        <v>310</v>
      </c>
      <c r="C11" s="207"/>
      <c r="D11" s="208" t="s">
        <v>382</v>
      </c>
      <c r="E11" s="208"/>
      <c r="F11" s="208" t="s">
        <v>925</v>
      </c>
      <c r="G11" s="208" t="str">
        <f t="shared" si="0"/>
        <v xml:space="preserve"> -:- Truck Services</v>
      </c>
      <c r="H11" s="209" t="s">
        <v>379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/>
      <c r="Z11" s="115">
        <v>1</v>
      </c>
      <c r="AA11" s="118" t="str">
        <f t="shared" si="1"/>
        <v>Agriculture -:- Dairy Cattle Farming -:- Irrigation -:- Irrigator with VSD -:- Electricity -:-  -:- 1</v>
      </c>
      <c r="AB11" s="118" t="s">
        <v>384</v>
      </c>
      <c r="AC11" s="211" t="s">
        <v>53</v>
      </c>
      <c r="AD11" s="211" t="s">
        <v>373</v>
      </c>
      <c r="AE11" s="211"/>
      <c r="AF11" s="211"/>
      <c r="AG11" s="211"/>
    </row>
    <row r="12" spans="2:33">
      <c r="B12" s="207" t="s">
        <v>310</v>
      </c>
      <c r="C12" s="207"/>
      <c r="D12" s="208" t="s">
        <v>385</v>
      </c>
      <c r="E12" s="208"/>
      <c r="F12" s="208" t="s">
        <v>927</v>
      </c>
      <c r="G12" s="208" t="str">
        <f t="shared" si="0"/>
        <v xml:space="preserve"> -:- Farm Vehicle</v>
      </c>
      <c r="H12" s="209" t="s">
        <v>379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/>
      <c r="Z12" s="115">
        <v>1</v>
      </c>
      <c r="AA12" s="118" t="str">
        <f t="shared" si="1"/>
        <v>Agriculture -:- Dairy Cattle Farming -:- Water Heating -:- Hot Water Cylinder -:- Electricity -:-  -:- 1</v>
      </c>
      <c r="AB12" s="118" t="s">
        <v>387</v>
      </c>
      <c r="AC12" s="211" t="s">
        <v>53</v>
      </c>
      <c r="AD12" s="211" t="s">
        <v>373</v>
      </c>
      <c r="AE12" s="211"/>
      <c r="AF12" s="211"/>
      <c r="AG12" s="211"/>
    </row>
    <row r="13" spans="2:33">
      <c r="B13" s="207" t="s">
        <v>310</v>
      </c>
      <c r="C13" s="207"/>
      <c r="D13" s="208" t="s">
        <v>388</v>
      </c>
      <c r="E13" s="208"/>
      <c r="F13" s="208" t="s">
        <v>929</v>
      </c>
      <c r="G13" s="208" t="str">
        <f t="shared" si="0"/>
        <v xml:space="preserve"> -:- Off-road Motorbike Use</v>
      </c>
      <c r="H13" s="209" t="s">
        <v>379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/>
      <c r="Z13" s="115">
        <v>1</v>
      </c>
      <c r="AA13" s="118" t="str">
        <f t="shared" si="1"/>
        <v>Agriculture -:- Dairy Cattle Farming -:- Water Heating -:- Heat Recovery System (Heating) -:- Electricity -:-  -:- 1</v>
      </c>
      <c r="AB13" s="118" t="s">
        <v>390</v>
      </c>
      <c r="AC13" s="211" t="s">
        <v>53</v>
      </c>
      <c r="AD13" s="211" t="s">
        <v>373</v>
      </c>
      <c r="AE13" s="211"/>
      <c r="AF13" s="211"/>
      <c r="AG13" s="211"/>
    </row>
    <row r="14" spans="2:33">
      <c r="B14" s="207" t="s">
        <v>310</v>
      </c>
      <c r="C14" s="207"/>
      <c r="D14" s="208" t="s">
        <v>391</v>
      </c>
      <c r="E14" s="208"/>
      <c r="F14" s="208" t="s">
        <v>931</v>
      </c>
      <c r="G14" s="208" t="str">
        <f t="shared" si="0"/>
        <v xml:space="preserve"> -:- Pumping</v>
      </c>
      <c r="H14" s="209" t="s">
        <v>392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/>
      <c r="Z14" s="115">
        <v>1</v>
      </c>
      <c r="AA14" s="118" t="str">
        <f t="shared" si="1"/>
        <v>Agriculture -:- Dairy Cattle Farming -:- Tractor Services -:- Tractor (Agricultural) -:- Diesel -:-  -:- 1</v>
      </c>
      <c r="AB14" s="118" t="s">
        <v>394</v>
      </c>
      <c r="AC14" s="211" t="s">
        <v>53</v>
      </c>
      <c r="AD14" s="211" t="s">
        <v>373</v>
      </c>
      <c r="AE14" s="211"/>
      <c r="AF14" s="211"/>
      <c r="AG14" s="211"/>
    </row>
    <row r="15" spans="2:33">
      <c r="B15" s="207" t="s">
        <v>310</v>
      </c>
      <c r="C15" s="207"/>
      <c r="D15" s="208" t="s">
        <v>395</v>
      </c>
      <c r="E15" s="208"/>
      <c r="F15" s="208" t="s">
        <v>933</v>
      </c>
      <c r="G15" s="208" t="str">
        <f t="shared" si="0"/>
        <v xml:space="preserve"> -:- Refrigeration</v>
      </c>
      <c r="H15" s="209" t="s">
        <v>396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/>
      <c r="Z15" s="115">
        <v>1</v>
      </c>
      <c r="AA15" s="118" t="str">
        <f t="shared" si="1"/>
        <v>Agriculture -:- Dairy Cattle Farming -:- Truck Services -:- Truck (Agricultural) -:- Diesel -:-  -:- 1</v>
      </c>
      <c r="AB15" s="118" t="s">
        <v>398</v>
      </c>
      <c r="AC15" s="211" t="s">
        <v>53</v>
      </c>
      <c r="AD15" s="211" t="s">
        <v>373</v>
      </c>
      <c r="AE15" s="211"/>
      <c r="AF15" s="211"/>
      <c r="AG15" s="211"/>
    </row>
    <row r="16" spans="2:33">
      <c r="B16" s="207" t="s">
        <v>310</v>
      </c>
      <c r="C16" s="207"/>
      <c r="D16" s="208" t="s">
        <v>399</v>
      </c>
      <c r="E16" s="208"/>
      <c r="F16" s="208" t="s">
        <v>935</v>
      </c>
      <c r="G16" s="208" t="str">
        <f t="shared" si="0"/>
        <v xml:space="preserve"> -:- Lighting</v>
      </c>
      <c r="H16" s="209" t="s">
        <v>400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/>
      <c r="Z16" s="115">
        <v>1</v>
      </c>
      <c r="AA16" s="118" t="str">
        <f t="shared" si="1"/>
        <v>Agriculture -:- Dairy Cattle Farming -:- Farm Vehicle -:- Utility Vehicle (Agricultural) -:- Diesel -:-  -:- 1</v>
      </c>
      <c r="AB16" s="118" t="s">
        <v>402</v>
      </c>
      <c r="AC16" s="211" t="s">
        <v>53</v>
      </c>
      <c r="AD16" s="211" t="s">
        <v>373</v>
      </c>
      <c r="AE16" s="211"/>
      <c r="AF16" s="211"/>
      <c r="AG16" s="211"/>
    </row>
    <row r="17" spans="2:33">
      <c r="B17" s="207" t="s">
        <v>310</v>
      </c>
      <c r="C17" s="207"/>
      <c r="D17" s="208" t="s">
        <v>403</v>
      </c>
      <c r="E17" s="208"/>
      <c r="F17" s="208" t="s">
        <v>919</v>
      </c>
      <c r="G17" s="208" t="str">
        <f t="shared" si="0"/>
        <v xml:space="preserve"> -:- Irrigation</v>
      </c>
      <c r="H17" s="209" t="s">
        <v>404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/>
      <c r="Z17" s="115">
        <v>1</v>
      </c>
      <c r="AA17" s="118" t="str">
        <f t="shared" si="1"/>
        <v>Agriculture -:- Dairy Cattle Farming -:- Off-road Motorbike Use -:- Farm Bike -:- Petrol -:-  -:- 1</v>
      </c>
      <c r="AB17" s="118" t="s">
        <v>406</v>
      </c>
      <c r="AC17" s="211" t="s">
        <v>53</v>
      </c>
      <c r="AD17" s="211" t="s">
        <v>373</v>
      </c>
      <c r="AE17" s="211"/>
      <c r="AF17" s="211"/>
      <c r="AG17" s="211"/>
    </row>
    <row r="18" spans="2:33">
      <c r="B18" s="207" t="s">
        <v>310</v>
      </c>
      <c r="C18" s="207"/>
      <c r="D18" s="208" t="s">
        <v>407</v>
      </c>
      <c r="E18" s="208"/>
      <c r="F18" s="208" t="s">
        <v>923</v>
      </c>
      <c r="G18" s="208" t="str">
        <f t="shared" si="0"/>
        <v xml:space="preserve"> -:- Tractor Services</v>
      </c>
      <c r="H18" s="209" t="s">
        <v>408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/>
      <c r="Z18" s="115">
        <v>1</v>
      </c>
      <c r="AA18" s="118" t="str">
        <f t="shared" si="1"/>
        <v>Agriculture -:- Dairy Cattle Farming -:- Pumping -:- Transfer Pump -:- Electricity -:-  -:- 1</v>
      </c>
      <c r="AB18" s="118" t="s">
        <v>410</v>
      </c>
      <c r="AC18" s="211" t="s">
        <v>53</v>
      </c>
      <c r="AD18" s="211" t="s">
        <v>373</v>
      </c>
      <c r="AE18" s="211"/>
      <c r="AF18" s="211"/>
      <c r="AG18" s="211"/>
    </row>
    <row r="19" spans="2:33">
      <c r="B19" s="207" t="s">
        <v>310</v>
      </c>
      <c r="C19" s="207"/>
      <c r="D19" s="208" t="s">
        <v>411</v>
      </c>
      <c r="E19" s="208"/>
      <c r="F19" s="208" t="s">
        <v>925</v>
      </c>
      <c r="G19" s="208" t="str">
        <f t="shared" si="0"/>
        <v xml:space="preserve"> -:- Truck Services</v>
      </c>
      <c r="H19" s="209" t="s">
        <v>408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/>
      <c r="Z19" s="115">
        <v>1</v>
      </c>
      <c r="AA19" s="118" t="str">
        <f t="shared" si="1"/>
        <v>Agriculture -:- Dairy Cattle Farming -:- Refrigeration -:- Refrigerator -:- Electricity -:-  -:- 1</v>
      </c>
      <c r="AB19" s="118" t="s">
        <v>413</v>
      </c>
      <c r="AC19" s="211" t="s">
        <v>53</v>
      </c>
      <c r="AD19" s="211" t="s">
        <v>373</v>
      </c>
      <c r="AE19" s="211"/>
      <c r="AF19" s="211"/>
      <c r="AG19" s="211"/>
    </row>
    <row r="20" spans="2:33">
      <c r="B20" s="207" t="s">
        <v>310</v>
      </c>
      <c r="C20" s="207"/>
      <c r="D20" s="208" t="s">
        <v>414</v>
      </c>
      <c r="E20" s="208"/>
      <c r="F20" s="208" t="s">
        <v>927</v>
      </c>
      <c r="G20" s="208" t="str">
        <f t="shared" si="0"/>
        <v xml:space="preserve"> -:- Farm Vehicle</v>
      </c>
      <c r="H20" s="209" t="s">
        <v>408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/>
      <c r="Z20" s="115">
        <v>1</v>
      </c>
      <c r="AA20" s="118" t="str">
        <f t="shared" si="1"/>
        <v>Agriculture -:- Dairy Cattle Farming -:- Refrigeration -:- Heat Recovery System (Cooling) -:- Electricity -:-  -:- 1</v>
      </c>
      <c r="AB20" s="118" t="s">
        <v>416</v>
      </c>
      <c r="AC20" s="211" t="s">
        <v>53</v>
      </c>
      <c r="AD20" s="211" t="s">
        <v>373</v>
      </c>
      <c r="AE20" s="211"/>
      <c r="AF20" s="211"/>
      <c r="AG20" s="211"/>
    </row>
    <row r="21" spans="2:33">
      <c r="B21" s="207" t="s">
        <v>310</v>
      </c>
      <c r="C21" s="207"/>
      <c r="D21" s="208" t="s">
        <v>417</v>
      </c>
      <c r="E21" s="208"/>
      <c r="F21" s="208" t="s">
        <v>929</v>
      </c>
      <c r="G21" s="208" t="str">
        <f t="shared" si="0"/>
        <v xml:space="preserve"> -:- Off-road Motorbike Use</v>
      </c>
      <c r="H21" s="209" t="s">
        <v>408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/>
      <c r="Z21" s="115">
        <v>1</v>
      </c>
      <c r="AA21" s="118" t="str">
        <f t="shared" si="1"/>
        <v>Agriculture -:- Dairy Cattle Farming -:- Lighting -:- Lights (General) -:- Electricity -:-  -:- 1</v>
      </c>
      <c r="AB21" s="118" t="s">
        <v>419</v>
      </c>
      <c r="AC21" s="211" t="s">
        <v>53</v>
      </c>
      <c r="AD21" s="211" t="s">
        <v>373</v>
      </c>
      <c r="AE21" s="211"/>
      <c r="AF21" s="211"/>
      <c r="AG21" s="211"/>
    </row>
    <row r="22" spans="2:33">
      <c r="B22" s="207" t="s">
        <v>310</v>
      </c>
      <c r="C22" s="207"/>
      <c r="D22" s="208" t="s">
        <v>420</v>
      </c>
      <c r="E22" s="208"/>
      <c r="F22" s="208" t="s">
        <v>935</v>
      </c>
      <c r="G22" s="208" t="str">
        <f t="shared" si="0"/>
        <v xml:space="preserve"> -:- Lighting</v>
      </c>
      <c r="H22" s="209" t="s">
        <v>421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/>
      <c r="Z22" s="115">
        <v>1</v>
      </c>
      <c r="AA22" s="118" t="str">
        <f t="shared" si="1"/>
        <v>Agriculture -:- Livestock Farming -:- Irrigation -:- Irrigator -:- Electricity -:-  -:- 1</v>
      </c>
      <c r="AB22" s="118" t="s">
        <v>423</v>
      </c>
      <c r="AC22" s="211" t="s">
        <v>53</v>
      </c>
      <c r="AD22" s="211" t="s">
        <v>373</v>
      </c>
      <c r="AE22" s="211"/>
      <c r="AF22" s="211"/>
      <c r="AG22" s="211"/>
    </row>
    <row r="23" spans="2:33">
      <c r="B23" s="207" t="s">
        <v>310</v>
      </c>
      <c r="C23" s="207"/>
      <c r="D23" s="208" t="s">
        <v>424</v>
      </c>
      <c r="E23" s="208"/>
      <c r="F23" s="208" t="s">
        <v>919</v>
      </c>
      <c r="G23" s="208" t="str">
        <f t="shared" si="0"/>
        <v xml:space="preserve"> -:- Irrigation</v>
      </c>
      <c r="H23" s="209" t="s">
        <v>425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/>
      <c r="Z23" s="115">
        <v>1</v>
      </c>
      <c r="AA23" s="118" t="str">
        <f t="shared" si="1"/>
        <v>Agriculture -:- Livestock Farming -:- Irrigation -:- Irrigator with VSD -:- Electricity -:-  -:- 1</v>
      </c>
      <c r="AB23" s="118" t="s">
        <v>427</v>
      </c>
      <c r="AC23" s="211" t="s">
        <v>53</v>
      </c>
      <c r="AD23" s="211" t="s">
        <v>373</v>
      </c>
      <c r="AE23" s="211"/>
      <c r="AF23" s="211"/>
      <c r="AG23" s="211"/>
    </row>
    <row r="24" spans="2:33">
      <c r="B24" s="207" t="s">
        <v>310</v>
      </c>
      <c r="C24" s="207"/>
      <c r="D24" s="208" t="s">
        <v>428</v>
      </c>
      <c r="E24" s="208"/>
      <c r="F24" s="208" t="s">
        <v>923</v>
      </c>
      <c r="G24" s="208" t="str">
        <f t="shared" si="0"/>
        <v xml:space="preserve"> -:- Tractor Services</v>
      </c>
      <c r="H24" s="209" t="s">
        <v>429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/>
      <c r="Z24" s="115">
        <v>1</v>
      </c>
      <c r="AA24" s="118" t="str">
        <f t="shared" si="1"/>
        <v>Agriculture -:- Livestock Farming -:- Tractor Services -:- Tractor (Agricultural) -:- Diesel -:-  -:- 1</v>
      </c>
      <c r="AB24" s="118" t="s">
        <v>431</v>
      </c>
      <c r="AC24" s="211" t="s">
        <v>53</v>
      </c>
      <c r="AD24" s="211" t="s">
        <v>373</v>
      </c>
      <c r="AE24" s="211"/>
      <c r="AF24" s="211"/>
      <c r="AG24" s="211"/>
    </row>
    <row r="25" spans="2:33">
      <c r="B25" s="207" t="s">
        <v>310</v>
      </c>
      <c r="C25" s="207"/>
      <c r="D25" s="208" t="s">
        <v>432</v>
      </c>
      <c r="E25" s="208"/>
      <c r="F25" s="208" t="s">
        <v>925</v>
      </c>
      <c r="G25" s="208" t="str">
        <f t="shared" si="0"/>
        <v xml:space="preserve"> -:- Truck Services</v>
      </c>
      <c r="H25" s="209" t="s">
        <v>429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/>
      <c r="Z25" s="115">
        <v>1</v>
      </c>
      <c r="AA25" s="118" t="str">
        <f t="shared" si="1"/>
        <v>Agriculture -:- Livestock Farming -:- Truck Services -:- Truck (Agricultural) -:- Diesel -:-  -:- 1</v>
      </c>
      <c r="AB25" s="118" t="s">
        <v>434</v>
      </c>
      <c r="AC25" s="211" t="s">
        <v>53</v>
      </c>
      <c r="AD25" s="211" t="s">
        <v>373</v>
      </c>
      <c r="AE25" s="211"/>
      <c r="AF25" s="211"/>
      <c r="AG25" s="211"/>
    </row>
    <row r="26" spans="2:33">
      <c r="B26" s="207" t="s">
        <v>310</v>
      </c>
      <c r="C26" s="207"/>
      <c r="D26" s="208" t="s">
        <v>435</v>
      </c>
      <c r="E26" s="208"/>
      <c r="F26" s="208" t="s">
        <v>927</v>
      </c>
      <c r="G26" s="208" t="str">
        <f t="shared" si="0"/>
        <v xml:space="preserve"> -:- Farm Vehicle</v>
      </c>
      <c r="H26" s="209" t="s">
        <v>429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/>
      <c r="Z26" s="115">
        <v>1</v>
      </c>
      <c r="AA26" s="118" t="str">
        <f t="shared" si="1"/>
        <v>Agriculture -:- Livestock Farming -:- Farm Vehicle -:- Utility Vehicle (Agricultural) -:- Diesel -:-  -:- 1</v>
      </c>
      <c r="AB26" s="118" t="s">
        <v>437</v>
      </c>
      <c r="AC26" s="211" t="s">
        <v>53</v>
      </c>
      <c r="AD26" s="211" t="s">
        <v>373</v>
      </c>
      <c r="AE26" s="211"/>
      <c r="AF26" s="211"/>
      <c r="AG26" s="211"/>
    </row>
    <row r="27" spans="2:33">
      <c r="B27" s="207" t="s">
        <v>310</v>
      </c>
      <c r="C27" s="207"/>
      <c r="D27" s="208" t="s">
        <v>438</v>
      </c>
      <c r="E27" s="208"/>
      <c r="F27" s="208" t="s">
        <v>944</v>
      </c>
      <c r="G27" s="208" t="str">
        <f t="shared" si="0"/>
        <v xml:space="preserve"> -:- Motive Power, Stationary</v>
      </c>
      <c r="H27" s="209" t="s">
        <v>439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/>
      <c r="Z27" s="115">
        <v>1</v>
      </c>
      <c r="AA27" s="118" t="str">
        <f t="shared" si="1"/>
        <v>Agriculture -:- Livestock Farming -:- Off-road Motorbike Use -:- Farm Bike -:- Petrol -:-  -:- 1</v>
      </c>
      <c r="AB27" s="118" t="s">
        <v>441</v>
      </c>
      <c r="AC27" s="211" t="s">
        <v>53</v>
      </c>
      <c r="AD27" s="211" t="s">
        <v>373</v>
      </c>
      <c r="AE27" s="211"/>
      <c r="AF27" s="211"/>
      <c r="AG27" s="211"/>
    </row>
    <row r="28" spans="2:33">
      <c r="B28" s="207" t="s">
        <v>310</v>
      </c>
      <c r="C28" s="207"/>
      <c r="D28" s="208" t="s">
        <v>442</v>
      </c>
      <c r="E28" s="208"/>
      <c r="F28" s="208" t="s">
        <v>935</v>
      </c>
      <c r="G28" s="208" t="str">
        <f t="shared" si="0"/>
        <v xml:space="preserve"> -:- Lighting</v>
      </c>
      <c r="H28" s="209" t="s">
        <v>443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/>
      <c r="Z28" s="115">
        <v>1</v>
      </c>
      <c r="AA28" s="118" t="str">
        <f t="shared" si="1"/>
        <v>Agriculture -:- Livestock Farming -:- Lighting -:- Lights (General) -:- Electricity -:-  -:- 1</v>
      </c>
      <c r="AB28" s="118" t="s">
        <v>445</v>
      </c>
      <c r="AC28" s="211" t="s">
        <v>53</v>
      </c>
      <c r="AD28" s="211" t="s">
        <v>373</v>
      </c>
      <c r="AE28" s="211"/>
      <c r="AF28" s="211"/>
      <c r="AG28" s="211"/>
    </row>
    <row r="29" spans="2:33">
      <c r="B29" s="207" t="s">
        <v>310</v>
      </c>
      <c r="C29" s="207"/>
      <c r="D29" s="208" t="s">
        <v>446</v>
      </c>
      <c r="E29" s="208"/>
      <c r="F29" s="208" t="s">
        <v>945</v>
      </c>
      <c r="G29" s="208" t="str">
        <f t="shared" si="0"/>
        <v xml:space="preserve"> -:- Space Heating</v>
      </c>
      <c r="H29" s="209" t="s">
        <v>447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/>
      <c r="Z29" s="115">
        <v>1</v>
      </c>
      <c r="AA29" s="118" t="str">
        <f t="shared" si="1"/>
        <v>Agriculture -:- Outdoor Horticulture/Arable Farming -:- Irrigation -:- Irrigator -:- Electricity -:-  -:- 1</v>
      </c>
      <c r="AB29" s="118" t="s">
        <v>449</v>
      </c>
      <c r="AC29" s="211" t="s">
        <v>53</v>
      </c>
      <c r="AD29" s="211" t="s">
        <v>373</v>
      </c>
      <c r="AE29" s="211"/>
      <c r="AF29" s="211"/>
      <c r="AG29" s="211"/>
    </row>
    <row r="30" spans="2:33">
      <c r="B30" s="207" t="s">
        <v>310</v>
      </c>
      <c r="C30" s="207"/>
      <c r="D30" s="208" t="s">
        <v>450</v>
      </c>
      <c r="E30" s="208"/>
      <c r="F30" s="208" t="s">
        <v>935</v>
      </c>
      <c r="G30" s="208" t="str">
        <f t="shared" si="0"/>
        <v xml:space="preserve"> -:- Lighting</v>
      </c>
      <c r="H30" s="209" t="s">
        <v>447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/>
      <c r="Z30" s="115">
        <v>1</v>
      </c>
      <c r="AA30" s="118" t="str">
        <f t="shared" si="1"/>
        <v>Agriculture -:- Outdoor Horticulture/Arable Farming -:- Irrigation -:- Irrigator with VSD -:- Electricity -:-  -:- 1</v>
      </c>
      <c r="AB30" s="118" t="s">
        <v>452</v>
      </c>
      <c r="AC30" s="211" t="s">
        <v>53</v>
      </c>
      <c r="AD30" s="211" t="s">
        <v>373</v>
      </c>
      <c r="AE30" s="211"/>
      <c r="AF30" s="211"/>
      <c r="AG30" s="211"/>
    </row>
    <row r="31" spans="2:33">
      <c r="B31" s="207" t="s">
        <v>310</v>
      </c>
      <c r="C31" s="207"/>
      <c r="D31" s="208" t="s">
        <v>453</v>
      </c>
      <c r="E31" s="208"/>
      <c r="F31" s="208" t="s">
        <v>944</v>
      </c>
      <c r="G31" s="208" t="str">
        <f t="shared" si="0"/>
        <v xml:space="preserve"> -:- Motive Power, Stationary</v>
      </c>
      <c r="H31" s="209" t="s">
        <v>454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/>
      <c r="Z31" s="115">
        <v>1</v>
      </c>
      <c r="AA31" s="118" t="str">
        <f t="shared" si="1"/>
        <v>Agriculture -:- Outdoor Horticulture/Arable Farming -:- Tractor Services -:- Tractor (Agricultural) -:- Diesel -:-  -:- 1</v>
      </c>
      <c r="AB31" s="118" t="s">
        <v>456</v>
      </c>
      <c r="AC31" s="211" t="s">
        <v>53</v>
      </c>
      <c r="AD31" s="211" t="s">
        <v>373</v>
      </c>
      <c r="AE31" s="211"/>
      <c r="AF31" s="211"/>
      <c r="AG31" s="211"/>
    </row>
    <row r="32" spans="2:33">
      <c r="B32" s="207" t="s">
        <v>310</v>
      </c>
      <c r="C32" s="207"/>
      <c r="D32" s="208" t="s">
        <v>457</v>
      </c>
      <c r="E32" s="208"/>
      <c r="F32" s="208" t="s">
        <v>947</v>
      </c>
      <c r="G32" s="208" t="str">
        <f t="shared" si="0"/>
        <v xml:space="preserve"> -:- Ground Based Forestry</v>
      </c>
      <c r="H32" s="209" t="s">
        <v>458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/>
      <c r="Z32" s="115">
        <v>1</v>
      </c>
      <c r="AA32" s="118" t="str">
        <f t="shared" si="1"/>
        <v>Agriculture -:- Outdoor Horticulture/Arable Farming -:- Truck Services -:- Truck (Agricultural) -:- Diesel -:-  -:- 1</v>
      </c>
      <c r="AB32" s="118" t="s">
        <v>460</v>
      </c>
      <c r="AC32" s="211" t="s">
        <v>53</v>
      </c>
      <c r="AD32" s="211" t="s">
        <v>373</v>
      </c>
      <c r="AE32" s="211"/>
      <c r="AF32" s="211"/>
      <c r="AG32" s="211"/>
    </row>
    <row r="33" spans="2:33">
      <c r="B33" s="207" t="s">
        <v>310</v>
      </c>
      <c r="C33" s="207"/>
      <c r="D33" s="208" t="s">
        <v>461</v>
      </c>
      <c r="E33" s="208"/>
      <c r="F33" s="208" t="s">
        <v>948</v>
      </c>
      <c r="G33" s="208" t="str">
        <f t="shared" si="0"/>
        <v xml:space="preserve"> -:- Cable Yarding (Forestry)</v>
      </c>
      <c r="H33" s="209" t="s">
        <v>458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/>
      <c r="Z33" s="115">
        <v>1</v>
      </c>
      <c r="AA33" s="118" t="str">
        <f t="shared" si="1"/>
        <v>Agriculture -:- Outdoor Horticulture/Arable Farming -:- Farm Vehicle -:- Utility Vehicle (Agricultural) -:- Diesel -:-  -:- 1</v>
      </c>
      <c r="AB33" s="118" t="s">
        <v>463</v>
      </c>
      <c r="AC33" s="211" t="s">
        <v>53</v>
      </c>
      <c r="AD33" s="211" t="s">
        <v>373</v>
      </c>
      <c r="AE33" s="211"/>
      <c r="AF33" s="211"/>
      <c r="AG33" s="211"/>
    </row>
    <row r="34" spans="2:33">
      <c r="B34" s="207" t="s">
        <v>310</v>
      </c>
      <c r="C34" s="207"/>
      <c r="D34" s="208" t="s">
        <v>464</v>
      </c>
      <c r="E34" s="208"/>
      <c r="F34" s="208" t="s">
        <v>935</v>
      </c>
      <c r="G34" s="208" t="str">
        <f t="shared" si="0"/>
        <v xml:space="preserve"> -:- Lighting</v>
      </c>
      <c r="H34" s="209" t="s">
        <v>465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/>
      <c r="Z34" s="115">
        <v>1</v>
      </c>
      <c r="AA34" s="118" t="str">
        <f t="shared" si="1"/>
        <v>Agriculture -:- Outdoor Horticulture/Arable Farming -:- Motive Power, Stationary -:- Stationary Motor -:- Diesel -:-  -:- 1</v>
      </c>
      <c r="AB34" s="118" t="s">
        <v>467</v>
      </c>
      <c r="AC34" s="211" t="s">
        <v>53</v>
      </c>
      <c r="AD34" s="211" t="s">
        <v>373</v>
      </c>
      <c r="AE34" s="211"/>
      <c r="AF34" s="211"/>
      <c r="AG34" s="211"/>
    </row>
    <row r="35" spans="2:33">
      <c r="B35" s="207" t="s">
        <v>310</v>
      </c>
      <c r="C35" s="207"/>
      <c r="D35" s="212" t="s">
        <v>468</v>
      </c>
      <c r="E35" s="208"/>
      <c r="F35" s="208" t="s">
        <v>951</v>
      </c>
      <c r="G35" s="208" t="str">
        <f t="shared" si="0"/>
        <v xml:space="preserve"> -:- Boat </v>
      </c>
      <c r="H35" s="212" t="s">
        <v>469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/>
      <c r="Z35" s="115">
        <v>1</v>
      </c>
      <c r="AA35" s="118" t="str">
        <f t="shared" si="1"/>
        <v>Agriculture -:- Outdoor Horticulture/Arable Farming -:- Lighting -:- Lights (General) -:- Electricity -:-  -:- 1</v>
      </c>
      <c r="AB35" s="118" t="s">
        <v>471</v>
      </c>
      <c r="AC35" s="211" t="s">
        <v>53</v>
      </c>
      <c r="AD35" s="211" t="s">
        <v>373</v>
      </c>
      <c r="AE35" s="211"/>
      <c r="AF35" s="211"/>
      <c r="AG35" s="211"/>
    </row>
    <row r="36" spans="2:33">
      <c r="B36" s="207" t="s">
        <v>310</v>
      </c>
      <c r="C36" s="207"/>
      <c r="D36" s="212" t="s">
        <v>472</v>
      </c>
      <c r="E36" s="208"/>
      <c r="F36" s="208" t="s">
        <v>933</v>
      </c>
      <c r="G36" s="208" t="str">
        <f t="shared" si="0"/>
        <v xml:space="preserve"> -:- Refrigeration</v>
      </c>
      <c r="H36" s="212" t="s">
        <v>473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/>
      <c r="Z36" s="115">
        <v>1</v>
      </c>
      <c r="AA36" s="118" t="str">
        <f t="shared" si="1"/>
        <v>Agriculture -:- Indoor Cropping -:- Space Heating -:- Boiler -:- Coal -:-  -:- 1</v>
      </c>
      <c r="AB36" s="118" t="s">
        <v>475</v>
      </c>
      <c r="AC36" s="211" t="s">
        <v>53</v>
      </c>
      <c r="AD36" s="211" t="s">
        <v>373</v>
      </c>
      <c r="AE36" s="211"/>
      <c r="AF36" s="211"/>
      <c r="AG36" s="211"/>
    </row>
    <row r="37" spans="2:33">
      <c r="B37" s="207" t="s">
        <v>310</v>
      </c>
      <c r="C37" s="207"/>
      <c r="D37" s="212" t="s">
        <v>476</v>
      </c>
      <c r="E37" s="208"/>
      <c r="F37" s="208" t="s">
        <v>935</v>
      </c>
      <c r="G37" s="208" t="str">
        <f t="shared" si="0"/>
        <v xml:space="preserve"> -:- Lighting</v>
      </c>
      <c r="H37" s="212" t="s">
        <v>477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/>
      <c r="Z37" s="115">
        <v>1</v>
      </c>
      <c r="AA37" s="118" t="str">
        <f t="shared" si="1"/>
        <v>Agriculture -:- Indoor Cropping -:- Space Heating -:- Boiler -:- Diesel -:-  -:- 1</v>
      </c>
      <c r="AB37" s="118" t="s">
        <v>475</v>
      </c>
      <c r="AC37" s="211" t="s">
        <v>53</v>
      </c>
      <c r="AD37" s="211" t="s">
        <v>373</v>
      </c>
      <c r="AE37" s="211"/>
      <c r="AF37" s="211"/>
      <c r="AG37" s="211"/>
    </row>
    <row r="38" spans="2:33">
      <c r="B38" s="207" t="s">
        <v>310</v>
      </c>
      <c r="C38" s="207"/>
      <c r="D38" s="212" t="s">
        <v>479</v>
      </c>
      <c r="E38" s="208"/>
      <c r="F38" s="208" t="s">
        <v>954</v>
      </c>
      <c r="G38" s="208" t="str">
        <f t="shared" si="0"/>
        <v xml:space="preserve"> -:- Other</v>
      </c>
      <c r="H38" s="212" t="s">
        <v>480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/>
      <c r="Z38" s="115">
        <v>1</v>
      </c>
      <c r="AA38" s="118" t="str">
        <f t="shared" si="1"/>
        <v>Agriculture -:- Indoor Cropping -:- Lighting -:- Lights (General) -:- Electricity -:-  -:- 1</v>
      </c>
      <c r="AB38" s="118" t="s">
        <v>482</v>
      </c>
      <c r="AC38" s="211" t="s">
        <v>53</v>
      </c>
      <c r="AD38" s="211" t="s">
        <v>373</v>
      </c>
      <c r="AE38" s="211"/>
      <c r="AF38" s="211"/>
      <c r="AG38" s="211"/>
    </row>
    <row r="39" spans="2:33">
      <c r="B39" s="408" t="s">
        <v>310</v>
      </c>
      <c r="C39" s="408"/>
      <c r="D39" s="409" t="s">
        <v>483</v>
      </c>
      <c r="E39" s="410"/>
      <c r="F39" s="410" t="s">
        <v>954</v>
      </c>
      <c r="G39" s="208" t="str">
        <f t="shared" si="0"/>
        <v xml:space="preserve"> -:- Other</v>
      </c>
      <c r="H39" s="409" t="s">
        <v>484</v>
      </c>
      <c r="I39" s="408" t="s">
        <v>53</v>
      </c>
      <c r="J39" s="408"/>
      <c r="K39" s="408"/>
      <c r="L39" s="408"/>
      <c r="M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/>
      <c r="Z39" s="115">
        <v>1</v>
      </c>
      <c r="AA39" s="118" t="str">
        <f t="shared" si="1"/>
        <v>Agriculture -:- Forestry -:- Motive Power, Stationary -:- Stationary Motor -:- Electricity -:-  -:- 1</v>
      </c>
      <c r="AB39" s="118" t="s">
        <v>486</v>
      </c>
      <c r="AC39" s="211" t="s">
        <v>53</v>
      </c>
      <c r="AD39" s="211" t="s">
        <v>373</v>
      </c>
      <c r="AE39" s="211"/>
      <c r="AF39" s="211"/>
      <c r="AG39" s="211"/>
    </row>
    <row r="40" spans="2:33">
      <c r="B40" s="413" t="s">
        <v>310</v>
      </c>
      <c r="C40" s="413"/>
      <c r="D40" s="414" t="s">
        <v>487</v>
      </c>
      <c r="E40" s="415"/>
      <c r="F40" s="415" t="s">
        <v>954</v>
      </c>
      <c r="G40" s="208" t="str">
        <f t="shared" si="0"/>
        <v xml:space="preserve"> -:- Other</v>
      </c>
      <c r="H40" s="414" t="s">
        <v>488</v>
      </c>
      <c r="I40" s="413" t="s">
        <v>53</v>
      </c>
      <c r="J40" s="413"/>
      <c r="K40" s="413"/>
      <c r="L40" s="413"/>
      <c r="M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/>
      <c r="Z40" s="115">
        <v>1</v>
      </c>
      <c r="AA40" s="118" t="str">
        <f t="shared" si="1"/>
        <v>Agriculture -:- Forestry -:- Motive Power, Stationary -:- Stationary Motor -:- Diesel -:-  -:- 1</v>
      </c>
      <c r="AB40" s="118" t="s">
        <v>486</v>
      </c>
      <c r="AC40" s="211" t="s">
        <v>53</v>
      </c>
      <c r="AD40" s="211" t="s">
        <v>373</v>
      </c>
      <c r="AE40" s="211"/>
      <c r="AF40" s="211"/>
      <c r="AG40" s="211"/>
    </row>
    <row r="41" spans="2:33">
      <c r="B41" s="413" t="s">
        <v>310</v>
      </c>
      <c r="C41" s="413"/>
      <c r="D41" s="416" t="s">
        <v>489</v>
      </c>
      <c r="E41" s="416"/>
      <c r="F41" s="416" t="s">
        <v>954</v>
      </c>
      <c r="G41" s="208" t="str">
        <f t="shared" si="0"/>
        <v xml:space="preserve"> -:- Other</v>
      </c>
      <c r="H41" s="414" t="s">
        <v>490</v>
      </c>
      <c r="I41" s="413" t="s">
        <v>53</v>
      </c>
      <c r="J41" s="413"/>
      <c r="K41" s="413"/>
      <c r="L41" s="413"/>
      <c r="M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/>
      <c r="Z41" s="115">
        <v>1</v>
      </c>
      <c r="AA41" s="118" t="str">
        <f t="shared" si="1"/>
        <v>Agriculture -:- Forestry -:- Ground Based Forestry -:- Skidder (Forestry) -:- Diesel -:-  -:- 1</v>
      </c>
      <c r="AB41" s="118" t="s">
        <v>492</v>
      </c>
      <c r="AC41" s="211" t="s">
        <v>53</v>
      </c>
      <c r="AD41" s="211" t="s">
        <v>373</v>
      </c>
      <c r="AE41" s="211"/>
      <c r="AF41" s="211"/>
      <c r="AG41" s="211"/>
    </row>
    <row r="42" spans="2:33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/>
      <c r="Z42" s="115">
        <v>1</v>
      </c>
      <c r="AA42" s="118" t="str">
        <f t="shared" si="1"/>
        <v>Agriculture -:- Forestry -:- Cable Yarding (Forestry) -:- Cable Yarder (Forestry) -:- Diesel -:-  -:- 1</v>
      </c>
      <c r="AB42" s="118" t="s">
        <v>494</v>
      </c>
      <c r="AC42" s="211" t="s">
        <v>53</v>
      </c>
      <c r="AD42" s="211" t="s">
        <v>373</v>
      </c>
      <c r="AE42" s="211"/>
      <c r="AF42" s="211"/>
      <c r="AG42" s="211"/>
    </row>
    <row r="43" spans="2:33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/>
      <c r="Z43" s="115">
        <v>1</v>
      </c>
      <c r="AA43" s="118" t="str">
        <f t="shared" si="1"/>
        <v>Agriculture -:- Forestry -:- Lighting -:- Lights (General) -:- Electricity -:-  -:- 1</v>
      </c>
      <c r="AB43" s="118" t="s">
        <v>496</v>
      </c>
      <c r="AC43" s="211" t="s">
        <v>53</v>
      </c>
      <c r="AD43" s="211" t="s">
        <v>373</v>
      </c>
      <c r="AE43" s="211"/>
      <c r="AF43" s="211"/>
      <c r="AG43" s="211"/>
    </row>
    <row r="44" spans="2:33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/>
      <c r="Z44" s="115">
        <v>1</v>
      </c>
      <c r="AA44" s="118" t="str">
        <f t="shared" si="1"/>
        <v>Agriculture -:- Fishing -:- Boat  -:- Fishing Boat (Non-Hybrid) -:- Diesel -:-  -:- 1</v>
      </c>
      <c r="AB44" s="118" t="s">
        <v>498</v>
      </c>
      <c r="AC44" s="211" t="s">
        <v>53</v>
      </c>
      <c r="AD44" s="211" t="s">
        <v>373</v>
      </c>
      <c r="AE44" s="211"/>
      <c r="AF44" s="211"/>
      <c r="AG44" s="211"/>
    </row>
    <row r="45" spans="2:33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/>
      <c r="Z45" s="115">
        <v>1</v>
      </c>
      <c r="AA45" s="118" t="str">
        <f t="shared" si="1"/>
        <v>Agriculture -:- Fishing -:- Boat  -:- Fishing Boat (Non-Hybrid) -:- Fuel Oil -:-  -:- 1</v>
      </c>
      <c r="AB45" s="118" t="s">
        <v>498</v>
      </c>
      <c r="AC45" s="211" t="s">
        <v>53</v>
      </c>
      <c r="AD45" s="211" t="s">
        <v>373</v>
      </c>
      <c r="AE45" s="211"/>
      <c r="AF45" s="211"/>
      <c r="AG45" s="211"/>
    </row>
    <row r="46" spans="2:33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/>
      <c r="Z46" s="115">
        <v>1</v>
      </c>
      <c r="AA46" s="118" t="str">
        <f t="shared" si="1"/>
        <v>Agriculture -:- Fishing -:- Refrigeration -:- Refrigerator -:- Electricity -:-  -:- 1</v>
      </c>
      <c r="AB46" s="118" t="s">
        <v>501</v>
      </c>
      <c r="AC46" s="211" t="s">
        <v>53</v>
      </c>
      <c r="AD46" s="211" t="s">
        <v>373</v>
      </c>
      <c r="AE46" s="211"/>
      <c r="AF46" s="211"/>
      <c r="AG46" s="211"/>
    </row>
    <row r="47" spans="2:33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/>
      <c r="Z47" s="115">
        <v>1</v>
      </c>
      <c r="AA47" s="118" t="str">
        <f t="shared" si="1"/>
        <v>Agriculture -:- Fishing -:- Lighting -:- Lights (General) -:- Electricity -:-  -:- 1</v>
      </c>
      <c r="AB47" s="118" t="s">
        <v>503</v>
      </c>
      <c r="AC47" s="211" t="s">
        <v>53</v>
      </c>
      <c r="AD47" s="211" t="s">
        <v>373</v>
      </c>
      <c r="AE47" s="211"/>
      <c r="AF47" s="211"/>
      <c r="AG47" s="211"/>
    </row>
    <row r="48" spans="2:33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430" t="s">
        <v>954</v>
      </c>
      <c r="X48" s="118" t="s">
        <v>57</v>
      </c>
      <c r="Y48" s="118"/>
      <c r="Z48" s="115"/>
      <c r="AA48" s="118" t="str">
        <f t="shared" si="1"/>
        <v xml:space="preserve">Agriculture -:- Other (Agriculture) -:- Other -:- Other -:- Electricity -:-  -:- </v>
      </c>
      <c r="AB48" s="118" t="s">
        <v>505</v>
      </c>
      <c r="AC48" s="211" t="s">
        <v>53</v>
      </c>
      <c r="AD48" s="211" t="s">
        <v>506</v>
      </c>
      <c r="AE48" s="211"/>
      <c r="AF48" s="211"/>
      <c r="AG48" s="211"/>
    </row>
    <row r="49" spans="17:33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30" t="s">
        <v>954</v>
      </c>
      <c r="X49" s="418" t="s">
        <v>83</v>
      </c>
      <c r="Y49" s="418"/>
      <c r="Z49" s="115"/>
      <c r="AA49" s="418" t="str">
        <f t="shared" si="1"/>
        <v xml:space="preserve">Agriculture -:- Other (Agriculture) -:- Other -:- Other -:- Fuel Oil -:-  -:- </v>
      </c>
      <c r="AB49" s="418" t="s">
        <v>508</v>
      </c>
      <c r="AC49" s="417" t="s">
        <v>53</v>
      </c>
      <c r="AD49" s="417" t="s">
        <v>506</v>
      </c>
      <c r="AE49" s="417"/>
      <c r="AF49" s="417"/>
      <c r="AG49" s="417"/>
    </row>
    <row r="50" spans="17:33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30" t="s">
        <v>954</v>
      </c>
      <c r="X50" s="420" t="s">
        <v>71</v>
      </c>
      <c r="Y50" s="420"/>
      <c r="Z50" s="115"/>
      <c r="AA50" s="420" t="str">
        <f t="shared" si="1"/>
        <v xml:space="preserve">Agriculture -:- Other (Agriculture) -:- Other -:- Other -:- LPG -:-  -:- </v>
      </c>
      <c r="AB50" s="420" t="s">
        <v>510</v>
      </c>
      <c r="AC50" s="419" t="s">
        <v>53</v>
      </c>
      <c r="AD50" s="419" t="s">
        <v>506</v>
      </c>
      <c r="AE50" s="419"/>
      <c r="AF50" s="419"/>
      <c r="AG50" s="419"/>
    </row>
    <row r="51" spans="17:33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30" t="s">
        <v>954</v>
      </c>
      <c r="X51" s="420" t="s">
        <v>85</v>
      </c>
      <c r="Y51" s="420"/>
      <c r="Z51" s="115"/>
      <c r="AA51" s="420" t="str">
        <f t="shared" si="1"/>
        <v xml:space="preserve">Agriculture -:- Other (Agriculture) -:- Other -:- Other -:- Petrol -:-  -:- </v>
      </c>
      <c r="AB51" s="420" t="s">
        <v>512</v>
      </c>
      <c r="AC51" s="419" t="s">
        <v>53</v>
      </c>
      <c r="AD51" s="419" t="s">
        <v>506</v>
      </c>
      <c r="AE51" s="419"/>
      <c r="AF51" s="419"/>
      <c r="AG51" s="419"/>
    </row>
    <row r="52" spans="17:33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3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3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262"/>
  <sheetViews>
    <sheetView topLeftCell="B1" zoomScale="85" zoomScaleNormal="85" workbookViewId="0">
      <selection activeCell="AA8" sqref="AA8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10.42578125" style="61" customWidth="1"/>
    <col min="25" max="25" width="18.7109375" style="61" bestFit="1" customWidth="1"/>
    <col min="26" max="26" width="14.5703125" style="61" bestFit="1" customWidth="1"/>
    <col min="27" max="27" width="37" style="61" customWidth="1"/>
    <col min="28" max="28" width="13.42578125" style="61" bestFit="1" customWidth="1"/>
    <col min="29" max="43" width="10.42578125" style="61" customWidth="1"/>
    <col min="44" max="16384" width="9.140625" style="61"/>
  </cols>
  <sheetData>
    <row r="1" spans="2:33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3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3" ht="15.75" customHeight="1"/>
    <row r="4" spans="2:33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3" ht="15.75" customHeight="1">
      <c r="B5" s="75" t="s">
        <v>7</v>
      </c>
      <c r="C5" s="76" t="s">
        <v>30</v>
      </c>
      <c r="D5" s="75" t="s">
        <v>0</v>
      </c>
      <c r="E5" s="75" t="s">
        <v>916</v>
      </c>
      <c r="F5" s="75" t="s">
        <v>914</v>
      </c>
      <c r="G5" s="75" t="s">
        <v>3</v>
      </c>
      <c r="H5" s="75" t="s">
        <v>913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995</v>
      </c>
      <c r="Z5" s="66" t="s">
        <v>996</v>
      </c>
      <c r="AA5" s="66" t="s">
        <v>2</v>
      </c>
      <c r="AB5" s="424" t="s">
        <v>917</v>
      </c>
      <c r="AC5" s="66" t="s">
        <v>16</v>
      </c>
      <c r="AD5" s="66" t="s">
        <v>17</v>
      </c>
      <c r="AE5" s="66" t="s">
        <v>18</v>
      </c>
      <c r="AF5" s="66" t="s">
        <v>19</v>
      </c>
      <c r="AG5" s="66" t="s">
        <v>20</v>
      </c>
    </row>
    <row r="6" spans="2:33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425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421" t="s">
        <v>49</v>
      </c>
      <c r="C7" s="421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2" t="s">
        <v>291</v>
      </c>
      <c r="I7" s="421" t="s">
        <v>53</v>
      </c>
      <c r="J7" s="421" t="s">
        <v>347</v>
      </c>
      <c r="K7" s="421" t="s">
        <v>154</v>
      </c>
      <c r="L7" s="421"/>
      <c r="M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426"/>
      <c r="AC7" s="210"/>
      <c r="AD7" s="210"/>
      <c r="AE7" s="210"/>
      <c r="AF7" s="210"/>
      <c r="AG7" s="210"/>
    </row>
    <row r="8" spans="2:33" ht="38.25">
      <c r="B8" s="421" t="s">
        <v>49</v>
      </c>
      <c r="C8" s="421"/>
      <c r="D8" s="208" t="s">
        <v>524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2" t="s">
        <v>528</v>
      </c>
      <c r="I8" s="421" t="s">
        <v>53</v>
      </c>
      <c r="J8" s="421" t="s">
        <v>347</v>
      </c>
      <c r="K8" s="421" t="s">
        <v>154</v>
      </c>
      <c r="L8" s="421"/>
      <c r="M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/>
      <c r="Z8" s="118"/>
      <c r="AA8" s="118" t="str">
        <f xml:space="preserve"> _xlfn.CONCAT( T8, " -:- ", U8, " -:- ", V8, " -:- ", W8, " -:- ", X8,  " -:- ", Y8,  " -:- ", Z8)</f>
        <v xml:space="preserve">Agriculture -:-  -:-  -:-  -:- Coal -:-  -:- </v>
      </c>
      <c r="AB8" s="105" t="s">
        <v>337</v>
      </c>
      <c r="AC8" s="77" t="s">
        <v>53</v>
      </c>
      <c r="AD8" s="77" t="s">
        <v>289</v>
      </c>
      <c r="AE8" s="77" t="s">
        <v>154</v>
      </c>
      <c r="AF8" s="77"/>
      <c r="AG8" s="77"/>
    </row>
    <row r="9" spans="2:33" ht="51">
      <c r="B9" s="421" t="s">
        <v>49</v>
      </c>
      <c r="C9" s="421"/>
      <c r="D9" s="208" t="s">
        <v>525</v>
      </c>
      <c r="E9" s="208" t="s">
        <v>85</v>
      </c>
      <c r="F9" s="208"/>
      <c r="G9" s="208" t="str">
        <f t="shared" si="0"/>
        <v xml:space="preserve">Petrol -:- </v>
      </c>
      <c r="H9" s="422" t="s">
        <v>529</v>
      </c>
      <c r="I9" s="421" t="s">
        <v>53</v>
      </c>
      <c r="J9" s="421" t="s">
        <v>347</v>
      </c>
      <c r="K9" s="421" t="s">
        <v>154</v>
      </c>
      <c r="L9" s="421"/>
      <c r="M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/>
      <c r="Z9" s="118"/>
      <c r="AA9" s="118" t="str">
        <f t="shared" ref="AA9:AA14" si="1" xml:space="preserve"> _xlfn.CONCAT( T9, " -:- ", U9, " -:- ", V9, " -:- ", W9, " -:- ", X9,  " -:- ", Y9,  " -:- ", Z9)</f>
        <v xml:space="preserve">Agriculture -:-  -:-  -:-  -:- Diesel -:-  -:- </v>
      </c>
      <c r="AB9" s="105" t="str">
        <f t="shared" ref="AB9:AB14" si="2">+"Sector Fuel Supply - "&amp;H8</f>
        <v>Sector Fuel Supply - Agriculture diesel oil</v>
      </c>
      <c r="AC9" s="77" t="s">
        <v>53</v>
      </c>
      <c r="AD9" s="77" t="s">
        <v>289</v>
      </c>
      <c r="AE9" s="77" t="s">
        <v>154</v>
      </c>
      <c r="AF9" s="77"/>
      <c r="AG9" s="77"/>
    </row>
    <row r="10" spans="2:33" ht="51">
      <c r="B10" s="421" t="s">
        <v>49</v>
      </c>
      <c r="C10" s="421"/>
      <c r="D10" s="208" t="s">
        <v>526</v>
      </c>
      <c r="E10" s="208" t="s">
        <v>83</v>
      </c>
      <c r="F10" s="208"/>
      <c r="G10" s="208" t="str">
        <f t="shared" si="0"/>
        <v xml:space="preserve">Fuel Oil -:- </v>
      </c>
      <c r="H10" s="422" t="s">
        <v>530</v>
      </c>
      <c r="I10" s="421" t="s">
        <v>53</v>
      </c>
      <c r="J10" s="421" t="s">
        <v>347</v>
      </c>
      <c r="K10" s="421" t="s">
        <v>154</v>
      </c>
      <c r="L10" s="421"/>
      <c r="M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/>
      <c r="Z10" s="118"/>
      <c r="AA10" s="118" t="str">
        <f t="shared" si="1"/>
        <v xml:space="preserve">Agriculture -:-  -:-  -:-  -:- Petrol -:-  -:- </v>
      </c>
      <c r="AB10" s="105" t="str">
        <f t="shared" si="2"/>
        <v>Sector Fuel Supply - Agriculture petroleum</v>
      </c>
      <c r="AC10" s="77" t="s">
        <v>53</v>
      </c>
      <c r="AD10" s="77" t="s">
        <v>289</v>
      </c>
      <c r="AE10" s="77" t="s">
        <v>154</v>
      </c>
      <c r="AF10" s="77"/>
      <c r="AG10" s="77"/>
    </row>
    <row r="11" spans="2:33" ht="51">
      <c r="B11" s="421" t="s">
        <v>49</v>
      </c>
      <c r="C11" s="421"/>
      <c r="D11" s="208" t="s">
        <v>527</v>
      </c>
      <c r="E11" s="208" t="s">
        <v>71</v>
      </c>
      <c r="F11" s="208"/>
      <c r="G11" s="208" t="str">
        <f t="shared" si="0"/>
        <v xml:space="preserve">LPG -:- </v>
      </c>
      <c r="H11" s="422" t="s">
        <v>531</v>
      </c>
      <c r="I11" s="421" t="s">
        <v>53</v>
      </c>
      <c r="J11" s="421" t="s">
        <v>347</v>
      </c>
      <c r="K11" s="421" t="s">
        <v>154</v>
      </c>
      <c r="L11" s="421"/>
      <c r="M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/>
      <c r="Z11" s="118"/>
      <c r="AA11" s="118" t="str">
        <f t="shared" si="1"/>
        <v xml:space="preserve">Agriculture -:-  -:-  -:-  -:- Fuel Oil -:-  -:- </v>
      </c>
      <c r="AB11" s="105" t="str">
        <f t="shared" si="2"/>
        <v>Sector Fuel Supply - Agriculture fuel oil</v>
      </c>
      <c r="AC11" s="77" t="s">
        <v>53</v>
      </c>
      <c r="AD11" s="77" t="s">
        <v>289</v>
      </c>
      <c r="AE11" s="77" t="s">
        <v>154</v>
      </c>
      <c r="AF11" s="77"/>
      <c r="AG11" s="77"/>
    </row>
    <row r="12" spans="2:33" ht="38.25">
      <c r="B12" s="421" t="s">
        <v>49</v>
      </c>
      <c r="C12" s="421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2" t="s">
        <v>957</v>
      </c>
      <c r="I12" s="421" t="s">
        <v>53</v>
      </c>
      <c r="J12" s="421" t="s">
        <v>347</v>
      </c>
      <c r="K12" s="421" t="s">
        <v>154</v>
      </c>
      <c r="L12" s="421"/>
      <c r="M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71</v>
      </c>
      <c r="Y12" s="118"/>
      <c r="Z12" s="118"/>
      <c r="AA12" s="118" t="str">
        <f t="shared" si="1"/>
        <v xml:space="preserve">Agriculture -:-  -:-  -:-  -:- LPG -:-  -:- </v>
      </c>
      <c r="AB12" s="105" t="str">
        <f t="shared" si="2"/>
        <v>Sector Fuel Supply - Agriculture LPG</v>
      </c>
      <c r="AC12" s="77" t="s">
        <v>53</v>
      </c>
      <c r="AD12" s="77" t="s">
        <v>289</v>
      </c>
      <c r="AE12" s="77" t="s">
        <v>154</v>
      </c>
      <c r="AF12" s="77"/>
      <c r="AG12" s="77"/>
    </row>
    <row r="13" spans="2:33" ht="51">
      <c r="B13" s="421" t="s">
        <v>49</v>
      </c>
      <c r="C13" s="421"/>
      <c r="D13" s="208" t="s">
        <v>532</v>
      </c>
      <c r="E13" s="208" t="s">
        <v>958</v>
      </c>
      <c r="F13" s="208"/>
      <c r="G13" s="208" t="str">
        <f t="shared" si="0"/>
        <v xml:space="preserve">Pellet -:- </v>
      </c>
      <c r="H13" s="422" t="s">
        <v>533</v>
      </c>
      <c r="I13" s="421" t="s">
        <v>53</v>
      </c>
      <c r="J13" s="421" t="s">
        <v>347</v>
      </c>
      <c r="K13" s="421" t="s">
        <v>154</v>
      </c>
      <c r="L13" s="421"/>
      <c r="M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/>
      <c r="Z13" s="118"/>
      <c r="AA13" s="118" t="str">
        <f t="shared" si="1"/>
        <v xml:space="preserve">Agriculture -:-  -:-  -:-  -:- Wood -:-  -:- </v>
      </c>
      <c r="AB13" s="105" t="str">
        <f t="shared" si="2"/>
        <v>Sector Fuel Supply - Agriculture wood</v>
      </c>
      <c r="AC13" s="77" t="s">
        <v>53</v>
      </c>
      <c r="AD13" s="77" t="s">
        <v>289</v>
      </c>
      <c r="AE13" s="77" t="s">
        <v>154</v>
      </c>
      <c r="AF13" s="77"/>
      <c r="AG13" s="77"/>
    </row>
    <row r="14" spans="2:33" ht="51">
      <c r="B14" s="421" t="s">
        <v>65</v>
      </c>
      <c r="C14" s="421"/>
      <c r="D14" s="208" t="s">
        <v>342</v>
      </c>
      <c r="E14" s="208"/>
      <c r="F14" s="208"/>
      <c r="G14" s="208" t="str">
        <f t="shared" si="0"/>
        <v xml:space="preserve"> -:- </v>
      </c>
      <c r="H14" s="422" t="s">
        <v>344</v>
      </c>
      <c r="I14" s="421" t="s">
        <v>335</v>
      </c>
      <c r="J14" s="421"/>
      <c r="K14" s="421"/>
      <c r="L14" s="421"/>
      <c r="M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958</v>
      </c>
      <c r="Y14" s="118"/>
      <c r="Z14" s="118"/>
      <c r="AA14" s="118" t="str">
        <f t="shared" si="1"/>
        <v xml:space="preserve">Agriculture -:-  -:-  -:-  -:- Pellet -:-  -:- </v>
      </c>
      <c r="AB14" s="105" t="str">
        <f t="shared" si="2"/>
        <v>Sector Fuel Supply - Agriculture pellet</v>
      </c>
      <c r="AC14" s="77" t="s">
        <v>53</v>
      </c>
      <c r="AD14" s="77" t="s">
        <v>289</v>
      </c>
      <c r="AE14" s="77" t="s">
        <v>154</v>
      </c>
      <c r="AF14" s="77"/>
      <c r="AG14" s="77"/>
    </row>
    <row r="15" spans="2:33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3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1" workbookViewId="0">
      <selection activeCell="H32" sqref="H3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1"/>
  <sheetViews>
    <sheetView zoomScale="70" zoomScaleNormal="70" workbookViewId="0"/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15.85546875" style="182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105.7109375" style="182" bestFit="1" customWidth="1"/>
    <col min="26" max="16384" width="9.140625" style="182"/>
  </cols>
  <sheetData>
    <row r="1" spans="2:31">
      <c r="B1" s="182" t="s">
        <v>842</v>
      </c>
    </row>
    <row r="2" spans="2:31">
      <c r="P2" s="271"/>
      <c r="Q2" s="271"/>
      <c r="R2" s="271"/>
      <c r="S2" s="271"/>
      <c r="T2" s="271"/>
      <c r="U2" s="271"/>
      <c r="V2" s="271"/>
      <c r="W2" s="271"/>
    </row>
    <row r="3" spans="2:31">
      <c r="P3" s="271"/>
      <c r="Q3" s="271"/>
      <c r="R3" s="271"/>
      <c r="S3" s="271"/>
      <c r="T3" s="271"/>
      <c r="U3" s="271"/>
      <c r="V3" s="271"/>
      <c r="W3" s="271"/>
    </row>
    <row r="4" spans="2:31">
      <c r="P4" s="271"/>
      <c r="Q4" s="271"/>
      <c r="R4" s="271"/>
      <c r="S4" s="271"/>
      <c r="T4" s="271"/>
      <c r="U4" s="271"/>
      <c r="V4" s="271"/>
      <c r="W4" s="271"/>
    </row>
    <row r="5" spans="2:31">
      <c r="P5" s="271"/>
      <c r="Q5" s="271"/>
      <c r="R5" s="271"/>
      <c r="S5" s="271"/>
      <c r="T5" s="271"/>
      <c r="U5" s="271"/>
      <c r="V5" s="271"/>
      <c r="W5" s="271"/>
    </row>
    <row r="6" spans="2:31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31">
      <c r="B7" s="185" t="s">
        <v>7</v>
      </c>
      <c r="C7" s="185" t="s">
        <v>0</v>
      </c>
      <c r="D7" s="427" t="s">
        <v>916</v>
      </c>
      <c r="E7" s="427" t="s">
        <v>914</v>
      </c>
      <c r="F7" s="427" t="s">
        <v>3</v>
      </c>
      <c r="G7" s="427" t="s">
        <v>913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995</v>
      </c>
      <c r="X7" s="427" t="s">
        <v>996</v>
      </c>
      <c r="Y7" s="427" t="s">
        <v>2</v>
      </c>
      <c r="Z7" s="427" t="s">
        <v>917</v>
      </c>
      <c r="AA7" s="185" t="s">
        <v>16</v>
      </c>
      <c r="AB7" s="185" t="s">
        <v>17</v>
      </c>
      <c r="AC7" s="185" t="s">
        <v>18</v>
      </c>
      <c r="AD7" s="185" t="s">
        <v>19</v>
      </c>
      <c r="AE7" s="185" t="s">
        <v>20</v>
      </c>
    </row>
    <row r="8" spans="2:31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347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/>
      <c r="X8" s="112">
        <v>1</v>
      </c>
      <c r="Y8" s="112" t="str">
        <f xml:space="preserve"> _xlfn.CONCAT( R8, " -:- ", S8, " -:- ", T8, " -:- ", U8, " -:- ", V8,  " -:- ", W8,  " -:- ", X8)</f>
        <v>Residential -:-  -:-  -:-  -:- Coal -:-  -:- 1</v>
      </c>
      <c r="Z8" s="186" t="str">
        <f t="shared" ref="Z8:Z15" si="1">"Distribution network for "&amp;G8</f>
        <v>Distribution network for  Residential Coal</v>
      </c>
      <c r="AA8" s="186" t="s">
        <v>53</v>
      </c>
      <c r="AB8" s="186" t="s">
        <v>298</v>
      </c>
      <c r="AC8" s="186"/>
      <c r="AD8" s="186"/>
      <c r="AE8" s="186"/>
    </row>
    <row r="9" spans="2:31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2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347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/>
      <c r="X9" s="112">
        <v>1</v>
      </c>
      <c r="Y9" s="112" t="str">
        <f t="shared" ref="Y9:Y63" si="3" xml:space="preserve"> _xlfn.CONCAT( R9, " -:- ", S9, " -:- ", T9, " -:- ", U9, " -:- ", V9,  " -:- ", W9,  " -:- ", X9)</f>
        <v>Residential -:-  -:-  -:-  -:- Natural Gas -:-  -:- 1</v>
      </c>
      <c r="Z9" s="186" t="str">
        <f t="shared" si="1"/>
        <v>Distribution network for Residential Natural gas</v>
      </c>
      <c r="AA9" s="186" t="s">
        <v>53</v>
      </c>
      <c r="AB9" s="186" t="s">
        <v>298</v>
      </c>
      <c r="AC9" s="186"/>
      <c r="AD9" s="186"/>
      <c r="AE9" s="186"/>
    </row>
    <row r="10" spans="2:31">
      <c r="B10" s="186" t="s">
        <v>49</v>
      </c>
      <c r="C10" s="186" t="s">
        <v>301</v>
      </c>
      <c r="D10" s="114" t="s">
        <v>71</v>
      </c>
      <c r="E10" s="114"/>
      <c r="F10" s="114" t="str">
        <f t="shared" si="2"/>
        <v xml:space="preserve">LPG -:- </v>
      </c>
      <c r="G10" s="186" t="s">
        <v>305</v>
      </c>
      <c r="H10" s="186" t="s">
        <v>53</v>
      </c>
      <c r="I10" s="186" t="s">
        <v>347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/>
      <c r="X10" s="112">
        <v>1</v>
      </c>
      <c r="Y10" s="112" t="str">
        <f t="shared" si="3"/>
        <v>Residential -:-  -:-  -:-  -:- LPG -:-  -:- 1</v>
      </c>
      <c r="Z10" s="186" t="str">
        <f t="shared" si="1"/>
        <v>Distribution network for Residential LPG</v>
      </c>
      <c r="AA10" s="186" t="s">
        <v>53</v>
      </c>
      <c r="AB10" s="186" t="s">
        <v>298</v>
      </c>
      <c r="AC10" s="186"/>
      <c r="AD10" s="186"/>
      <c r="AE10" s="186"/>
    </row>
    <row r="11" spans="2:31">
      <c r="B11" s="186" t="s">
        <v>49</v>
      </c>
      <c r="C11" s="186" t="s">
        <v>302</v>
      </c>
      <c r="D11" s="114" t="s">
        <v>82</v>
      </c>
      <c r="E11" s="114"/>
      <c r="F11" s="114" t="str">
        <f t="shared" si="2"/>
        <v xml:space="preserve">Diesel -:- </v>
      </c>
      <c r="G11" s="186" t="s">
        <v>306</v>
      </c>
      <c r="H11" s="186" t="s">
        <v>53</v>
      </c>
      <c r="I11" s="186" t="s">
        <v>347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/>
      <c r="X11" s="112">
        <v>1</v>
      </c>
      <c r="Y11" s="112" t="str">
        <f t="shared" si="3"/>
        <v>Residential -:-  -:-  -:-  -:- Diesel -:-  -:- 1</v>
      </c>
      <c r="Z11" s="186" t="str">
        <f t="shared" si="1"/>
        <v>Distribution network for Residential Diesel</v>
      </c>
      <c r="AA11" s="186" t="s">
        <v>53</v>
      </c>
      <c r="AB11" s="186" t="s">
        <v>298</v>
      </c>
      <c r="AC11" s="186"/>
      <c r="AD11" s="186"/>
      <c r="AE11" s="186"/>
    </row>
    <row r="12" spans="2:31">
      <c r="B12" s="186" t="s">
        <v>49</v>
      </c>
      <c r="C12" s="186" t="s">
        <v>233</v>
      </c>
      <c r="D12" s="114" t="s">
        <v>87</v>
      </c>
      <c r="E12" s="114"/>
      <c r="F12" s="114" t="str">
        <f t="shared" si="2"/>
        <v xml:space="preserve">Wood -:- </v>
      </c>
      <c r="G12" s="186" t="s">
        <v>307</v>
      </c>
      <c r="H12" s="186" t="s">
        <v>53</v>
      </c>
      <c r="I12" s="186" t="s">
        <v>347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/>
      <c r="X12" s="112">
        <v>1</v>
      </c>
      <c r="Y12" s="112" t="str">
        <f t="shared" si="3"/>
        <v>Residential -:-  -:-  -:-  -:- Wood -:-  -:- 1</v>
      </c>
      <c r="Z12" s="186" t="str">
        <f t="shared" si="1"/>
        <v>Distribution network for Residential Firewood</v>
      </c>
      <c r="AA12" s="186" t="s">
        <v>53</v>
      </c>
      <c r="AB12" s="186" t="s">
        <v>298</v>
      </c>
      <c r="AC12" s="186"/>
      <c r="AD12" s="186"/>
      <c r="AE12" s="186"/>
    </row>
    <row r="13" spans="2:31">
      <c r="B13" s="186" t="s">
        <v>49</v>
      </c>
      <c r="C13" s="186" t="s">
        <v>228</v>
      </c>
      <c r="D13" s="114" t="s">
        <v>84</v>
      </c>
      <c r="E13" s="114"/>
      <c r="F13" s="114" t="str">
        <f t="shared" si="2"/>
        <v xml:space="preserve">Geothermal -:- </v>
      </c>
      <c r="G13" s="186" t="s">
        <v>308</v>
      </c>
      <c r="H13" s="186" t="s">
        <v>53</v>
      </c>
      <c r="I13" s="186" t="s">
        <v>347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/>
      <c r="X13" s="112">
        <v>1</v>
      </c>
      <c r="Y13" s="112" t="str">
        <f t="shared" si="3"/>
        <v>Residential -:-  -:-  -:-  -:- Geothermal -:-  -:- 1</v>
      </c>
      <c r="Z13" s="186" t="str">
        <f t="shared" si="1"/>
        <v>Distribution network for Residential Geothermal</v>
      </c>
      <c r="AA13" s="186" t="s">
        <v>53</v>
      </c>
      <c r="AB13" s="186" t="s">
        <v>298</v>
      </c>
      <c r="AC13" s="186"/>
      <c r="AD13" s="186"/>
      <c r="AE13" s="186"/>
    </row>
    <row r="14" spans="2:31">
      <c r="B14" s="186" t="s">
        <v>49</v>
      </c>
      <c r="C14" s="186" t="s">
        <v>229</v>
      </c>
      <c r="D14" s="114" t="s">
        <v>86</v>
      </c>
      <c r="E14" s="114"/>
      <c r="F14" s="114" t="str">
        <f t="shared" si="2"/>
        <v xml:space="preserve">Solar -:- </v>
      </c>
      <c r="G14" s="186" t="s">
        <v>309</v>
      </c>
      <c r="H14" s="186" t="s">
        <v>53</v>
      </c>
      <c r="I14" s="186" t="s">
        <v>347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/>
      <c r="X14" s="112">
        <v>1</v>
      </c>
      <c r="Y14" s="112" t="str">
        <f t="shared" si="3"/>
        <v>Residential -:-  -:-  -:-  -:- Solar -:-  -:- 1</v>
      </c>
      <c r="Z14" s="186" t="str">
        <f t="shared" si="1"/>
        <v>Distribution network for Residential Solar energy</v>
      </c>
      <c r="AA14" s="186" t="s">
        <v>53</v>
      </c>
      <c r="AB14" s="186" t="s">
        <v>298</v>
      </c>
      <c r="AC14" s="186"/>
      <c r="AD14" s="186"/>
      <c r="AE14" s="186"/>
    </row>
    <row r="15" spans="2:31">
      <c r="B15" s="186" t="s">
        <v>49</v>
      </c>
      <c r="C15" s="186" t="s">
        <v>843</v>
      </c>
      <c r="D15" s="114" t="s">
        <v>85</v>
      </c>
      <c r="E15" s="114"/>
      <c r="F15" s="114" t="str">
        <f t="shared" si="2"/>
        <v xml:space="preserve">Petrol -:- </v>
      </c>
      <c r="G15" s="186" t="s">
        <v>844</v>
      </c>
      <c r="H15" s="186" t="s">
        <v>53</v>
      </c>
      <c r="I15" s="186" t="s">
        <v>347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/>
      <c r="X15" s="112">
        <v>1</v>
      </c>
      <c r="Y15" s="112" t="str">
        <f t="shared" si="3"/>
        <v>Residential -:-  -:-  -:-  -:- Petrol -:-  -:- 1</v>
      </c>
      <c r="Z15" s="186" t="str">
        <f t="shared" si="1"/>
        <v>Distribution network for Residential petroleum</v>
      </c>
      <c r="AA15" s="186" t="s">
        <v>53</v>
      </c>
      <c r="AB15" s="186" t="s">
        <v>298</v>
      </c>
      <c r="AC15" s="186"/>
      <c r="AD15" s="186"/>
      <c r="AE15" s="186"/>
    </row>
    <row r="16" spans="2:31">
      <c r="B16" s="186" t="s">
        <v>65</v>
      </c>
      <c r="C16" s="186" t="s">
        <v>343</v>
      </c>
      <c r="D16" s="114"/>
      <c r="E16" s="114"/>
      <c r="F16" s="114" t="str">
        <f t="shared" si="2"/>
        <v xml:space="preserve"> -:- </v>
      </c>
      <c r="G16" s="186" t="s">
        <v>845</v>
      </c>
      <c r="H16" s="186" t="s">
        <v>335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/>
      <c r="X16" s="429">
        <v>1</v>
      </c>
      <c r="Y16" s="429" t="str">
        <f t="shared" si="3"/>
        <v>Residential -:- Detached Dwellings -:- Space Heating -:- Burner -:- Wood -:-  -:- 1</v>
      </c>
      <c r="Z16" s="272" t="str">
        <f>+RES!D7</f>
        <v>Detached dwellings - Heat/Cooling Devices - Burner (Direct Heat)</v>
      </c>
      <c r="AA16" s="273" t="s">
        <v>53</v>
      </c>
      <c r="AB16" s="273" t="s">
        <v>373</v>
      </c>
      <c r="AC16" s="273"/>
      <c r="AD16" s="273"/>
      <c r="AE16" s="273"/>
    </row>
    <row r="17" spans="2:31">
      <c r="B17" s="274" t="s">
        <v>310</v>
      </c>
      <c r="C17" s="274" t="s">
        <v>846</v>
      </c>
      <c r="D17" s="428"/>
      <c r="E17" s="428" t="s">
        <v>945</v>
      </c>
      <c r="F17" s="428" t="str">
        <f t="shared" si="2"/>
        <v xml:space="preserve"> -:- Space Heating</v>
      </c>
      <c r="G17" s="274" t="s">
        <v>847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/>
      <c r="X17" s="429">
        <v>1</v>
      </c>
      <c r="Y17" s="429" t="str">
        <f t="shared" si="3"/>
        <v>Residential -:- Detached Dwellings -:- Space Heating -:- Burner -:- LPG -:-  -:- 1</v>
      </c>
      <c r="Z17" s="272" t="str">
        <f>+RES!D8</f>
        <v>Detached dwellings - Heat/Cooling Devices - Burner (Direct Heat)</v>
      </c>
      <c r="AA17" s="273" t="s">
        <v>53</v>
      </c>
      <c r="AB17" s="273" t="s">
        <v>373</v>
      </c>
      <c r="AC17" s="273"/>
      <c r="AD17" s="273"/>
      <c r="AE17" s="273"/>
    </row>
    <row r="18" spans="2:31">
      <c r="B18" s="274" t="s">
        <v>310</v>
      </c>
      <c r="C18" s="274" t="s">
        <v>848</v>
      </c>
      <c r="D18" s="428"/>
      <c r="E18" s="428" t="s">
        <v>921</v>
      </c>
      <c r="F18" s="428" t="str">
        <f t="shared" si="2"/>
        <v xml:space="preserve"> -:- Water Heating</v>
      </c>
      <c r="G18" s="274" t="s">
        <v>849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/>
      <c r="X18" s="429">
        <v>1</v>
      </c>
      <c r="Y18" s="429" t="str">
        <f t="shared" si="3"/>
        <v>Residential -:- Detached Dwellings -:- Space Heating -:- Burner -:- Diesel -:-  -:- 1</v>
      </c>
      <c r="Z18" s="272" t="str">
        <f>+RES!D9</f>
        <v>Detached dwellings - Heat/Cooling Devices - Burner (Direct Heat)</v>
      </c>
      <c r="AA18" s="273" t="s">
        <v>53</v>
      </c>
      <c r="AB18" s="273" t="s">
        <v>373</v>
      </c>
      <c r="AC18" s="273"/>
      <c r="AD18" s="273"/>
      <c r="AE18" s="273"/>
    </row>
    <row r="19" spans="2:31">
      <c r="B19" s="274" t="s">
        <v>310</v>
      </c>
      <c r="C19" s="274" t="s">
        <v>850</v>
      </c>
      <c r="D19" s="428"/>
      <c r="E19" s="428" t="s">
        <v>219</v>
      </c>
      <c r="F19" s="428" t="str">
        <f t="shared" si="2"/>
        <v xml:space="preserve"> -:- Cooking</v>
      </c>
      <c r="G19" s="274" t="s">
        <v>851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/>
      <c r="X19" s="429">
        <v>1</v>
      </c>
      <c r="Y19" s="429" t="str">
        <f t="shared" si="3"/>
        <v>Residential -:- Detached Dwellings -:- Space Heating -:- Burner -:- Coal -:-  -:- 1</v>
      </c>
      <c r="Z19" s="272" t="str">
        <f>+RES!D10</f>
        <v>Detached dwellings - Heat/Cooling Devices - Burner (Direct Heat)</v>
      </c>
      <c r="AA19" s="273" t="s">
        <v>53</v>
      </c>
      <c r="AB19" s="273" t="s">
        <v>373</v>
      </c>
      <c r="AC19" s="273"/>
      <c r="AD19" s="273"/>
      <c r="AE19" s="273"/>
    </row>
    <row r="20" spans="2:31">
      <c r="B20" s="274" t="s">
        <v>310</v>
      </c>
      <c r="C20" s="274" t="s">
        <v>852</v>
      </c>
      <c r="D20" s="428"/>
      <c r="E20" s="428" t="s">
        <v>933</v>
      </c>
      <c r="F20" s="428" t="str">
        <f t="shared" si="2"/>
        <v xml:space="preserve"> -:- Refrigeration</v>
      </c>
      <c r="G20" s="274" t="s">
        <v>853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/>
      <c r="X20" s="429">
        <v>1</v>
      </c>
      <c r="Y20" s="429" t="str">
        <f t="shared" si="3"/>
        <v>Residential -:- Detached Dwellings -:- Space Heating -:- Open Fire -:- Wood -:-  -:- 1</v>
      </c>
      <c r="Z20" s="272" t="str">
        <f>+RES!D11</f>
        <v>Detached dwellings - Heat/Cooling Devices - Open Fire</v>
      </c>
      <c r="AA20" s="273" t="s">
        <v>53</v>
      </c>
      <c r="AB20" s="273" t="s">
        <v>373</v>
      </c>
      <c r="AC20" s="273"/>
      <c r="AD20" s="273"/>
      <c r="AE20" s="273"/>
    </row>
    <row r="21" spans="2:31">
      <c r="B21" s="274" t="s">
        <v>310</v>
      </c>
      <c r="C21" s="274" t="s">
        <v>854</v>
      </c>
      <c r="D21" s="428"/>
      <c r="E21" s="428" t="s">
        <v>961</v>
      </c>
      <c r="F21" s="428" t="str">
        <f t="shared" si="2"/>
        <v xml:space="preserve"> -:- Clothes Drying</v>
      </c>
      <c r="G21" s="274" t="s">
        <v>855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/>
      <c r="X21" s="429">
        <v>1</v>
      </c>
      <c r="Y21" s="429" t="str">
        <f t="shared" si="3"/>
        <v>Residential -:- Detached Dwellings -:- Space Heating -:- Open Fire -:- Coal -:-  -:- 1</v>
      </c>
      <c r="Z21" s="272" t="str">
        <f>+RES!D12</f>
        <v>Detached dwellings - Heat/Cooling Devices - Open Fire</v>
      </c>
      <c r="AA21" s="273" t="s">
        <v>53</v>
      </c>
      <c r="AB21" s="273" t="s">
        <v>373</v>
      </c>
      <c r="AC21" s="273"/>
      <c r="AD21" s="273"/>
      <c r="AE21" s="273"/>
    </row>
    <row r="22" spans="2:31">
      <c r="B22" s="274" t="s">
        <v>310</v>
      </c>
      <c r="C22" s="274" t="s">
        <v>856</v>
      </c>
      <c r="D22" s="428"/>
      <c r="E22" s="428" t="s">
        <v>962</v>
      </c>
      <c r="F22" s="428" t="str">
        <f t="shared" si="2"/>
        <v xml:space="preserve"> -:- Space Cooling</v>
      </c>
      <c r="G22" s="274" t="s">
        <v>857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/>
      <c r="X22" s="429">
        <v>1</v>
      </c>
      <c r="Y22" s="429" t="str">
        <f t="shared" si="3"/>
        <v>Residential -:- Detached Dwellings -:- Space Heating -:- Open Fire (with Wetback) -:- Coal -:-  -:- 1</v>
      </c>
      <c r="Z22" s="272" t="str">
        <f>+RES!D13</f>
        <v>Detached dwellings - Heat/Cooling Devices - Open Fire, with Wetback</v>
      </c>
      <c r="AA22" s="273" t="s">
        <v>53</v>
      </c>
      <c r="AB22" s="273" t="s">
        <v>373</v>
      </c>
      <c r="AC22" s="273"/>
      <c r="AD22" s="273"/>
      <c r="AE22" s="273"/>
    </row>
    <row r="23" spans="2:31">
      <c r="B23" s="274" t="s">
        <v>310</v>
      </c>
      <c r="C23" s="274" t="s">
        <v>858</v>
      </c>
      <c r="D23" s="428"/>
      <c r="E23" s="428" t="s">
        <v>963</v>
      </c>
      <c r="F23" s="428" t="str">
        <f t="shared" si="2"/>
        <v xml:space="preserve"> -:- Clothes Washing</v>
      </c>
      <c r="G23" s="274" t="s">
        <v>859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/>
      <c r="X23" s="429">
        <v>1</v>
      </c>
      <c r="Y23" s="429" t="str">
        <f t="shared" si="3"/>
        <v>Residential -:- Detached Dwellings -:- Space Heating -:- Heat Pump -:- Electricity -:-  -:- 1</v>
      </c>
      <c r="Z23" s="272" t="str">
        <f>+RES!D14</f>
        <v>Detached dwellings - Heat/Cooling Devices - Heat Pump (for Heating)</v>
      </c>
      <c r="AA23" s="273" t="s">
        <v>53</v>
      </c>
      <c r="AB23" s="273" t="s">
        <v>373</v>
      </c>
      <c r="AC23" s="273"/>
      <c r="AD23" s="273"/>
      <c r="AE23" s="273"/>
    </row>
    <row r="24" spans="2:31">
      <c r="B24" s="274" t="s">
        <v>310</v>
      </c>
      <c r="C24" s="274" t="s">
        <v>860</v>
      </c>
      <c r="D24" s="428"/>
      <c r="E24" s="428" t="s">
        <v>964</v>
      </c>
      <c r="F24" s="428" t="str">
        <f t="shared" si="2"/>
        <v xml:space="preserve"> -:- Dishwashing</v>
      </c>
      <c r="G24" s="274" t="s">
        <v>861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/>
      <c r="X24" s="429">
        <v>1</v>
      </c>
      <c r="Y24" s="429" t="str">
        <f t="shared" si="3"/>
        <v>Residential -:- Detached Dwellings -:- Space Heating -:- Resistance Heater -:- Electricity -:-  -:- 1</v>
      </c>
      <c r="Z24" s="272" t="str">
        <f>+RES!D15</f>
        <v>Detached dwellings - Heat/Cooling Devices - Resistance Heater</v>
      </c>
      <c r="AA24" s="273" t="s">
        <v>53</v>
      </c>
      <c r="AB24" s="273" t="s">
        <v>373</v>
      </c>
      <c r="AC24" s="273"/>
      <c r="AD24" s="273"/>
      <c r="AE24" s="273"/>
    </row>
    <row r="25" spans="2:31">
      <c r="B25" s="274" t="s">
        <v>310</v>
      </c>
      <c r="C25" s="274" t="s">
        <v>862</v>
      </c>
      <c r="D25" s="428"/>
      <c r="E25" s="428" t="s">
        <v>935</v>
      </c>
      <c r="F25" s="428" t="str">
        <f t="shared" si="2"/>
        <v xml:space="preserve"> -:- Lighting</v>
      </c>
      <c r="G25" s="274" t="s">
        <v>863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/>
      <c r="X25" s="429">
        <v>1</v>
      </c>
      <c r="Y25" s="429" t="str">
        <f t="shared" si="3"/>
        <v>Residential -:- Detached Dwellings -:- Water Heating -:- Open Fire (with Wetback) -:- Coal -:-  -:- 1</v>
      </c>
      <c r="Z25" s="272" t="str">
        <f>+RES!D16</f>
        <v>Detached dwellings - Heat/Cooling Devices - Open Fire, with Wetback</v>
      </c>
      <c r="AA25" s="273" t="s">
        <v>53</v>
      </c>
      <c r="AB25" s="273" t="s">
        <v>373</v>
      </c>
      <c r="AC25" s="273"/>
      <c r="AD25" s="273"/>
      <c r="AE25" s="273"/>
    </row>
    <row r="26" spans="2:31">
      <c r="B26" s="274" t="s">
        <v>310</v>
      </c>
      <c r="C26" s="274" t="s">
        <v>864</v>
      </c>
      <c r="D26" s="428"/>
      <c r="E26" s="428" t="s">
        <v>965</v>
      </c>
      <c r="F26" s="428" t="str">
        <f t="shared" si="2"/>
        <v xml:space="preserve"> -:- Electronics and Other Appliances</v>
      </c>
      <c r="G26" s="274" t="s">
        <v>865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/>
      <c r="X26" s="429">
        <v>1</v>
      </c>
      <c r="Y26" s="429" t="str">
        <f t="shared" si="3"/>
        <v>Residential -:- Detached Dwellings -:- Water Heating -:- Hot Water Cylinder -:- Solar -:-  -:- 1</v>
      </c>
      <c r="Z26" s="272" t="str">
        <f>+RES!D17</f>
        <v>Detached dwellings - Heat/Cooling Devices - Hot Water Cylinder</v>
      </c>
      <c r="AA26" s="273" t="s">
        <v>53</v>
      </c>
      <c r="AB26" s="273" t="s">
        <v>373</v>
      </c>
      <c r="AC26" s="273"/>
      <c r="AD26" s="273"/>
      <c r="AE26" s="273"/>
    </row>
    <row r="27" spans="2:31">
      <c r="B27" s="274" t="s">
        <v>310</v>
      </c>
      <c r="C27" s="274" t="s">
        <v>866</v>
      </c>
      <c r="D27" s="428"/>
      <c r="E27" s="428" t="s">
        <v>944</v>
      </c>
      <c r="F27" s="428" t="str">
        <f t="shared" si="2"/>
        <v xml:space="preserve"> -:- Motive Power, Stationary</v>
      </c>
      <c r="G27" s="274" t="s">
        <v>867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/>
      <c r="X27" s="429">
        <v>1</v>
      </c>
      <c r="Y27" s="429" t="str">
        <f t="shared" si="3"/>
        <v>Residential -:- Detached Dwellings -:- Water Heating -:- Hot Water Cylinder -:- Electricity -:-  -:- 1</v>
      </c>
      <c r="Z27" s="272" t="str">
        <f>+RES!D18</f>
        <v>Detached dwellings - Heat/Cooling Devices - Hot Water Cylinder</v>
      </c>
      <c r="AA27" s="273" t="s">
        <v>53</v>
      </c>
      <c r="AB27" s="273" t="s">
        <v>373</v>
      </c>
      <c r="AC27" s="273"/>
      <c r="AD27" s="273"/>
      <c r="AE27" s="273"/>
    </row>
    <row r="28" spans="2:31">
      <c r="B28" s="274" t="s">
        <v>310</v>
      </c>
      <c r="C28" s="274" t="s">
        <v>868</v>
      </c>
      <c r="D28" s="428"/>
      <c r="E28" s="428" t="s">
        <v>966</v>
      </c>
      <c r="F28" s="428" t="str">
        <f t="shared" si="2"/>
        <v xml:space="preserve"> -:- Motive Power, Mobile</v>
      </c>
      <c r="G28" s="274" t="s">
        <v>869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/>
      <c r="X28" s="429">
        <v>1</v>
      </c>
      <c r="Y28" s="429" t="str">
        <f t="shared" si="3"/>
        <v>Residential -:- Detached Dwellings -:- Water Heating -:- Gas Heater -:- LPG -:-  -:- 1</v>
      </c>
      <c r="Z28" s="272" t="str">
        <f>+RES!D19</f>
        <v>Detached dwellings - Heat/Cooling Devices - Gas Water Heater</v>
      </c>
      <c r="AA28" s="273" t="s">
        <v>53</v>
      </c>
      <c r="AB28" s="273" t="s">
        <v>373</v>
      </c>
      <c r="AC28" s="273"/>
      <c r="AD28" s="273"/>
      <c r="AE28" s="273"/>
    </row>
    <row r="29" spans="2:31">
      <c r="B29" s="274" t="s">
        <v>310</v>
      </c>
      <c r="C29" s="274" t="s">
        <v>870</v>
      </c>
      <c r="D29" s="428"/>
      <c r="E29" s="428" t="s">
        <v>945</v>
      </c>
      <c r="F29" s="428" t="str">
        <f t="shared" si="2"/>
        <v xml:space="preserve"> -:- Space Heating</v>
      </c>
      <c r="G29" s="274" t="s">
        <v>871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/>
      <c r="X29" s="429">
        <v>1</v>
      </c>
      <c r="Y29" s="429" t="str">
        <f t="shared" si="3"/>
        <v>Residential -:- Detached Dwellings -:- Water Heating -:- Burner (with Wetback) -:- Wood -:-  -:- 1</v>
      </c>
      <c r="Z29" s="272" t="str">
        <f>+RES!D20</f>
        <v>Detached dwellings - Heat/Cooling Devices - Burner, with Wetback</v>
      </c>
      <c r="AA29" s="273" t="s">
        <v>53</v>
      </c>
      <c r="AB29" s="273" t="s">
        <v>373</v>
      </c>
      <c r="AC29" s="273"/>
      <c r="AD29" s="273"/>
      <c r="AE29" s="273"/>
    </row>
    <row r="30" spans="2:31">
      <c r="B30" s="274" t="s">
        <v>310</v>
      </c>
      <c r="C30" s="274" t="s">
        <v>872</v>
      </c>
      <c r="D30" s="428"/>
      <c r="E30" s="428" t="s">
        <v>921</v>
      </c>
      <c r="F30" s="428" t="str">
        <f t="shared" si="2"/>
        <v xml:space="preserve"> -:- Water Heating</v>
      </c>
      <c r="G30" s="274" t="s">
        <v>873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/>
      <c r="X30" s="429">
        <v>1</v>
      </c>
      <c r="Y30" s="429" t="str">
        <f t="shared" si="3"/>
        <v>Residential -:- Detached Dwellings -:- Cooking -:- Oven -:- Coal -:-  -:- 1</v>
      </c>
      <c r="Z30" s="272" t="str">
        <f>+RES!D21</f>
        <v>Detached dwellings - Heat/Cooling Devices - Cooking Ovens</v>
      </c>
      <c r="AA30" s="273" t="s">
        <v>53</v>
      </c>
      <c r="AB30" s="273" t="s">
        <v>373</v>
      </c>
      <c r="AC30" s="273"/>
      <c r="AD30" s="273"/>
      <c r="AE30" s="273"/>
    </row>
    <row r="31" spans="2:31">
      <c r="B31" s="274" t="s">
        <v>310</v>
      </c>
      <c r="C31" s="274" t="s">
        <v>874</v>
      </c>
      <c r="D31" s="428"/>
      <c r="E31" s="428" t="s">
        <v>219</v>
      </c>
      <c r="F31" s="428" t="str">
        <f t="shared" si="2"/>
        <v xml:space="preserve"> -:- Cooking</v>
      </c>
      <c r="G31" s="274" t="s">
        <v>875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/>
      <c r="X31" s="429">
        <v>1</v>
      </c>
      <c r="Y31" s="429" t="str">
        <f t="shared" si="3"/>
        <v>Residential -:- Detached Dwellings -:- Cooking -:- Cooking Element -:- Electricity -:-  -:- 1</v>
      </c>
      <c r="Z31" s="272" t="str">
        <f>+RES!D22</f>
        <v>Detached dwellings - Heat/Cooling Devices - Cooking Appliances</v>
      </c>
      <c r="AA31" s="273" t="s">
        <v>53</v>
      </c>
      <c r="AB31" s="273" t="s">
        <v>373</v>
      </c>
      <c r="AC31" s="273"/>
      <c r="AD31" s="273"/>
      <c r="AE31" s="273"/>
    </row>
    <row r="32" spans="2:31">
      <c r="B32" s="274" t="s">
        <v>310</v>
      </c>
      <c r="C32" s="274" t="s">
        <v>876</v>
      </c>
      <c r="D32" s="428"/>
      <c r="E32" s="428" t="s">
        <v>933</v>
      </c>
      <c r="F32" s="428" t="str">
        <f t="shared" si="2"/>
        <v xml:space="preserve"> -:- Refrigeration</v>
      </c>
      <c r="G32" s="274" t="s">
        <v>877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/>
      <c r="X32" s="429">
        <v>1</v>
      </c>
      <c r="Y32" s="429" t="str">
        <f t="shared" si="3"/>
        <v>Residential -:- Detached Dwellings -:- Cooking -:- Cooking Element -:- LPG -:-  -:- 1</v>
      </c>
      <c r="Z32" s="272" t="str">
        <f>+RES!D23</f>
        <v>Detached dwellings - Heat/Cooling Devices - Cooking Appliances</v>
      </c>
      <c r="AA32" s="273" t="s">
        <v>53</v>
      </c>
      <c r="AB32" s="273" t="s">
        <v>373</v>
      </c>
      <c r="AC32" s="273"/>
      <c r="AD32" s="273"/>
      <c r="AE32" s="273"/>
    </row>
    <row r="33" spans="1:31">
      <c r="B33" s="274" t="s">
        <v>310</v>
      </c>
      <c r="C33" s="274" t="s">
        <v>878</v>
      </c>
      <c r="D33" s="428"/>
      <c r="E33" s="428" t="s">
        <v>961</v>
      </c>
      <c r="F33" s="428" t="str">
        <f t="shared" si="2"/>
        <v xml:space="preserve"> -:- Clothes Drying</v>
      </c>
      <c r="G33" s="274" t="s">
        <v>879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/>
      <c r="X33" s="429">
        <v>1</v>
      </c>
      <c r="Y33" s="429" t="str">
        <f t="shared" si="3"/>
        <v>Residential -:- Detached Dwellings -:- Refrigeration -:- Refrigerator -:- Electricity -:-  -:- 1</v>
      </c>
      <c r="Z33" s="272" t="str">
        <f>+RES!D24</f>
        <v>Detached dwellings - Heat/Cooling Devices - Refrigeration systems</v>
      </c>
      <c r="AA33" s="273" t="s">
        <v>53</v>
      </c>
      <c r="AB33" s="273" t="s">
        <v>373</v>
      </c>
      <c r="AC33" s="273"/>
      <c r="AD33" s="273"/>
      <c r="AE33" s="273"/>
    </row>
    <row r="34" spans="1:31">
      <c r="B34" s="274" t="s">
        <v>310</v>
      </c>
      <c r="C34" s="274" t="s">
        <v>880</v>
      </c>
      <c r="D34" s="428"/>
      <c r="E34" s="428" t="s">
        <v>962</v>
      </c>
      <c r="F34" s="428" t="str">
        <f t="shared" si="2"/>
        <v xml:space="preserve"> -:- Space Cooling</v>
      </c>
      <c r="G34" s="274" t="s">
        <v>881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/>
      <c r="X34" s="429">
        <v>1</v>
      </c>
      <c r="Y34" s="429" t="str">
        <f t="shared" si="3"/>
        <v>Residential -:- Detached Dwellings -:- Clothes Drying -:- Clothes Dryer -:- Electricity -:-  -:- 1</v>
      </c>
      <c r="Z34" s="272" t="str">
        <f>+RES!D25</f>
        <v>Detached dwellings - Heat/Cooling Devices - Clothes Dryer</v>
      </c>
      <c r="AA34" s="273" t="s">
        <v>53</v>
      </c>
      <c r="AB34" s="273" t="s">
        <v>373</v>
      </c>
      <c r="AC34" s="273"/>
      <c r="AD34" s="273"/>
      <c r="AE34" s="273"/>
    </row>
    <row r="35" spans="1:31">
      <c r="B35" s="274" t="s">
        <v>310</v>
      </c>
      <c r="C35" s="274" t="s">
        <v>882</v>
      </c>
      <c r="D35" s="428"/>
      <c r="E35" s="428" t="s">
        <v>963</v>
      </c>
      <c r="F35" s="428" t="str">
        <f t="shared" si="2"/>
        <v xml:space="preserve"> -:- Clothes Washing</v>
      </c>
      <c r="G35" s="274" t="s">
        <v>883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/>
      <c r="X35" s="429">
        <v>1</v>
      </c>
      <c r="Y35" s="429" t="str">
        <f t="shared" si="3"/>
        <v>Residential -:- Detached Dwellings -:- Space Cooling -:- Heat Pump -:- Electricity -:-  -:- 1</v>
      </c>
      <c r="Z35" s="272" t="str">
        <f>+RES!D26</f>
        <v>Detached dwellings - Heat/Cooling Devices - Heat Pump (for Cooling)</v>
      </c>
      <c r="AA35" s="273" t="s">
        <v>53</v>
      </c>
      <c r="AB35" s="273" t="s">
        <v>373</v>
      </c>
      <c r="AC35" s="273"/>
      <c r="AD35" s="273"/>
      <c r="AE35" s="273"/>
    </row>
    <row r="36" spans="1:31">
      <c r="B36" s="274" t="s">
        <v>310</v>
      </c>
      <c r="C36" s="274" t="s">
        <v>884</v>
      </c>
      <c r="D36" s="428"/>
      <c r="E36" s="428" t="s">
        <v>964</v>
      </c>
      <c r="F36" s="428" t="str">
        <f t="shared" si="2"/>
        <v xml:space="preserve"> -:- Dishwashing</v>
      </c>
      <c r="G36" s="274" t="s">
        <v>885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/>
      <c r="X36" s="429">
        <v>1</v>
      </c>
      <c r="Y36" s="429" t="str">
        <f t="shared" si="3"/>
        <v>Residential -:- Detached Dwellings -:- Clothes Washing -:- Clothes Washer -:- Electricity -:-  -:- 1</v>
      </c>
      <c r="Z36" s="272" t="str">
        <f>+RES!D27</f>
        <v>Detached dwellings - Heat/Cooling Devices - Clothes Washers</v>
      </c>
      <c r="AA36" s="273" t="s">
        <v>53</v>
      </c>
      <c r="AB36" s="273" t="s">
        <v>373</v>
      </c>
      <c r="AC36" s="273"/>
      <c r="AD36" s="273"/>
      <c r="AE36" s="273"/>
    </row>
    <row r="37" spans="1:31">
      <c r="B37" s="274" t="s">
        <v>310</v>
      </c>
      <c r="C37" s="274" t="s">
        <v>886</v>
      </c>
      <c r="D37" s="428"/>
      <c r="E37" s="428" t="s">
        <v>935</v>
      </c>
      <c r="F37" s="428" t="str">
        <f t="shared" si="2"/>
        <v xml:space="preserve"> -:- Lighting</v>
      </c>
      <c r="G37" s="274" t="s">
        <v>887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/>
      <c r="X37" s="429">
        <v>1</v>
      </c>
      <c r="Y37" s="429" t="str">
        <f t="shared" si="3"/>
        <v>Residential -:- Detached Dwellings -:- Dishwashing -:- Dishwasher -:- Electricity -:-  -:- 1</v>
      </c>
      <c r="Z37" s="272" t="str">
        <f>+RES!D28</f>
        <v>Detached dwellings - Heat/Cooling Devices - Dishwashers</v>
      </c>
      <c r="AA37" s="273" t="s">
        <v>53</v>
      </c>
      <c r="AB37" s="273" t="s">
        <v>373</v>
      </c>
      <c r="AC37" s="273"/>
      <c r="AD37" s="273"/>
      <c r="AE37" s="273"/>
    </row>
    <row r="38" spans="1:31">
      <c r="B38" s="274" t="s">
        <v>310</v>
      </c>
      <c r="C38" s="274" t="s">
        <v>888</v>
      </c>
      <c r="D38" s="428"/>
      <c r="E38" s="428" t="s">
        <v>965</v>
      </c>
      <c r="F38" s="428" t="str">
        <f t="shared" si="2"/>
        <v xml:space="preserve"> -:- Electronics and Other Appliances</v>
      </c>
      <c r="G38" s="274" t="s">
        <v>889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/>
      <c r="X38" s="429">
        <v>1</v>
      </c>
      <c r="Y38" s="429" t="str">
        <f t="shared" si="3"/>
        <v>Residential -:- Detached Dwellings -:- Lighting -:- Lights (LED) -:- Electricity -:-  -:- 1</v>
      </c>
      <c r="Z38" s="272" t="str">
        <f>+RES!D29</f>
        <v>Detached dwellings - Electronics and Lights - LED</v>
      </c>
      <c r="AA38" s="273" t="s">
        <v>53</v>
      </c>
      <c r="AB38" s="273" t="s">
        <v>373</v>
      </c>
      <c r="AC38" s="273"/>
      <c r="AD38" s="273"/>
      <c r="AE38" s="273"/>
    </row>
    <row r="39" spans="1:31">
      <c r="B39" s="274" t="s">
        <v>310</v>
      </c>
      <c r="C39" s="274" t="s">
        <v>890</v>
      </c>
      <c r="D39" s="428"/>
      <c r="E39" s="428" t="s">
        <v>944</v>
      </c>
      <c r="F39" s="428" t="str">
        <f t="shared" si="2"/>
        <v xml:space="preserve"> -:- Motive Power, Stationary</v>
      </c>
      <c r="G39" s="274" t="s">
        <v>891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/>
      <c r="X39" s="429">
        <v>1</v>
      </c>
      <c r="Y39" s="429" t="str">
        <f t="shared" si="3"/>
        <v>Residential -:- Detached Dwellings -:- Lighting -:- Lights (Incandescent)  -:- Electricity -:-  -:- 1</v>
      </c>
      <c r="Z39" s="272" t="str">
        <f>+RES!D30</f>
        <v>Detached dwellings - Electronics and Lights - Incandescent</v>
      </c>
      <c r="AA39" s="273" t="s">
        <v>53</v>
      </c>
      <c r="AB39" s="273" t="s">
        <v>373</v>
      </c>
      <c r="AC39" s="273"/>
      <c r="AD39" s="273"/>
      <c r="AE39" s="273"/>
    </row>
    <row r="40" spans="1:31">
      <c r="B40" s="274" t="s">
        <v>310</v>
      </c>
      <c r="C40" s="274" t="s">
        <v>892</v>
      </c>
      <c r="D40" s="428"/>
      <c r="E40" s="428" t="s">
        <v>966</v>
      </c>
      <c r="F40" s="428" t="str">
        <f t="shared" si="2"/>
        <v xml:space="preserve"> -:- Motive Power, Mobile</v>
      </c>
      <c r="G40" s="274" t="s">
        <v>893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/>
      <c r="X40" s="429">
        <v>1</v>
      </c>
      <c r="Y40" s="429" t="str">
        <f t="shared" si="3"/>
        <v>Residential -:- Detached Dwellings -:- Lighting -:- Lights (Fluorescent)  -:- Electricity -:-  -:- 1</v>
      </c>
      <c r="Z40" s="272" t="str">
        <f>+RES!D31</f>
        <v>Detached dwellings - Electronics and Lights - Fluorescent</v>
      </c>
      <c r="AA40" s="273" t="s">
        <v>53</v>
      </c>
      <c r="AB40" s="273" t="s">
        <v>373</v>
      </c>
      <c r="AC40" s="273"/>
      <c r="AD40" s="273"/>
      <c r="AE40" s="273"/>
    </row>
    <row r="41" spans="1:31">
      <c r="A41"/>
      <c r="B41" s="274"/>
      <c r="C41" s="274"/>
      <c r="D41" s="428"/>
      <c r="E41" s="428"/>
      <c r="F41" s="428" t="str">
        <f t="shared" si="2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/>
      <c r="X41" s="429">
        <v>1</v>
      </c>
      <c r="Y41" s="429" t="str">
        <f t="shared" si="3"/>
        <v>Residential -:- Detached Dwellings -:- Electronics and Other Appliances -:- Electronics and Other Appliances -:- Electricity -:-  -:- 1</v>
      </c>
      <c r="Z41" s="272" t="str">
        <f>+RES!D32</f>
        <v>Detached dwellings - Electronics and Lights - Electronics</v>
      </c>
      <c r="AA41" s="273" t="s">
        <v>53</v>
      </c>
      <c r="AB41" s="273" t="s">
        <v>373</v>
      </c>
      <c r="AC41" s="273"/>
      <c r="AD41" s="273"/>
      <c r="AE41" s="273"/>
    </row>
    <row r="42" spans="1:31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/>
      <c r="X42" s="429">
        <v>1</v>
      </c>
      <c r="Y42" s="429" t="str">
        <f t="shared" si="3"/>
        <v>Residential -:- Detached Dwellings -:- Motive Power, Stationary -:- Stationary Motor -:- Electricity -:-  -:- 1</v>
      </c>
      <c r="Z42" s="272" t="str">
        <f>+RES!D33</f>
        <v>Detached dwellings - Stationary Motors - Electric Motor</v>
      </c>
      <c r="AA42" s="273" t="s">
        <v>53</v>
      </c>
      <c r="AB42" s="273" t="s">
        <v>373</v>
      </c>
      <c r="AC42" s="273"/>
      <c r="AD42" s="273"/>
      <c r="AE42" s="273"/>
    </row>
    <row r="43" spans="1:31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/>
      <c r="X43" s="429"/>
      <c r="Y43" s="429" t="str">
        <f t="shared" si="3"/>
        <v xml:space="preserve">Residential -:- Detached Dwellings -:- Motive Power, Mobile -:- Mobile Motor -:- Petrol -:-  -:- </v>
      </c>
      <c r="Z43" s="272" t="str">
        <f>+RES!D34</f>
        <v>Detached dwellings - Stationary Motors - Internal Combustion (Domestic Use)</v>
      </c>
      <c r="AA43" s="273" t="s">
        <v>53</v>
      </c>
      <c r="AB43" s="273" t="s">
        <v>373</v>
      </c>
      <c r="AC43" s="273"/>
      <c r="AD43" s="273"/>
      <c r="AE43" s="273"/>
    </row>
    <row r="44" spans="1:31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/>
      <c r="X44" s="429">
        <v>1</v>
      </c>
      <c r="Y44" s="429" t="str">
        <f t="shared" si="3"/>
        <v>Residential -:- Joined Dwellings -:- Space Heating -:- Burner -:- LPG -:-  -:- 1</v>
      </c>
      <c r="Z44" s="272" t="str">
        <f>+RES!D35</f>
        <v>Joined dwellings - Heat/Cooling Devices - Burner (Direct Heat)</v>
      </c>
      <c r="AA44" s="273" t="s">
        <v>53</v>
      </c>
      <c r="AB44" s="273" t="s">
        <v>373</v>
      </c>
      <c r="AC44" s="273"/>
      <c r="AD44" s="273"/>
      <c r="AE44" s="273"/>
    </row>
    <row r="45" spans="1:31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/>
      <c r="X45" s="429">
        <v>1</v>
      </c>
      <c r="Y45" s="429" t="str">
        <f t="shared" si="3"/>
        <v>Residential -:- Joined Dwellings -:- Space Heating -:- Burner -:- Diesel -:-  -:- 1</v>
      </c>
      <c r="Z45" s="272" t="str">
        <f>+RES!D36</f>
        <v>Joined dwellings - Heat/Cooling Devices - Burner (Direct Heat)</v>
      </c>
      <c r="AA45" s="273" t="s">
        <v>53</v>
      </c>
      <c r="AB45" s="273" t="s">
        <v>373</v>
      </c>
      <c r="AC45" s="273"/>
      <c r="AD45" s="273"/>
      <c r="AE45" s="273"/>
    </row>
    <row r="46" spans="1:31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/>
      <c r="X46" s="429">
        <v>1</v>
      </c>
      <c r="Y46" s="429" t="str">
        <f t="shared" si="3"/>
        <v>Residential -:- Joined Dwellings -:- Space Heating -:- Heat Pump -:- Electricity -:-  -:- 1</v>
      </c>
      <c r="Z46" s="272" t="str">
        <f>+RES!D37</f>
        <v>Joined dwellings - Heat/Cooling Devices - Heat Pump (for Heating)</v>
      </c>
      <c r="AA46" s="273" t="s">
        <v>53</v>
      </c>
      <c r="AB46" s="273" t="s">
        <v>373</v>
      </c>
      <c r="AC46" s="273"/>
      <c r="AD46" s="273"/>
      <c r="AE46" s="273"/>
    </row>
    <row r="47" spans="1:31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/>
      <c r="X47" s="429">
        <v>1</v>
      </c>
      <c r="Y47" s="429" t="str">
        <f t="shared" si="3"/>
        <v>Residential -:- Joined Dwellings -:- Space Heating -:- Resistance Heater -:- Electricity -:-  -:- 1</v>
      </c>
      <c r="Z47" s="272" t="str">
        <f>+RES!D38</f>
        <v>Joined dwellings - Heat/Cooling Devices - Resistance Heater</v>
      </c>
      <c r="AA47" s="273" t="s">
        <v>53</v>
      </c>
      <c r="AB47" s="273" t="s">
        <v>373</v>
      </c>
      <c r="AC47" s="273"/>
      <c r="AD47" s="273"/>
      <c r="AE47" s="273"/>
    </row>
    <row r="48" spans="1:31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/>
      <c r="X48" s="429">
        <v>1</v>
      </c>
      <c r="Y48" s="429" t="str">
        <f t="shared" si="3"/>
        <v>Residential -:- Joined Dwellings -:- Water Heating -:- Hot Water Cylinder -:- Solar -:-  -:- 1</v>
      </c>
      <c r="Z48" s="272" t="str">
        <f>+RES!D39</f>
        <v>Joined dwellings - Heat/Cooling Devices - Hot Water Cylinder</v>
      </c>
      <c r="AA48" s="273" t="s">
        <v>53</v>
      </c>
      <c r="AB48" s="273" t="s">
        <v>373</v>
      </c>
      <c r="AC48" s="273"/>
      <c r="AD48" s="273"/>
      <c r="AE48" s="273"/>
    </row>
    <row r="49" spans="1:31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/>
      <c r="X49" s="429">
        <v>1</v>
      </c>
      <c r="Y49" s="429" t="str">
        <f t="shared" si="3"/>
        <v>Residential -:- Joined Dwellings -:- Water Heating -:- Hot Water Cylinder -:- Electricity -:-  -:- 1</v>
      </c>
      <c r="Z49" s="272" t="str">
        <f>+RES!D40</f>
        <v>Joined dwellings - Heat/Cooling Devices - Hot Water Cylinder</v>
      </c>
      <c r="AA49" s="273" t="s">
        <v>53</v>
      </c>
      <c r="AB49" s="273" t="s">
        <v>373</v>
      </c>
      <c r="AC49" s="273"/>
      <c r="AD49" s="273"/>
      <c r="AE49" s="273"/>
    </row>
    <row r="50" spans="1:31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/>
      <c r="X50" s="429">
        <v>1</v>
      </c>
      <c r="Y50" s="429" t="str">
        <f t="shared" si="3"/>
        <v>Residential -:- Joined Dwellings -:- Water Heating -:- Gas Heater -:- LPG -:-  -:- 1</v>
      </c>
      <c r="Z50" s="272" t="str">
        <f>+RES!D41</f>
        <v>Joined dwellings - Heat/Cooling Devices - Gas Water Heater</v>
      </c>
      <c r="AA50" s="273" t="s">
        <v>53</v>
      </c>
      <c r="AB50" s="273" t="s">
        <v>373</v>
      </c>
      <c r="AC50" s="273"/>
      <c r="AD50" s="273"/>
      <c r="AE50" s="273"/>
    </row>
    <row r="51" spans="1:31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/>
      <c r="X51" s="429">
        <v>1</v>
      </c>
      <c r="Y51" s="429" t="str">
        <f t="shared" si="3"/>
        <v>Residential -:- Joined Dwellings -:- Cooking -:- Cooking Element -:- Electricity -:-  -:- 1</v>
      </c>
      <c r="Z51" s="272" t="str">
        <f>+RES!D42</f>
        <v>Joined dwellings - Heat/Cooling Devices - Cooking Appliances</v>
      </c>
      <c r="AA51" s="273" t="s">
        <v>53</v>
      </c>
      <c r="AB51" s="273" t="s">
        <v>373</v>
      </c>
      <c r="AC51" s="273"/>
      <c r="AD51" s="273"/>
      <c r="AE51" s="273"/>
    </row>
    <row r="52" spans="1:31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/>
      <c r="X52" s="429">
        <v>1</v>
      </c>
      <c r="Y52" s="429" t="str">
        <f t="shared" si="3"/>
        <v>Residential -:- Joined Dwellings -:- Cooking -:- Cooking Element -:- LPG -:-  -:- 1</v>
      </c>
      <c r="Z52" s="272" t="str">
        <f>+RES!D43</f>
        <v>Joined dwellings - Heat/Cooling Devices - Cooking Appliances</v>
      </c>
      <c r="AA52" s="273" t="s">
        <v>53</v>
      </c>
      <c r="AB52" s="273" t="s">
        <v>373</v>
      </c>
      <c r="AC52" s="273"/>
      <c r="AD52" s="273"/>
      <c r="AE52" s="273"/>
    </row>
    <row r="53" spans="1:31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/>
      <c r="X53" s="429">
        <v>1</v>
      </c>
      <c r="Y53" s="429" t="str">
        <f t="shared" si="3"/>
        <v>Residential -:- Joined Dwellings -:- Refrigeration -:- Refrigerator -:- Electricity -:-  -:- 1</v>
      </c>
      <c r="Z53" s="272" t="str">
        <f>+RES!D44</f>
        <v>Joined dwellings - Heat/Cooling Devices - Refrigeration systems</v>
      </c>
      <c r="AA53" s="273" t="s">
        <v>53</v>
      </c>
      <c r="AB53" s="273" t="s">
        <v>373</v>
      </c>
      <c r="AC53" s="273"/>
      <c r="AD53" s="273"/>
      <c r="AE53" s="273"/>
    </row>
    <row r="54" spans="1:31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/>
      <c r="X54" s="429">
        <v>1</v>
      </c>
      <c r="Y54" s="429" t="str">
        <f t="shared" si="3"/>
        <v>Residential -:- Joined Dwellings -:- Clothes Drying -:- Clothes Dryer -:- Electricity -:-  -:- 1</v>
      </c>
      <c r="Z54" s="272" t="str">
        <f>+RES!D45</f>
        <v>Joined dwellings - Heat/Cooling Devices - Clothes Dryer</v>
      </c>
      <c r="AA54" s="273" t="s">
        <v>53</v>
      </c>
      <c r="AB54" s="273" t="s">
        <v>373</v>
      </c>
      <c r="AC54" s="273"/>
      <c r="AD54" s="273"/>
      <c r="AE54" s="273"/>
    </row>
    <row r="55" spans="1:31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/>
      <c r="X55" s="429">
        <v>1</v>
      </c>
      <c r="Y55" s="429" t="str">
        <f t="shared" si="3"/>
        <v>Residential -:- Joined Dwellings -:- Space Cooling -:- Heat Pump -:- Electricity -:-  -:- 1</v>
      </c>
      <c r="Z55" s="272" t="str">
        <f>+RES!D46</f>
        <v>Joined dwellings - Heat/Cooling Devices - Heat Pump (for Cooling)</v>
      </c>
      <c r="AA55" s="273" t="s">
        <v>53</v>
      </c>
      <c r="AB55" s="273" t="s">
        <v>373</v>
      </c>
      <c r="AC55" s="273"/>
      <c r="AD55" s="273"/>
      <c r="AE55" s="273"/>
    </row>
    <row r="56" spans="1:31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/>
      <c r="X56" s="429">
        <v>1</v>
      </c>
      <c r="Y56" s="429" t="str">
        <f t="shared" si="3"/>
        <v>Residential -:- Joined Dwellings -:- Clothes Washing -:- Clothes Washer -:- Electricity -:-  -:- 1</v>
      </c>
      <c r="Z56" s="272" t="str">
        <f>+RES!D47</f>
        <v>Joined dwellings - Heat/Cooling Devices - Clothes Washers</v>
      </c>
      <c r="AA56" s="273" t="s">
        <v>53</v>
      </c>
      <c r="AB56" s="273" t="s">
        <v>373</v>
      </c>
      <c r="AC56" s="273"/>
      <c r="AD56" s="273"/>
      <c r="AE56" s="273"/>
    </row>
    <row r="57" spans="1:31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/>
      <c r="X57" s="429">
        <v>1</v>
      </c>
      <c r="Y57" s="429" t="str">
        <f t="shared" si="3"/>
        <v>Residential -:- Joined Dwellings -:- Dishwashing -:- Dishwasher -:- Electricity -:-  -:- 1</v>
      </c>
      <c r="Z57" s="272" t="str">
        <f>+RES!D48</f>
        <v>Joined dwellings - Heat/Cooling Devices - Dishwashers</v>
      </c>
      <c r="AA57" s="273" t="s">
        <v>53</v>
      </c>
      <c r="AB57" s="273" t="s">
        <v>373</v>
      </c>
      <c r="AC57" s="273"/>
      <c r="AD57" s="273"/>
      <c r="AE57" s="273"/>
    </row>
    <row r="58" spans="1:31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/>
      <c r="X58" s="429">
        <v>1</v>
      </c>
      <c r="Y58" s="429" t="str">
        <f t="shared" si="3"/>
        <v>Residential -:- Joined Dwellings -:- Lighting -:- Lights (LED) -:- Electricity -:-  -:- 1</v>
      </c>
      <c r="Z58" s="272" t="str">
        <f>+RES!D49</f>
        <v>Joined dwellings - Electronics and Lights - LED</v>
      </c>
      <c r="AA58" s="273" t="s">
        <v>53</v>
      </c>
      <c r="AB58" s="273" t="s">
        <v>373</v>
      </c>
      <c r="AC58" s="273"/>
      <c r="AD58" s="273"/>
      <c r="AE58" s="273"/>
    </row>
    <row r="59" spans="1:31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/>
      <c r="X59" s="429">
        <v>1</v>
      </c>
      <c r="Y59" s="429" t="str">
        <f t="shared" si="3"/>
        <v>Residential -:- Joined Dwellings -:- Lighting -:- Lights (Incandescent)  -:- Electricity -:-  -:- 1</v>
      </c>
      <c r="Z59" s="272" t="str">
        <f>+RES!D50</f>
        <v>Joined dwellings - Electronics and Lights - Incandescent</v>
      </c>
      <c r="AA59" s="273" t="s">
        <v>53</v>
      </c>
      <c r="AB59" s="273" t="s">
        <v>373</v>
      </c>
      <c r="AC59" s="273"/>
      <c r="AD59" s="273"/>
      <c r="AE59" s="273"/>
    </row>
    <row r="60" spans="1:31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/>
      <c r="X60" s="429">
        <v>1</v>
      </c>
      <c r="Y60" s="429" t="str">
        <f t="shared" si="3"/>
        <v>Residential -:- Joined Dwellings -:- Lighting -:- Lights (Fluorescent)  -:- Electricity -:-  -:- 1</v>
      </c>
      <c r="Z60" s="272" t="str">
        <f>+RES!D51</f>
        <v>Joined dwellings - Electronics and Lights - Fluorescent</v>
      </c>
      <c r="AA60" s="273" t="s">
        <v>53</v>
      </c>
      <c r="AB60" s="273" t="s">
        <v>373</v>
      </c>
      <c r="AC60" s="273"/>
      <c r="AD60" s="273"/>
      <c r="AE60" s="273"/>
    </row>
    <row r="61" spans="1:31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/>
      <c r="X61" s="429">
        <v>1</v>
      </c>
      <c r="Y61" s="429" t="str">
        <f t="shared" si="3"/>
        <v>Residential -:- Joined Dwellings -:- Electronics and Other Appliances -:- Electronics and Other Appliances -:- Electricity -:-  -:- 1</v>
      </c>
      <c r="Z61" s="272" t="str">
        <f>+RES!D52</f>
        <v>Joined dwellings - Electronics and Lights - Electronics</v>
      </c>
      <c r="AA61" s="273" t="s">
        <v>53</v>
      </c>
      <c r="AB61" s="273" t="s">
        <v>373</v>
      </c>
      <c r="AC61" s="273"/>
      <c r="AD61" s="273"/>
      <c r="AE61" s="273"/>
    </row>
    <row r="62" spans="1:31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/>
      <c r="X62" s="429">
        <v>1</v>
      </c>
      <c r="Y62" s="429" t="str">
        <f t="shared" si="3"/>
        <v>Residential -:- Joined Dwellings -:- Motive Power, Stationary -:- Stationary Motor -:- Electricity -:-  -:- 1</v>
      </c>
      <c r="Z62" s="272" t="str">
        <f>+RES!D53</f>
        <v>Joined dwellings - Stationary Motors - Electric Motor</v>
      </c>
      <c r="AA62" s="273" t="s">
        <v>53</v>
      </c>
      <c r="AB62" s="273" t="s">
        <v>373</v>
      </c>
      <c r="AC62" s="273"/>
      <c r="AD62" s="273"/>
      <c r="AE62" s="273"/>
    </row>
    <row r="63" spans="1:31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/>
      <c r="X63" s="429"/>
      <c r="Y63" s="429" t="str">
        <f t="shared" si="3"/>
        <v xml:space="preserve">Residential -:- Joined Dwellings -:- Motive Power, Mobile -:- Mobile Motor -:- Petrol -:-  -:- </v>
      </c>
      <c r="Z63" s="272" t="str">
        <f>+RES!D54</f>
        <v>Joined dwellings - Stationary Motors - Internal Combustion (Domestic Use)</v>
      </c>
      <c r="AA63" s="273" t="s">
        <v>53</v>
      </c>
      <c r="AB63" s="273" t="s">
        <v>373</v>
      </c>
      <c r="AC63" s="273"/>
      <c r="AD63" s="273"/>
      <c r="AE63" s="273"/>
    </row>
    <row r="64" spans="1:31">
      <c r="A64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3"/>
      <c r="AA64" s="273"/>
      <c r="AB64" s="273"/>
      <c r="AC64" s="273"/>
      <c r="AD64" s="273"/>
      <c r="AE64" s="273"/>
    </row>
    <row r="65" spans="16:31"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3"/>
      <c r="AA65" s="273"/>
      <c r="AB65" s="273"/>
      <c r="AC65" s="273"/>
      <c r="AD65" s="273"/>
      <c r="AE65" s="273"/>
    </row>
    <row r="66" spans="16:31"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3"/>
      <c r="AA66" s="273"/>
      <c r="AB66" s="273"/>
      <c r="AC66" s="273"/>
      <c r="AD66" s="273"/>
      <c r="AE66" s="273"/>
    </row>
    <row r="67" spans="16:31"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3"/>
      <c r="AA67" s="273"/>
      <c r="AB67" s="273"/>
      <c r="AC67" s="273"/>
      <c r="AD67" s="273"/>
      <c r="AE67" s="273"/>
    </row>
    <row r="68" spans="16:31"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3"/>
      <c r="AA68" s="273"/>
      <c r="AB68" s="273"/>
      <c r="AC68" s="273"/>
      <c r="AD68" s="273"/>
      <c r="AE68" s="273"/>
    </row>
    <row r="69" spans="16:31"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3"/>
      <c r="AA69" s="273"/>
      <c r="AB69" s="273"/>
      <c r="AC69" s="273"/>
      <c r="AD69" s="273"/>
      <c r="AE69" s="273"/>
    </row>
    <row r="70" spans="16:31"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3"/>
      <c r="AA70" s="273"/>
      <c r="AB70" s="273"/>
      <c r="AC70" s="273"/>
      <c r="AD70" s="273"/>
      <c r="AE70" s="273"/>
    </row>
    <row r="71" spans="16:31"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3"/>
      <c r="AA71" s="273"/>
      <c r="AB71" s="273"/>
      <c r="AC71" s="273"/>
      <c r="AD71" s="273"/>
      <c r="AE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7" activePane="bottomLeft" state="frozen"/>
      <selection activeCell="A4" sqref="A4"/>
      <selection pane="bottomLeft" activeCell="C15" sqref="C15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D299"/>
  <sheetViews>
    <sheetView tabSelected="1" topLeftCell="L45" zoomScale="70" zoomScaleNormal="70" workbookViewId="0">
      <selection activeCell="W100" sqref="W100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1" width="24" style="182" customWidth="1"/>
    <col min="22" max="22" width="20" style="182" bestFit="1" customWidth="1"/>
    <col min="23" max="23" width="16" style="182" bestFit="1" customWidth="1"/>
    <col min="24" max="24" width="119.28515625" style="182" bestFit="1" customWidth="1"/>
    <col min="25" max="16384" width="9.140625" style="182"/>
  </cols>
  <sheetData>
    <row r="5" spans="1:30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30">
      <c r="A6" s="185" t="s">
        <v>7</v>
      </c>
      <c r="B6" s="185" t="s">
        <v>0</v>
      </c>
      <c r="C6" s="185" t="s">
        <v>916</v>
      </c>
      <c r="D6" s="185" t="s">
        <v>914</v>
      </c>
      <c r="E6" s="185" t="s">
        <v>3</v>
      </c>
      <c r="F6" s="185" t="s">
        <v>913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995</v>
      </c>
      <c r="W6" s="185" t="s">
        <v>996</v>
      </c>
      <c r="X6" s="185" t="s">
        <v>2</v>
      </c>
      <c r="Y6" s="427" t="s">
        <v>917</v>
      </c>
      <c r="Z6" s="185" t="s">
        <v>16</v>
      </c>
      <c r="AA6" s="185" t="s">
        <v>17</v>
      </c>
      <c r="AB6" s="185" t="s">
        <v>18</v>
      </c>
      <c r="AC6" s="185" t="s">
        <v>19</v>
      </c>
      <c r="AD6" s="185" t="s">
        <v>20</v>
      </c>
    </row>
    <row r="7" spans="1:30">
      <c r="A7" s="186" t="s">
        <v>49</v>
      </c>
      <c r="B7" s="186" t="s">
        <v>237</v>
      </c>
      <c r="C7" s="186" t="s">
        <v>81</v>
      </c>
      <c r="D7" s="430"/>
      <c r="E7" s="186" t="str">
        <f xml:space="preserve"> _xlfn.CONCAT(C7, " -:- ", D7 )</f>
        <v xml:space="preserve">Coal -:- </v>
      </c>
      <c r="F7" s="186" t="s">
        <v>990</v>
      </c>
      <c r="G7" s="186" t="s">
        <v>53</v>
      </c>
      <c r="H7" s="186" t="s">
        <v>347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87"/>
      <c r="W7" s="187">
        <v>1</v>
      </c>
      <c r="X7" s="187" t="str">
        <f xml:space="preserve"> _xlfn.CONCAT( Q7, " -:- ", R7, " -:- ", S7, " -:- ", T7, " -:- ", U7,  " -:- ", V7,  " -:- ", W7)</f>
        <v>Commercial -:-  -:-  -:-  -:- Coal -:-  -:- 1</v>
      </c>
      <c r="Y7" s="186" t="str">
        <f t="shared" ref="Y7:Y16" si="1">"Distribution network for "&amp;F7</f>
        <v>Distribution network for Commercial Coal</v>
      </c>
      <c r="Z7" s="186" t="s">
        <v>53</v>
      </c>
      <c r="AA7" s="186" t="s">
        <v>298</v>
      </c>
      <c r="AB7" s="186"/>
      <c r="AC7" s="186"/>
      <c r="AD7" s="186"/>
    </row>
    <row r="8" spans="1:30">
      <c r="A8" s="186" t="s">
        <v>49</v>
      </c>
      <c r="B8" s="186" t="s">
        <v>240</v>
      </c>
      <c r="C8" s="186" t="s">
        <v>43</v>
      </c>
      <c r="D8" s="430"/>
      <c r="E8" s="186" t="str">
        <f t="shared" ref="E8:E57" si="2" xml:space="preserve"> _xlfn.CONCAT(C8, " -:- ", D8 )</f>
        <v xml:space="preserve">Natural Gas -:- </v>
      </c>
      <c r="F8" s="186" t="s">
        <v>326</v>
      </c>
      <c r="G8" s="186" t="s">
        <v>53</v>
      </c>
      <c r="H8" s="186" t="s">
        <v>347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87"/>
      <c r="W8" s="187">
        <v>1</v>
      </c>
      <c r="X8" s="187" t="str">
        <f t="shared" ref="X8:X71" si="3" xml:space="preserve"> _xlfn.CONCAT( Q8, " -:- ", R8, " -:- ", S8, " -:- ", T8, " -:- ", U8,  " -:- ", V8,  " -:- ", W8)</f>
        <v>Commercial -:-  -:-  -:-  -:- Natural Gas -:-  -:- 1</v>
      </c>
      <c r="Y8" s="186" t="str">
        <f t="shared" si="1"/>
        <v>Distribution network for Commercial Natural gas</v>
      </c>
      <c r="Z8" s="186" t="s">
        <v>53</v>
      </c>
      <c r="AA8" s="186" t="s">
        <v>298</v>
      </c>
      <c r="AB8" s="186"/>
      <c r="AC8" s="186"/>
      <c r="AD8" s="186"/>
    </row>
    <row r="9" spans="1:30">
      <c r="A9" s="186" t="s">
        <v>49</v>
      </c>
      <c r="B9" s="186" t="s">
        <v>323</v>
      </c>
      <c r="C9" s="186" t="s">
        <v>71</v>
      </c>
      <c r="D9" s="430"/>
      <c r="E9" s="186" t="str">
        <f t="shared" si="2"/>
        <v xml:space="preserve">LPG -:- </v>
      </c>
      <c r="F9" s="186" t="s">
        <v>327</v>
      </c>
      <c r="G9" s="186" t="s">
        <v>53</v>
      </c>
      <c r="H9" s="186" t="s">
        <v>347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87"/>
      <c r="W9" s="187">
        <v>1</v>
      </c>
      <c r="X9" s="187" t="str">
        <f t="shared" si="3"/>
        <v>Commercial -:-  -:-  -:-  -:- LPG -:-  -:- 1</v>
      </c>
      <c r="Y9" s="186" t="str">
        <f t="shared" si="1"/>
        <v>Distribution network for Commercial LPG</v>
      </c>
      <c r="Z9" s="186" t="s">
        <v>53</v>
      </c>
      <c r="AA9" s="186" t="s">
        <v>298</v>
      </c>
      <c r="AB9" s="186"/>
      <c r="AC9" s="186"/>
      <c r="AD9" s="186"/>
    </row>
    <row r="10" spans="1:30">
      <c r="A10" s="186" t="s">
        <v>49</v>
      </c>
      <c r="B10" s="186" t="s">
        <v>324</v>
      </c>
      <c r="C10" s="186" t="s">
        <v>82</v>
      </c>
      <c r="D10" s="430"/>
      <c r="E10" s="186" t="str">
        <f t="shared" si="2"/>
        <v xml:space="preserve">Diesel -:- </v>
      </c>
      <c r="F10" s="186" t="s">
        <v>328</v>
      </c>
      <c r="G10" s="186" t="s">
        <v>53</v>
      </c>
      <c r="H10" s="186" t="s">
        <v>347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87"/>
      <c r="W10" s="187">
        <v>1</v>
      </c>
      <c r="X10" s="187" t="str">
        <f t="shared" si="3"/>
        <v>Commercial -:-  -:-  -:-  -:- Diesel -:-  -:- 1</v>
      </c>
      <c r="Y10" s="186" t="str">
        <f t="shared" si="1"/>
        <v>Distribution network for Commercial Diesel</v>
      </c>
      <c r="Z10" s="186" t="s">
        <v>53</v>
      </c>
      <c r="AA10" s="186" t="s">
        <v>298</v>
      </c>
      <c r="AB10" s="186"/>
      <c r="AC10" s="186"/>
      <c r="AD10" s="186"/>
    </row>
    <row r="11" spans="1:30">
      <c r="A11" s="186" t="s">
        <v>49</v>
      </c>
      <c r="B11" s="186" t="s">
        <v>246</v>
      </c>
      <c r="C11" s="186" t="s">
        <v>79</v>
      </c>
      <c r="D11" s="430"/>
      <c r="E11" s="186" t="str">
        <f t="shared" si="2"/>
        <v xml:space="preserve">Biogas -:- </v>
      </c>
      <c r="F11" s="186" t="s">
        <v>329</v>
      </c>
      <c r="G11" s="186" t="s">
        <v>53</v>
      </c>
      <c r="H11" s="186" t="s">
        <v>347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87"/>
      <c r="W11" s="187">
        <v>1</v>
      </c>
      <c r="X11" s="187" t="str">
        <f t="shared" si="3"/>
        <v>Commercial -:-  -:-  -:-  -:- Biogas -:-  -:- 1</v>
      </c>
      <c r="Y11" s="186" t="str">
        <f t="shared" si="1"/>
        <v>Distribution network for Commercial Biogas</v>
      </c>
      <c r="Z11" s="186" t="s">
        <v>53</v>
      </c>
      <c r="AA11" s="186" t="s">
        <v>298</v>
      </c>
      <c r="AB11" s="186"/>
      <c r="AC11" s="186"/>
      <c r="AD11" s="186"/>
    </row>
    <row r="12" spans="1:30">
      <c r="A12" s="186" t="s">
        <v>49</v>
      </c>
      <c r="B12" s="186" t="s">
        <v>242</v>
      </c>
      <c r="C12" s="186" t="s">
        <v>84</v>
      </c>
      <c r="D12" s="430"/>
      <c r="E12" s="186" t="str">
        <f t="shared" si="2"/>
        <v xml:space="preserve">Geothermal -:- </v>
      </c>
      <c r="F12" s="186" t="s">
        <v>330</v>
      </c>
      <c r="G12" s="186" t="s">
        <v>53</v>
      </c>
      <c r="H12" s="186" t="s">
        <v>347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87"/>
      <c r="W12" s="187">
        <v>1</v>
      </c>
      <c r="X12" s="187" t="str">
        <f t="shared" si="3"/>
        <v>Commercial -:-  -:-  -:-  -:- Geothermal -:-  -:- 1</v>
      </c>
      <c r="Y12" s="186" t="str">
        <f t="shared" si="1"/>
        <v>Distribution network for Commercial Geothermal</v>
      </c>
      <c r="Z12" s="186" t="s">
        <v>53</v>
      </c>
      <c r="AA12" s="186" t="s">
        <v>298</v>
      </c>
      <c r="AB12" s="186"/>
      <c r="AC12" s="186"/>
      <c r="AD12" s="186"/>
    </row>
    <row r="13" spans="1:30">
      <c r="A13" s="186" t="s">
        <v>49</v>
      </c>
      <c r="B13" s="186" t="s">
        <v>336</v>
      </c>
      <c r="C13" s="186" t="s">
        <v>83</v>
      </c>
      <c r="D13" s="430"/>
      <c r="E13" s="186" t="str">
        <f t="shared" si="2"/>
        <v xml:space="preserve">Fuel Oil -:- </v>
      </c>
      <c r="F13" s="186" t="s">
        <v>331</v>
      </c>
      <c r="G13" s="186" t="s">
        <v>53</v>
      </c>
      <c r="H13" s="186" t="s">
        <v>347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87"/>
      <c r="W13" s="187">
        <v>1</v>
      </c>
      <c r="X13" s="187" t="str">
        <f t="shared" si="3"/>
        <v>Commercial -:-  -:-  -:-  -:- Fuel Oil -:-  -:- 1</v>
      </c>
      <c r="Y13" s="186" t="str">
        <f t="shared" si="1"/>
        <v>Distribution network for Commercial Fuel Oil</v>
      </c>
      <c r="Z13" s="186" t="s">
        <v>53</v>
      </c>
      <c r="AA13" s="186" t="s">
        <v>298</v>
      </c>
      <c r="AB13" s="186"/>
      <c r="AC13" s="186"/>
      <c r="AD13" s="186"/>
    </row>
    <row r="14" spans="1:30">
      <c r="A14" s="186" t="s">
        <v>49</v>
      </c>
      <c r="B14" s="186" t="s">
        <v>325</v>
      </c>
      <c r="C14" s="186" t="s">
        <v>85</v>
      </c>
      <c r="D14" s="430"/>
      <c r="E14" s="186" t="str">
        <f t="shared" si="2"/>
        <v xml:space="preserve">Petrol -:- </v>
      </c>
      <c r="F14" s="186" t="s">
        <v>332</v>
      </c>
      <c r="G14" s="186" t="s">
        <v>53</v>
      </c>
      <c r="H14" s="186" t="s">
        <v>347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87"/>
      <c r="W14" s="187">
        <v>1</v>
      </c>
      <c r="X14" s="187" t="str">
        <f t="shared" si="3"/>
        <v>Commercial -:-  -:-  -:-  -:- Petrol -:-  -:- 1</v>
      </c>
      <c r="Y14" s="186" t="str">
        <f t="shared" si="1"/>
        <v>Distribution network for Commercial petroleum</v>
      </c>
      <c r="Z14" s="186" t="s">
        <v>53</v>
      </c>
      <c r="AA14" s="186" t="s">
        <v>298</v>
      </c>
      <c r="AB14" s="186"/>
      <c r="AC14" s="186"/>
      <c r="AD14" s="186"/>
    </row>
    <row r="15" spans="1:30">
      <c r="A15" s="186" t="s">
        <v>49</v>
      </c>
      <c r="B15" s="186" t="s">
        <v>247</v>
      </c>
      <c r="C15" s="186" t="s">
        <v>87</v>
      </c>
      <c r="D15" s="430"/>
      <c r="E15" s="186" t="str">
        <f t="shared" si="2"/>
        <v xml:space="preserve">Wood -:- </v>
      </c>
      <c r="F15" s="186" t="s">
        <v>829</v>
      </c>
      <c r="G15" s="186" t="s">
        <v>53</v>
      </c>
      <c r="H15" s="186" t="s">
        <v>347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87"/>
      <c r="W15" s="187">
        <v>1</v>
      </c>
      <c r="X15" s="187" t="str">
        <f t="shared" si="3"/>
        <v>Commercial -:-  -:-  -:-  -:- Wood -:-  -:- 1</v>
      </c>
      <c r="Y15" s="186" t="str">
        <f t="shared" si="1"/>
        <v>Distribution network for Commercial wood</v>
      </c>
      <c r="Z15" s="186" t="s">
        <v>53</v>
      </c>
      <c r="AA15" s="186" t="s">
        <v>298</v>
      </c>
      <c r="AB15" s="186"/>
      <c r="AC15" s="186"/>
      <c r="AD15" s="186"/>
    </row>
    <row r="16" spans="1:30">
      <c r="A16" s="186" t="s">
        <v>49</v>
      </c>
      <c r="B16" s="186" t="s">
        <v>828</v>
      </c>
      <c r="C16" s="430" t="s">
        <v>87</v>
      </c>
      <c r="D16" s="430"/>
      <c r="E16" s="186" t="str">
        <f t="shared" si="2"/>
        <v xml:space="preserve">Wood -:- </v>
      </c>
      <c r="F16" s="186" t="s">
        <v>830</v>
      </c>
      <c r="G16" s="186" t="s">
        <v>53</v>
      </c>
      <c r="H16" s="186" t="s">
        <v>347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431" t="s">
        <v>87</v>
      </c>
      <c r="V16" s="431"/>
      <c r="W16" s="431">
        <v>1</v>
      </c>
      <c r="X16" s="187" t="str">
        <f t="shared" si="3"/>
        <v>Commercial -:-  -:-  -:-  -:- Wood -:-  -:- 1</v>
      </c>
      <c r="Y16" s="186" t="str">
        <f t="shared" si="1"/>
        <v>Distribution network for Commercial pellet</v>
      </c>
      <c r="Z16" s="186" t="s">
        <v>53</v>
      </c>
      <c r="AA16" s="186" t="s">
        <v>298</v>
      </c>
      <c r="AB16" s="186"/>
      <c r="AC16" s="186"/>
      <c r="AD16" s="186"/>
    </row>
    <row r="17" spans="1:30">
      <c r="A17" s="240" t="s">
        <v>65</v>
      </c>
      <c r="B17" s="240" t="s">
        <v>333</v>
      </c>
      <c r="C17" s="240"/>
      <c r="D17" s="240"/>
      <c r="E17" s="240" t="str">
        <f t="shared" si="2"/>
        <v xml:space="preserve"> -:- </v>
      </c>
      <c r="F17" s="240" t="s">
        <v>334</v>
      </c>
      <c r="G17" s="240" t="s">
        <v>335</v>
      </c>
      <c r="H17" s="240"/>
      <c r="I17" s="240"/>
      <c r="J17" s="240"/>
      <c r="K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/>
      <c r="W17" s="243">
        <v>1</v>
      </c>
      <c r="X17" s="243" t="str">
        <f t="shared" si="3"/>
        <v>Commercial -:- Education -:- Electronics and Other Appliances -:- Electronics and Other Appliances -:- Electricity -:-  -:- 1</v>
      </c>
      <c r="Y17" s="242" t="s">
        <v>539</v>
      </c>
      <c r="Z17" s="242" t="s">
        <v>53</v>
      </c>
      <c r="AA17" s="242" t="s">
        <v>373</v>
      </c>
      <c r="AB17" s="242"/>
      <c r="AC17" s="242"/>
      <c r="AD17" s="242"/>
    </row>
    <row r="18" spans="1:30">
      <c r="A18" s="241" t="s">
        <v>310</v>
      </c>
      <c r="B18" s="241" t="s">
        <v>683</v>
      </c>
      <c r="C18" s="241"/>
      <c r="D18" s="241" t="s">
        <v>965</v>
      </c>
      <c r="E18" s="241" t="str">
        <f t="shared" si="2"/>
        <v xml:space="preserve"> -:- Electronics and Other Appliances</v>
      </c>
      <c r="F18" s="241" t="s">
        <v>540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/>
      <c r="W18" s="243">
        <v>1</v>
      </c>
      <c r="X18" s="243" t="str">
        <f t="shared" si="3"/>
        <v>Commercial -:- Education -:- Lighting -:- Lights (Incandescent)  -:- Electricity -:-  -:- 1</v>
      </c>
      <c r="Y18" s="242" t="s">
        <v>542</v>
      </c>
      <c r="Z18" s="242" t="s">
        <v>53</v>
      </c>
      <c r="AA18" s="242" t="s">
        <v>373</v>
      </c>
      <c r="AB18" s="242"/>
      <c r="AC18" s="242"/>
      <c r="AD18" s="242"/>
    </row>
    <row r="19" spans="1:30">
      <c r="A19" s="241" t="s">
        <v>310</v>
      </c>
      <c r="B19" s="241" t="s">
        <v>684</v>
      </c>
      <c r="C19" s="241"/>
      <c r="D19" s="241" t="s">
        <v>935</v>
      </c>
      <c r="E19" s="241" t="str">
        <f t="shared" si="2"/>
        <v xml:space="preserve"> -:- Lighting</v>
      </c>
      <c r="F19" s="241" t="s">
        <v>541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/>
      <c r="W19" s="243">
        <v>1</v>
      </c>
      <c r="X19" s="243" t="str">
        <f t="shared" si="3"/>
        <v>Commercial -:- Education -:- Lighting -:- Lights (Fluorescent)  -:- Electricity -:-  -:- 1</v>
      </c>
      <c r="Y19" s="242" t="s">
        <v>543</v>
      </c>
      <c r="Z19" s="242" t="s">
        <v>53</v>
      </c>
      <c r="AA19" s="242" t="s">
        <v>373</v>
      </c>
      <c r="AB19" s="242"/>
      <c r="AC19" s="242"/>
      <c r="AD19" s="242"/>
    </row>
    <row r="20" spans="1:30">
      <c r="A20" s="241" t="s">
        <v>310</v>
      </c>
      <c r="B20" s="241" t="s">
        <v>689</v>
      </c>
      <c r="C20" s="241"/>
      <c r="D20" s="241" t="s">
        <v>945</v>
      </c>
      <c r="E20" s="241" t="str">
        <f t="shared" si="2"/>
        <v xml:space="preserve"> -:- Space Heating</v>
      </c>
      <c r="F20" s="241" t="s">
        <v>546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/>
      <c r="W20" s="243">
        <v>1</v>
      </c>
      <c r="X20" s="243" t="str">
        <f t="shared" si="3"/>
        <v>Commercial -:- Education -:- Lighting -:- Lights (LED) -:- Electricity -:-  -:- 1</v>
      </c>
      <c r="Y20" s="242" t="s">
        <v>544</v>
      </c>
      <c r="Z20" s="242" t="s">
        <v>53</v>
      </c>
      <c r="AA20" s="242" t="s">
        <v>373</v>
      </c>
      <c r="AB20" s="242"/>
      <c r="AC20" s="242"/>
      <c r="AD20" s="242"/>
    </row>
    <row r="21" spans="1:30">
      <c r="A21" s="241" t="s">
        <v>310</v>
      </c>
      <c r="B21" s="241" t="s">
        <v>697</v>
      </c>
      <c r="C21" s="241"/>
      <c r="D21" s="241" t="s">
        <v>921</v>
      </c>
      <c r="E21" s="241" t="str">
        <f t="shared" si="2"/>
        <v xml:space="preserve"> -:- Water Heating</v>
      </c>
      <c r="F21" s="241" t="s">
        <v>553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/>
      <c r="W21" s="243">
        <v>1</v>
      </c>
      <c r="X21" s="243" t="str">
        <f t="shared" si="3"/>
        <v>Commercial -:- Education -:- Space Heating -:- Boiler -:- Coal -:-  -:- 1</v>
      </c>
      <c r="Y21" s="242" t="s">
        <v>545</v>
      </c>
      <c r="Z21" s="242" t="s">
        <v>53</v>
      </c>
      <c r="AA21" s="242" t="s">
        <v>373</v>
      </c>
      <c r="AB21" s="242"/>
      <c r="AC21" s="242"/>
      <c r="AD21" s="242"/>
    </row>
    <row r="22" spans="1:30">
      <c r="A22" s="241" t="s">
        <v>310</v>
      </c>
      <c r="B22" s="241" t="s">
        <v>701</v>
      </c>
      <c r="C22" s="241"/>
      <c r="D22" s="241" t="s">
        <v>966</v>
      </c>
      <c r="E22" s="241" t="str">
        <f t="shared" si="2"/>
        <v xml:space="preserve"> -:- Motive Power, Mobile</v>
      </c>
      <c r="F22" s="241" t="s">
        <v>557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/>
      <c r="W22" s="243">
        <v>1</v>
      </c>
      <c r="X22" s="243" t="str">
        <f t="shared" si="3"/>
        <v>Commercial -:- Education -:- Space Heating -:- Boiler -:- Diesel -:-  -:- 1</v>
      </c>
      <c r="Y22" s="242" t="s">
        <v>547</v>
      </c>
      <c r="Z22" s="242" t="s">
        <v>53</v>
      </c>
      <c r="AA22" s="242" t="s">
        <v>373</v>
      </c>
      <c r="AB22" s="242"/>
      <c r="AC22" s="242"/>
      <c r="AD22" s="242"/>
    </row>
    <row r="23" spans="1:30">
      <c r="A23" s="241" t="s">
        <v>310</v>
      </c>
      <c r="B23" s="241" t="s">
        <v>704</v>
      </c>
      <c r="C23" s="241"/>
      <c r="D23" s="241" t="s">
        <v>944</v>
      </c>
      <c r="E23" s="241" t="str">
        <f t="shared" si="2"/>
        <v xml:space="preserve"> -:- Motive Power, Stationary</v>
      </c>
      <c r="F23" s="241" t="s">
        <v>560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/>
      <c r="W23" s="243">
        <v>1</v>
      </c>
      <c r="X23" s="243" t="str">
        <f t="shared" si="3"/>
        <v>Commercial -:- Education -:- Space Heating -:- Boiler -:- Fuel Oil -:-  -:- 1</v>
      </c>
      <c r="Y23" s="242" t="s">
        <v>548</v>
      </c>
      <c r="Z23" s="242" t="s">
        <v>53</v>
      </c>
      <c r="AA23" s="242" t="s">
        <v>373</v>
      </c>
      <c r="AB23" s="242"/>
      <c r="AC23" s="242"/>
      <c r="AD23" s="242"/>
    </row>
    <row r="24" spans="1:30">
      <c r="A24" s="241" t="s">
        <v>310</v>
      </c>
      <c r="B24" s="241" t="s">
        <v>707</v>
      </c>
      <c r="C24" s="241"/>
      <c r="D24" s="241" t="s">
        <v>933</v>
      </c>
      <c r="E24" s="241" t="str">
        <f t="shared" si="2"/>
        <v xml:space="preserve"> -:- Refrigeration</v>
      </c>
      <c r="F24" s="241" t="s">
        <v>563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/>
      <c r="W24" s="243">
        <v>1</v>
      </c>
      <c r="X24" s="243" t="str">
        <f t="shared" si="3"/>
        <v>Commercial -:- Education -:- Space Heating -:- Boiler -:- Natural Gas -:-  -:- 1</v>
      </c>
      <c r="Y24" s="242" t="s">
        <v>549</v>
      </c>
      <c r="Z24" s="242" t="s">
        <v>53</v>
      </c>
      <c r="AA24" s="242" t="s">
        <v>373</v>
      </c>
      <c r="AB24" s="242"/>
      <c r="AC24" s="242"/>
      <c r="AD24" s="242"/>
    </row>
    <row r="25" spans="1:30">
      <c r="A25" s="241" t="s">
        <v>310</v>
      </c>
      <c r="B25" s="241" t="s">
        <v>709</v>
      </c>
      <c r="C25" s="241"/>
      <c r="D25" s="241" t="s">
        <v>962</v>
      </c>
      <c r="E25" s="241" t="str">
        <f t="shared" si="2"/>
        <v xml:space="preserve"> -:- Space Cooling</v>
      </c>
      <c r="F25" s="241" t="s">
        <v>565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/>
      <c r="W25" s="243">
        <v>1</v>
      </c>
      <c r="X25" s="243" t="str">
        <f t="shared" si="3"/>
        <v>Commercial -:- Education -:- Space Heating -:- Burner -:- Natural Gas -:-  -:- 1</v>
      </c>
      <c r="Y25" s="242" t="s">
        <v>550</v>
      </c>
      <c r="Z25" s="242" t="s">
        <v>53</v>
      </c>
      <c r="AA25" s="242" t="s">
        <v>373</v>
      </c>
      <c r="AB25" s="242"/>
      <c r="AC25" s="242"/>
      <c r="AD25" s="242"/>
    </row>
    <row r="26" spans="1:30">
      <c r="A26" s="241" t="s">
        <v>310</v>
      </c>
      <c r="B26" s="241" t="s">
        <v>711</v>
      </c>
      <c r="C26" s="241"/>
      <c r="D26" s="241" t="s">
        <v>965</v>
      </c>
      <c r="E26" s="241" t="str">
        <f t="shared" si="2"/>
        <v xml:space="preserve"> -:- Electronics and Other Appliances</v>
      </c>
      <c r="F26" s="241" t="s">
        <v>568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/>
      <c r="W26" s="243">
        <v>1</v>
      </c>
      <c r="X26" s="243" t="str">
        <f t="shared" si="3"/>
        <v>Commercial -:- Education -:- Space Heating -:- Heat Pump -:- Electricity -:-  -:- 1</v>
      </c>
      <c r="Y26" s="242" t="s">
        <v>551</v>
      </c>
      <c r="Z26" s="242" t="s">
        <v>53</v>
      </c>
      <c r="AA26" s="242" t="s">
        <v>373</v>
      </c>
      <c r="AB26" s="242"/>
      <c r="AC26" s="242"/>
      <c r="AD26" s="242"/>
    </row>
    <row r="27" spans="1:30">
      <c r="A27" s="241" t="s">
        <v>310</v>
      </c>
      <c r="B27" s="241" t="s">
        <v>712</v>
      </c>
      <c r="C27" s="241"/>
      <c r="D27" s="241" t="s">
        <v>935</v>
      </c>
      <c r="E27" s="241" t="str">
        <f t="shared" si="2"/>
        <v xml:space="preserve"> -:- Lighting</v>
      </c>
      <c r="F27" s="241" t="s">
        <v>569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/>
      <c r="W27" s="243">
        <v>1</v>
      </c>
      <c r="X27" s="243" t="str">
        <f t="shared" si="3"/>
        <v>Commercial -:- Education -:- Space Heating -:- Resistance Heater -:- Electricity -:-  -:- 1</v>
      </c>
      <c r="Y27" s="242" t="s">
        <v>552</v>
      </c>
      <c r="Z27" s="242" t="s">
        <v>53</v>
      </c>
      <c r="AA27" s="242" t="s">
        <v>373</v>
      </c>
      <c r="AB27" s="242"/>
      <c r="AC27" s="242"/>
      <c r="AD27" s="242"/>
    </row>
    <row r="28" spans="1:30">
      <c r="A28" s="241" t="s">
        <v>310</v>
      </c>
      <c r="B28" s="241" t="s">
        <v>717</v>
      </c>
      <c r="C28" s="241"/>
      <c r="D28" s="241" t="s">
        <v>945</v>
      </c>
      <c r="E28" s="241" t="str">
        <f t="shared" si="2"/>
        <v xml:space="preserve"> -:- Space Heating</v>
      </c>
      <c r="F28" s="241" t="s">
        <v>574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/>
      <c r="W28" s="243">
        <v>1</v>
      </c>
      <c r="X28" s="243" t="str">
        <f t="shared" si="3"/>
        <v>Commercial -:- Education -:- Water Heating -:- Boiler -:- Coal -:-  -:- 1</v>
      </c>
      <c r="Y28" s="242" t="s">
        <v>545</v>
      </c>
      <c r="Z28" s="242" t="s">
        <v>53</v>
      </c>
      <c r="AA28" s="242" t="s">
        <v>373</v>
      </c>
      <c r="AB28" s="242"/>
      <c r="AC28" s="242"/>
      <c r="AD28" s="242"/>
    </row>
    <row r="29" spans="1:30">
      <c r="A29" s="241" t="s">
        <v>310</v>
      </c>
      <c r="B29" s="241" t="s">
        <v>723</v>
      </c>
      <c r="C29" s="241"/>
      <c r="D29" s="241" t="s">
        <v>921</v>
      </c>
      <c r="E29" s="241" t="str">
        <f t="shared" si="2"/>
        <v xml:space="preserve"> -:- Water Heating</v>
      </c>
      <c r="F29" s="241" t="s">
        <v>580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/>
      <c r="W29" s="243">
        <v>1</v>
      </c>
      <c r="X29" s="243" t="str">
        <f t="shared" si="3"/>
        <v>Commercial -:- Education -:- Water Heating -:- Hot Water Cylinder -:- Electricity -:-  -:- 1</v>
      </c>
      <c r="Y29" s="242" t="s">
        <v>554</v>
      </c>
      <c r="Z29" s="242" t="s">
        <v>53</v>
      </c>
      <c r="AA29" s="242" t="s">
        <v>373</v>
      </c>
      <c r="AB29" s="242"/>
      <c r="AC29" s="242"/>
      <c r="AD29" s="242"/>
    </row>
    <row r="30" spans="1:30">
      <c r="A30" s="241" t="s">
        <v>310</v>
      </c>
      <c r="B30" s="241" t="s">
        <v>728</v>
      </c>
      <c r="C30" s="241"/>
      <c r="D30" s="241" t="s">
        <v>986</v>
      </c>
      <c r="E30" s="241" t="str">
        <f t="shared" si="2"/>
        <v xml:space="preserve"> -:- Process Heat</v>
      </c>
      <c r="F30" s="241" t="s">
        <v>583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/>
      <c r="W30" s="243">
        <v>1</v>
      </c>
      <c r="X30" s="243" t="str">
        <f t="shared" si="3"/>
        <v>Commercial -:- Education -:- Water Heating -:- Hot Water Cylinder -:- Natural Gas -:-  -:- 1</v>
      </c>
      <c r="Y30" s="242" t="s">
        <v>555</v>
      </c>
      <c r="Z30" s="242" t="s">
        <v>53</v>
      </c>
      <c r="AA30" s="242" t="s">
        <v>373</v>
      </c>
      <c r="AB30" s="242"/>
      <c r="AC30" s="242"/>
      <c r="AD30" s="242"/>
    </row>
    <row r="31" spans="1:30">
      <c r="A31" s="241" t="s">
        <v>310</v>
      </c>
      <c r="B31" s="241" t="s">
        <v>731</v>
      </c>
      <c r="C31" s="241"/>
      <c r="D31" s="241" t="s">
        <v>966</v>
      </c>
      <c r="E31" s="241" t="str">
        <f t="shared" si="2"/>
        <v xml:space="preserve"> -:- Motive Power, Mobile</v>
      </c>
      <c r="F31" s="241" t="s">
        <v>585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/>
      <c r="W31" s="243">
        <v>1</v>
      </c>
      <c r="X31" s="243" t="str">
        <f t="shared" si="3"/>
        <v>Commercial -:- Education -:- Motive Power, Mobile -:- Mobile Motor -:- Diesel -:-  -:- 1</v>
      </c>
      <c r="Y31" s="242" t="s">
        <v>556</v>
      </c>
      <c r="Z31" s="242" t="s">
        <v>53</v>
      </c>
      <c r="AA31" s="242" t="s">
        <v>373</v>
      </c>
      <c r="AB31" s="242"/>
      <c r="AC31" s="242"/>
      <c r="AD31" s="242"/>
    </row>
    <row r="32" spans="1:30">
      <c r="A32" s="241" t="s">
        <v>310</v>
      </c>
      <c r="B32" s="241" t="s">
        <v>734</v>
      </c>
      <c r="C32" s="241"/>
      <c r="D32" s="241" t="s">
        <v>944</v>
      </c>
      <c r="E32" s="241" t="str">
        <f t="shared" si="2"/>
        <v xml:space="preserve"> -:- Motive Power, Stationary</v>
      </c>
      <c r="F32" s="241" t="s">
        <v>588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/>
      <c r="W32" s="243">
        <v>1</v>
      </c>
      <c r="X32" s="243" t="str">
        <f t="shared" si="3"/>
        <v>Commercial -:- Education -:- Motive Power, Mobile -:- Mobile Motor -:- Petrol -:-  -:- 1</v>
      </c>
      <c r="Y32" s="242" t="s">
        <v>558</v>
      </c>
      <c r="Z32" s="242" t="s">
        <v>53</v>
      </c>
      <c r="AA32" s="242" t="s">
        <v>373</v>
      </c>
      <c r="AB32" s="242"/>
      <c r="AC32" s="242"/>
      <c r="AD32" s="242"/>
    </row>
    <row r="33" spans="1:30">
      <c r="A33" s="241" t="s">
        <v>310</v>
      </c>
      <c r="B33" s="241" t="s">
        <v>736</v>
      </c>
      <c r="C33" s="241"/>
      <c r="D33" s="241" t="s">
        <v>933</v>
      </c>
      <c r="E33" s="241" t="str">
        <f t="shared" si="2"/>
        <v xml:space="preserve"> -:- Refrigeration</v>
      </c>
      <c r="F33" s="241" t="s">
        <v>590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/>
      <c r="W33" s="243">
        <v>1</v>
      </c>
      <c r="X33" s="243" t="str">
        <f t="shared" si="3"/>
        <v>Commercial -:- Education -:- Motive Power, Stationary -:- Stationary Motor -:- Electricity -:-  -:- 1</v>
      </c>
      <c r="Y33" s="242" t="s">
        <v>559</v>
      </c>
      <c r="Z33" s="242" t="s">
        <v>53</v>
      </c>
      <c r="AA33" s="242" t="s">
        <v>373</v>
      </c>
      <c r="AB33" s="242"/>
      <c r="AC33" s="242"/>
      <c r="AD33" s="242"/>
    </row>
    <row r="34" spans="1:30">
      <c r="A34" s="241" t="s">
        <v>310</v>
      </c>
      <c r="B34" s="241" t="s">
        <v>738</v>
      </c>
      <c r="C34" s="241"/>
      <c r="D34" s="241" t="s">
        <v>962</v>
      </c>
      <c r="E34" s="241" t="str">
        <f t="shared" si="2"/>
        <v xml:space="preserve"> -:- Space Cooling</v>
      </c>
      <c r="F34" s="241" t="s">
        <v>592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/>
      <c r="W34" s="243">
        <v>1</v>
      </c>
      <c r="X34" s="243" t="str">
        <f t="shared" si="3"/>
        <v>Commercial -:- Education -:- Motive Power, Stationary -:- Stationary Motor -:- Petrol -:-  -:- 1</v>
      </c>
      <c r="Y34" s="242" t="s">
        <v>561</v>
      </c>
      <c r="Z34" s="242" t="s">
        <v>53</v>
      </c>
      <c r="AA34" s="242" t="s">
        <v>373</v>
      </c>
      <c r="AB34" s="242"/>
      <c r="AC34" s="242"/>
      <c r="AD34" s="242"/>
    </row>
    <row r="35" spans="1:30">
      <c r="A35" s="241" t="s">
        <v>310</v>
      </c>
      <c r="B35" s="241" t="s">
        <v>740</v>
      </c>
      <c r="C35" s="241"/>
      <c r="D35" s="241" t="s">
        <v>965</v>
      </c>
      <c r="E35" s="241" t="str">
        <f t="shared" si="2"/>
        <v xml:space="preserve"> -:- Electronics and Other Appliances</v>
      </c>
      <c r="F35" s="241" t="s">
        <v>594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/>
      <c r="W35" s="243">
        <v>1</v>
      </c>
      <c r="X35" s="243" t="str">
        <f t="shared" si="3"/>
        <v>Commercial -:- Education -:- Refrigeration -:- Refrigerator -:- Electricity -:-  -:- 1</v>
      </c>
      <c r="Y35" s="242" t="s">
        <v>562</v>
      </c>
      <c r="Z35" s="242" t="s">
        <v>53</v>
      </c>
      <c r="AA35" s="242" t="s">
        <v>373</v>
      </c>
      <c r="AB35" s="242"/>
      <c r="AC35" s="242"/>
      <c r="AD35" s="242"/>
    </row>
    <row r="36" spans="1:30">
      <c r="A36" s="241" t="s">
        <v>310</v>
      </c>
      <c r="B36" s="241" t="s">
        <v>741</v>
      </c>
      <c r="C36" s="241"/>
      <c r="D36" s="241" t="s">
        <v>935</v>
      </c>
      <c r="E36" s="241" t="str">
        <f t="shared" si="2"/>
        <v xml:space="preserve"> -:- Lighting</v>
      </c>
      <c r="F36" s="241" t="s">
        <v>595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/>
      <c r="W36" s="243">
        <v>1</v>
      </c>
      <c r="X36" s="243" t="str">
        <f t="shared" si="3"/>
        <v>Commercial -:- Education -:- Space Cooling -:- Heat Pump -:- Electricity -:-  -:- 1</v>
      </c>
      <c r="Y36" s="242" t="s">
        <v>564</v>
      </c>
      <c r="Z36" s="242" t="s">
        <v>53</v>
      </c>
      <c r="AA36" s="242" t="s">
        <v>373</v>
      </c>
      <c r="AB36" s="242"/>
      <c r="AC36" s="242"/>
      <c r="AD36" s="242"/>
    </row>
    <row r="37" spans="1:30">
      <c r="A37" s="241" t="s">
        <v>310</v>
      </c>
      <c r="B37" s="241" t="s">
        <v>746</v>
      </c>
      <c r="C37" s="241"/>
      <c r="D37" s="241" t="s">
        <v>945</v>
      </c>
      <c r="E37" s="241" t="str">
        <f t="shared" si="2"/>
        <v xml:space="preserve"> -:- Space Heating</v>
      </c>
      <c r="F37" s="241" t="s">
        <v>600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/>
      <c r="W37" s="243">
        <v>1</v>
      </c>
      <c r="X37" s="243" t="str">
        <f t="shared" si="3"/>
        <v>Commercial -:- Healthcare -:- Electronics and Other Appliances -:- Electronics and Other Appliances -:- Electricity -:-  -:- 1</v>
      </c>
      <c r="Y37" s="242" t="s">
        <v>567</v>
      </c>
      <c r="Z37" s="242" t="s">
        <v>53</v>
      </c>
      <c r="AA37" s="242" t="s">
        <v>373</v>
      </c>
      <c r="AB37" s="242"/>
      <c r="AC37" s="242"/>
      <c r="AD37" s="242"/>
    </row>
    <row r="38" spans="1:30">
      <c r="A38" s="241" t="s">
        <v>310</v>
      </c>
      <c r="B38" s="241" t="s">
        <v>754</v>
      </c>
      <c r="C38" s="241"/>
      <c r="D38" s="241" t="s">
        <v>921</v>
      </c>
      <c r="E38" s="241" t="str">
        <f t="shared" si="2"/>
        <v xml:space="preserve"> -:- Water Heating</v>
      </c>
      <c r="F38" s="241" t="s">
        <v>607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/>
      <c r="W38" s="243">
        <v>1</v>
      </c>
      <c r="X38" s="243" t="str">
        <f t="shared" si="3"/>
        <v>Commercial -:- Healthcare -:- Lighting -:- Lights (Incandescent)  -:- Electricity -:-  -:- 1</v>
      </c>
      <c r="Y38" s="242" t="s">
        <v>570</v>
      </c>
      <c r="Z38" s="242" t="s">
        <v>53</v>
      </c>
      <c r="AA38" s="242" t="s">
        <v>373</v>
      </c>
      <c r="AB38" s="242"/>
      <c r="AC38" s="242"/>
      <c r="AD38" s="242"/>
    </row>
    <row r="39" spans="1:30">
      <c r="A39" s="241" t="s">
        <v>310</v>
      </c>
      <c r="B39" s="241" t="s">
        <v>760</v>
      </c>
      <c r="C39" s="241"/>
      <c r="D39" s="241" t="s">
        <v>966</v>
      </c>
      <c r="E39" s="241" t="str">
        <f t="shared" si="2"/>
        <v xml:space="preserve"> -:- Motive Power, Mobile</v>
      </c>
      <c r="F39" s="241" t="s">
        <v>612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/>
      <c r="W39" s="243">
        <v>1</v>
      </c>
      <c r="X39" s="243" t="str">
        <f t="shared" si="3"/>
        <v>Commercial -:- Healthcare -:- Lighting -:- Lights (Fluorescent)  -:- Electricity -:-  -:- 1</v>
      </c>
      <c r="Y39" s="242" t="s">
        <v>571</v>
      </c>
      <c r="Z39" s="242" t="s">
        <v>53</v>
      </c>
      <c r="AA39" s="242" t="s">
        <v>373</v>
      </c>
      <c r="AB39" s="242"/>
      <c r="AC39" s="242"/>
      <c r="AD39" s="242"/>
    </row>
    <row r="40" spans="1:30">
      <c r="A40" s="241" t="s">
        <v>310</v>
      </c>
      <c r="B40" s="241" t="s">
        <v>764</v>
      </c>
      <c r="C40" s="241"/>
      <c r="D40" s="241" t="s">
        <v>944</v>
      </c>
      <c r="E40" s="241" t="str">
        <f t="shared" si="2"/>
        <v xml:space="preserve"> -:- Motive Power, Stationary</v>
      </c>
      <c r="F40" s="241" t="s">
        <v>616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/>
      <c r="W40" s="243">
        <v>1</v>
      </c>
      <c r="X40" s="243" t="str">
        <f t="shared" si="3"/>
        <v>Commercial -:- Healthcare -:- Lighting -:- Lights (LED) -:- Electricity -:-  -:- 1</v>
      </c>
      <c r="Y40" s="242" t="s">
        <v>572</v>
      </c>
      <c r="Z40" s="242" t="s">
        <v>53</v>
      </c>
      <c r="AA40" s="242" t="s">
        <v>373</v>
      </c>
      <c r="AB40" s="242"/>
      <c r="AC40" s="242"/>
      <c r="AD40" s="242"/>
    </row>
    <row r="41" spans="1:30">
      <c r="A41" s="241" t="s">
        <v>310</v>
      </c>
      <c r="B41" s="241" t="s">
        <v>766</v>
      </c>
      <c r="C41" s="241"/>
      <c r="D41" s="241" t="s">
        <v>962</v>
      </c>
      <c r="E41" s="241" t="str">
        <f t="shared" si="2"/>
        <v xml:space="preserve"> -:- Space Cooling</v>
      </c>
      <c r="F41" s="241" t="s">
        <v>618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/>
      <c r="W41" s="243">
        <v>1</v>
      </c>
      <c r="X41" s="243" t="str">
        <f t="shared" si="3"/>
        <v>Commercial -:- Healthcare -:- Space Heating -:- Boiler -:- Coal -:-  -:- 1</v>
      </c>
      <c r="Y41" s="242" t="s">
        <v>573</v>
      </c>
      <c r="Z41" s="242" t="s">
        <v>53</v>
      </c>
      <c r="AA41" s="242" t="s">
        <v>373</v>
      </c>
      <c r="AB41" s="242"/>
      <c r="AC41" s="242"/>
      <c r="AD41" s="242"/>
    </row>
    <row r="42" spans="1:30">
      <c r="A42" s="241" t="s">
        <v>310</v>
      </c>
      <c r="B42" s="241" t="s">
        <v>768</v>
      </c>
      <c r="C42" s="241"/>
      <c r="D42" s="241" t="s">
        <v>965</v>
      </c>
      <c r="E42" s="241" t="str">
        <f t="shared" si="2"/>
        <v xml:space="preserve"> -:- Electronics and Other Appliances</v>
      </c>
      <c r="F42" s="241" t="s">
        <v>620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/>
      <c r="W42" s="243">
        <v>1</v>
      </c>
      <c r="X42" s="243" t="str">
        <f t="shared" si="3"/>
        <v>Commercial -:- Healthcare -:- Space Heating -:- Boiler -:- Diesel -:-  -:- 1</v>
      </c>
      <c r="Y42" s="242" t="s">
        <v>575</v>
      </c>
      <c r="Z42" s="242" t="s">
        <v>53</v>
      </c>
      <c r="AA42" s="242" t="s">
        <v>373</v>
      </c>
      <c r="AB42" s="242"/>
      <c r="AC42" s="242"/>
      <c r="AD42" s="242"/>
    </row>
    <row r="43" spans="1:30">
      <c r="A43" s="241" t="s">
        <v>310</v>
      </c>
      <c r="B43" s="241" t="s">
        <v>770</v>
      </c>
      <c r="C43" s="241"/>
      <c r="D43" s="241" t="s">
        <v>219</v>
      </c>
      <c r="E43" s="241" t="str">
        <f t="shared" si="2"/>
        <v xml:space="preserve"> -:- Cooking</v>
      </c>
      <c r="F43" s="241" t="s">
        <v>622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/>
      <c r="W43" s="243">
        <v>1</v>
      </c>
      <c r="X43" s="243" t="str">
        <f t="shared" si="3"/>
        <v>Commercial -:- Healthcare -:- Space Heating -:- Boiler -:- Natural Gas -:-  -:- 1</v>
      </c>
      <c r="Y43" s="242" t="s">
        <v>576</v>
      </c>
      <c r="Z43" s="242" t="s">
        <v>53</v>
      </c>
      <c r="AA43" s="242" t="s">
        <v>373</v>
      </c>
      <c r="AB43" s="242"/>
      <c r="AC43" s="242"/>
      <c r="AD43" s="242"/>
    </row>
    <row r="44" spans="1:30">
      <c r="A44" s="241" t="s">
        <v>310</v>
      </c>
      <c r="B44" s="241" t="s">
        <v>774</v>
      </c>
      <c r="C44" s="241"/>
      <c r="D44" s="241" t="s">
        <v>935</v>
      </c>
      <c r="E44" s="241" t="str">
        <f t="shared" si="2"/>
        <v xml:space="preserve"> -:- Lighting</v>
      </c>
      <c r="F44" s="241" t="s">
        <v>626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/>
      <c r="W44" s="243">
        <v>1</v>
      </c>
      <c r="X44" s="243" t="str">
        <f t="shared" si="3"/>
        <v>Commercial -:- Healthcare -:- Space Heating -:- Heat Pump -:- Electricity -:-  -:- 1</v>
      </c>
      <c r="Y44" s="242" t="s">
        <v>577</v>
      </c>
      <c r="Z44" s="242" t="s">
        <v>53</v>
      </c>
      <c r="AA44" s="242" t="s">
        <v>373</v>
      </c>
      <c r="AB44" s="242"/>
      <c r="AC44" s="242"/>
      <c r="AD44" s="242"/>
    </row>
    <row r="45" spans="1:30">
      <c r="A45" s="241" t="s">
        <v>310</v>
      </c>
      <c r="B45" s="241" t="s">
        <v>779</v>
      </c>
      <c r="C45" s="241"/>
      <c r="D45" s="241" t="s">
        <v>945</v>
      </c>
      <c r="E45" s="241" t="str">
        <f t="shared" si="2"/>
        <v xml:space="preserve"> -:- Space Heating</v>
      </c>
      <c r="F45" s="241" t="s">
        <v>631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/>
      <c r="W45" s="243">
        <v>1</v>
      </c>
      <c r="X45" s="243" t="str">
        <f t="shared" si="3"/>
        <v>Commercial -:- Healthcare -:- Space Heating -:- Resistance Heater -:- Electricity -:-  -:- 1</v>
      </c>
      <c r="Y45" s="242" t="s">
        <v>578</v>
      </c>
      <c r="Z45" s="242" t="s">
        <v>53</v>
      </c>
      <c r="AA45" s="242" t="s">
        <v>373</v>
      </c>
      <c r="AB45" s="242"/>
      <c r="AC45" s="242"/>
      <c r="AD45" s="242"/>
    </row>
    <row r="46" spans="1:30">
      <c r="A46" s="241" t="s">
        <v>310</v>
      </c>
      <c r="B46" s="241" t="s">
        <v>831</v>
      </c>
      <c r="C46" s="241"/>
      <c r="D46" s="241" t="s">
        <v>921</v>
      </c>
      <c r="E46" s="241" t="str">
        <f t="shared" si="2"/>
        <v xml:space="preserve"> -:- Water Heating</v>
      </c>
      <c r="F46" s="241" t="s">
        <v>643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/>
      <c r="W46" s="243">
        <v>1</v>
      </c>
      <c r="X46" s="243" t="str">
        <f t="shared" si="3"/>
        <v>Commercial -:- Healthcare -:- Water Heating -:- Boiler -:- Fuel Oil -:-  -:- 1</v>
      </c>
      <c r="Y46" s="242" t="s">
        <v>579</v>
      </c>
      <c r="Z46" s="242" t="s">
        <v>53</v>
      </c>
      <c r="AA46" s="242" t="s">
        <v>373</v>
      </c>
      <c r="AB46" s="242"/>
      <c r="AC46" s="242"/>
      <c r="AD46" s="242"/>
    </row>
    <row r="47" spans="1:30">
      <c r="A47" s="241" t="s">
        <v>310</v>
      </c>
      <c r="B47" s="241" t="s">
        <v>791</v>
      </c>
      <c r="C47" s="241"/>
      <c r="D47" s="241" t="s">
        <v>966</v>
      </c>
      <c r="E47" s="241" t="str">
        <f t="shared" si="2"/>
        <v xml:space="preserve"> -:- Motive Power, Mobile</v>
      </c>
      <c r="F47" s="241" t="s">
        <v>647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/>
      <c r="W47" s="243">
        <v>1</v>
      </c>
      <c r="X47" s="243" t="str">
        <f t="shared" si="3"/>
        <v>Commercial -:- Healthcare -:- Water Heating -:- Boiler -:- Coal -:-  -:- 1</v>
      </c>
      <c r="Y47" s="242" t="s">
        <v>573</v>
      </c>
      <c r="Z47" s="242" t="s">
        <v>53</v>
      </c>
      <c r="AA47" s="242" t="s">
        <v>373</v>
      </c>
      <c r="AB47" s="242"/>
      <c r="AC47" s="242"/>
      <c r="AD47" s="242"/>
    </row>
    <row r="48" spans="1:30">
      <c r="A48" s="241" t="s">
        <v>310</v>
      </c>
      <c r="B48" s="241" t="s">
        <v>795</v>
      </c>
      <c r="C48" s="241"/>
      <c r="D48" s="241" t="s">
        <v>944</v>
      </c>
      <c r="E48" s="241" t="str">
        <f t="shared" si="2"/>
        <v xml:space="preserve"> -:- Motive Power, Stationary</v>
      </c>
      <c r="F48" s="241" t="s">
        <v>651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/>
      <c r="W48" s="243">
        <v>1</v>
      </c>
      <c r="X48" s="243" t="str">
        <f t="shared" si="3"/>
        <v>Commercial -:- Healthcare -:- Water Heating -:- Hot Water Cylinder -:- Electricity -:-  -:- 1</v>
      </c>
      <c r="Y48" s="242" t="s">
        <v>581</v>
      </c>
      <c r="Z48" s="242" t="s">
        <v>53</v>
      </c>
      <c r="AA48" s="242" t="s">
        <v>373</v>
      </c>
      <c r="AB48" s="242"/>
      <c r="AC48" s="242"/>
      <c r="AD48" s="242"/>
    </row>
    <row r="49" spans="1:30">
      <c r="A49" s="241" t="s">
        <v>310</v>
      </c>
      <c r="B49" s="241" t="s">
        <v>797</v>
      </c>
      <c r="C49" s="241"/>
      <c r="D49" s="241" t="s">
        <v>933</v>
      </c>
      <c r="E49" s="241" t="str">
        <f t="shared" si="2"/>
        <v xml:space="preserve"> -:- Refrigeration</v>
      </c>
      <c r="F49" s="241" t="s">
        <v>653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/>
      <c r="W49" s="243">
        <v>1</v>
      </c>
      <c r="X49" s="243" t="str">
        <f t="shared" si="3"/>
        <v>Commercial -:- Healthcare -:- Water Heating -:- Direct Heat -:- Geothermal -:-  -:- 1</v>
      </c>
      <c r="Y49" s="242" t="s">
        <v>582</v>
      </c>
      <c r="Z49" s="242" t="s">
        <v>53</v>
      </c>
      <c r="AA49" s="242" t="s">
        <v>373</v>
      </c>
      <c r="AB49" s="242"/>
      <c r="AC49" s="242"/>
      <c r="AD49" s="242"/>
    </row>
    <row r="50" spans="1:30">
      <c r="A50" s="241" t="s">
        <v>310</v>
      </c>
      <c r="B50" s="241" t="s">
        <v>799</v>
      </c>
      <c r="C50" s="241"/>
      <c r="D50" s="241" t="s">
        <v>962</v>
      </c>
      <c r="E50" s="241" t="str">
        <f t="shared" si="2"/>
        <v xml:space="preserve"> -:- Space Cooling</v>
      </c>
      <c r="F50" s="241" t="s">
        <v>655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/>
      <c r="W50" s="243">
        <v>1</v>
      </c>
      <c r="X50" s="243" t="str">
        <f t="shared" si="3"/>
        <v>Commercial -:- Healthcare -:- Process Heat  -:- Resistance Heater -:- Electricity -:-  -:- 1</v>
      </c>
      <c r="Y50" s="242" t="s">
        <v>578</v>
      </c>
      <c r="Z50" s="242" t="s">
        <v>53</v>
      </c>
      <c r="AA50" s="242" t="s">
        <v>373</v>
      </c>
      <c r="AB50" s="242"/>
      <c r="AC50" s="242"/>
      <c r="AD50" s="242"/>
    </row>
    <row r="51" spans="1:30">
      <c r="A51" s="241" t="s">
        <v>310</v>
      </c>
      <c r="B51" s="241" t="s">
        <v>801</v>
      </c>
      <c r="C51" s="241"/>
      <c r="D51" s="241" t="s">
        <v>965</v>
      </c>
      <c r="E51" s="241" t="str">
        <f t="shared" si="2"/>
        <v xml:space="preserve"> -:- Electronics and Other Appliances</v>
      </c>
      <c r="F51" s="241" t="s">
        <v>657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/>
      <c r="W51" s="243">
        <v>1</v>
      </c>
      <c r="X51" s="243" t="str">
        <f t="shared" si="3"/>
        <v>Commercial -:- Healthcare -:- Process Heat  -:- Boiler -:- Coal -:-  -:- 1</v>
      </c>
      <c r="Y51" s="242" t="s">
        <v>573</v>
      </c>
      <c r="Z51" s="242" t="s">
        <v>53</v>
      </c>
      <c r="AA51" s="242" t="s">
        <v>373</v>
      </c>
      <c r="AB51" s="242"/>
      <c r="AC51" s="242"/>
      <c r="AD51" s="242"/>
    </row>
    <row r="52" spans="1:30">
      <c r="A52" s="241" t="s">
        <v>310</v>
      </c>
      <c r="B52" s="241" t="s">
        <v>802</v>
      </c>
      <c r="C52" s="241"/>
      <c r="D52" s="241" t="s">
        <v>935</v>
      </c>
      <c r="E52" s="241" t="str">
        <f t="shared" si="2"/>
        <v xml:space="preserve"> -:- Lighting</v>
      </c>
      <c r="F52" s="241" t="s">
        <v>658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/>
      <c r="W52" s="243">
        <v>1</v>
      </c>
      <c r="X52" s="243" t="str">
        <f t="shared" si="3"/>
        <v>Commercial -:- Healthcare -:- Process Heat -:- Boiler -:- Natural Gas -:-  -:- 1</v>
      </c>
      <c r="Y52" s="242" t="s">
        <v>576</v>
      </c>
      <c r="Z52" s="242" t="s">
        <v>53</v>
      </c>
      <c r="AA52" s="242" t="s">
        <v>373</v>
      </c>
      <c r="AB52" s="242"/>
      <c r="AC52" s="242"/>
      <c r="AD52" s="242"/>
    </row>
    <row r="53" spans="1:30">
      <c r="A53" s="241" t="s">
        <v>310</v>
      </c>
      <c r="B53" s="241" t="s">
        <v>807</v>
      </c>
      <c r="C53" s="241"/>
      <c r="D53" s="241" t="s">
        <v>945</v>
      </c>
      <c r="E53" s="241" t="str">
        <f t="shared" si="2"/>
        <v xml:space="preserve"> -:- Space Heating</v>
      </c>
      <c r="F53" s="241" t="s">
        <v>663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/>
      <c r="W53" s="243">
        <v>1</v>
      </c>
      <c r="X53" s="243" t="str">
        <f t="shared" si="3"/>
        <v>Commercial -:- Healthcare -:- Motive Power, Mobile -:- Mobile Motor -:- Diesel -:-  -:- 1</v>
      </c>
      <c r="Y53" s="242" t="s">
        <v>584</v>
      </c>
      <c r="Z53" s="242" t="s">
        <v>53</v>
      </c>
      <c r="AA53" s="242" t="s">
        <v>373</v>
      </c>
      <c r="AB53" s="242"/>
      <c r="AC53" s="242"/>
      <c r="AD53" s="242"/>
    </row>
    <row r="54" spans="1:30">
      <c r="A54" s="241" t="s">
        <v>310</v>
      </c>
      <c r="B54" s="241" t="s">
        <v>815</v>
      </c>
      <c r="C54" s="241"/>
      <c r="D54" s="241" t="s">
        <v>921</v>
      </c>
      <c r="E54" s="241" t="str">
        <f t="shared" si="2"/>
        <v xml:space="preserve"> -:- Water Heating</v>
      </c>
      <c r="F54" s="241" t="s">
        <v>670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/>
      <c r="W54" s="243">
        <v>1</v>
      </c>
      <c r="X54" s="243" t="str">
        <f t="shared" si="3"/>
        <v>Commercial -:- Healthcare -:- Motive Power, Mobile -:- Mobile Motor -:- Petrol -:-  -:- 1</v>
      </c>
      <c r="Y54" s="242" t="s">
        <v>586</v>
      </c>
      <c r="Z54" s="242" t="s">
        <v>53</v>
      </c>
      <c r="AA54" s="242" t="s">
        <v>373</v>
      </c>
      <c r="AB54" s="242"/>
      <c r="AC54" s="242"/>
      <c r="AD54" s="242"/>
    </row>
    <row r="55" spans="1:30">
      <c r="A55" s="241" t="s">
        <v>310</v>
      </c>
      <c r="B55" s="241" t="s">
        <v>821</v>
      </c>
      <c r="C55" s="241"/>
      <c r="D55" s="241" t="s">
        <v>966</v>
      </c>
      <c r="E55" s="241" t="str">
        <f t="shared" si="2"/>
        <v xml:space="preserve"> -:- Motive Power, Mobile</v>
      </c>
      <c r="F55" s="241" t="s">
        <v>675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/>
      <c r="W55" s="243">
        <v>1</v>
      </c>
      <c r="X55" s="243" t="str">
        <f t="shared" si="3"/>
        <v>Commercial -:- Healthcare -:- Motive Power, Stationary -:- Stationary Motor -:- Electricity -:-  -:- 1</v>
      </c>
      <c r="Y55" s="242" t="s">
        <v>587</v>
      </c>
      <c r="Z55" s="242" t="s">
        <v>53</v>
      </c>
      <c r="AA55" s="242" t="s">
        <v>373</v>
      </c>
      <c r="AB55" s="242"/>
      <c r="AC55" s="242"/>
      <c r="AD55" s="242"/>
    </row>
    <row r="56" spans="1:30">
      <c r="A56" s="241" t="s">
        <v>310</v>
      </c>
      <c r="B56" s="241" t="s">
        <v>825</v>
      </c>
      <c r="C56" s="241"/>
      <c r="D56" s="241" t="s">
        <v>944</v>
      </c>
      <c r="E56" s="241" t="str">
        <f t="shared" si="2"/>
        <v xml:space="preserve"> -:- Motive Power, Stationary</v>
      </c>
      <c r="F56" s="241" t="s">
        <v>679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/>
      <c r="W56" s="243">
        <v>1</v>
      </c>
      <c r="X56" s="243" t="str">
        <f t="shared" si="3"/>
        <v>Commercial -:- Healthcare -:- Refrigeration -:- Refrigerator -:- Electricity -:-  -:- 1</v>
      </c>
      <c r="Y56" s="242" t="s">
        <v>589</v>
      </c>
      <c r="Z56" s="242" t="s">
        <v>53</v>
      </c>
      <c r="AA56" s="242" t="s">
        <v>373</v>
      </c>
      <c r="AB56" s="242"/>
      <c r="AC56" s="242"/>
      <c r="AD56" s="242"/>
    </row>
    <row r="57" spans="1:30">
      <c r="A57" s="241" t="s">
        <v>310</v>
      </c>
      <c r="B57" s="241" t="s">
        <v>827</v>
      </c>
      <c r="C57" s="241"/>
      <c r="D57" s="241" t="s">
        <v>962</v>
      </c>
      <c r="E57" s="241" t="str">
        <f t="shared" si="2"/>
        <v xml:space="preserve"> -:- Space Cooling</v>
      </c>
      <c r="F57" s="241" t="s">
        <v>681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/>
      <c r="W57" s="243">
        <v>1</v>
      </c>
      <c r="X57" s="243" t="str">
        <f t="shared" si="3"/>
        <v>Commercial -:- Healthcare -:- Space Cooling -:- Heat Pump -:- Electricity -:-  -:- 1</v>
      </c>
      <c r="Y57" s="242" t="s">
        <v>591</v>
      </c>
      <c r="Z57" s="242" t="s">
        <v>53</v>
      </c>
      <c r="AA57" s="242" t="s">
        <v>373</v>
      </c>
      <c r="AB57" s="242"/>
      <c r="AC57" s="242"/>
      <c r="AD57" s="242"/>
    </row>
    <row r="58" spans="1:30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/>
      <c r="W58" s="243">
        <v>1</v>
      </c>
      <c r="X58" s="243" t="str">
        <f t="shared" si="3"/>
        <v>Commercial -:- Office Blocks -:- Electronics and Other Appliances -:- Electronics and Other Appliances -:- Electricity -:-  -:- 1</v>
      </c>
      <c r="Y58" s="242" t="s">
        <v>593</v>
      </c>
      <c r="Z58" s="242" t="s">
        <v>53</v>
      </c>
      <c r="AA58" s="242" t="s">
        <v>373</v>
      </c>
      <c r="AB58" s="242"/>
      <c r="AC58" s="242"/>
      <c r="AD58" s="242"/>
    </row>
    <row r="59" spans="1:30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/>
      <c r="W59" s="243">
        <v>1</v>
      </c>
      <c r="X59" s="243" t="str">
        <f t="shared" si="3"/>
        <v>Commercial -:- Office Blocks -:- Lighting -:- Lights (Incandescent)  -:- Electricity -:-  -:- 1</v>
      </c>
      <c r="Y59" s="242" t="s">
        <v>596</v>
      </c>
      <c r="Z59" s="242" t="s">
        <v>53</v>
      </c>
      <c r="AA59" s="242" t="s">
        <v>373</v>
      </c>
      <c r="AB59" s="242"/>
      <c r="AC59" s="242"/>
      <c r="AD59" s="242"/>
    </row>
    <row r="60" spans="1:30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/>
      <c r="W60" s="243">
        <v>1</v>
      </c>
      <c r="X60" s="243" t="str">
        <f t="shared" si="3"/>
        <v>Commercial -:- Office Blocks -:- Lighting -:- Lights (Fluorescent)  -:- Electricity -:-  -:- 1</v>
      </c>
      <c r="Y60" s="242" t="s">
        <v>597</v>
      </c>
      <c r="Z60" s="242" t="s">
        <v>53</v>
      </c>
      <c r="AA60" s="242" t="s">
        <v>373</v>
      </c>
      <c r="AB60" s="242"/>
      <c r="AC60" s="242"/>
      <c r="AD60" s="242"/>
    </row>
    <row r="61" spans="1:30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/>
      <c r="W61" s="243">
        <v>1</v>
      </c>
      <c r="X61" s="243" t="str">
        <f t="shared" si="3"/>
        <v>Commercial -:- Office Blocks -:- Lighting -:- Lights (LED) -:- Electricity -:-  -:- 1</v>
      </c>
      <c r="Y61" s="242" t="s">
        <v>598</v>
      </c>
      <c r="Z61" s="242" t="s">
        <v>53</v>
      </c>
      <c r="AA61" s="242" t="s">
        <v>373</v>
      </c>
      <c r="AB61" s="242"/>
      <c r="AC61" s="242"/>
      <c r="AD61" s="242"/>
    </row>
    <row r="62" spans="1:30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/>
      <c r="W62" s="243">
        <v>1</v>
      </c>
      <c r="X62" s="243" t="str">
        <f t="shared" si="3"/>
        <v>Commercial -:- Office Blocks -:- Space Heating -:- Boiler -:- Coal -:-  -:- 1</v>
      </c>
      <c r="Y62" s="242" t="s">
        <v>599</v>
      </c>
      <c r="Z62" s="242" t="s">
        <v>53</v>
      </c>
      <c r="AA62" s="242" t="s">
        <v>373</v>
      </c>
      <c r="AB62" s="242"/>
      <c r="AC62" s="242"/>
      <c r="AD62" s="242"/>
    </row>
    <row r="63" spans="1:30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/>
      <c r="W63" s="243">
        <v>1</v>
      </c>
      <c r="X63" s="243" t="str">
        <f t="shared" si="3"/>
        <v>Commercial -:- Office Blocks -:- Space Heating -:- Boiler -:- Diesel -:-  -:- 1</v>
      </c>
      <c r="Y63" s="242" t="s">
        <v>601</v>
      </c>
      <c r="Z63" s="242" t="s">
        <v>53</v>
      </c>
      <c r="AA63" s="242" t="s">
        <v>373</v>
      </c>
      <c r="AB63" s="242"/>
      <c r="AC63" s="242"/>
      <c r="AD63" s="242"/>
    </row>
    <row r="64" spans="1:30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/>
      <c r="W64" s="243">
        <v>1</v>
      </c>
      <c r="X64" s="243" t="str">
        <f t="shared" si="3"/>
        <v>Commercial -:- Office Blocks -:- Space Heating -:- Boiler -:- Fuel Oil -:-  -:- 1</v>
      </c>
      <c r="Y64" s="242" t="s">
        <v>602</v>
      </c>
      <c r="Z64" s="242" t="s">
        <v>53</v>
      </c>
      <c r="AA64" s="242" t="s">
        <v>373</v>
      </c>
      <c r="AB64" s="242"/>
      <c r="AC64" s="242"/>
      <c r="AD64" s="242"/>
    </row>
    <row r="65" spans="2:30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/>
      <c r="W65" s="243">
        <v>1</v>
      </c>
      <c r="X65" s="243" t="str">
        <f t="shared" si="3"/>
        <v>Commercial -:- Office Blocks -:- Space Heating -:- Boiler -:- Natural Gas -:-  -:- 1</v>
      </c>
      <c r="Y65" s="242" t="s">
        <v>603</v>
      </c>
      <c r="Z65" s="242" t="s">
        <v>53</v>
      </c>
      <c r="AA65" s="242" t="s">
        <v>373</v>
      </c>
      <c r="AB65" s="242"/>
      <c r="AC65" s="242"/>
      <c r="AD65" s="242"/>
    </row>
    <row r="66" spans="2:30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/>
      <c r="W66" s="243">
        <v>1</v>
      </c>
      <c r="X66" s="243" t="str">
        <f t="shared" si="3"/>
        <v>Commercial -:- Office Blocks -:- Space Heating -:- Burner -:- Natural Gas -:-  -:- 1</v>
      </c>
      <c r="Y66" s="242" t="s">
        <v>604</v>
      </c>
      <c r="Z66" s="242" t="s">
        <v>53</v>
      </c>
      <c r="AA66" s="242" t="s">
        <v>373</v>
      </c>
      <c r="AB66" s="242"/>
      <c r="AC66" s="242"/>
      <c r="AD66" s="242"/>
    </row>
    <row r="67" spans="2:30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/>
      <c r="W67" s="243">
        <v>1</v>
      </c>
      <c r="X67" s="243" t="str">
        <f t="shared" si="3"/>
        <v>Commercial -:- Office Blocks -:- Space Heating -:- Heat Pump -:- Electricity -:-  -:- 1</v>
      </c>
      <c r="Y67" s="242" t="s">
        <v>605</v>
      </c>
      <c r="Z67" s="242" t="s">
        <v>53</v>
      </c>
      <c r="AA67" s="242" t="s">
        <v>373</v>
      </c>
      <c r="AB67" s="242"/>
      <c r="AC67" s="242"/>
      <c r="AD67" s="242"/>
    </row>
    <row r="68" spans="2:30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/>
      <c r="W68" s="243">
        <v>1</v>
      </c>
      <c r="X68" s="243" t="str">
        <f t="shared" si="3"/>
        <v>Commercial -:- Office Blocks -:- Space Heating -:- Resistance Heater -:- Electricity -:-  -:- 1</v>
      </c>
      <c r="Y68" s="242" t="s">
        <v>606</v>
      </c>
      <c r="Z68" s="242" t="s">
        <v>53</v>
      </c>
      <c r="AA68" s="242" t="s">
        <v>373</v>
      </c>
      <c r="AB68" s="242"/>
      <c r="AC68" s="242"/>
      <c r="AD68" s="242"/>
    </row>
    <row r="69" spans="2:30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/>
      <c r="W69" s="243">
        <v>1</v>
      </c>
      <c r="X69" s="243" t="str">
        <f t="shared" si="3"/>
        <v>Commercial -:- Office Blocks -:- Water Heating -:- Boiler -:- Fuel Oil -:-  -:- 1</v>
      </c>
      <c r="Y69" s="242" t="s">
        <v>602</v>
      </c>
      <c r="Z69" s="242" t="s">
        <v>53</v>
      </c>
      <c r="AA69" s="242" t="s">
        <v>373</v>
      </c>
      <c r="AB69" s="242"/>
      <c r="AC69" s="242"/>
      <c r="AD69" s="242"/>
    </row>
    <row r="70" spans="2:30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/>
      <c r="W70" s="243">
        <v>1</v>
      </c>
      <c r="X70" s="243" t="str">
        <f t="shared" si="3"/>
        <v>Commercial -:- Office Blocks -:- Water Heating -:- Boiler -:- Coal -:-  -:- 1</v>
      </c>
      <c r="Y70" s="242" t="s">
        <v>599</v>
      </c>
      <c r="Z70" s="242" t="s">
        <v>53</v>
      </c>
      <c r="AA70" s="242" t="s">
        <v>373</v>
      </c>
      <c r="AB70" s="242"/>
      <c r="AC70" s="242"/>
      <c r="AD70" s="242"/>
    </row>
    <row r="71" spans="2:30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/>
      <c r="W71" s="243">
        <v>1</v>
      </c>
      <c r="X71" s="243" t="str">
        <f t="shared" si="3"/>
        <v>Commercial -:- Office Blocks -:- Water Heating -:- Heat Pump -:- Electricity -:-  -:- 1</v>
      </c>
      <c r="Y71" s="242" t="s">
        <v>608</v>
      </c>
      <c r="Z71" s="242" t="s">
        <v>53</v>
      </c>
      <c r="AA71" s="242" t="s">
        <v>373</v>
      </c>
      <c r="AB71" s="242"/>
      <c r="AC71" s="242"/>
      <c r="AD71" s="242"/>
    </row>
    <row r="72" spans="2:30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/>
      <c r="W72" s="243">
        <v>1</v>
      </c>
      <c r="X72" s="243" t="str">
        <f t="shared" ref="X72:X128" si="4" xml:space="preserve"> _xlfn.CONCAT( Q72, " -:- ", R72, " -:- ", S72, " -:- ", T72, " -:- ", U72,  " -:- ", V72,  " -:- ", W72)</f>
        <v>Commercial -:- Office Blocks -:- Water Heating -:- Hot Water Cylinder -:- Electricity -:-  -:- 1</v>
      </c>
      <c r="Y72" s="242" t="s">
        <v>609</v>
      </c>
      <c r="Z72" s="242" t="s">
        <v>53</v>
      </c>
      <c r="AA72" s="242" t="s">
        <v>373</v>
      </c>
      <c r="AB72" s="242"/>
      <c r="AC72" s="242"/>
      <c r="AD72" s="242"/>
    </row>
    <row r="73" spans="2:30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/>
      <c r="W73" s="243">
        <v>1</v>
      </c>
      <c r="X73" s="243" t="str">
        <f t="shared" si="4"/>
        <v>Commercial -:- Office Blocks -:- Water Heating -:- Hot Water Cylinder -:- Natural Gas -:-  -:- 1</v>
      </c>
      <c r="Y73" s="242" t="s">
        <v>610</v>
      </c>
      <c r="Z73" s="242" t="s">
        <v>53</v>
      </c>
      <c r="AA73" s="242" t="s">
        <v>373</v>
      </c>
      <c r="AB73" s="242"/>
      <c r="AC73" s="242"/>
      <c r="AD73" s="242"/>
    </row>
    <row r="74" spans="2:30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/>
      <c r="W74" s="243">
        <v>1</v>
      </c>
      <c r="X74" s="243" t="str">
        <f t="shared" si="4"/>
        <v>Commercial -:- Office Blocks -:- Motive Power, Mobile -:- Mobile Motor -:- Diesel -:-  -:- 1</v>
      </c>
      <c r="Y74" s="242" t="s">
        <v>611</v>
      </c>
      <c r="Z74" s="242" t="s">
        <v>53</v>
      </c>
      <c r="AA74" s="242" t="s">
        <v>373</v>
      </c>
      <c r="AB74" s="242"/>
      <c r="AC74" s="242"/>
      <c r="AD74" s="242"/>
    </row>
    <row r="75" spans="2:30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/>
      <c r="W75" s="243">
        <v>1</v>
      </c>
      <c r="X75" s="243" t="str">
        <f t="shared" si="4"/>
        <v>Commercial -:- Office Blocks -:- Motive Power, Mobile -:- Mobile Motor -:- Petrol -:-  -:- 1</v>
      </c>
      <c r="Y75" s="242" t="s">
        <v>613</v>
      </c>
      <c r="Z75" s="242" t="s">
        <v>53</v>
      </c>
      <c r="AA75" s="242" t="s">
        <v>373</v>
      </c>
      <c r="AB75" s="242"/>
      <c r="AC75" s="242"/>
      <c r="AD75" s="242"/>
    </row>
    <row r="76" spans="2:30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/>
      <c r="W76" s="243">
        <v>1</v>
      </c>
      <c r="X76" s="243" t="str">
        <f t="shared" si="4"/>
        <v>Commercial -:- Office Blocks -:- Motive Power, Mobile -:- Mobile Motor -:- LPG -:-  -:- 1</v>
      </c>
      <c r="Y76" s="242" t="s">
        <v>614</v>
      </c>
      <c r="Z76" s="242" t="s">
        <v>53</v>
      </c>
      <c r="AA76" s="242" t="s">
        <v>373</v>
      </c>
      <c r="AB76" s="242"/>
      <c r="AC76" s="242"/>
      <c r="AD76" s="242"/>
    </row>
    <row r="77" spans="2:30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/>
      <c r="W77" s="243">
        <v>1</v>
      </c>
      <c r="X77" s="243" t="str">
        <f t="shared" si="4"/>
        <v>Commercial -:- Office Blocks -:- Motive Power, Stationary -:- Stationary Motor -:- Electricity -:-  -:- 1</v>
      </c>
      <c r="Y77" s="242" t="s">
        <v>615</v>
      </c>
      <c r="Z77" s="242" t="s">
        <v>53</v>
      </c>
      <c r="AA77" s="242" t="s">
        <v>373</v>
      </c>
      <c r="AB77" s="242"/>
      <c r="AC77" s="242"/>
      <c r="AD77" s="242"/>
    </row>
    <row r="78" spans="2:30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/>
      <c r="W78" s="243">
        <v>1</v>
      </c>
      <c r="X78" s="243" t="str">
        <f t="shared" si="4"/>
        <v>Commercial -:- Office Blocks -:- Space Cooling -:- Heat Pump -:- Electricity -:-  -:- 1</v>
      </c>
      <c r="Y78" s="242" t="s">
        <v>617</v>
      </c>
      <c r="Z78" s="242" t="s">
        <v>53</v>
      </c>
      <c r="AA78" s="242" t="s">
        <v>373</v>
      </c>
      <c r="AB78" s="242"/>
      <c r="AC78" s="242"/>
      <c r="AD78" s="242"/>
    </row>
    <row r="79" spans="2:30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/>
      <c r="W79" s="243">
        <v>1</v>
      </c>
      <c r="X79" s="243" t="str">
        <f t="shared" si="4"/>
        <v>Commercial -:- Warehouses/Supermarkets/Retail -:- Electronics and Other Appliances -:- Electronics and Other Appliances -:- Electricity -:-  -:- 1</v>
      </c>
      <c r="Y79" s="242" t="s">
        <v>619</v>
      </c>
      <c r="Z79" s="242" t="s">
        <v>53</v>
      </c>
      <c r="AA79" s="242" t="s">
        <v>373</v>
      </c>
      <c r="AB79" s="242"/>
      <c r="AC79" s="242"/>
      <c r="AD79" s="242"/>
    </row>
    <row r="80" spans="2:30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/>
      <c r="W80" s="243">
        <v>1</v>
      </c>
      <c r="X80" s="243" t="str">
        <f t="shared" si="4"/>
        <v>Commercial -:- Warehouses/Supermarkets/Retail -:- Cooking -:- Cooking Element -:- Electricity -:-  -:- 1</v>
      </c>
      <c r="Y80" s="242" t="s">
        <v>621</v>
      </c>
      <c r="Z80" s="242" t="s">
        <v>53</v>
      </c>
      <c r="AA80" s="242" t="s">
        <v>373</v>
      </c>
      <c r="AB80" s="242"/>
      <c r="AC80" s="242"/>
      <c r="AD80" s="242"/>
    </row>
    <row r="81" spans="2:30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/>
      <c r="W81" s="243">
        <v>1</v>
      </c>
      <c r="X81" s="243" t="str">
        <f t="shared" si="4"/>
        <v>Commercial -:- Warehouses/Supermarkets/Retail -:- Cooking -:- Oven -:- Electricity -:-  -:- 1</v>
      </c>
      <c r="Y81" s="242" t="s">
        <v>623</v>
      </c>
      <c r="Z81" s="242" t="s">
        <v>53</v>
      </c>
      <c r="AA81" s="242" t="s">
        <v>373</v>
      </c>
      <c r="AB81" s="242"/>
      <c r="AC81" s="242"/>
      <c r="AD81" s="242"/>
    </row>
    <row r="82" spans="2:30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/>
      <c r="W82" s="243">
        <v>1</v>
      </c>
      <c r="X82" s="243" t="str">
        <f t="shared" si="4"/>
        <v>Commercial -:- Warehouses/Supermarkets/Retail -:- Cooking -:- Oven -:- LPG -:-  -:- 1</v>
      </c>
      <c r="Y82" s="242" t="s">
        <v>624</v>
      </c>
      <c r="Z82" s="242" t="s">
        <v>53</v>
      </c>
      <c r="AA82" s="242" t="s">
        <v>373</v>
      </c>
      <c r="AB82" s="242"/>
      <c r="AC82" s="242"/>
      <c r="AD82" s="242"/>
    </row>
    <row r="83" spans="2:30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/>
      <c r="W83" s="243">
        <v>1</v>
      </c>
      <c r="X83" s="243" t="str">
        <f t="shared" si="4"/>
        <v>Commercial -:- Warehouses/Supermarkets/Retail -:- Cooking -:- Oven -:- Natural Gas -:-  -:- 1</v>
      </c>
      <c r="Y83" s="242" t="s">
        <v>625</v>
      </c>
      <c r="Z83" s="242" t="s">
        <v>53</v>
      </c>
      <c r="AA83" s="242" t="s">
        <v>373</v>
      </c>
      <c r="AB83" s="242"/>
      <c r="AC83" s="242"/>
      <c r="AD83" s="242"/>
    </row>
    <row r="84" spans="2:30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/>
      <c r="W84" s="243">
        <v>1</v>
      </c>
      <c r="X84" s="243" t="str">
        <f t="shared" si="4"/>
        <v>Commercial -:- Warehouses/Supermarkets/Retail -:- Lighting -:- Lights (Incandescent)  -:- Electricity -:-  -:- 1</v>
      </c>
      <c r="Y84" s="242" t="s">
        <v>627</v>
      </c>
      <c r="Z84" s="242" t="s">
        <v>53</v>
      </c>
      <c r="AA84" s="242" t="s">
        <v>373</v>
      </c>
      <c r="AB84" s="242"/>
      <c r="AC84" s="242"/>
      <c r="AD84" s="242"/>
    </row>
    <row r="85" spans="2:30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/>
      <c r="W85" s="243">
        <v>1</v>
      </c>
      <c r="X85" s="243" t="str">
        <f t="shared" si="4"/>
        <v>Commercial -:- Warehouses/Supermarkets/Retail -:- Lighting -:- Lights (Fluorescent)  -:- Electricity -:-  -:- 1</v>
      </c>
      <c r="Y85" s="242" t="s">
        <v>628</v>
      </c>
      <c r="Z85" s="242" t="s">
        <v>53</v>
      </c>
      <c r="AA85" s="242" t="s">
        <v>373</v>
      </c>
      <c r="AB85" s="242"/>
      <c r="AC85" s="242"/>
      <c r="AD85" s="242"/>
    </row>
    <row r="86" spans="2:30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/>
      <c r="W86" s="243">
        <v>1</v>
      </c>
      <c r="X86" s="243" t="str">
        <f t="shared" si="4"/>
        <v>Commercial -:- Warehouses/Supermarkets/Retail -:- Lighting -:- Lights (LED) -:- Electricity -:-  -:- 1</v>
      </c>
      <c r="Y86" s="242" t="s">
        <v>629</v>
      </c>
      <c r="Z86" s="242" t="s">
        <v>53</v>
      </c>
      <c r="AA86" s="242" t="s">
        <v>373</v>
      </c>
      <c r="AB86" s="242"/>
      <c r="AC86" s="242"/>
      <c r="AD86" s="242"/>
    </row>
    <row r="87" spans="2:30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/>
      <c r="W87" s="243">
        <v>1</v>
      </c>
      <c r="X87" s="243" t="str">
        <f t="shared" si="4"/>
        <v>Commercial -:- Warehouses/Supermarkets/Retail -:- Space Heating -:- Boiler -:- Coal -:-  -:- 1</v>
      </c>
      <c r="Y87" s="242" t="s">
        <v>630</v>
      </c>
      <c r="Z87" s="242" t="s">
        <v>53</v>
      </c>
      <c r="AA87" s="242" t="s">
        <v>373</v>
      </c>
      <c r="AB87" s="242"/>
      <c r="AC87" s="242"/>
      <c r="AD87" s="242"/>
    </row>
    <row r="88" spans="2:30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/>
      <c r="W88" s="243">
        <v>1</v>
      </c>
      <c r="X88" s="243" t="str">
        <f t="shared" si="4"/>
        <v>Commercial -:- Warehouses/Supermarkets/Retail -:- Space Heating -:- Boiler -:- Diesel -:-  -:- 1</v>
      </c>
      <c r="Y88" s="242" t="s">
        <v>632</v>
      </c>
      <c r="Z88" s="242" t="s">
        <v>53</v>
      </c>
      <c r="AA88" s="242" t="s">
        <v>373</v>
      </c>
      <c r="AB88" s="242"/>
      <c r="AC88" s="242"/>
      <c r="AD88" s="242"/>
    </row>
    <row r="89" spans="2:30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/>
      <c r="W89" s="243">
        <v>1</v>
      </c>
      <c r="X89" s="243" t="str">
        <f t="shared" si="4"/>
        <v>Commercial -:- Warehouses/Supermarkets/Retail -:- Space Heating -:- Boiler -:- Fuel Oil -:-  -:- 1</v>
      </c>
      <c r="Y89" s="242" t="s">
        <v>633</v>
      </c>
      <c r="Z89" s="242" t="s">
        <v>53</v>
      </c>
      <c r="AA89" s="242" t="s">
        <v>373</v>
      </c>
      <c r="AB89" s="242"/>
      <c r="AC89" s="242"/>
      <c r="AD89" s="242"/>
    </row>
    <row r="90" spans="2:30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/>
      <c r="W90" s="243">
        <v>1</v>
      </c>
      <c r="X90" s="243" t="str">
        <f t="shared" si="4"/>
        <v>Commercial -:- Warehouses/Supermarkets/Retail -:- Space Heating -:- Boiler -:- LPG -:-  -:- 1</v>
      </c>
      <c r="Y90" s="242" t="s">
        <v>634</v>
      </c>
      <c r="Z90" s="242" t="s">
        <v>53</v>
      </c>
      <c r="AA90" s="242" t="s">
        <v>373</v>
      </c>
      <c r="AB90" s="242"/>
      <c r="AC90" s="242"/>
      <c r="AD90" s="242"/>
    </row>
    <row r="91" spans="2:30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/>
      <c r="W91" s="243">
        <v>1</v>
      </c>
      <c r="X91" s="243" t="str">
        <f t="shared" si="4"/>
        <v>Commercial -:- Warehouses/Supermarkets/Retail -:- Space Heating -:- Boiler -:- Natural Gas -:-  -:- 1</v>
      </c>
      <c r="Y91" s="242" t="s">
        <v>635</v>
      </c>
      <c r="Z91" s="242" t="s">
        <v>53</v>
      </c>
      <c r="AA91" s="242" t="s">
        <v>373</v>
      </c>
      <c r="AB91" s="242"/>
      <c r="AC91" s="242"/>
      <c r="AD91" s="242"/>
    </row>
    <row r="92" spans="2:30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/>
      <c r="W92" s="243">
        <v>1</v>
      </c>
      <c r="X92" s="243" t="str">
        <f t="shared" si="4"/>
        <v>Commercial -:- Warehouses/Supermarkets/Retail -:- Space Heating -:- Burner -:- Coal -:-  -:- 1</v>
      </c>
      <c r="Y92" s="242" t="s">
        <v>636</v>
      </c>
      <c r="Z92" s="242" t="s">
        <v>53</v>
      </c>
      <c r="AA92" s="242" t="s">
        <v>373</v>
      </c>
      <c r="AB92" s="242"/>
      <c r="AC92" s="242"/>
      <c r="AD92" s="242"/>
    </row>
    <row r="93" spans="2:30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/>
      <c r="W93" s="243">
        <v>1</v>
      </c>
      <c r="X93" s="243" t="str">
        <f t="shared" si="4"/>
        <v>Commercial -:- Warehouses/Supermarkets/Retail -:- Space Heating -:- Burner -:- Fuel Oil -:-  -:- 1</v>
      </c>
      <c r="Y93" s="242" t="s">
        <v>637</v>
      </c>
      <c r="Z93" s="242" t="s">
        <v>53</v>
      </c>
      <c r="AA93" s="242" t="s">
        <v>373</v>
      </c>
      <c r="AB93" s="242"/>
      <c r="AC93" s="242"/>
      <c r="AD93" s="242"/>
    </row>
    <row r="94" spans="2:30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/>
      <c r="W94" s="243">
        <v>1</v>
      </c>
      <c r="X94" s="243" t="str">
        <f t="shared" si="4"/>
        <v>Commercial -:- Warehouses/Supermarkets/Retail -:- Space Heating -:- Burner -:- LPG -:-  -:- 1</v>
      </c>
      <c r="Y94" s="242" t="s">
        <v>638</v>
      </c>
      <c r="Z94" s="242" t="s">
        <v>53</v>
      </c>
      <c r="AA94" s="242" t="s">
        <v>373</v>
      </c>
      <c r="AB94" s="242"/>
      <c r="AC94" s="242"/>
      <c r="AD94" s="242"/>
    </row>
    <row r="95" spans="2:30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/>
      <c r="W95" s="243">
        <v>1</v>
      </c>
      <c r="X95" s="243" t="str">
        <f t="shared" si="4"/>
        <v>Commercial -:- Warehouses/Supermarkets/Retail -:- Space Heating -:- Burner -:- Natural Gas -:-  -:- 1</v>
      </c>
      <c r="Y95" s="242" t="s">
        <v>639</v>
      </c>
      <c r="Z95" s="242" t="s">
        <v>53</v>
      </c>
      <c r="AA95" s="242" t="s">
        <v>373</v>
      </c>
      <c r="AB95" s="242"/>
      <c r="AC95" s="242"/>
      <c r="AD95" s="242"/>
    </row>
    <row r="96" spans="2:30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/>
      <c r="W96" s="243">
        <v>1</v>
      </c>
      <c r="X96" s="243" t="str">
        <f t="shared" si="4"/>
        <v>Commercial -:- Warehouses/Supermarkets/Retail -:- Space Heating -:- Heat Pump -:- Electricity -:-  -:- 1</v>
      </c>
      <c r="Y96" s="242" t="s">
        <v>640</v>
      </c>
      <c r="Z96" s="242" t="s">
        <v>53</v>
      </c>
      <c r="AA96" s="242" t="s">
        <v>373</v>
      </c>
      <c r="AB96" s="242"/>
      <c r="AC96" s="242"/>
      <c r="AD96" s="242"/>
    </row>
    <row r="97" spans="2:30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/>
      <c r="W97" s="243">
        <v>1</v>
      </c>
      <c r="X97" s="243" t="str">
        <f t="shared" si="4"/>
        <v>Commercial -:- Warehouses/Supermarkets/Retail -:- Space Heating -:- Resistance Heater -:- Electricity -:-  -:- 1</v>
      </c>
      <c r="Y97" s="242" t="s">
        <v>641</v>
      </c>
      <c r="Z97" s="242" t="s">
        <v>53</v>
      </c>
      <c r="AA97" s="242" t="s">
        <v>373</v>
      </c>
      <c r="AB97" s="242"/>
      <c r="AC97" s="242"/>
      <c r="AD97" s="242"/>
    </row>
    <row r="98" spans="2:30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/>
      <c r="W98" s="243">
        <v>1</v>
      </c>
      <c r="X98" s="243" t="str">
        <f t="shared" si="4"/>
        <v>Commercial -:- Warehouses/Supermarkets/Retail -:- Space Heating -:- Direct Heat -:- Geothermal -:-  -:- 1</v>
      </c>
      <c r="Y98" s="242" t="s">
        <v>642</v>
      </c>
      <c r="Z98" s="242" t="s">
        <v>53</v>
      </c>
      <c r="AA98" s="242" t="s">
        <v>373</v>
      </c>
      <c r="AB98" s="242"/>
      <c r="AC98" s="242"/>
      <c r="AD98" s="242"/>
    </row>
    <row r="99" spans="2:30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/>
      <c r="W99" s="243">
        <v>1</v>
      </c>
      <c r="X99" s="243" t="str">
        <f t="shared" si="4"/>
        <v>Commercial -:- Warehouses/Supermarkets/Retail -:- Water Heating -:- Boiler -:- Coal -:-  -:- 1</v>
      </c>
      <c r="Y99" s="242" t="s">
        <v>630</v>
      </c>
      <c r="Z99" s="242" t="s">
        <v>53</v>
      </c>
      <c r="AA99" s="242" t="s">
        <v>373</v>
      </c>
      <c r="AB99" s="242"/>
      <c r="AC99" s="242"/>
      <c r="AD99" s="242"/>
    </row>
    <row r="100" spans="2:30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/>
      <c r="W100" s="243">
        <v>1</v>
      </c>
      <c r="X100" s="243" t="str">
        <f t="shared" si="4"/>
        <v>Commercial -:- Warehouses/Supermarkets/Retail -:- Water Heating -:- Hot Water Cylinder -:- Electricity -:-  -:- 1</v>
      </c>
      <c r="Y100" s="242" t="s">
        <v>644</v>
      </c>
      <c r="Z100" s="242" t="s">
        <v>53</v>
      </c>
      <c r="AA100" s="242" t="s">
        <v>373</v>
      </c>
      <c r="AB100" s="242"/>
      <c r="AC100" s="242"/>
      <c r="AD100" s="242"/>
    </row>
    <row r="101" spans="2:30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/>
      <c r="W101" s="243">
        <v>1</v>
      </c>
      <c r="X101" s="243" t="str">
        <f t="shared" si="4"/>
        <v>Commercial -:- Warehouses/Supermarkets/Retail -:- Water Heating -:- Hot Water Cylinder -:- Natural Gas -:-  -:- 1</v>
      </c>
      <c r="Y101" s="242" t="s">
        <v>645</v>
      </c>
      <c r="Z101" s="242" t="s">
        <v>53</v>
      </c>
      <c r="AA101" s="242" t="s">
        <v>373</v>
      </c>
      <c r="AB101" s="242"/>
      <c r="AC101" s="242"/>
      <c r="AD101" s="242"/>
    </row>
    <row r="102" spans="2:30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/>
      <c r="W102" s="243">
        <v>1</v>
      </c>
      <c r="X102" s="243" t="str">
        <f t="shared" si="4"/>
        <v>Commercial -:- Warehouses/Supermarkets/Retail -:- Motive Power, Mobile -:- Mobile Motor -:- Diesel -:-  -:- 1</v>
      </c>
      <c r="Y102" s="242" t="s">
        <v>646</v>
      </c>
      <c r="Z102" s="242" t="s">
        <v>53</v>
      </c>
      <c r="AA102" s="242" t="s">
        <v>373</v>
      </c>
      <c r="AB102" s="242"/>
      <c r="AC102" s="242"/>
      <c r="AD102" s="242"/>
    </row>
    <row r="103" spans="2:30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/>
      <c r="W103" s="243">
        <v>1</v>
      </c>
      <c r="X103" s="243" t="str">
        <f t="shared" si="4"/>
        <v>Commercial -:- Warehouses/Supermarkets/Retail -:- Motive Power, Mobile -:- Mobile Motor -:- Petrol -:-  -:- 1</v>
      </c>
      <c r="Y103" s="242" t="s">
        <v>648</v>
      </c>
      <c r="Z103" s="242" t="s">
        <v>53</v>
      </c>
      <c r="AA103" s="242" t="s">
        <v>373</v>
      </c>
      <c r="AB103" s="242"/>
      <c r="AC103" s="242"/>
      <c r="AD103" s="242"/>
    </row>
    <row r="104" spans="2:30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/>
      <c r="W104" s="243">
        <v>1</v>
      </c>
      <c r="X104" s="243" t="str">
        <f t="shared" si="4"/>
        <v>Commercial -:- Warehouses/Supermarkets/Retail -:- Motive Power, Mobile -:- Mobile Motor -:- LPG -:-  -:- 1</v>
      </c>
      <c r="Y104" s="242" t="s">
        <v>649</v>
      </c>
      <c r="Z104" s="242" t="s">
        <v>53</v>
      </c>
      <c r="AA104" s="242" t="s">
        <v>373</v>
      </c>
      <c r="AB104" s="242"/>
      <c r="AC104" s="242"/>
      <c r="AD104" s="242"/>
    </row>
    <row r="105" spans="2:30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/>
      <c r="W105" s="243">
        <v>1</v>
      </c>
      <c r="X105" s="243" t="str">
        <f t="shared" si="4"/>
        <v>Commercial -:- Warehouses/Supermarkets/Retail -:- Motive Power, Stationary -:- Stationary Motor -:- Electricity -:-  -:- 1</v>
      </c>
      <c r="Y105" s="242" t="s">
        <v>650</v>
      </c>
      <c r="Z105" s="242" t="s">
        <v>53</v>
      </c>
      <c r="AA105" s="242" t="s">
        <v>373</v>
      </c>
      <c r="AB105" s="242"/>
      <c r="AC105" s="242"/>
      <c r="AD105" s="242"/>
    </row>
    <row r="106" spans="2:30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/>
      <c r="W106" s="243">
        <v>1</v>
      </c>
      <c r="X106" s="243" t="str">
        <f t="shared" si="4"/>
        <v>Commercial -:- Warehouses/Supermarkets/Retail -:- Refrigeration -:- Refrigerator -:- Electricity -:-  -:- 1</v>
      </c>
      <c r="Y106" s="242" t="s">
        <v>652</v>
      </c>
      <c r="Z106" s="242" t="s">
        <v>53</v>
      </c>
      <c r="AA106" s="242" t="s">
        <v>373</v>
      </c>
      <c r="AB106" s="242"/>
      <c r="AC106" s="242"/>
      <c r="AD106" s="242"/>
    </row>
    <row r="107" spans="2:30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/>
      <c r="W107" s="243">
        <v>1</v>
      </c>
      <c r="X107" s="243" t="str">
        <f t="shared" si="4"/>
        <v>Commercial -:- Warehouses/Supermarkets/Retail -:- Space Cooling -:- Heat Pump -:- Electricity -:-  -:- 1</v>
      </c>
      <c r="Y107" s="242" t="s">
        <v>654</v>
      </c>
      <c r="Z107" s="242" t="s">
        <v>53</v>
      </c>
      <c r="AA107" s="242" t="s">
        <v>373</v>
      </c>
      <c r="AB107" s="242"/>
      <c r="AC107" s="242"/>
      <c r="AD107" s="242"/>
    </row>
    <row r="108" spans="2:30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/>
      <c r="W108" s="243"/>
      <c r="X108" s="243" t="str">
        <f t="shared" si="4"/>
        <v xml:space="preserve">Commercial -:- Other (Commercial) -:- Electronics and Other Appliances -:- Electronics and Other Appliances -:- Electricity -:-  -:- </v>
      </c>
      <c r="Y108" s="242" t="s">
        <v>656</v>
      </c>
      <c r="Z108" s="242" t="s">
        <v>53</v>
      </c>
      <c r="AA108" s="242" t="s">
        <v>373</v>
      </c>
      <c r="AB108" s="242"/>
      <c r="AC108" s="242"/>
      <c r="AD108" s="242"/>
    </row>
    <row r="109" spans="2:30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/>
      <c r="W109" s="243">
        <v>1</v>
      </c>
      <c r="X109" s="243" t="str">
        <f t="shared" si="4"/>
        <v>Commercial -:- Other (Commercial) -:- Lighting -:- Lights (Incandescent)  -:- Electricity -:-  -:- 1</v>
      </c>
      <c r="Y109" s="242" t="s">
        <v>659</v>
      </c>
      <c r="Z109" s="242" t="s">
        <v>53</v>
      </c>
      <c r="AA109" s="242" t="s">
        <v>373</v>
      </c>
      <c r="AB109" s="242"/>
      <c r="AC109" s="242"/>
      <c r="AD109" s="242"/>
    </row>
    <row r="110" spans="2:30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/>
      <c r="W110" s="243">
        <v>1</v>
      </c>
      <c r="X110" s="243" t="str">
        <f t="shared" si="4"/>
        <v>Commercial -:- Other (Commercial) -:- Lighting -:- Lights (Fluorescent)  -:- Electricity -:-  -:- 1</v>
      </c>
      <c r="Y110" s="242" t="s">
        <v>660</v>
      </c>
      <c r="Z110" s="242" t="s">
        <v>53</v>
      </c>
      <c r="AA110" s="242" t="s">
        <v>373</v>
      </c>
      <c r="AB110" s="242"/>
      <c r="AC110" s="242"/>
      <c r="AD110" s="242"/>
    </row>
    <row r="111" spans="2:30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/>
      <c r="W111" s="243">
        <v>1</v>
      </c>
      <c r="X111" s="243" t="str">
        <f t="shared" si="4"/>
        <v>Commercial -:- Other (Commercial) -:- Lighting -:- Lights (LED) -:- Electricity -:-  -:- 1</v>
      </c>
      <c r="Y111" s="242" t="s">
        <v>661</v>
      </c>
      <c r="Z111" s="242" t="s">
        <v>53</v>
      </c>
      <c r="AA111" s="242" t="s">
        <v>373</v>
      </c>
      <c r="AB111" s="242"/>
      <c r="AC111" s="242"/>
      <c r="AD111" s="242"/>
    </row>
    <row r="112" spans="2:30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/>
      <c r="W112" s="243">
        <v>1</v>
      </c>
      <c r="X112" s="243" t="str">
        <f t="shared" si="4"/>
        <v>Commercial -:- Other (Commercial) -:- Space Heating -:- Boiler -:- Coal -:-  -:- 1</v>
      </c>
      <c r="Y112" s="242" t="s">
        <v>662</v>
      </c>
      <c r="Z112" s="242" t="s">
        <v>53</v>
      </c>
      <c r="AA112" s="242" t="s">
        <v>373</v>
      </c>
      <c r="AB112" s="242"/>
      <c r="AC112" s="242"/>
      <c r="AD112" s="242"/>
    </row>
    <row r="113" spans="2:30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/>
      <c r="W113" s="243">
        <v>1</v>
      </c>
      <c r="X113" s="243" t="str">
        <f t="shared" si="4"/>
        <v>Commercial -:- Other (Commercial) -:- Space Heating -:- Boiler -:- Diesel -:-  -:- 1</v>
      </c>
      <c r="Y113" s="242" t="s">
        <v>664</v>
      </c>
      <c r="Z113" s="242" t="s">
        <v>53</v>
      </c>
      <c r="AA113" s="242" t="s">
        <v>373</v>
      </c>
      <c r="AB113" s="242"/>
      <c r="AC113" s="242"/>
      <c r="AD113" s="242"/>
    </row>
    <row r="114" spans="2:30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/>
      <c r="W114" s="243">
        <v>1</v>
      </c>
      <c r="X114" s="243" t="str">
        <f t="shared" si="4"/>
        <v>Commercial -:- Other (Commercial) -:- Space Heating -:- Boiler -:- Fuel Oil -:-  -:- 1</v>
      </c>
      <c r="Y114" s="242" t="s">
        <v>665</v>
      </c>
      <c r="Z114" s="242" t="s">
        <v>53</v>
      </c>
      <c r="AA114" s="242" t="s">
        <v>373</v>
      </c>
      <c r="AB114" s="242"/>
      <c r="AC114" s="242"/>
      <c r="AD114" s="242"/>
    </row>
    <row r="115" spans="2:30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/>
      <c r="W115" s="243">
        <v>1</v>
      </c>
      <c r="X115" s="243" t="str">
        <f t="shared" si="4"/>
        <v>Commercial -:- Other (Commercial) -:- Space Heating -:- Boiler -:- Natural Gas -:-  -:- 1</v>
      </c>
      <c r="Y115" s="242" t="s">
        <v>666</v>
      </c>
      <c r="Z115" s="242" t="s">
        <v>53</v>
      </c>
      <c r="AA115" s="242" t="s">
        <v>373</v>
      </c>
      <c r="AB115" s="242"/>
      <c r="AC115" s="242"/>
      <c r="AD115" s="242"/>
    </row>
    <row r="116" spans="2:30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/>
      <c r="W116" s="243">
        <v>1</v>
      </c>
      <c r="X116" s="243" t="str">
        <f t="shared" si="4"/>
        <v>Commercial -:- Other (Commercial) -:- Space Heating -:- Burner -:- Natural Gas -:-  -:- 1</v>
      </c>
      <c r="Y116" s="242" t="s">
        <v>667</v>
      </c>
      <c r="Z116" s="242" t="s">
        <v>53</v>
      </c>
      <c r="AA116" s="242" t="s">
        <v>373</v>
      </c>
      <c r="AB116" s="242"/>
      <c r="AC116" s="242"/>
      <c r="AD116" s="242"/>
    </row>
    <row r="117" spans="2:30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/>
      <c r="W117" s="243">
        <v>1</v>
      </c>
      <c r="X117" s="243" t="str">
        <f t="shared" si="4"/>
        <v>Commercial -:- Other (Commercial) -:- Space Heating -:- Heat Pump -:- Electricity -:-  -:- 1</v>
      </c>
      <c r="Y117" s="242" t="s">
        <v>668</v>
      </c>
      <c r="Z117" s="242" t="s">
        <v>53</v>
      </c>
      <c r="AA117" s="242" t="s">
        <v>373</v>
      </c>
      <c r="AB117" s="242"/>
      <c r="AC117" s="242"/>
      <c r="AD117" s="242"/>
    </row>
    <row r="118" spans="2:30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/>
      <c r="W118" s="243">
        <v>1</v>
      </c>
      <c r="X118" s="243" t="str">
        <f t="shared" si="4"/>
        <v>Commercial -:- Other (Commercial) -:- Space Heating -:- Resistance Heater -:- Electricity -:-  -:- 1</v>
      </c>
      <c r="Y118" s="242" t="s">
        <v>669</v>
      </c>
      <c r="Z118" s="242" t="s">
        <v>53</v>
      </c>
      <c r="AA118" s="242" t="s">
        <v>373</v>
      </c>
      <c r="AB118" s="242"/>
      <c r="AC118" s="242"/>
      <c r="AD118" s="242"/>
    </row>
    <row r="119" spans="2:30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/>
      <c r="W119" s="243">
        <v>1</v>
      </c>
      <c r="X119" s="243" t="str">
        <f t="shared" si="4"/>
        <v>Commercial -:- Other (Commercial) -:- Water Heating -:- Boiler -:- Fuel Oil -:-  -:- 1</v>
      </c>
      <c r="Y119" s="242" t="s">
        <v>665</v>
      </c>
      <c r="Z119" s="242" t="s">
        <v>53</v>
      </c>
      <c r="AA119" s="242" t="s">
        <v>373</v>
      </c>
      <c r="AB119" s="242"/>
      <c r="AC119" s="242"/>
      <c r="AD119" s="242"/>
    </row>
    <row r="120" spans="2:30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/>
      <c r="W120" s="243">
        <v>1</v>
      </c>
      <c r="X120" s="243" t="str">
        <f t="shared" si="4"/>
        <v>Commercial -:- Other (Commercial) -:- Water Heating -:- Boiler -:- Coal -:-  -:- 1</v>
      </c>
      <c r="Y120" s="242" t="s">
        <v>662</v>
      </c>
      <c r="Z120" s="242" t="s">
        <v>53</v>
      </c>
      <c r="AA120" s="242" t="s">
        <v>373</v>
      </c>
      <c r="AB120" s="242"/>
      <c r="AC120" s="242"/>
      <c r="AD120" s="242"/>
    </row>
    <row r="121" spans="2:30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/>
      <c r="W121" s="243">
        <v>1</v>
      </c>
      <c r="X121" s="243" t="str">
        <f t="shared" si="4"/>
        <v>Commercial -:- Other (Commercial) -:- Water Heating -:- Hot Water Cylinder -:- Electricity -:-  -:- 1</v>
      </c>
      <c r="Y121" s="242" t="s">
        <v>671</v>
      </c>
      <c r="Z121" s="242" t="s">
        <v>53</v>
      </c>
      <c r="AA121" s="242" t="s">
        <v>373</v>
      </c>
      <c r="AB121" s="242"/>
      <c r="AC121" s="242"/>
      <c r="AD121" s="242"/>
    </row>
    <row r="122" spans="2:30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/>
      <c r="W122" s="243">
        <v>1</v>
      </c>
      <c r="X122" s="243" t="str">
        <f t="shared" si="4"/>
        <v>Commercial -:- Other (Commercial) -:- Water Heating -:- Hot Water Cylinder -:- Natural Gas -:-  -:- 1</v>
      </c>
      <c r="Y122" s="242" t="s">
        <v>672</v>
      </c>
      <c r="Z122" s="242" t="s">
        <v>53</v>
      </c>
      <c r="AA122" s="242" t="s">
        <v>373</v>
      </c>
      <c r="AB122" s="242"/>
      <c r="AC122" s="242"/>
      <c r="AD122" s="242"/>
    </row>
    <row r="123" spans="2:30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/>
      <c r="W123" s="243">
        <v>1</v>
      </c>
      <c r="X123" s="243" t="str">
        <f t="shared" si="4"/>
        <v>Commercial -:- Other (Commercial) -:- Water Heating -:- Direct Heat -:- Geothermal -:-  -:- 1</v>
      </c>
      <c r="Y123" s="242" t="s">
        <v>673</v>
      </c>
      <c r="Z123" s="242" t="s">
        <v>53</v>
      </c>
      <c r="AA123" s="242" t="s">
        <v>373</v>
      </c>
      <c r="AB123" s="242"/>
      <c r="AC123" s="242"/>
      <c r="AD123" s="242"/>
    </row>
    <row r="124" spans="2:30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/>
      <c r="W124" s="243">
        <v>1</v>
      </c>
      <c r="X124" s="243" t="str">
        <f t="shared" si="4"/>
        <v>Commercial -:- Other (Commercial) -:- Motive Power, Mobile -:- Mobile Motor -:- Diesel -:-  -:- 1</v>
      </c>
      <c r="Y124" s="242" t="s">
        <v>674</v>
      </c>
      <c r="Z124" s="242" t="s">
        <v>53</v>
      </c>
      <c r="AA124" s="242" t="s">
        <v>373</v>
      </c>
      <c r="AB124" s="242"/>
      <c r="AC124" s="242"/>
      <c r="AD124" s="242"/>
    </row>
    <row r="125" spans="2:30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/>
      <c r="W125" s="243">
        <v>1</v>
      </c>
      <c r="X125" s="243" t="str">
        <f t="shared" si="4"/>
        <v>Commercial -:- Other (Commercial) -:- Motive Power, Mobile -:- Mobile Motor -:- Petrol -:-  -:- 1</v>
      </c>
      <c r="Y125" s="242" t="s">
        <v>676</v>
      </c>
      <c r="Z125" s="242" t="s">
        <v>53</v>
      </c>
      <c r="AA125" s="242" t="s">
        <v>373</v>
      </c>
      <c r="AB125" s="242"/>
      <c r="AC125" s="242"/>
      <c r="AD125" s="242"/>
    </row>
    <row r="126" spans="2:30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/>
      <c r="W126" s="243">
        <v>1</v>
      </c>
      <c r="X126" s="243" t="str">
        <f t="shared" si="4"/>
        <v>Commercial -:- Other (Commercial) -:- Motive Power, Mobile -:- Mobile Motor -:- Fuel Oil -:-  -:- 1</v>
      </c>
      <c r="Y126" s="242" t="s">
        <v>677</v>
      </c>
      <c r="Z126" s="242" t="s">
        <v>53</v>
      </c>
      <c r="AA126" s="242" t="s">
        <v>373</v>
      </c>
      <c r="AB126" s="242"/>
      <c r="AC126" s="242"/>
      <c r="AD126" s="242"/>
    </row>
    <row r="127" spans="2:30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/>
      <c r="W127" s="243">
        <v>1</v>
      </c>
      <c r="X127" s="243" t="str">
        <f t="shared" si="4"/>
        <v>Commercial -:- Other (Commercial) -:- Motive Power, Stationary -:- Stationary Motor -:- Electricity -:-  -:- 1</v>
      </c>
      <c r="Y127" s="242" t="s">
        <v>678</v>
      </c>
      <c r="Z127" s="242" t="s">
        <v>53</v>
      </c>
      <c r="AA127" s="242" t="s">
        <v>373</v>
      </c>
      <c r="AB127" s="242"/>
      <c r="AC127" s="242"/>
      <c r="AD127" s="242"/>
    </row>
    <row r="128" spans="2:30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/>
      <c r="W128" s="243">
        <v>1</v>
      </c>
      <c r="X128" s="243" t="str">
        <f t="shared" si="4"/>
        <v>Commercial -:- Other (Commercial) -:- Space Cooling -:- Heat Pump -:- Electricity -:-  -:- 1</v>
      </c>
      <c r="Y128" s="242" t="s">
        <v>680</v>
      </c>
      <c r="Z128" s="242" t="s">
        <v>53</v>
      </c>
      <c r="AA128" s="242" t="s">
        <v>373</v>
      </c>
      <c r="AB128" s="242"/>
      <c r="AC128" s="242"/>
      <c r="AD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2024-04-10T05:27:13Z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