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eda\VEDA_Models\Southland Trialx\SubRES_TMPL\"/>
    </mc:Choice>
  </mc:AlternateContent>
  <xr:revisionPtr revIDLastSave="0" documentId="13_ncr:1_{BB6BB434-3AC9-4DAF-A21E-BED516EF7582}" xr6:coauthVersionLast="47" xr6:coauthVersionMax="47" xr10:uidLastSave="{00000000-0000-0000-0000-000000000000}"/>
  <bookViews>
    <workbookView xWindow="28680" yWindow="-120" windowWidth="29040" windowHeight="17790" activeTab="2" xr2:uid="{72E88847-EEE1-407C-806C-0F582B985D1A}"/>
  </bookViews>
  <sheets>
    <sheet name="IND_NewTechs old" sheetId="16" r:id="rId1"/>
    <sheet name="Sheet1" sheetId="17" r:id="rId2"/>
    <sheet name="IND_NewTechs" sheetId="18" r:id="rId3"/>
    <sheet name="Questions for AG or Kanchana" sheetId="19" r:id="rId4"/>
    <sheet name="IND_definitions" sheetId="14" r:id="rId5"/>
  </sheets>
  <externalReferences>
    <externalReference r:id="rId6"/>
  </externalReferences>
  <definedNames>
    <definedName name="_AtRisk_SimSetting_AutomaticallyGenerateReports" hidden="1">TRUE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1030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4" hidden="1">IND_definitions!$B$9:$I$225</definedName>
    <definedName name="_xlnm._FilterDatabase" localSheetId="2" hidden="1">IND_NewTechs!$I$4:$AC$98</definedName>
    <definedName name="_xlnm._FilterDatabase" localSheetId="0" hidden="1">'IND_NewTechs old'!$N$7:$AD$101</definedName>
    <definedName name="FID_1">[1]AGR_Fuels!$A$2</definedName>
    <definedName name="Pal_Workbook_GUID" hidden="1">"BZAFFXQVCKKZ9BQ5HEZ424YD"</definedName>
    <definedName name="RiskAfterRecalcMacro" hidden="1">"'Basin&amp;Field sim v3b.xls'!test"</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6" i="18" l="1"/>
  <c r="AM17" i="18"/>
  <c r="AM15" i="18"/>
  <c r="AM10" i="18"/>
  <c r="AJ42" i="18"/>
  <c r="AJ43" i="18"/>
  <c r="AJ44" i="18"/>
  <c r="AJ45" i="18"/>
  <c r="AJ46" i="18"/>
  <c r="AJ41" i="18"/>
  <c r="Z6" i="18"/>
  <c r="Z7" i="18"/>
  <c r="Z8" i="18"/>
  <c r="Z9" i="18"/>
  <c r="Z10" i="18"/>
  <c r="Z11" i="18"/>
  <c r="Z12" i="18"/>
  <c r="Z13" i="18"/>
  <c r="Z14" i="18"/>
  <c r="Z15" i="18"/>
  <c r="Z16" i="18"/>
  <c r="Z17" i="18"/>
  <c r="Z18" i="18"/>
  <c r="Z19" i="18"/>
  <c r="Z20" i="18"/>
  <c r="Z21" i="18"/>
  <c r="Z22" i="18"/>
  <c r="Z23" i="18"/>
  <c r="Z24" i="18"/>
  <c r="Z25" i="18"/>
  <c r="Z26" i="18"/>
  <c r="Z27" i="18"/>
  <c r="Z28" i="18"/>
  <c r="Z29" i="18"/>
  <c r="Z30" i="18"/>
  <c r="Z31" i="18"/>
  <c r="Z32" i="18"/>
  <c r="Z33" i="18"/>
  <c r="Z34" i="18"/>
  <c r="Z35" i="18"/>
  <c r="Z36" i="18"/>
  <c r="Z37" i="18"/>
  <c r="Z38" i="18"/>
  <c r="Z39" i="18"/>
  <c r="Z40" i="18"/>
  <c r="Z41" i="18"/>
  <c r="Z42" i="18"/>
  <c r="Z43" i="18"/>
  <c r="Z44" i="18"/>
  <c r="Z45" i="18"/>
  <c r="Z46" i="18"/>
  <c r="Z47" i="18"/>
  <c r="Z48" i="18"/>
  <c r="Z49" i="18"/>
  <c r="Z50" i="18"/>
  <c r="Z51" i="18"/>
  <c r="Z52" i="18"/>
  <c r="Z53" i="18"/>
  <c r="Z54" i="18"/>
  <c r="Z55" i="18"/>
  <c r="Z56" i="18"/>
  <c r="Z57" i="18"/>
  <c r="Z58" i="18"/>
  <c r="Z59" i="18"/>
  <c r="Z60" i="18"/>
  <c r="Z61" i="18"/>
  <c r="Z62" i="18"/>
  <c r="Z63" i="18"/>
  <c r="Z64" i="18"/>
  <c r="Z65" i="18"/>
  <c r="Z66" i="18"/>
  <c r="Z67" i="18"/>
  <c r="Z68" i="18"/>
  <c r="Z69" i="18"/>
  <c r="Z70" i="18"/>
  <c r="Z71" i="18"/>
  <c r="Z72" i="18"/>
  <c r="Z73" i="18"/>
  <c r="Z74" i="18"/>
  <c r="Z75" i="18"/>
  <c r="Z76" i="18"/>
  <c r="Z77" i="18"/>
  <c r="Z78" i="18"/>
  <c r="Z79" i="18"/>
  <c r="Z80" i="18"/>
  <c r="Z81" i="18"/>
  <c r="Z82" i="18"/>
  <c r="Z83" i="18"/>
  <c r="Z84" i="18"/>
  <c r="Z85" i="18"/>
  <c r="Z86" i="18"/>
  <c r="Z87" i="18"/>
  <c r="Z88" i="18"/>
  <c r="Z89" i="18"/>
  <c r="Z90" i="18"/>
  <c r="Z91" i="18"/>
  <c r="Z92" i="18"/>
  <c r="Z93" i="18"/>
  <c r="Z94" i="18"/>
  <c r="Z95" i="18"/>
  <c r="Z96" i="18"/>
  <c r="Z97" i="18"/>
  <c r="Z98" i="18"/>
  <c r="Z5" i="18"/>
  <c r="I33" i="17"/>
  <c r="V37" i="18" s="1"/>
  <c r="V97" i="18"/>
  <c r="V96" i="18"/>
  <c r="V95" i="18"/>
  <c r="V94" i="18"/>
  <c r="V93" i="18"/>
  <c r="V92" i="18"/>
  <c r="V91" i="18"/>
  <c r="V90" i="18"/>
  <c r="V89" i="18"/>
  <c r="V88" i="18"/>
  <c r="V87" i="18"/>
  <c r="V86" i="18"/>
  <c r="V85" i="18"/>
  <c r="V84" i="18"/>
  <c r="V83" i="18"/>
  <c r="V82" i="18"/>
  <c r="V81" i="18"/>
  <c r="V80" i="18"/>
  <c r="V79" i="18"/>
  <c r="V78" i="18"/>
  <c r="V77" i="18"/>
  <c r="V76" i="18"/>
  <c r="V75" i="18"/>
  <c r="V74" i="18"/>
  <c r="V73" i="18"/>
  <c r="V72" i="18"/>
  <c r="V71" i="18"/>
  <c r="V70" i="18"/>
  <c r="V69" i="18"/>
  <c r="V68" i="18"/>
  <c r="V67" i="18"/>
  <c r="V66" i="18"/>
  <c r="V65" i="18"/>
  <c r="V64" i="18"/>
  <c r="V62" i="18"/>
  <c r="V61" i="18"/>
  <c r="V60" i="18"/>
  <c r="V59" i="18"/>
  <c r="V58" i="18"/>
  <c r="V57" i="18"/>
  <c r="V56" i="18"/>
  <c r="V55" i="18"/>
  <c r="V54" i="18"/>
  <c r="V53" i="18"/>
  <c r="V52" i="18"/>
  <c r="V51" i="18"/>
  <c r="V50" i="18"/>
  <c r="V49" i="18"/>
  <c r="V48" i="18"/>
  <c r="V46" i="18"/>
  <c r="V45" i="18"/>
  <c r="V44" i="18"/>
  <c r="V43" i="18"/>
  <c r="V42" i="18"/>
  <c r="V41" i="18"/>
  <c r="V40" i="18"/>
  <c r="V39" i="18"/>
  <c r="V38" i="18"/>
  <c r="V36" i="18"/>
  <c r="V35" i="18"/>
  <c r="V34" i="18"/>
  <c r="V33" i="18"/>
  <c r="V32" i="18"/>
  <c r="V31" i="18"/>
  <c r="V30" i="18"/>
  <c r="V29" i="18"/>
  <c r="V28" i="18"/>
  <c r="V27" i="18"/>
  <c r="V26" i="18"/>
  <c r="V25" i="18"/>
  <c r="V24" i="18"/>
  <c r="V23" i="18"/>
  <c r="V22" i="18"/>
  <c r="V20" i="18"/>
  <c r="V19" i="18"/>
  <c r="V18" i="18"/>
  <c r="V17" i="18"/>
  <c r="V16" i="18"/>
  <c r="V15" i="18"/>
  <c r="V14" i="18"/>
  <c r="V13" i="18"/>
  <c r="V12" i="18"/>
  <c r="V11" i="18"/>
  <c r="V10" i="18"/>
  <c r="V9" i="18"/>
  <c r="V8" i="18"/>
  <c r="V7" i="18"/>
  <c r="V6" i="18"/>
  <c r="V5" i="18"/>
  <c r="P5" i="18" l="1"/>
  <c r="N5" i="18"/>
  <c r="M5" i="18"/>
  <c r="D10" i="14" s="1"/>
  <c r="L5" i="18"/>
  <c r="C10" i="14" s="1"/>
  <c r="O2" i="18"/>
  <c r="P2" i="18" s="1"/>
  <c r="N92" i="18"/>
  <c r="N93" i="18"/>
  <c r="N94" i="18"/>
  <c r="N95" i="18"/>
  <c r="N96" i="18"/>
  <c r="N97"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P92" i="18"/>
  <c r="P93" i="18"/>
  <c r="P94" i="18"/>
  <c r="P95" i="18"/>
  <c r="P96" i="18"/>
  <c r="P97"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C5" i="19" l="1"/>
  <c r="M78" i="18" l="1"/>
  <c r="D83" i="14" s="1"/>
  <c r="L78" i="18"/>
  <c r="C83" i="14" s="1"/>
  <c r="R2" i="18"/>
  <c r="M82" i="18" l="1"/>
  <c r="D87" i="14" s="1"/>
  <c r="M13" i="18"/>
  <c r="D18" i="14" s="1"/>
  <c r="M12" i="18"/>
  <c r="D17" i="14" s="1"/>
  <c r="M11" i="18"/>
  <c r="D16" i="14" s="1"/>
  <c r="L12" i="18"/>
  <c r="C17" i="14" s="1"/>
  <c r="L13" i="18"/>
  <c r="C18" i="14" s="1"/>
  <c r="L11" i="18"/>
  <c r="C16" i="14" s="1"/>
  <c r="M14" i="18" l="1"/>
  <c r="D19" i="14" s="1"/>
  <c r="L14" i="18"/>
  <c r="C19" i="14" s="1"/>
  <c r="F67" i="18"/>
  <c r="F72" i="18"/>
  <c r="F75" i="18"/>
  <c r="F81" i="18"/>
  <c r="F82" i="18"/>
  <c r="F85" i="18"/>
  <c r="F88" i="18"/>
  <c r="F89" i="18"/>
  <c r="F90" i="18"/>
  <c r="F59" i="18"/>
  <c r="F62" i="18"/>
  <c r="F56" i="18"/>
  <c r="F40" i="18"/>
  <c r="F14" i="18"/>
  <c r="F15" i="18"/>
  <c r="F16" i="18"/>
  <c r="F24" i="18"/>
  <c r="F25" i="18"/>
  <c r="F26" i="18"/>
  <c r="F9" i="18"/>
  <c r="F13" i="18"/>
  <c r="M6" i="18"/>
  <c r="D11" i="14" s="1"/>
  <c r="F91" i="18"/>
  <c r="F87" i="18"/>
  <c r="F86" i="18"/>
  <c r="F84" i="18"/>
  <c r="F83" i="18"/>
  <c r="L82" i="18" l="1"/>
  <c r="C87" i="14" s="1"/>
  <c r="F80" i="18"/>
  <c r="F79" i="18"/>
  <c r="F77" i="18"/>
  <c r="F76" i="18"/>
  <c r="F71" i="18"/>
  <c r="F70" i="18"/>
  <c r="F69" i="18"/>
  <c r="F68" i="18"/>
  <c r="F66" i="18"/>
  <c r="F65" i="18"/>
  <c r="F64" i="18"/>
  <c r="F63" i="18"/>
  <c r="F61" i="18"/>
  <c r="F60" i="18"/>
  <c r="F58" i="18"/>
  <c r="F57" i="18"/>
  <c r="F74" i="18" l="1"/>
  <c r="D74" i="18"/>
  <c r="D52" i="18"/>
  <c r="F52" i="18"/>
  <c r="F73" i="18"/>
  <c r="D73" i="18"/>
  <c r="D53" i="18"/>
  <c r="F53" i="18"/>
  <c r="D54" i="18"/>
  <c r="F54" i="18"/>
  <c r="F55" i="18"/>
  <c r="D55" i="18"/>
  <c r="F51" i="18" l="1"/>
  <c r="F50" i="18"/>
  <c r="F49" i="18"/>
  <c r="F48" i="18"/>
  <c r="F46" i="18"/>
  <c r="F44" i="18"/>
  <c r="F43" i="18"/>
  <c r="F42" i="18"/>
  <c r="F41" i="18"/>
  <c r="F39" i="18"/>
  <c r="F37" i="18"/>
  <c r="F36" i="18"/>
  <c r="F35" i="18"/>
  <c r="F38" i="18" l="1"/>
  <c r="F14" i="19"/>
  <c r="D45" i="18"/>
  <c r="F45" i="18"/>
  <c r="D44" i="18"/>
  <c r="D43" i="18"/>
  <c r="D41" i="18"/>
  <c r="D46" i="18"/>
  <c r="D42" i="18"/>
  <c r="F34" i="18" l="1"/>
  <c r="F32" i="18"/>
  <c r="F31" i="18"/>
  <c r="F30" i="18"/>
  <c r="F29" i="18"/>
  <c r="F28" i="18"/>
  <c r="F27" i="18"/>
  <c r="F23" i="18"/>
  <c r="F22" i="18"/>
  <c r="F21" i="18"/>
  <c r="F20" i="18"/>
  <c r="F19" i="18"/>
  <c r="F18" i="18"/>
  <c r="F17" i="18"/>
  <c r="F12" i="18"/>
  <c r="F8" i="18"/>
  <c r="F6" i="18"/>
  <c r="F7" i="18"/>
  <c r="D34" i="18" l="1"/>
  <c r="D33" i="18"/>
  <c r="F33" i="18"/>
  <c r="D7" i="18"/>
  <c r="D8" i="18"/>
  <c r="D6" i="18"/>
  <c r="F10" i="18"/>
  <c r="D12" i="18" l="1"/>
  <c r="D10" i="18"/>
  <c r="F11" i="18" l="1"/>
  <c r="D11" i="18" l="1"/>
  <c r="D32" i="18"/>
  <c r="D37" i="18"/>
  <c r="D30" i="18"/>
  <c r="D29" i="18"/>
  <c r="D77" i="18"/>
  <c r="D76" i="18"/>
  <c r="D87" i="18"/>
  <c r="D86" i="18"/>
  <c r="D71" i="18"/>
  <c r="D64" i="18"/>
  <c r="D58" i="18"/>
  <c r="D51" i="18"/>
  <c r="D50" i="18"/>
  <c r="D49" i="18"/>
  <c r="D48" i="18"/>
  <c r="F47" i="18"/>
  <c r="D39" i="18"/>
  <c r="D38" i="18"/>
  <c r="D28" i="18"/>
  <c r="D23" i="18"/>
  <c r="D22" i="18"/>
  <c r="D20" i="18"/>
  <c r="D19" i="18"/>
  <c r="D18" i="18"/>
  <c r="D17" i="18"/>
  <c r="D15" i="18"/>
  <c r="D68" i="18" l="1"/>
  <c r="D57" i="18"/>
  <c r="D35" i="18"/>
  <c r="D36" i="18"/>
  <c r="D79" i="18"/>
  <c r="D69" i="18"/>
  <c r="D80" i="18"/>
  <c r="D66" i="18"/>
  <c r="D84" i="18"/>
  <c r="D70" i="18"/>
  <c r="D16" i="18"/>
  <c r="D65" i="18"/>
  <c r="D21" i="18"/>
  <c r="D63" i="18"/>
  <c r="D91" i="18"/>
  <c r="D31" i="18"/>
  <c r="D60" i="18"/>
  <c r="D61" i="18"/>
  <c r="D27" i="18"/>
  <c r="D47" i="18"/>
  <c r="D83" i="18"/>
  <c r="L6" i="18"/>
  <c r="C11" i="14" s="1"/>
  <c r="M81" i="18"/>
  <c r="D86" i="14" s="1"/>
  <c r="L81" i="18"/>
  <c r="C86" i="14" s="1"/>
  <c r="M67" i="18"/>
  <c r="D72" i="14" s="1"/>
  <c r="L67" i="18"/>
  <c r="C72" i="14" s="1"/>
  <c r="M9" i="18"/>
  <c r="D14" i="14" s="1"/>
  <c r="L9" i="18"/>
  <c r="C14" i="14" s="1"/>
  <c r="M88" i="18"/>
  <c r="D93" i="14" s="1"/>
  <c r="L88" i="18"/>
  <c r="C93" i="14" s="1"/>
  <c r="M75" i="18"/>
  <c r="D80" i="14" s="1"/>
  <c r="L75" i="18"/>
  <c r="C80" i="14" s="1"/>
  <c r="M85" i="18"/>
  <c r="D90" i="14" s="1"/>
  <c r="L85" i="18"/>
  <c r="C90" i="14" s="1"/>
  <c r="M72" i="18"/>
  <c r="D77" i="14" s="1"/>
  <c r="L72" i="18"/>
  <c r="C77" i="14" s="1"/>
  <c r="M62" i="18"/>
  <c r="D67" i="14" s="1"/>
  <c r="L62" i="18"/>
  <c r="C67" i="14" s="1"/>
  <c r="M59" i="18"/>
  <c r="D64" i="14" s="1"/>
  <c r="L59" i="18"/>
  <c r="C64" i="14" s="1"/>
  <c r="M56" i="18"/>
  <c r="D61" i="14" s="1"/>
  <c r="L56" i="18"/>
  <c r="C61" i="14" s="1"/>
  <c r="M40" i="18"/>
  <c r="D45" i="14" s="1"/>
  <c r="L40" i="18"/>
  <c r="C45" i="14" s="1"/>
  <c r="M24" i="18"/>
  <c r="D29" i="14" s="1"/>
  <c r="L24" i="18"/>
  <c r="C29" i="14" s="1"/>
  <c r="M97" i="18"/>
  <c r="D102" i="14" s="1"/>
  <c r="L97" i="18"/>
  <c r="C102" i="14" s="1"/>
  <c r="M91" i="18"/>
  <c r="D96" i="14" s="1"/>
  <c r="L91" i="18"/>
  <c r="C96" i="14" s="1"/>
  <c r="M95" i="18"/>
  <c r="D100" i="14" s="1"/>
  <c r="L95" i="18"/>
  <c r="C100" i="14" s="1"/>
  <c r="M77" i="18"/>
  <c r="D82" i="14" s="1"/>
  <c r="L77" i="18"/>
  <c r="C82" i="14" s="1"/>
  <c r="M87" i="18"/>
  <c r="D92" i="14" s="1"/>
  <c r="L87" i="18"/>
  <c r="C92" i="14" s="1"/>
  <c r="M74" i="18"/>
  <c r="D79" i="14" s="1"/>
  <c r="L74" i="18"/>
  <c r="C79" i="14" s="1"/>
  <c r="M90" i="18"/>
  <c r="D95" i="14" s="1"/>
  <c r="L90" i="18"/>
  <c r="C95" i="14" s="1"/>
  <c r="M80" i="18"/>
  <c r="D85" i="14" s="1"/>
  <c r="L80" i="18"/>
  <c r="C85" i="14" s="1"/>
  <c r="M84" i="18"/>
  <c r="D89" i="14" s="1"/>
  <c r="L84" i="18"/>
  <c r="C89" i="14" s="1"/>
  <c r="M69" i="18"/>
  <c r="D74" i="14" s="1"/>
  <c r="L69" i="18"/>
  <c r="C74" i="14" s="1"/>
  <c r="M71" i="18"/>
  <c r="D76" i="14" s="1"/>
  <c r="L71" i="18"/>
  <c r="C76" i="14" s="1"/>
  <c r="M66" i="18"/>
  <c r="D71" i="14" s="1"/>
  <c r="L66" i="18"/>
  <c r="C71" i="14" s="1"/>
  <c r="M93" i="18"/>
  <c r="D98" i="14" s="1"/>
  <c r="L93" i="18"/>
  <c r="C98" i="14" s="1"/>
  <c r="M64" i="18"/>
  <c r="D69" i="14" s="1"/>
  <c r="L64" i="18"/>
  <c r="C69" i="14" s="1"/>
  <c r="M53" i="18"/>
  <c r="D58" i="14" s="1"/>
  <c r="L53" i="18"/>
  <c r="C58" i="14" s="1"/>
  <c r="M37" i="18"/>
  <c r="D42" i="14" s="1"/>
  <c r="L37" i="18"/>
  <c r="C42" i="14" s="1"/>
  <c r="M36" i="18"/>
  <c r="D41" i="14" s="1"/>
  <c r="L36" i="18"/>
  <c r="C41" i="14" s="1"/>
  <c r="M35" i="18"/>
  <c r="D40" i="14" s="1"/>
  <c r="L35" i="18"/>
  <c r="C40" i="14" s="1"/>
  <c r="M34" i="18"/>
  <c r="D39" i="14" s="1"/>
  <c r="L34" i="18"/>
  <c r="C39" i="14" s="1"/>
  <c r="M33" i="18"/>
  <c r="D38" i="14" s="1"/>
  <c r="L33" i="18"/>
  <c r="C38" i="14" s="1"/>
  <c r="M32" i="18"/>
  <c r="D37" i="14" s="1"/>
  <c r="L32" i="18"/>
  <c r="C37" i="14" s="1"/>
  <c r="M31" i="18"/>
  <c r="D36" i="14" s="1"/>
  <c r="L31" i="18"/>
  <c r="C36" i="14" s="1"/>
  <c r="M30" i="18"/>
  <c r="D35" i="14" s="1"/>
  <c r="L30" i="18"/>
  <c r="C35" i="14" s="1"/>
  <c r="M29" i="18"/>
  <c r="D34" i="14" s="1"/>
  <c r="L29" i="18"/>
  <c r="C34" i="14" s="1"/>
  <c r="M61" i="18"/>
  <c r="D66" i="14" s="1"/>
  <c r="L61" i="18"/>
  <c r="C66" i="14" s="1"/>
  <c r="M58" i="18"/>
  <c r="D63" i="14" s="1"/>
  <c r="L58" i="18"/>
  <c r="C63" i="14" s="1"/>
  <c r="M55" i="18"/>
  <c r="D60" i="14" s="1"/>
  <c r="L55" i="18"/>
  <c r="C60" i="14" s="1"/>
  <c r="M51" i="18"/>
  <c r="D56" i="14" s="1"/>
  <c r="L51" i="18"/>
  <c r="C56" i="14" s="1"/>
  <c r="M49" i="18"/>
  <c r="D54" i="14" s="1"/>
  <c r="L49" i="18"/>
  <c r="C54" i="14" s="1"/>
  <c r="M47" i="18"/>
  <c r="D52" i="14" s="1"/>
  <c r="L47" i="18"/>
  <c r="C52" i="14" s="1"/>
  <c r="M46" i="18"/>
  <c r="D51" i="14" s="1"/>
  <c r="L46" i="18"/>
  <c r="C51" i="14" s="1"/>
  <c r="M44" i="18"/>
  <c r="D49" i="14" s="1"/>
  <c r="L44" i="18"/>
  <c r="C49" i="14" s="1"/>
  <c r="M42" i="18"/>
  <c r="D47" i="14" s="1"/>
  <c r="L42" i="18"/>
  <c r="C47" i="14" s="1"/>
  <c r="M39" i="18"/>
  <c r="D44" i="14" s="1"/>
  <c r="L39" i="18"/>
  <c r="C44" i="14" s="1"/>
  <c r="M28" i="18"/>
  <c r="D33" i="14" s="1"/>
  <c r="L28" i="18"/>
  <c r="C33" i="14" s="1"/>
  <c r="M26" i="18"/>
  <c r="D31" i="14" s="1"/>
  <c r="L26" i="18"/>
  <c r="C31" i="14" s="1"/>
  <c r="M23" i="18"/>
  <c r="D28" i="14" s="1"/>
  <c r="L23" i="18"/>
  <c r="C28" i="14" s="1"/>
  <c r="M21" i="18"/>
  <c r="D26" i="14" s="1"/>
  <c r="L21" i="18"/>
  <c r="C26" i="14" s="1"/>
  <c r="M20" i="18"/>
  <c r="D25" i="14" s="1"/>
  <c r="L20" i="18"/>
  <c r="C25" i="14" s="1"/>
  <c r="M18" i="18"/>
  <c r="D23" i="14" s="1"/>
  <c r="L18" i="18"/>
  <c r="C23" i="14" s="1"/>
  <c r="M16" i="18"/>
  <c r="D21" i="14" s="1"/>
  <c r="L16" i="18"/>
  <c r="C21" i="14" s="1"/>
  <c r="M8" i="18"/>
  <c r="D13" i="14" s="1"/>
  <c r="L8" i="18"/>
  <c r="C13" i="14" s="1"/>
  <c r="M96" i="18"/>
  <c r="D101" i="14" s="1"/>
  <c r="L96" i="18"/>
  <c r="C101" i="14" s="1"/>
  <c r="M94" i="18"/>
  <c r="D99" i="14" s="1"/>
  <c r="L94" i="18"/>
  <c r="C99" i="14" s="1"/>
  <c r="M76" i="18"/>
  <c r="D81" i="14" s="1"/>
  <c r="L76" i="18"/>
  <c r="C81" i="14" s="1"/>
  <c r="M86" i="18"/>
  <c r="D91" i="14" s="1"/>
  <c r="L86" i="18"/>
  <c r="C91" i="14" s="1"/>
  <c r="M73" i="18"/>
  <c r="D78" i="14" s="1"/>
  <c r="L73" i="18"/>
  <c r="C78" i="14" s="1"/>
  <c r="M89" i="18"/>
  <c r="D94" i="14" s="1"/>
  <c r="L89" i="18"/>
  <c r="C94" i="14" s="1"/>
  <c r="M79" i="18"/>
  <c r="D84" i="14" s="1"/>
  <c r="L79" i="18"/>
  <c r="C84" i="14" s="1"/>
  <c r="M83" i="18"/>
  <c r="D88" i="14" s="1"/>
  <c r="L83" i="18"/>
  <c r="C88" i="14" s="1"/>
  <c r="M68" i="18"/>
  <c r="D73" i="14" s="1"/>
  <c r="L68" i="18"/>
  <c r="C73" i="14" s="1"/>
  <c r="M70" i="18"/>
  <c r="D75" i="14" s="1"/>
  <c r="L70" i="18"/>
  <c r="C75" i="14" s="1"/>
  <c r="M65" i="18"/>
  <c r="D70" i="14" s="1"/>
  <c r="L65" i="18"/>
  <c r="C70" i="14" s="1"/>
  <c r="M92" i="18"/>
  <c r="D97" i="14" s="1"/>
  <c r="L92" i="18"/>
  <c r="C97" i="14" s="1"/>
  <c r="M52" i="18"/>
  <c r="D57" i="14" s="1"/>
  <c r="L52" i="18"/>
  <c r="C57" i="14" s="1"/>
  <c r="M63" i="18"/>
  <c r="D68" i="14" s="1"/>
  <c r="L63" i="18"/>
  <c r="C68" i="14" s="1"/>
  <c r="M60" i="18"/>
  <c r="D65" i="14" s="1"/>
  <c r="L60" i="18"/>
  <c r="C65" i="14" s="1"/>
  <c r="M57" i="18"/>
  <c r="D62" i="14" s="1"/>
  <c r="L57" i="18"/>
  <c r="C62" i="14" s="1"/>
  <c r="M54" i="18"/>
  <c r="D59" i="14" s="1"/>
  <c r="L54" i="18"/>
  <c r="C59" i="14" s="1"/>
  <c r="M50" i="18"/>
  <c r="D55" i="14" s="1"/>
  <c r="L50" i="18"/>
  <c r="C55" i="14" s="1"/>
  <c r="M48" i="18"/>
  <c r="D53" i="14" s="1"/>
  <c r="L48" i="18"/>
  <c r="C53" i="14" s="1"/>
  <c r="M45" i="18"/>
  <c r="D50" i="14" s="1"/>
  <c r="L45" i="18"/>
  <c r="C50" i="14" s="1"/>
  <c r="M43" i="18"/>
  <c r="D48" i="14" s="1"/>
  <c r="L43" i="18"/>
  <c r="C48" i="14" s="1"/>
  <c r="M41" i="18"/>
  <c r="D46" i="14" s="1"/>
  <c r="L41" i="18"/>
  <c r="C46" i="14" s="1"/>
  <c r="M38" i="18"/>
  <c r="D43" i="14" s="1"/>
  <c r="L38" i="18"/>
  <c r="C43" i="14" s="1"/>
  <c r="M27" i="18"/>
  <c r="D32" i="14" s="1"/>
  <c r="L27" i="18"/>
  <c r="C32" i="14" s="1"/>
  <c r="M25" i="18"/>
  <c r="D30" i="14" s="1"/>
  <c r="L25" i="18"/>
  <c r="C30" i="14" s="1"/>
  <c r="M22" i="18"/>
  <c r="D27" i="14" s="1"/>
  <c r="L22" i="18"/>
  <c r="C27" i="14" s="1"/>
  <c r="M19" i="18"/>
  <c r="D24" i="14" s="1"/>
  <c r="L19" i="18"/>
  <c r="C24" i="14" s="1"/>
  <c r="M17" i="18"/>
  <c r="D22" i="14" s="1"/>
  <c r="L17" i="18"/>
  <c r="C22" i="14" s="1"/>
  <c r="M15" i="18"/>
  <c r="D20" i="14" s="1"/>
  <c r="L15" i="18"/>
  <c r="C20" i="14" s="1"/>
  <c r="M10" i="18"/>
  <c r="D15" i="14" s="1"/>
  <c r="L10" i="18"/>
  <c r="C15" i="14" s="1"/>
  <c r="M7" i="18"/>
  <c r="D12" i="14" s="1"/>
  <c r="L7" i="18"/>
  <c r="C12" i="14" s="1"/>
  <c r="P54" i="16"/>
  <c r="P55" i="16"/>
  <c r="P56" i="16"/>
  <c r="P57" i="16"/>
  <c r="P20" i="16"/>
  <c r="P21" i="16"/>
  <c r="P22" i="16"/>
  <c r="P19" i="16"/>
  <c r="Q57" i="16"/>
  <c r="Q56" i="16"/>
  <c r="Q55" i="16"/>
  <c r="Q22" i="16"/>
  <c r="Q21" i="16"/>
  <c r="Q20" i="16"/>
  <c r="Q101" i="16"/>
  <c r="P101" i="16"/>
  <c r="Q100" i="16"/>
  <c r="P100" i="16"/>
  <c r="Q99" i="16"/>
  <c r="P99" i="16"/>
  <c r="Q98" i="16"/>
  <c r="P98" i="16"/>
  <c r="Q90" i="16"/>
  <c r="Q91" i="16"/>
  <c r="Q92" i="16"/>
  <c r="Q93" i="16"/>
  <c r="Q94" i="16"/>
  <c r="Q95" i="16"/>
  <c r="Q96" i="16"/>
  <c r="Q97" i="16"/>
  <c r="Q89" i="16"/>
  <c r="P97" i="16"/>
  <c r="P96" i="16"/>
  <c r="P95" i="16"/>
  <c r="P94" i="16"/>
  <c r="P93" i="16"/>
  <c r="P92" i="16"/>
  <c r="P91" i="16"/>
  <c r="P90" i="16"/>
  <c r="P89" i="16"/>
  <c r="Q45" i="16"/>
  <c r="Q46" i="16"/>
  <c r="Q47" i="16"/>
  <c r="Q48" i="16"/>
  <c r="Q49" i="16"/>
  <c r="Q50" i="16"/>
  <c r="Q51" i="16"/>
  <c r="Q52" i="16"/>
  <c r="Q53" i="16"/>
  <c r="Q54" i="16"/>
  <c r="Q58" i="16"/>
  <c r="Q59" i="16"/>
  <c r="Q60" i="16"/>
  <c r="Q61" i="16"/>
  <c r="Q62" i="16"/>
  <c r="Q63" i="16"/>
  <c r="Q64" i="16"/>
  <c r="Q65" i="16"/>
  <c r="Q66" i="16"/>
  <c r="Q67" i="16"/>
  <c r="Q68" i="16"/>
  <c r="Q69" i="16"/>
  <c r="Q70" i="16"/>
  <c r="Q71" i="16"/>
  <c r="Q72" i="16"/>
  <c r="Q73" i="16"/>
  <c r="Q74" i="16"/>
  <c r="Q75" i="16"/>
  <c r="Q76" i="16"/>
  <c r="Q77" i="16"/>
  <c r="Q78" i="16"/>
  <c r="Q79" i="16"/>
  <c r="Q80" i="16"/>
  <c r="Q81" i="16"/>
  <c r="Q82" i="16"/>
  <c r="Q83" i="16"/>
  <c r="Q84" i="16"/>
  <c r="Q85" i="16"/>
  <c r="Q86" i="16"/>
  <c r="Q87" i="16"/>
  <c r="Q88" i="16"/>
  <c r="Q44" i="16"/>
  <c r="P88" i="16"/>
  <c r="P87" i="16"/>
  <c r="P86" i="16"/>
  <c r="P85" i="16"/>
  <c r="P84" i="16"/>
  <c r="P83" i="16"/>
  <c r="P82" i="16"/>
  <c r="P81" i="16"/>
  <c r="P80" i="16"/>
  <c r="P79" i="16"/>
  <c r="P78" i="16"/>
  <c r="P77" i="16"/>
  <c r="P76" i="16"/>
  <c r="P75" i="16"/>
  <c r="P74" i="16"/>
  <c r="P73" i="16"/>
  <c r="P72" i="16"/>
  <c r="P71" i="16"/>
  <c r="P70" i="16"/>
  <c r="P69" i="16"/>
  <c r="P68" i="16"/>
  <c r="P67" i="16"/>
  <c r="P66" i="16"/>
  <c r="P65" i="16"/>
  <c r="P64" i="16"/>
  <c r="P63" i="16"/>
  <c r="P62" i="16"/>
  <c r="P61" i="16"/>
  <c r="P60" i="16"/>
  <c r="P59" i="16"/>
  <c r="P58" i="16"/>
  <c r="P53" i="16"/>
  <c r="P52" i="16"/>
  <c r="P51" i="16"/>
  <c r="P50" i="16"/>
  <c r="P49" i="16"/>
  <c r="P48" i="16"/>
  <c r="P47" i="16"/>
  <c r="P46" i="16"/>
  <c r="P45" i="16"/>
  <c r="P44" i="16"/>
  <c r="Q10" i="16"/>
  <c r="Q12" i="16"/>
  <c r="Q13" i="16"/>
  <c r="Q14" i="16"/>
  <c r="Q15" i="16"/>
  <c r="Q16" i="16"/>
  <c r="Q17" i="16"/>
  <c r="Q18" i="16"/>
  <c r="Q19" i="16"/>
  <c r="Q23" i="16"/>
  <c r="Q24" i="16"/>
  <c r="Q25" i="16"/>
  <c r="Q26" i="16"/>
  <c r="Q27" i="16"/>
  <c r="Q28" i="16"/>
  <c r="Q29" i="16"/>
  <c r="Q30" i="16"/>
  <c r="Q31" i="16"/>
  <c r="Q32" i="16"/>
  <c r="Q33" i="16"/>
  <c r="Q34" i="16"/>
  <c r="Q35" i="16"/>
  <c r="Q36" i="16"/>
  <c r="Q37" i="16"/>
  <c r="Q38" i="16"/>
  <c r="Q39" i="16"/>
  <c r="Q40" i="16"/>
  <c r="Q41" i="16"/>
  <c r="Q42" i="16"/>
  <c r="Q43" i="16"/>
  <c r="Q9" i="16"/>
  <c r="P10" i="16"/>
  <c r="P12" i="16"/>
  <c r="P13" i="16"/>
  <c r="P14" i="16"/>
  <c r="P15" i="16"/>
  <c r="P16" i="16"/>
  <c r="P17" i="16"/>
  <c r="P18" i="16"/>
  <c r="P23" i="16"/>
  <c r="P24" i="16"/>
  <c r="P25" i="16"/>
  <c r="P26" i="16"/>
  <c r="P27" i="16"/>
  <c r="P28" i="16"/>
  <c r="P29" i="16"/>
  <c r="P30" i="16"/>
  <c r="P31" i="16"/>
  <c r="P32" i="16"/>
  <c r="P33" i="16"/>
  <c r="P34" i="16"/>
  <c r="P35" i="16"/>
  <c r="P36" i="16"/>
  <c r="P37" i="16"/>
  <c r="P38" i="16"/>
  <c r="P39" i="16"/>
  <c r="P40" i="16"/>
  <c r="P41" i="16"/>
  <c r="P42" i="16"/>
  <c r="P43" i="16"/>
  <c r="P9" i="16"/>
  <c r="E43" i="16"/>
  <c r="H43" i="16" s="1"/>
  <c r="E42" i="16"/>
  <c r="H42" i="16" s="1"/>
  <c r="E41" i="16"/>
  <c r="H41" i="16" s="1"/>
  <c r="E40" i="16"/>
  <c r="H40" i="16" s="1"/>
  <c r="E39" i="16"/>
  <c r="H39"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tc={8E974EBC-E2FB-4758-A2DE-95BAE39E3BA9}</author>
    <author>tc={41A3A744-7DBA-47B4-970C-283794CAF966}</author>
    <author>tc={CA854970-B24B-4C4A-9E4D-0A2BAA8ED6E3}</author>
    <author>tc={37543949-CC55-4AFA-8C03-58B3A80E023D}</author>
    <author>tc={D34B0A22-4008-4CDB-945C-476A5BABB1EC}</author>
    <author>tc={5B81A4AD-FA5D-47BA-B26D-B06AF2FD5092}</author>
    <author>tc={A3FC28AF-E172-4889-844C-58486A281673}</author>
    <author>tc={0DCBC8D7-EDE6-4DC3-B2F5-BC525CB63A48}</author>
    <author>tc={A303515B-11C8-43AE-A242-D4A9FDA7D490}</author>
    <author>tc={E1418C5A-5F2F-49E9-B442-A539A5DBFCF5}</author>
    <author>tc={DF8B2650-3330-42E0-B9C9-A5E2B0AA18A1}</author>
    <author>tc={7A96AD5C-FE6D-4EA3-99EE-C7A0542672B6}</author>
    <author>tc={CA4BED10-9369-4F01-867D-3F31DA233BCD}</author>
    <author>tc={B530B1F0-FA76-4887-96F2-2D75C204FB3E}</author>
    <author>tc={62440E00-135A-4D67-B751-56AA6F3E74E4}</author>
    <author>tc={4DB0C46D-7355-4A5E-99A2-5C9B11380D88}</author>
    <author>tc={7FC26BFB-FD73-46B4-AE6E-798284DD7E45}</author>
    <author>tc={D3C84A62-8114-4056-B431-1744451367C5}</author>
    <author>tc={CA46B22C-7A06-4EF8-99FF-02BC62CABB93}</author>
    <author>tc={5D2797ED-0D5F-4437-9833-21396E3CE13F}</author>
    <author>tc={451D3C40-4D95-4516-BF41-F772A298E7B8}</author>
    <author>tc={929C55C0-4303-4D05-9536-A6DE96CD678B}</author>
    <author>tc={A7FF83A1-C5BD-4F37-84D7-1B9A528A25C6}</author>
    <author>tc={1735D41C-63BD-470D-892D-42C129FA471F}</author>
    <author>tc={6A08E42F-0581-435A-A951-F1B34268CF37}</author>
    <author>tc={3900B732-A059-4B5D-B3A2-9B3658E43CCA}</author>
    <author>tc={2DB16695-6808-4CB3-9A06-CB30ED7F63E2}</author>
    <author>tc={1B0C3B45-3FC1-440B-B86F-6CEA8ABE3C8E}</author>
    <author>tc={3DA22C70-CA3E-4C3B-97B5-A2A80228A3D8}</author>
    <author>tc={7D91440C-0795-444C-B8BD-0DE91A022AB5}</author>
    <author>tc={78C70477-A804-42F5-9E93-D8144D45E864}</author>
    <author>tc={A5FBA14B-1386-4B23-B2C4-AAD825D81D3C}</author>
  </authors>
  <commentList>
    <comment ref="B6" authorId="0" shapeId="0" xr:uid="{8E974EBC-E2FB-4758-A2DE-95BAE39E3BA9}">
      <text>
        <t>[Threaded comment]
Your version of Excel allows you to read this threaded comment; however, any edits to it will get removed if the file is opened in a newer version of Excel. Learn more: https://go.microsoft.com/fwlink/?linkid=870924
Comment:
    Surely this price can't be right?!?!</t>
      </text>
    </comment>
    <comment ref="Y6" authorId="1" shapeId="0" xr:uid="{41A3A744-7DBA-47B4-970C-283794CAF966}">
      <text>
        <t>[Threaded comment]
Your version of Excel allows you to read this threaded comment; however, any edits to it will get removed if the file is opened in a newer version of Excel. Learn more: https://go.microsoft.com/fwlink/?linkid=870924
Comment:
    Biogas boiler efficiency?</t>
      </text>
    </comment>
    <comment ref="B9" authorId="2" shapeId="0" xr:uid="{CA854970-B24B-4C4A-9E4D-0A2BAA8ED6E3}">
      <text>
        <t>[Threaded comment]
Your version of Excel allows you to read this threaded comment; however, any edits to it will get removed if the file is opened in a newer version of Excel. Learn more: https://go.microsoft.com/fwlink/?linkid=870924
Comment:
    It is a confirmed project but no capex entered</t>
      </text>
    </comment>
    <comment ref="O9" authorId="3" shapeId="0" xr:uid="{37543949-CC55-4AFA-8C03-58B3A80E023D}">
      <text>
        <t>[Threaded comment]
Your version of Excel allows you to read this threaded comment; however, any edits to it will get removed if the file is opened in a newer version of Excel. Learn more: https://go.microsoft.com/fwlink/?linkid=870924
Comment:
    ? Can heat pump do INT PH?</t>
      </text>
    </comment>
    <comment ref="B13" authorId="4" shapeId="0" xr:uid="{D34B0A22-4008-4CDB-945C-476A5BABB1EC}">
      <text>
        <t>[Threaded comment]
Your version of Excel allows you to read this threaded comment; however, any edits to it will get removed if the file is opened in a newer version of Excel. Learn more: https://go.microsoft.com/fwlink/?linkid=870924
Comment:
    It is a confirmed project but no CAPEX entered</t>
      </text>
    </comment>
    <comment ref="O13" authorId="5" shapeId="0" xr:uid="{5B81A4AD-FA5D-47BA-B26D-B06AF2FD5092}">
      <text>
        <t>[Threaded comment]
Your version of Excel allows you to read this threaded comment; however, any edits to it will get removed if the file is opened in a newer version of Excel. Learn more: https://go.microsoft.com/fwlink/?linkid=870924
Comment:
    What is output for a heat pump? 
- i guess if it's to recover and upgrade bioler feedwater its INT, but could be WH?</t>
      </text>
    </comment>
    <comment ref="B14" authorId="6" shapeId="0" xr:uid="{A3FC28AF-E172-4889-844C-58486A281673}">
      <text>
        <t>[Threaded comment]
Your version of Excel allows you to read this threaded comment; however, any edits to it will get removed if the file is opened in a newer version of Excel. Learn more: https://go.microsoft.com/fwlink/?linkid=870924
Comment:
    They are apparently installing a 3MW diesel boiler to go with the heat pumps?</t>
      </text>
    </comment>
    <comment ref="Y14" authorId="7" shapeId="0" xr:uid="{0DCBC8D7-EDE6-4DC3-B2F5-BC525CB63A48}">
      <text>
        <t>[Threaded comment]
Your version of Excel allows you to read this threaded comment; however, any edits to it will get removed if the file is opened in a newer version of Excel. Learn more: https://go.microsoft.com/fwlink/?linkid=870924
Comment:
    Diesel boiler efficiency?</t>
      </text>
    </comment>
    <comment ref="B15" authorId="8" shapeId="0" xr:uid="{A303515B-11C8-43AE-A242-D4A9FDA7D490}">
      <text>
        <t>[Threaded comment]
Your version of Excel allows you to read this threaded comment; however, any edits to it will get removed if the file is opened in a newer version of Excel. Learn more: https://go.microsoft.com/fwlink/?linkid=870924
Comment:
    I don't know if there is any remaining demand for ALLM?</t>
      </text>
    </comment>
    <comment ref="V19" authorId="9" shapeId="0" xr:uid="{E1418C5A-5F2F-49E9-B442-A539A5DBFCF5}">
      <text>
        <t>[Threaded comment]
Your version of Excel allows you to read this threaded comment; however, any edits to it will get removed if the file is opened in a newer version of Excel. Learn more: https://go.microsoft.com/fwlink/?linkid=870924
Comment:
    ?</t>
      </text>
    </comment>
    <comment ref="AD19" authorId="10" shapeId="0" xr:uid="{DF8B2650-3330-42E0-B9C9-A5E2B0AA18A1}">
      <text>
        <t>[Threaded comment]
Your version of Excel allows you to read this threaded comment; however, any edits to it will get removed if the file is opened in a newer version of Excel. Learn more: https://go.microsoft.com/fwlink/?linkid=870924
Comment:
    ?</t>
      </text>
    </comment>
    <comment ref="V20" authorId="11" shapeId="0" xr:uid="{7A96AD5C-FE6D-4EA3-99EE-C7A0542672B6}">
      <text>
        <t>[Threaded comment]
Your version of Excel allows you to read this threaded comment; however, any edits to it will get removed if the file is opened in a newer version of Excel. Learn more: https://go.microsoft.com/fwlink/?linkid=870924
Comment:
    ?</t>
      </text>
    </comment>
    <comment ref="AD20" authorId="12" shapeId="0" xr:uid="{CA4BED10-9369-4F01-867D-3F31DA233BCD}">
      <text>
        <t>[Threaded comment]
Your version of Excel allows you to read this threaded comment; however, any edits to it will get removed if the file is opened in a newer version of Excel. Learn more: https://go.microsoft.com/fwlink/?linkid=870924
Comment:
    ?</t>
      </text>
    </comment>
    <comment ref="B24" authorId="13" shapeId="0" xr:uid="{B530B1F0-FA76-4887-96F2-2D75C204FB3E}">
      <text>
        <t>[Threaded comment]
Your version of Excel allows you to read this threaded comment; however, any edits to it will get removed if the file is opened in a newer version of Excel. Learn more: https://go.microsoft.com/fwlink/?linkid=870924
Comment:
    Assumed load is space heating hence heat pump is option?</t>
      </text>
    </comment>
    <comment ref="B25" authorId="14" shapeId="0" xr:uid="{62440E00-135A-4D67-B751-56AA6F3E74E4}">
      <text>
        <t>[Threaded comment]
Your version of Excel allows you to read this threaded comment; however, any edits to it will get removed if the file is opened in a newer version of Excel. Learn more: https://go.microsoft.com/fwlink/?linkid=870924
Comment:
    Can't find this information in K's spreadsheet</t>
      </text>
    </comment>
    <comment ref="B26" authorId="15" shapeId="0" xr:uid="{4DB0C46D-7355-4A5E-99A2-5C9B11380D88}">
      <text>
        <t>[Threaded comment]
Your version of Excel allows you to read this threaded comment; however, any edits to it will get removed if the file is opened in a newer version of Excel. Learn more: https://go.microsoft.com/fwlink/?linkid=870924
Comment:
    Can't find this information in K's spreadsheet</t>
      </text>
    </comment>
    <comment ref="B38" authorId="16" shapeId="0" xr:uid="{7FC26BFB-FD73-46B4-AE6E-798284DD7E45}">
      <text>
        <t>[Threaded comment]
Your version of Excel allows you to read this threaded comment; however, any edits to it will get removed if the file is opened in a newer version of Excel. Learn more: https://go.microsoft.com/fwlink/?linkid=870924
Comment:
    There's no way this capex value is correct</t>
      </text>
    </comment>
    <comment ref="O52" authorId="17" shapeId="0" xr:uid="{D3C84A62-8114-4056-B431-1744451367C5}">
      <text>
        <t>[Threaded comment]
Your version of Excel allows you to read this threaded comment; however, any edits to it will get removed if the file is opened in a newer version of Excel. Learn more: https://go.microsoft.com/fwlink/?linkid=870924
Comment:
    End use should be SH?</t>
      </text>
    </comment>
    <comment ref="B53" authorId="18" shapeId="0" xr:uid="{CA46B22C-7A06-4EF8-99FF-02BC62CABB93}">
      <text>
        <t>[Threaded comment]
Your version of Excel allows you to read this threaded comment; however, any edits to it will get removed if the file is opened in a newer version of Excel. Learn more: https://go.microsoft.com/fwlink/?linkid=870924
Comment:
    Is this correct?!?!</t>
      </text>
    </comment>
    <comment ref="O53" authorId="19" shapeId="0" xr:uid="{5D2797ED-0D5F-4437-9833-21396E3CE13F}">
      <text>
        <t>[Threaded comment]
Your version of Excel allows you to read this threaded comment; however, any edits to it will get removed if the file is opened in a newer version of Excel. Learn more: https://go.microsoft.com/fwlink/?linkid=870924
Comment:
    End use shold be SH?</t>
      </text>
    </comment>
    <comment ref="I64" authorId="20" shapeId="0" xr:uid="{451D3C40-4D95-4516-BF41-F772A298E7B8}">
      <text>
        <t>[Threaded comment]
Your version of Excel allows you to read this threaded comment; however, any edits to it will get removed if the file is opened in a newer version of Excel. Learn more: https://go.microsoft.com/fwlink/?linkid=870924
Comment:
    Doesn't have an electric option</t>
      </text>
    </comment>
    <comment ref="B67" authorId="21" shapeId="0" xr:uid="{929C55C0-4303-4D05-9536-A6DE96CD678B}">
      <text>
        <t>[Threaded comment]
Your version of Excel allows you to read this threaded comment; however, any edits to it will get removed if the file is opened in a newer version of Excel. Learn more: https://go.microsoft.com/fwlink/?linkid=870924
Comment:
    no capex entered</t>
      </text>
    </comment>
    <comment ref="C67" authorId="22" shapeId="0" xr:uid="{A7FF83A1-C5BD-4F37-84D7-1B9A528A25C6}">
      <text>
        <t>[Threaded comment]
Your version of Excel allows you to read this threaded comment; however, any edits to it will get removed if the file is opened in a newer version of Excel. Learn more: https://go.microsoft.com/fwlink/?linkid=870924
Comment:
    From remainder of sites calcs sheet</t>
      </text>
    </comment>
    <comment ref="I76" authorId="23" shapeId="0" xr:uid="{1735D41C-63BD-470D-892D-42C129FA471F}">
      <text>
        <t>[Threaded comment]
Your version of Excel allows you to read this threaded comment; however, any edits to it will get removed if the file is opened in a newer version of Excel. Learn more: https://go.microsoft.com/fwlink/?linkid=870924
Comment:
    Heat pump for the swimming pool?</t>
      </text>
    </comment>
    <comment ref="B81" authorId="24" shapeId="0" xr:uid="{6A08E42F-0581-435A-A951-F1B34268CF37}">
      <text>
        <t>[Threaded comment]
Your version of Excel allows you to read this threaded comment; however, any edits to it will get removed if the file is opened in a newer version of Excel. Learn more: https://go.microsoft.com/fwlink/?linkid=870924
Comment:
    no capex entered</t>
      </text>
    </comment>
    <comment ref="C81" authorId="25" shapeId="0" xr:uid="{3900B732-A059-4B5D-B3A2-9B3658E43CCA}">
      <text>
        <t>[Threaded comment]
Your version of Excel allows you to read this threaded comment; however, any edits to it will get removed if the file is opened in a newer version of Excel. Learn more: https://go.microsoft.com/fwlink/?linkid=870924
Comment:
    From remainder of sites calcs sheet</t>
      </text>
    </comment>
    <comment ref="B82" authorId="26" shapeId="0" xr:uid="{2DB16695-6808-4CB3-9A06-CB30ED7F63E2}">
      <text>
        <t>[Threaded comment]
Your version of Excel allows you to read this threaded comment; however, any edits to it will get removed if the file is opened in a newer version of Excel. Learn more: https://go.microsoft.com/fwlink/?linkid=870924
Comment:
    no capex entered</t>
      </text>
    </comment>
    <comment ref="C82" authorId="27" shapeId="0" xr:uid="{1B0C3B45-3FC1-440B-B86F-6CEA8ABE3C8E}">
      <text>
        <t>[Threaded comment]
Your version of Excel allows you to read this threaded comment; however, any edits to it will get removed if the file is opened in a newer version of Excel. Learn more: https://go.microsoft.com/fwlink/?linkid=870924
Comment:
    From remainder of sites calcs sheet</t>
      </text>
    </comment>
    <comment ref="I82" authorId="28" shapeId="0" xr:uid="{3DA22C70-CA3E-4C3B-97B5-A2A80228A3D8}">
      <text>
        <t>[Threaded comment]
Your version of Excel allows you to read this threaded comment; however, any edits to it will get removed if the file is opened in a newer version of Excel. Learn more: https://go.microsoft.com/fwlink/?linkid=870924
Comment:
    Heat pump is only option for Waitane - no boiler or biomass seems to have appeared</t>
      </text>
    </comment>
    <comment ref="O82" authorId="29" shapeId="0" xr:uid="{7D91440C-0795-444C-B8BD-0DE91A022AB5}">
      <text>
        <t>[Threaded comment]
Your version of Excel allows you to read this threaded comment; however, any edits to it will get removed if the file is opened in a newer version of Excel. Learn more: https://go.microsoft.com/fwlink/?linkid=870924
Comment:
    ? for heat pump thing agan</t>
      </text>
    </comment>
    <comment ref="I83" authorId="30" shapeId="0" xr:uid="{78C70477-A804-42F5-9E93-D8144D45E864}">
      <text>
        <t>[Threaded comment]
Your version of Excel allows you to read this threaded comment; however, any edits to it will get removed if the file is opened in a newer version of Excel. Learn more: https://go.microsoft.com/fwlink/?linkid=870924
Comment:
    this is Heartland hotel - which in the RETA spreadsheet is only labelled as Scenic Hotel Group</t>
      </text>
    </comment>
    <comment ref="I89" authorId="31" shapeId="0" xr:uid="{A5FBA14B-1386-4B23-B2C4-AAD825D81D3C}">
      <text>
        <t>[Threaded comment]
Your version of Excel allows you to read this threaded comment; however, any edits to it will get removed if the file is opened in a newer version of Excel. Learn more: https://go.microsoft.com/fwlink/?linkid=870924
Comment:
    Not in RETA spreadsheet?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9" authorId="0" shapeId="0" xr:uid="{00000000-0006-0000-01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9" authorId="0" shapeId="0" xr:uid="{00000000-0006-0000-01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00" authorId="0" shapeId="0" xr:uid="{00000000-0006-0000-01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<sst xmlns="http://schemas.openxmlformats.org/spreadsheetml/2006/main" count="1469" uniqueCount="315">
  <si>
    <t>SUBSECTOR</t>
  </si>
  <si>
    <t>MOD_NAME_SUBSECTOR</t>
  </si>
  <si>
    <t>END-USE</t>
  </si>
  <si>
    <t>MOD_ABBREV</t>
  </si>
  <si>
    <t>MOD_NAME_END_USE</t>
  </si>
  <si>
    <t>TECHNOLOGY</t>
  </si>
  <si>
    <t>Tech_ABBREV</t>
  </si>
  <si>
    <t>MOD_NAME_TECH</t>
  </si>
  <si>
    <t>FUEL</t>
  </si>
  <si>
    <t>MOD_NAME_FUEL</t>
  </si>
  <si>
    <t>Start year</t>
  </si>
  <si>
    <t>Life</t>
  </si>
  <si>
    <t>AFA</t>
  </si>
  <si>
    <t>CAP2ACT</t>
  </si>
  <si>
    <t>Capex2018</t>
  </si>
  <si>
    <t>TechName</t>
  </si>
  <si>
    <t>*TechDesc</t>
  </si>
  <si>
    <t>Comm-IN</t>
  </si>
  <si>
    <t>Comm-OUT</t>
  </si>
  <si>
    <t>Start</t>
  </si>
  <si>
    <t>LIFE</t>
  </si>
  <si>
    <t>EFF</t>
  </si>
  <si>
    <t>Process Heat: Furnace/Kiln</t>
  </si>
  <si>
    <t>Furnace/Kiln</t>
  </si>
  <si>
    <t>Natural Gas</t>
  </si>
  <si>
    <t>Electricity</t>
  </si>
  <si>
    <t>Diesel</t>
  </si>
  <si>
    <t>Petrol</t>
  </si>
  <si>
    <t>Motive Power, Stationary</t>
  </si>
  <si>
    <t>Stationary Engine</t>
  </si>
  <si>
    <t>Electric Motor</t>
  </si>
  <si>
    <t>Iron/Steel</t>
  </si>
  <si>
    <t>Meat</t>
  </si>
  <si>
    <t>Sets</t>
  </si>
  <si>
    <t>TechDesc</t>
  </si>
  <si>
    <t>Tact</t>
  </si>
  <si>
    <t>Tcap</t>
  </si>
  <si>
    <t>Tslvl</t>
  </si>
  <si>
    <t>PrimaryCG</t>
  </si>
  <si>
    <t>Vintage</t>
  </si>
  <si>
    <t>PJ</t>
  </si>
  <si>
    <t>GW</t>
  </si>
  <si>
    <t>YES</t>
  </si>
  <si>
    <t>DMD</t>
  </si>
  <si>
    <t>PH-FURN</t>
  </si>
  <si>
    <t>Furn</t>
  </si>
  <si>
    <t>INDNGA</t>
  </si>
  <si>
    <t>INDELC</t>
  </si>
  <si>
    <t>INDWOD</t>
  </si>
  <si>
    <t>INDDSL</t>
  </si>
  <si>
    <t>INDPET</t>
  </si>
  <si>
    <t>MoTP-Stat</t>
  </si>
  <si>
    <t>Motor</t>
  </si>
  <si>
    <t>IIS</t>
  </si>
  <si>
    <t>MEAT</t>
  </si>
  <si>
    <t>~FI_T</t>
  </si>
  <si>
    <t>INVCOST~2020</t>
  </si>
  <si>
    <t>Lighting</t>
  </si>
  <si>
    <t>LGHT</t>
  </si>
  <si>
    <t>Lights</t>
  </si>
  <si>
    <t>Light</t>
  </si>
  <si>
    <t>Stt_ngn</t>
  </si>
  <si>
    <t>AFFA</t>
  </si>
  <si>
    <t>ALLM</t>
  </si>
  <si>
    <t>\I:ALSI</t>
  </si>
  <si>
    <t>BSM</t>
  </si>
  <si>
    <t>CFWF</t>
  </si>
  <si>
    <t>DB</t>
  </si>
  <si>
    <t>DCIP</t>
  </si>
  <si>
    <t>DRBB</t>
  </si>
  <si>
    <t>DRI</t>
  </si>
  <si>
    <t>FH</t>
  </si>
  <si>
    <t>FONS</t>
  </si>
  <si>
    <t>GSI</t>
  </si>
  <si>
    <t>GSM</t>
  </si>
  <si>
    <t>IAPM</t>
  </si>
  <si>
    <t>ISS</t>
  </si>
  <si>
    <t>KH</t>
  </si>
  <si>
    <t>MVM</t>
  </si>
  <si>
    <t>EDAPC</t>
  </si>
  <si>
    <t>EDAUC</t>
  </si>
  <si>
    <t>EDCSC</t>
  </si>
  <si>
    <t>EDEO</t>
  </si>
  <si>
    <t>EDGH</t>
  </si>
  <si>
    <t>EDNSC</t>
  </si>
  <si>
    <t>EDSBC</t>
  </si>
  <si>
    <t>EDSGH</t>
  </si>
  <si>
    <t>HESH</t>
  </si>
  <si>
    <t>NGAS</t>
  </si>
  <si>
    <t>\I:OGP</t>
  </si>
  <si>
    <t>OCDA</t>
  </si>
  <si>
    <t>PRM</t>
  </si>
  <si>
    <t>SHGH</t>
  </si>
  <si>
    <t>SFFF</t>
  </si>
  <si>
    <t>SFFW</t>
  </si>
  <si>
    <t>SIT</t>
  </si>
  <si>
    <t>SDCSP</t>
  </si>
  <si>
    <t>\I:SPI</t>
  </si>
  <si>
    <t>STT</t>
  </si>
  <si>
    <t>\I:TGP</t>
  </si>
  <si>
    <t>AFFA-PH-INT</t>
  </si>
  <si>
    <t>ALLL-PH-INT</t>
  </si>
  <si>
    <t>ALLM-PH-INT</t>
  </si>
  <si>
    <t>BSM-PH-INT</t>
  </si>
  <si>
    <t>DB-PH-INT</t>
  </si>
  <si>
    <t>DCIP-SH</t>
  </si>
  <si>
    <t>DRBB-PH-INT</t>
  </si>
  <si>
    <t>DRI-PH-INT</t>
  </si>
  <si>
    <t>FH-SH</t>
  </si>
  <si>
    <t>FONE-PH-INT</t>
  </si>
  <si>
    <t>FONS-PH-INT</t>
  </si>
  <si>
    <t>GSI-PH-INT</t>
  </si>
  <si>
    <t>GSM-PH-INT</t>
  </si>
  <si>
    <t>IAPM-SH</t>
  </si>
  <si>
    <t>ISS-SH</t>
  </si>
  <si>
    <t>KH-SH</t>
  </si>
  <si>
    <t>MVM-SH</t>
  </si>
  <si>
    <t>EDAPC-SH</t>
  </si>
  <si>
    <t>EDAUC-SH</t>
  </si>
  <si>
    <t>EDCSC-SH</t>
  </si>
  <si>
    <t>EDEO-SH</t>
  </si>
  <si>
    <t>EDGH-SH</t>
  </si>
  <si>
    <t>EDNSC-SH</t>
  </si>
  <si>
    <t>EDSBC-SH</t>
  </si>
  <si>
    <t>EDSGH-SH</t>
  </si>
  <si>
    <t>HESH-PH-INT</t>
  </si>
  <si>
    <t>NGAS-PH-INT</t>
  </si>
  <si>
    <t>\I:OGP-PH-INT</t>
  </si>
  <si>
    <t>OCDA-PH-INT</t>
  </si>
  <si>
    <t>PRM-PH-INT</t>
  </si>
  <si>
    <t>SHGH-SH</t>
  </si>
  <si>
    <t>SFFF-PH-INT</t>
  </si>
  <si>
    <t>SFFW-PH-INT</t>
  </si>
  <si>
    <t>SIT-SH</t>
  </si>
  <si>
    <t>SDCSP-WH</t>
  </si>
  <si>
    <t>STT-PH-INT</t>
  </si>
  <si>
    <t>*Concat</t>
  </si>
  <si>
    <t>*Orgname</t>
  </si>
  <si>
    <t>-ELCBOIL</t>
  </si>
  <si>
    <t>~FI_Process</t>
  </si>
  <si>
    <t>EDSPC</t>
  </si>
  <si>
    <t>EDSPC-SH</t>
  </si>
  <si>
    <t>PSPV</t>
  </si>
  <si>
    <t>PSPV-SH</t>
  </si>
  <si>
    <t>SPM</t>
  </si>
  <si>
    <t>SPM-PH-INT</t>
  </si>
  <si>
    <t>SDBH</t>
  </si>
  <si>
    <t>SDBH-SH</t>
  </si>
  <si>
    <t>-WODBOIL</t>
  </si>
  <si>
    <t>-HEATPUMP</t>
  </si>
  <si>
    <t>ACT_BND</t>
  </si>
  <si>
    <t>ALL</t>
  </si>
  <si>
    <t>CFWF-PH-INT</t>
  </si>
  <si>
    <t>ALL-PH-INT</t>
  </si>
  <si>
    <t>FONE1</t>
  </si>
  <si>
    <t>FONE2</t>
  </si>
  <si>
    <t>FONE3</t>
  </si>
  <si>
    <t>FONE4</t>
  </si>
  <si>
    <t>FONE1-PH-INT</t>
  </si>
  <si>
    <t>FONE2-PH-INT</t>
  </si>
  <si>
    <t>FONE3-PH-INT</t>
  </si>
  <si>
    <t>FONE4-PH-INT</t>
  </si>
  <si>
    <t>*FLO_MARK~LO~2025</t>
  </si>
  <si>
    <t>*FLO_MARK~0</t>
  </si>
  <si>
    <t>*NCAP_BND~LO~2025</t>
  </si>
  <si>
    <t>*NCAP_BND~LO~2030</t>
  </si>
  <si>
    <t>Year</t>
  </si>
  <si>
    <t>SPI-WH</t>
  </si>
  <si>
    <t>TGP-PH-INT</t>
  </si>
  <si>
    <t>ALSI-PH-INT</t>
  </si>
  <si>
    <t>ALLL1</t>
  </si>
  <si>
    <t>-BIOGASBOIL</t>
  </si>
  <si>
    <t>CAPEX</t>
  </si>
  <si>
    <t>thermal capacity MW</t>
  </si>
  <si>
    <t>MW</t>
  </si>
  <si>
    <t>ALLL</t>
  </si>
  <si>
    <t>$/kW (equivalent to million $/GW)</t>
  </si>
  <si>
    <t>$/kW (copy/paste values from column to the left)</t>
  </si>
  <si>
    <t>If no CAPEX entered, use default $/kW for the technology</t>
  </si>
  <si>
    <t>$/kW (copy paste column to the left) then copy paste this into INVCOST column</t>
  </si>
  <si>
    <t>-DIEBOIL</t>
  </si>
  <si>
    <t>=(hours/day*days/year)/(totalhours/year)</t>
  </si>
  <si>
    <t>Organisation</t>
  </si>
  <si>
    <t>Affco</t>
  </si>
  <si>
    <t>Alliance Lornville</t>
  </si>
  <si>
    <t>Project</t>
  </si>
  <si>
    <t>Biogas boiler</t>
  </si>
  <si>
    <t>Heatpump</t>
  </si>
  <si>
    <t>Confirmed project, but no CAPEX entered?</t>
  </si>
  <si>
    <t>Alliance Mataura</t>
  </si>
  <si>
    <t>Diesel boiler</t>
  </si>
  <si>
    <t>It looks like they are planning to install a diesel boiler? If so, what is cost?</t>
  </si>
  <si>
    <t>Will diesel boiler + heatpump meet process heat demand? Or do they still need electrode or wood to remove the rest of the coal?</t>
  </si>
  <si>
    <t>This works out to $187/kW. We expect to see values around $800/kW to $2000/kW. Is the CAPEX correct?</t>
  </si>
  <si>
    <t>Winton Feedstock</t>
  </si>
  <si>
    <t>Utilisation is 100%? Is it more realistic to assume 70-80%?</t>
  </si>
  <si>
    <t>Invercargil Prison</t>
  </si>
  <si>
    <t>End use is space heating =&gt; we should give the model the option to choose heat pump? (I already added in the heat pump option, so as long as you agree then sweet as)</t>
  </si>
  <si>
    <t>This site is not specifically referred to in K's spreadsheet (only in the Deta spreadsheet). We have assumed fuel switching options are biomass bioler or electrode boiler. Is this algood? Or is this site's demand already covered by Downer's Roadng Invercargil?</t>
  </si>
  <si>
    <t>Downers Roading Bluff Bitumen plant</t>
  </si>
  <si>
    <t>Downers Roading</t>
  </si>
  <si>
    <t>Utlisation is 100% according to DETA spreadsheet. Happy to accept that?</t>
  </si>
  <si>
    <t>Fiordland Hotel</t>
  </si>
  <si>
    <t>Electric boiler</t>
  </si>
  <si>
    <t>?</t>
  </si>
  <si>
    <t>Surely this capex can't be right. It works out to cost of $ 25,000 / kW ?!?! (For comparison the wood boiler option costs $ 170 k )</t>
  </si>
  <si>
    <t>Utilisation is 100%? Given end use is space and water heating, 50% might be more accurate?</t>
  </si>
  <si>
    <t>Fonterra Edendale</t>
  </si>
  <si>
    <t>MoH Southland Hospital</t>
  </si>
  <si>
    <t>I'm curious as to how we got HESH as the organisation code…I always have to look it up LOL</t>
  </si>
  <si>
    <t>Given main end use is space heating, we should the give model the option to choose a heat pump? (Kanchana might have a view on this - they may have already decided to go with biomass boiler to enable them to keep using existing HHW network) I have inserted a row, but not filled out all the detail</t>
  </si>
  <si>
    <t>OCD Awarua</t>
  </si>
  <si>
    <t>I added a heat pump option for the swimming pool</t>
  </si>
  <si>
    <t>Swimming Pool</t>
  </si>
  <si>
    <t>Silver Fern Farms Finegand</t>
  </si>
  <si>
    <t>Silver Fern Farms Waitane</t>
  </si>
  <si>
    <t>Oh, there's a bunch more with 100% utilisation as well which don’t seem all that realistic</t>
  </si>
  <si>
    <t>The heat pump project for Waitane seems to be the only project at that site. Does that mean the heat pump fully displaces coal, or do we need to have electrode boiler/biomass boiler options for this site as well?</t>
  </si>
  <si>
    <t>Heartland Hotel</t>
  </si>
  <si>
    <t>I think Heartland Hotel is a single site even though it was referred to as Scenic Hotel Group in Kanchana's RETA file. I guess that's a "is this correct?" type of statement</t>
  </si>
  <si>
    <t>South Pacific Meats</t>
  </si>
  <si>
    <t>Doesn’t appear to be in Kanchana's RETA file. Something to ask him?</t>
  </si>
  <si>
    <t xml:space="preserve">There's also all these sites you've suppressed, I gather because they also don’t appear in Kanchana's RETA file. </t>
  </si>
  <si>
    <t>Multiple other sites</t>
  </si>
  <si>
    <t>Reduce total site demand?</t>
  </si>
  <si>
    <t>They generally only compete with other options for SH or WH. A 1 MW heatpump cannot reduce total site process heat demand by 1 MW if the heat needs to be delivered at 180 or 250 degrees?</t>
  </si>
  <si>
    <t>How does heat pump capacity interact with total process heat demand in the model?</t>
  </si>
  <si>
    <t>As its own item (given heat pumps produce hot water rather than steam, and therefore not intermediate temperature process heat? I think PH-INT is usually defined as 100 – 300 degrees C?)</t>
  </si>
  <si>
    <t>I can't actually justify this, probably a typo….</t>
  </si>
  <si>
    <t>Nice!</t>
  </si>
  <si>
    <t>Suppressed as no availability factor given</t>
  </si>
  <si>
    <t>No current capacity given</t>
  </si>
  <si>
    <t>Yeah agree to get Kanchana's call - happy to use an assumption</t>
  </si>
  <si>
    <t>Though can we estimate through installed capacity and fuel consumption?</t>
  </si>
  <si>
    <t>Higher efficiency allows greater output energy than input. Does not innately consider steam requirements, we need to set bounds on that ourselves. Ie if we say the 1MW site is .5MW steam, and .5W process heat (at a temp that can be achieved by a HP) then we split into two categories, and give the technology options we see fit</t>
  </si>
  <si>
    <t>Agree</t>
  </si>
  <si>
    <t>Yeah we should ask for clarification</t>
  </si>
  <si>
    <t>Check with Kanchana</t>
  </si>
  <si>
    <t>FI_T</t>
  </si>
  <si>
    <t>MANU</t>
  </si>
  <si>
    <t>MISC</t>
  </si>
  <si>
    <t>DARY</t>
  </si>
  <si>
    <t>*Comm-OUT</t>
  </si>
  <si>
    <t xml:space="preserve">*Sector </t>
  </si>
  <si>
    <t>Tech</t>
  </si>
  <si>
    <t>Fuel</t>
  </si>
  <si>
    <t>WOD</t>
  </si>
  <si>
    <t>ELC</t>
  </si>
  <si>
    <t>BIO</t>
  </si>
  <si>
    <t>DSL</t>
  </si>
  <si>
    <t>ALSI</t>
  </si>
  <si>
    <t>\I:ALLM</t>
  </si>
  <si>
    <t>ALSI-PH</t>
  </si>
  <si>
    <t>AFFA-PH</t>
  </si>
  <si>
    <t>ALLL-PH</t>
  </si>
  <si>
    <t>ALLL1-PH</t>
  </si>
  <si>
    <t>ALLM-PH</t>
  </si>
  <si>
    <t>BSM-PH</t>
  </si>
  <si>
    <t>CFWF-PH</t>
  </si>
  <si>
    <t>DB-PH</t>
  </si>
  <si>
    <t>DRBB-PH</t>
  </si>
  <si>
    <t>DRI-PH</t>
  </si>
  <si>
    <t>FONS-PH</t>
  </si>
  <si>
    <t>GSI-PH</t>
  </si>
  <si>
    <t>GSM-PH</t>
  </si>
  <si>
    <t>HESH-PH</t>
  </si>
  <si>
    <t>MVM-PH</t>
  </si>
  <si>
    <t>NGAS-PH</t>
  </si>
  <si>
    <t>OCDA-PH</t>
  </si>
  <si>
    <t>PRM-PH</t>
  </si>
  <si>
    <t>SFFF-PH</t>
  </si>
  <si>
    <t>SFFW-PH</t>
  </si>
  <si>
    <t>SPM-PH</t>
  </si>
  <si>
    <t>STT-PH</t>
  </si>
  <si>
    <t>\I:OGP-PH</t>
  </si>
  <si>
    <t>TGP-PH</t>
  </si>
  <si>
    <t>\I:OCDA</t>
  </si>
  <si>
    <t>Removed as not an option on Kanchana's spreadsheet</t>
  </si>
  <si>
    <t>\I:SFFF</t>
  </si>
  <si>
    <t>\I:SPM</t>
  </si>
  <si>
    <t>\I:DCIP</t>
  </si>
  <si>
    <t>\I:FH</t>
  </si>
  <si>
    <t>\I:IAPM</t>
  </si>
  <si>
    <t>\I:ISS</t>
  </si>
  <si>
    <t>\I:KH</t>
  </si>
  <si>
    <t>\I:PSPV</t>
  </si>
  <si>
    <t>\I:SHGH</t>
  </si>
  <si>
    <t>\I:SDCSP</t>
  </si>
  <si>
    <t>EDSPC_A</t>
  </si>
  <si>
    <t>EDSPC_B</t>
  </si>
  <si>
    <t>OGP</t>
  </si>
  <si>
    <t>PSPV_B</t>
  </si>
  <si>
    <t>\I:SPM_A</t>
  </si>
  <si>
    <t>\I:SPM_B</t>
  </si>
  <si>
    <t>SPI</t>
  </si>
  <si>
    <t>TGP</t>
  </si>
  <si>
    <t>*NCAP_AFA</t>
  </si>
  <si>
    <t>Averaged</t>
  </si>
  <si>
    <t>\I:ALLL1</t>
  </si>
  <si>
    <t>NCAP_AFA~LO</t>
  </si>
  <si>
    <t>NCAP_AFA~UP</t>
  </si>
  <si>
    <t>FONE</t>
  </si>
  <si>
    <t>-ELCBOIL1</t>
  </si>
  <si>
    <t>-WODBOIL1</t>
  </si>
  <si>
    <t>-ELCBOIL2</t>
  </si>
  <si>
    <t>-WODBOIL2</t>
  </si>
  <si>
    <t>-ELCBOIL3</t>
  </si>
  <si>
    <t>-WODBOIL3</t>
  </si>
  <si>
    <t>*ACT_BND~2050</t>
  </si>
  <si>
    <t>*ACT_BND~0</t>
  </si>
  <si>
    <t>FONE-PH</t>
  </si>
  <si>
    <t>ACT_BND~UP</t>
  </si>
  <si>
    <t>CAP_BND~UP</t>
  </si>
  <si>
    <t>*INVCOST~2020</t>
  </si>
  <si>
    <t>FLO_SHAR~UP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</si>
</sst>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_-[$€-2]* #,##0.00_-;\-[$€-2]* #,##0.00_-;_-[$€-2]* &quot;-&quot;??_-"/>
    <numFmt numFmtId="168" formatCode="0.0%"/>
    <numFmt numFmtId="169" formatCode="[$-C09]d\ mmmm\ yyyy;@"/>
    <numFmt numFmtId="170" formatCode="_*#,##0.00;[Red]_*\(#,##0.00\);_*\-"/>
    <numFmt numFmtId="171" formatCode="#,##0\ ;\(#,##0\)"/>
    <numFmt numFmtId="172" formatCode="#,##0.0\ ;\(#,##0.0\)"/>
    <numFmt numFmtId="173" formatCode="#,##0.00\ ;\(#,##0.00\)"/>
    <numFmt numFmtId="174" formatCode="d\ mmm"/>
    <numFmt numFmtId="175" formatCode="d\ mmm\ yyyy"/>
    <numFmt numFmtId="176" formatCode="_-\$* #,##0.00_-;&quot;-$&quot;* #,##0.00_-;_-\$* \-??_-;_-@_-"/>
    <numFmt numFmtId="177" formatCode="#,###,;[Red]\-#,###,;0"/>
    <numFmt numFmtId="178" formatCode="_([$€-2]* #,##0.00_);_([$€-2]* \(#,##0.00\);_([$€-2]* &quot;-&quot;??_)"/>
    <numFmt numFmtId="179" formatCode="&quot;$&quot;#,##0\ ;\(&quot;$&quot;#,##0\)"/>
    <numFmt numFmtId="180" formatCode="&quot;$&quot;#,##0.00;[Red]\(&quot;$&quot;#,##0.00\)"/>
    <numFmt numFmtId="181" formatCode="[Blue]#,##0"/>
    <numFmt numFmtId="182" formatCode="[Blue]0.0;\-0.0"/>
    <numFmt numFmtId="183" formatCode="yyyy"/>
    <numFmt numFmtId="184" formatCode="\Te\x\t"/>
    <numFmt numFmtId="185" formatCode="_-&quot;$&quot;* #,##0_-;\-&quot;$&quot;* #,##0_-;_-&quot;$&quot;* &quot;-&quot;??_-;_-@_-"/>
    <numFmt numFmtId="186" formatCode="0.0000"/>
  </numFmts>
  <fonts count="11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b/>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sz val="10"/>
      <color theme="1"/>
      <name val="Segoe UI"/>
      <family val="2"/>
    </font>
    <font>
      <sz val="10"/>
      <name val="Segoe UI"/>
      <family val="2"/>
    </font>
    <font>
      <b/>
      <sz val="10"/>
      <color indexed="12"/>
      <name val="Arial"/>
      <family val="2"/>
    </font>
    <font>
      <sz val="10"/>
      <name val="Calibri"/>
      <family val="2"/>
      <scheme val="minor"/>
    </font>
    <font>
      <sz val="8"/>
      <color indexed="81"/>
      <name val="Tahoma"/>
      <family val="2"/>
    </font>
    <font>
      <b/>
      <sz val="8"/>
      <color indexed="81"/>
      <name val="Tahoma"/>
      <family val="2"/>
    </font>
    <font>
      <sz val="8"/>
      <name val="Arial"/>
    </font>
  </fonts>
  <fills count="111">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00"/>
        <bgColor indexed="64"/>
      </patternFill>
    </fill>
    <fill>
      <patternFill patternType="solid">
        <fgColor theme="9" tint="0.39997558519241921"/>
        <bgColor indexed="64"/>
      </patternFill>
    </fill>
    <fill>
      <patternFill patternType="solid">
        <fgColor indexed="43"/>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s>
  <borders count="44">
    <border>
      <left/>
      <right/>
      <top/>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rgb="FFFFC000"/>
      </left>
      <right style="thin">
        <color rgb="FFFFC000"/>
      </right>
      <top style="thin">
        <color rgb="FFFFC000"/>
      </top>
      <bottom style="thin">
        <color rgb="FFFFC000"/>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s>
  <cellStyleXfs count="40256">
    <xf numFmtId="0" fontId="0" fillId="0" borderId="0"/>
    <xf numFmtId="0" fontId="9" fillId="0" borderId="0"/>
    <xf numFmtId="0" fontId="8" fillId="0" borderId="0"/>
    <xf numFmtId="0" fontId="7" fillId="0" borderId="0"/>
    <xf numFmtId="166" fontId="7" fillId="0" borderId="0" applyFont="0" applyFill="0" applyBorder="0" applyAlignment="0" applyProtection="0"/>
    <xf numFmtId="9" fontId="7" fillId="0" borderId="0" applyFont="0" applyFill="0" applyBorder="0" applyAlignment="0" applyProtection="0"/>
    <xf numFmtId="0" fontId="9" fillId="0" borderId="0"/>
    <xf numFmtId="9" fontId="9" fillId="0" borderId="0" applyFont="0" applyFill="0" applyBorder="0" applyAlignment="0" applyProtection="0"/>
    <xf numFmtId="0" fontId="7" fillId="0" borderId="0"/>
    <xf numFmtId="0" fontId="18" fillId="7"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7" fillId="13"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7" fillId="12"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7" fillId="14"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7"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7" fillId="19"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7" fillId="20" borderId="0" applyNumberFormat="0" applyBorder="0" applyAlignment="0" applyProtection="0"/>
    <xf numFmtId="0" fontId="18" fillId="17"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7" fillId="19" borderId="0" applyNumberFormat="0" applyBorder="0" applyAlignment="0" applyProtection="0"/>
    <xf numFmtId="0" fontId="18" fillId="1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7" fillId="12" borderId="0" applyNumberFormat="0" applyBorder="0" applyAlignment="0" applyProtection="0"/>
    <xf numFmtId="0" fontId="18" fillId="18"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9" fillId="0" borderId="0" applyNumberFormat="0" applyFont="0" applyFill="0" applyBorder="0" applyProtection="0">
      <alignment horizontal="left" vertical="center" indent="5"/>
    </xf>
    <xf numFmtId="0" fontId="9" fillId="0" borderId="0" applyNumberFormat="0" applyFont="0" applyFill="0" applyBorder="0" applyProtection="0">
      <alignment horizontal="left" vertical="center" indent="5"/>
    </xf>
    <xf numFmtId="0" fontId="19" fillId="21"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1" borderId="0" applyNumberFormat="0" applyBorder="0" applyAlignment="0" applyProtection="0"/>
    <xf numFmtId="0" fontId="14" fillId="23"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4" fillId="20" borderId="0" applyNumberFormat="0" applyBorder="0" applyAlignment="0" applyProtection="0"/>
    <xf numFmtId="0" fontId="19" fillId="22" borderId="0" applyNumberFormat="0" applyBorder="0" applyAlignment="0" applyProtection="0"/>
    <xf numFmtId="0" fontId="14" fillId="19"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4" fillId="12" borderId="0" applyNumberFormat="0" applyBorder="0" applyAlignment="0" applyProtection="0"/>
    <xf numFmtId="0" fontId="19" fillId="21"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4" fillId="23" borderId="0" applyNumberFormat="0" applyBorder="0" applyAlignment="0" applyProtection="0"/>
    <xf numFmtId="0" fontId="19" fillId="26" borderId="0" applyNumberFormat="0" applyBorder="0" applyAlignment="0" applyProtection="0"/>
    <xf numFmtId="0" fontId="14" fillId="27" borderId="0" applyNumberFormat="0" applyBorder="0" applyAlignment="0" applyProtection="0"/>
    <xf numFmtId="0" fontId="19" fillId="28" borderId="0" applyNumberFormat="0" applyBorder="0" applyAlignment="0" applyProtection="0"/>
    <xf numFmtId="0" fontId="14" fillId="27" borderId="0" applyNumberFormat="0" applyBorder="0" applyAlignment="0" applyProtection="0"/>
    <xf numFmtId="0" fontId="19" fillId="22" borderId="0" applyNumberFormat="0" applyBorder="0" applyAlignment="0" applyProtection="0"/>
    <xf numFmtId="0" fontId="14" fillId="29" borderId="0" applyNumberFormat="0" applyBorder="0" applyAlignment="0" applyProtection="0"/>
    <xf numFmtId="0" fontId="19" fillId="23" borderId="0" applyNumberFormat="0" applyBorder="0" applyAlignment="0" applyProtection="0"/>
    <xf numFmtId="0" fontId="19" fillId="30"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8"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30" borderId="0" applyNumberFormat="0" applyBorder="0" applyAlignment="0" applyProtection="0"/>
    <xf numFmtId="0" fontId="20" fillId="19" borderId="7" applyNumberFormat="0" applyAlignment="0" applyProtection="0"/>
    <xf numFmtId="0" fontId="21" fillId="0" borderId="0" applyNumberFormat="0" applyFill="0" applyBorder="0" applyAlignment="0" applyProtection="0"/>
    <xf numFmtId="0" fontId="22" fillId="8" borderId="0" applyNumberFormat="0" applyBorder="0" applyAlignment="0" applyProtection="0"/>
    <xf numFmtId="0" fontId="23" fillId="2" borderId="0" applyNumberFormat="0" applyBorder="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13" fillId="13" borderId="4" applyNumberFormat="0" applyAlignment="0" applyProtection="0"/>
    <xf numFmtId="0" fontId="13" fillId="13" borderId="4" applyNumberFormat="0" applyAlignment="0" applyProtection="0"/>
    <xf numFmtId="0" fontId="13" fillId="13" borderId="4" applyNumberFormat="0" applyAlignment="0" applyProtection="0"/>
    <xf numFmtId="0" fontId="13" fillId="13" borderId="4" applyNumberFormat="0" applyAlignment="0" applyProtection="0"/>
    <xf numFmtId="0" fontId="13" fillId="5" borderId="4" applyNumberFormat="0" applyAlignment="0" applyProtection="0"/>
    <xf numFmtId="0" fontId="13" fillId="13" borderId="4" applyNumberFormat="0" applyAlignment="0" applyProtection="0"/>
    <xf numFmtId="0" fontId="25" fillId="0" borderId="9" applyNumberFormat="0" applyFill="0" applyAlignment="0" applyProtection="0"/>
    <xf numFmtId="0" fontId="26" fillId="31" borderId="1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7" fillId="0" borderId="0" applyFont="0" applyFill="0" applyBorder="0" applyAlignment="0" applyProtection="0"/>
    <xf numFmtId="166" fontId="9" fillId="0" borderId="0" applyFont="0" applyFill="0" applyBorder="0" applyAlignment="0" applyProtection="0"/>
    <xf numFmtId="166" fontId="27" fillId="0" borderId="0" applyFont="0" applyFill="0" applyBorder="0" applyAlignment="0" applyProtection="0"/>
    <xf numFmtId="166" fontId="9" fillId="0" borderId="0" applyFont="0" applyFill="0" applyBorder="0" applyAlignment="0" applyProtection="0"/>
    <xf numFmtId="166" fontId="1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18" fillId="14" borderId="11" applyNumberFormat="0" applyFont="0" applyAlignment="0" applyProtection="0"/>
    <xf numFmtId="0" fontId="18" fillId="14" borderId="11" applyNumberFormat="0" applyFont="0" applyAlignment="0" applyProtection="0"/>
    <xf numFmtId="0" fontId="28" fillId="0" borderId="12">
      <alignment horizontal="left" vertical="center" wrapText="1" indent="2"/>
    </xf>
    <xf numFmtId="0" fontId="29" fillId="12" borderId="8" applyNumberFormat="0" applyAlignment="0" applyProtection="0"/>
    <xf numFmtId="0" fontId="29" fillId="12" borderId="8" applyNumberFormat="0" applyAlignment="0" applyProtection="0"/>
    <xf numFmtId="0" fontId="30" fillId="0" borderId="13" applyNumberFormat="0" applyFill="0" applyAlignment="0" applyProtection="0"/>
    <xf numFmtId="0" fontId="31" fillId="0" borderId="0" applyNumberForma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31" fillId="0" borderId="0" applyNumberForma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ill="0" applyBorder="0" applyAlignment="0" applyProtection="0"/>
    <xf numFmtId="0" fontId="32" fillId="9" borderId="0" applyNumberFormat="0" applyBorder="0" applyAlignment="0" applyProtection="0"/>
    <xf numFmtId="0" fontId="32" fillId="9" borderId="0" applyNumberFormat="0" applyBorder="0" applyAlignment="0" applyProtection="0"/>
    <xf numFmtId="0" fontId="33" fillId="0" borderId="14" applyNumberFormat="0" applyFill="0" applyAlignment="0" applyProtection="0"/>
    <xf numFmtId="0" fontId="34" fillId="0" borderId="15" applyNumberFormat="0" applyFill="0" applyAlignment="0" applyProtection="0"/>
    <xf numFmtId="0" fontId="35" fillId="0" borderId="16" applyNumberFormat="0" applyFill="0" applyAlignment="0" applyProtection="0"/>
    <xf numFmtId="0" fontId="36" fillId="0" borderId="3" applyNumberFormat="0" applyFill="0" applyAlignment="0" applyProtection="0"/>
    <xf numFmtId="0" fontId="37" fillId="0" borderId="17" applyNumberFormat="0" applyFill="0" applyAlignment="0" applyProtection="0"/>
    <xf numFmtId="0" fontId="38" fillId="0" borderId="18"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alignment vertical="top"/>
      <protection locked="0"/>
    </xf>
    <xf numFmtId="0" fontId="40" fillId="0" borderId="0" applyNumberFormat="0" applyFill="0" applyBorder="0" applyAlignment="0" applyProtection="0"/>
    <xf numFmtId="0" fontId="40" fillId="0" borderId="0" applyNumberFormat="0" applyFill="0" applyBorder="0" applyAlignment="0" applyProtection="0"/>
    <xf numFmtId="0" fontId="29" fillId="12" borderId="8" applyNumberFormat="0" applyAlignment="0" applyProtection="0"/>
    <xf numFmtId="0" fontId="41" fillId="4" borderId="4" applyNumberFormat="0" applyAlignment="0" applyProtection="0"/>
    <xf numFmtId="0" fontId="42" fillId="4" borderId="4" applyNumberFormat="0" applyAlignment="0" applyProtection="0"/>
    <xf numFmtId="0" fontId="42" fillId="4" borderId="4" applyNumberFormat="0" applyAlignment="0" applyProtection="0"/>
    <xf numFmtId="0" fontId="42" fillId="4" borderId="4" applyNumberFormat="0" applyAlignment="0" applyProtection="0"/>
    <xf numFmtId="0" fontId="42" fillId="4" borderId="4" applyNumberFormat="0" applyAlignment="0" applyProtection="0"/>
    <xf numFmtId="0" fontId="43" fillId="4" borderId="4" applyNumberFormat="0" applyAlignment="0" applyProtection="0"/>
    <xf numFmtId="0" fontId="41" fillId="4" borderId="4" applyNumberFormat="0" applyAlignment="0" applyProtection="0"/>
    <xf numFmtId="0" fontId="41" fillId="4" borderId="4" applyNumberFormat="0" applyAlignment="0" applyProtection="0"/>
    <xf numFmtId="0" fontId="41" fillId="4" borderId="4" applyNumberFormat="0" applyAlignment="0" applyProtection="0"/>
    <xf numFmtId="0" fontId="11" fillId="4" borderId="4" applyNumberFormat="0" applyAlignment="0" applyProtection="0"/>
    <xf numFmtId="0" fontId="22" fillId="8"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39" fillId="0" borderId="0" applyNumberFormat="0" applyFill="0" applyBorder="0" applyAlignment="0" applyProtection="0">
      <alignment vertical="top"/>
      <protection locked="0"/>
    </xf>
    <xf numFmtId="0" fontId="25" fillId="0" borderId="9" applyNumberFormat="0" applyFill="0" applyAlignment="0" applyProtection="0"/>
    <xf numFmtId="0" fontId="44" fillId="20" borderId="0" applyNumberFormat="0" applyBorder="0" applyAlignment="0" applyProtection="0"/>
    <xf numFmtId="0" fontId="45" fillId="3" borderId="0" applyNumberFormat="0" applyBorder="0" applyAlignment="0" applyProtection="0"/>
    <xf numFmtId="0" fontId="44" fillId="20" borderId="0" applyNumberFormat="0" applyBorder="0" applyAlignment="0" applyProtection="0"/>
    <xf numFmtId="0" fontId="9" fillId="0" borderId="0"/>
    <xf numFmtId="0" fontId="7" fillId="0" borderId="0"/>
    <xf numFmtId="0" fontId="9" fillId="0" borderId="0"/>
    <xf numFmtId="0" fontId="9" fillId="0" borderId="0"/>
    <xf numFmtId="0" fontId="9" fillId="0" borderId="0"/>
    <xf numFmtId="0" fontId="7"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9" fillId="0" borderId="0"/>
    <xf numFmtId="0" fontId="9" fillId="0" borderId="0"/>
    <xf numFmtId="0" fontId="9" fillId="0" borderId="0"/>
    <xf numFmtId="0" fontId="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9" fillId="0" borderId="0"/>
    <xf numFmtId="0" fontId="7" fillId="0" borderId="0"/>
    <xf numFmtId="0" fontId="9" fillId="0" borderId="0"/>
    <xf numFmtId="0" fontId="7" fillId="0" borderId="0"/>
    <xf numFmtId="0" fontId="7" fillId="0" borderId="0"/>
    <xf numFmtId="0" fontId="7" fillId="0" borderId="0"/>
    <xf numFmtId="0" fontId="9" fillId="0" borderId="0"/>
    <xf numFmtId="0" fontId="7" fillId="0" borderId="0"/>
    <xf numFmtId="0" fontId="46" fillId="0" borderId="0"/>
    <xf numFmtId="0" fontId="17" fillId="0" borderId="0"/>
    <xf numFmtId="0" fontId="46" fillId="0" borderId="0"/>
    <xf numFmtId="0" fontId="17" fillId="0" borderId="0"/>
    <xf numFmtId="0" fontId="17" fillId="0" borderId="0"/>
    <xf numFmtId="0" fontId="15" fillId="0" borderId="0"/>
    <xf numFmtId="0" fontId="15" fillId="0" borderId="0"/>
    <xf numFmtId="0" fontId="9" fillId="0" borderId="0"/>
    <xf numFmtId="0" fontId="9" fillId="0" borderId="0"/>
    <xf numFmtId="0" fontId="15" fillId="0" borderId="0"/>
    <xf numFmtId="0" fontId="9" fillId="0" borderId="0"/>
    <xf numFmtId="0" fontId="9" fillId="0" borderId="0"/>
    <xf numFmtId="0" fontId="47"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7" fillId="0" borderId="0"/>
    <xf numFmtId="0" fontId="47"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7"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9" fillId="0" borderId="0"/>
    <xf numFmtId="0" fontId="9" fillId="0" borderId="0"/>
    <xf numFmtId="0" fontId="9" fillId="0" borderId="0"/>
    <xf numFmtId="0" fontId="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17" fillId="0" borderId="0"/>
    <xf numFmtId="0" fontId="7" fillId="0" borderId="0"/>
    <xf numFmtId="0" fontId="17" fillId="0" borderId="0"/>
    <xf numFmtId="0" fontId="49" fillId="0" borderId="0" applyNumberFormat="0" applyFill="0" applyBorder="0" applyProtection="0">
      <alignment horizontal="left" vertical="center"/>
    </xf>
    <xf numFmtId="4" fontId="9" fillId="32" borderId="0" applyNumberFormat="0" applyFont="0" applyBorder="0" applyAlignment="0" applyProtection="0"/>
    <xf numFmtId="4" fontId="9" fillId="32" borderId="0" applyNumberFormat="0" applyFont="0" applyBorder="0" applyAlignment="0" applyProtection="0"/>
    <xf numFmtId="0" fontId="18" fillId="14" borderId="11" applyNumberFormat="0" applyFont="0" applyAlignment="0" applyProtection="0"/>
    <xf numFmtId="0" fontId="18" fillId="14" borderId="11"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33" borderId="11" applyNumberFormat="0" applyAlignment="0" applyProtection="0"/>
    <xf numFmtId="0" fontId="20" fillId="19" borderId="7" applyNumberFormat="0" applyAlignment="0" applyProtection="0"/>
    <xf numFmtId="0" fontId="12" fillId="13" borderId="5" applyNumberFormat="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0" fillId="0" borderId="0" applyFont="0" applyFill="0" applyBorder="0" applyAlignment="0" applyProtection="0"/>
    <xf numFmtId="9" fontId="9" fillId="0" borderId="0" applyFont="0" applyFill="0" applyBorder="0" applyAlignment="0" applyProtection="0"/>
    <xf numFmtId="9" fontId="50"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2" fillId="9" borderId="0" applyNumberFormat="0" applyBorder="0" applyAlignment="0" applyProtection="0"/>
    <xf numFmtId="0" fontId="22" fillId="8" borderId="0" applyNumberFormat="0" applyBorder="0" applyAlignment="0" applyProtection="0"/>
    <xf numFmtId="0" fontId="20" fillId="19" borderId="7" applyNumberFormat="0" applyAlignment="0" applyProtection="0"/>
    <xf numFmtId="0" fontId="9" fillId="0" borderId="0"/>
    <xf numFmtId="0" fontId="9" fillId="0" borderId="0"/>
    <xf numFmtId="0" fontId="9"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7"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20" applyFill="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4" borderId="19" applyNumberFormat="0" applyProtection="0">
      <alignment horizontal="right"/>
    </xf>
    <xf numFmtId="0" fontId="10" fillId="35" borderId="20" applyNumberFormat="0" applyProtection="0">
      <alignment horizontal="righ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5" borderId="0" applyNumberFormat="0" applyBorder="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4" borderId="19" applyNumberFormat="0" applyProtection="0">
      <alignment horizontal="left"/>
    </xf>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20" applyNumberFormat="0" applyFill="0" applyProtection="0">
      <alignment horizontal="righ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52" fillId="37" borderId="0" applyNumberFormat="0" applyBorder="0" applyProtection="0">
      <alignment horizontal="left"/>
    </xf>
    <xf numFmtId="0" fontId="16" fillId="38" borderId="0" applyNumberFormat="0" applyBorder="0" applyProtection="0">
      <alignment horizontal="left"/>
    </xf>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49" fontId="9" fillId="0" borderId="19" applyFill="0" applyProtection="0">
      <alignment horizontal="right"/>
    </xf>
    <xf numFmtId="0" fontId="15" fillId="0" borderId="0"/>
    <xf numFmtId="0" fontId="15" fillId="0" borderId="0"/>
    <xf numFmtId="49" fontId="9" fillId="0" borderId="20"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49" fontId="9" fillId="0" borderId="19" applyFill="0" applyProtection="0">
      <alignment horizontal="right"/>
    </xf>
    <xf numFmtId="0" fontId="15" fillId="0" borderId="0"/>
    <xf numFmtId="0" fontId="15" fillId="0" borderId="0"/>
    <xf numFmtId="49" fontId="9" fillId="0" borderId="20" applyFill="0" applyProtection="0">
      <alignment horizontal="right"/>
    </xf>
    <xf numFmtId="0" fontId="10" fillId="34" borderId="19" applyNumberFormat="0" applyProtection="0">
      <alignment horizontal="right"/>
    </xf>
    <xf numFmtId="0" fontId="15" fillId="0" borderId="0"/>
    <xf numFmtId="0" fontId="10" fillId="34" borderId="19" applyNumberFormat="0" applyProtection="0">
      <alignment horizontal="right"/>
    </xf>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0" fillId="34" borderId="19" applyNumberFormat="0" applyProtection="0">
      <alignment horizontal="right"/>
    </xf>
    <xf numFmtId="0" fontId="15" fillId="0" borderId="0"/>
    <xf numFmtId="0" fontId="15" fillId="0" borderId="0"/>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0" fillId="35" borderId="20" applyNumberFormat="0" applyProtection="0">
      <alignment horizontal="right"/>
    </xf>
    <xf numFmtId="0" fontId="51" fillId="34" borderId="0" applyNumberFormat="0" applyBorder="0" applyProtection="0">
      <alignment horizontal="left"/>
    </xf>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1" fillId="35" borderId="0" applyNumberFormat="0" applyBorder="0" applyProtection="0">
      <alignment horizontal="left"/>
    </xf>
    <xf numFmtId="0" fontId="10" fillId="34" borderId="19" applyNumberFormat="0" applyProtection="0">
      <alignment horizontal="left"/>
    </xf>
    <xf numFmtId="0" fontId="15" fillId="0" borderId="0"/>
    <xf numFmtId="0" fontId="10" fillId="34" borderId="19" applyNumberFormat="0" applyProtection="0">
      <alignment horizontal="left"/>
    </xf>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0" fillId="34" borderId="19" applyNumberFormat="0" applyProtection="0">
      <alignment horizontal="left"/>
    </xf>
    <xf numFmtId="0" fontId="15" fillId="0" borderId="0"/>
    <xf numFmtId="0" fontId="15" fillId="0" borderId="0"/>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9" fillId="0" borderId="19" applyNumberFormat="0" applyFill="0" applyProtection="0">
      <alignment horizontal="right"/>
    </xf>
    <xf numFmtId="0" fontId="15" fillId="0" borderId="0"/>
    <xf numFmtId="0" fontId="15" fillId="0" borderId="0"/>
    <xf numFmtId="0" fontId="9" fillId="0" borderId="20" applyNumberFormat="0" applyFill="0" applyProtection="0">
      <alignment horizontal="right"/>
    </xf>
    <xf numFmtId="0" fontId="52" fillId="36" borderId="0" applyNumberFormat="0" applyBorder="0" applyProtection="0">
      <alignment horizontal="left"/>
    </xf>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2" fillId="37" borderId="0" applyNumberFormat="0" applyBorder="0" applyProtection="0">
      <alignment horizontal="left"/>
    </xf>
    <xf numFmtId="0" fontId="16" fillId="38" borderId="0" applyNumberFormat="0" applyBorder="0" applyProtection="0">
      <alignment horizontal="left"/>
    </xf>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9" borderId="0" applyNumberFormat="0" applyBorder="0" applyProtection="0">
      <alignment horizontal="lef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9" fontId="9" fillId="0" borderId="19" applyFill="0" applyProtection="0">
      <alignment horizontal="right"/>
    </xf>
    <xf numFmtId="49" fontId="9" fillId="0" borderId="19" applyFill="0" applyProtection="0">
      <alignment horizontal="right"/>
    </xf>
    <xf numFmtId="0" fontId="15" fillId="0" borderId="0"/>
    <xf numFmtId="49" fontId="9" fillId="0" borderId="19" applyFill="0" applyProtection="0">
      <alignment horizontal="right"/>
    </xf>
    <xf numFmtId="0" fontId="15" fillId="0" borderId="0"/>
    <xf numFmtId="0" fontId="15" fillId="0" borderId="0"/>
    <xf numFmtId="49" fontId="9" fillId="0" borderId="20" applyFill="0" applyProtection="0">
      <alignment horizontal="right"/>
    </xf>
    <xf numFmtId="0" fontId="10" fillId="34" borderId="19" applyNumberFormat="0" applyProtection="0">
      <alignment horizontal="right"/>
    </xf>
    <xf numFmtId="0" fontId="15" fillId="0" borderId="0"/>
    <xf numFmtId="0" fontId="10" fillId="34" borderId="19" applyNumberFormat="0" applyProtection="0">
      <alignment horizontal="right"/>
    </xf>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0" fillId="34" borderId="19" applyNumberFormat="0" applyProtection="0">
      <alignment horizontal="right"/>
    </xf>
    <xf numFmtId="0" fontId="10" fillId="34" borderId="19" applyNumberFormat="0" applyProtection="0">
      <alignment horizontal="right"/>
    </xf>
    <xf numFmtId="0" fontId="15" fillId="0" borderId="0"/>
    <xf numFmtId="0" fontId="10" fillId="34" borderId="19" applyNumberFormat="0" applyProtection="0">
      <alignment horizontal="right"/>
    </xf>
    <xf numFmtId="0" fontId="15" fillId="0" borderId="0"/>
    <xf numFmtId="0" fontId="15" fillId="0" borderId="0"/>
    <xf numFmtId="0" fontId="10" fillId="34" borderId="19" applyNumberFormat="0" applyProtection="0">
      <alignment horizontal="right"/>
    </xf>
    <xf numFmtId="0" fontId="15" fillId="0" borderId="0"/>
    <xf numFmtId="0" fontId="15" fillId="0" borderId="0"/>
    <xf numFmtId="0" fontId="15" fillId="0" borderId="0"/>
    <xf numFmtId="0" fontId="15" fillId="0" borderId="0"/>
    <xf numFmtId="0" fontId="15" fillId="0" borderId="0"/>
    <xf numFmtId="0" fontId="10" fillId="35" borderId="20" applyNumberFormat="0" applyProtection="0">
      <alignment horizontal="right"/>
    </xf>
    <xf numFmtId="0" fontId="51" fillId="34" borderId="0" applyNumberFormat="0" applyBorder="0" applyProtection="0">
      <alignment horizontal="left"/>
    </xf>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51" fillId="34" borderId="0" applyNumberFormat="0" applyBorder="0" applyProtection="0">
      <alignment horizontal="left"/>
    </xf>
    <xf numFmtId="0" fontId="51" fillId="34" borderId="0" applyNumberFormat="0" applyBorder="0" applyProtection="0">
      <alignment horizontal="left"/>
    </xf>
    <xf numFmtId="0" fontId="15" fillId="0" borderId="0"/>
    <xf numFmtId="0" fontId="15" fillId="0" borderId="0"/>
    <xf numFmtId="0" fontId="15" fillId="0" borderId="0"/>
    <xf numFmtId="0" fontId="51" fillId="34"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1" fillId="35" borderId="0" applyNumberFormat="0" applyBorder="0" applyProtection="0">
      <alignment horizontal="left"/>
    </xf>
    <xf numFmtId="0" fontId="10" fillId="34" borderId="19" applyNumberFormat="0" applyProtection="0">
      <alignment horizontal="left"/>
    </xf>
    <xf numFmtId="0" fontId="15" fillId="0" borderId="0"/>
    <xf numFmtId="0" fontId="10" fillId="34" borderId="19" applyNumberFormat="0" applyProtection="0">
      <alignment horizontal="left"/>
    </xf>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0" fillId="34" borderId="19" applyNumberFormat="0" applyProtection="0">
      <alignment horizontal="left"/>
    </xf>
    <xf numFmtId="0" fontId="10" fillId="34" borderId="19" applyNumberFormat="0" applyProtection="0">
      <alignment horizontal="left"/>
    </xf>
    <xf numFmtId="0" fontId="15" fillId="0" borderId="0"/>
    <xf numFmtId="0" fontId="10" fillId="34" borderId="19" applyNumberFormat="0" applyProtection="0">
      <alignment horizontal="left"/>
    </xf>
    <xf numFmtId="0" fontId="15" fillId="0" borderId="0"/>
    <xf numFmtId="0" fontId="15" fillId="0" borderId="0"/>
    <xf numFmtId="0" fontId="10" fillId="34" borderId="19" applyNumberFormat="0" applyProtection="0">
      <alignment horizontal="left"/>
    </xf>
    <xf numFmtId="0" fontId="15" fillId="0" borderId="0"/>
    <xf numFmtId="0" fontId="15" fillId="0" borderId="0"/>
    <xf numFmtId="0" fontId="15" fillId="0" borderId="0"/>
    <xf numFmtId="0" fontId="15" fillId="0" borderId="0"/>
    <xf numFmtId="0" fontId="15" fillId="0" borderId="0"/>
    <xf numFmtId="0" fontId="10" fillId="35" borderId="20" applyNumberFormat="0" applyProtection="0">
      <alignment horizontal="lef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19" applyNumberFormat="0" applyFill="0" applyProtection="0">
      <alignment horizontal="right"/>
    </xf>
    <xf numFmtId="0" fontId="9" fillId="0" borderId="19" applyNumberFormat="0" applyFill="0" applyProtection="0">
      <alignment horizontal="right"/>
    </xf>
    <xf numFmtId="0" fontId="15" fillId="0" borderId="0"/>
    <xf numFmtId="0" fontId="9" fillId="0" borderId="19" applyNumberFormat="0" applyFill="0" applyProtection="0">
      <alignment horizontal="right"/>
    </xf>
    <xf numFmtId="0" fontId="15" fillId="0" borderId="0"/>
    <xf numFmtId="0" fontId="15" fillId="0" borderId="0"/>
    <xf numFmtId="0" fontId="9" fillId="0" borderId="20" applyNumberFormat="0" applyFill="0" applyProtection="0">
      <alignment horizontal="right"/>
    </xf>
    <xf numFmtId="0" fontId="52" fillId="36" borderId="0" applyNumberFormat="0" applyBorder="0" applyProtection="0">
      <alignment horizontal="left"/>
    </xf>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52" fillId="36" borderId="0" applyNumberFormat="0" applyBorder="0" applyProtection="0">
      <alignment horizontal="left"/>
    </xf>
    <xf numFmtId="0" fontId="52" fillId="36" borderId="0" applyNumberFormat="0" applyBorder="0" applyProtection="0">
      <alignment horizontal="left"/>
    </xf>
    <xf numFmtId="0" fontId="15" fillId="0" borderId="0"/>
    <xf numFmtId="0" fontId="15" fillId="0" borderId="0"/>
    <xf numFmtId="0" fontId="15" fillId="0" borderId="0"/>
    <xf numFmtId="0" fontId="52" fillId="36"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52" fillId="37" borderId="0" applyNumberFormat="0" applyBorder="0" applyProtection="0">
      <alignment horizontal="left"/>
    </xf>
    <xf numFmtId="0" fontId="16" fillId="38" borderId="0" applyNumberFormat="0" applyBorder="0" applyProtection="0">
      <alignment horizontal="left"/>
    </xf>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6" fillId="38" borderId="0" applyNumberFormat="0" applyBorder="0" applyProtection="0">
      <alignment horizontal="left"/>
    </xf>
    <xf numFmtId="0" fontId="16" fillId="38" borderId="0" applyNumberFormat="0" applyBorder="0" applyProtection="0">
      <alignment horizontal="left"/>
    </xf>
    <xf numFmtId="0" fontId="15" fillId="0" borderId="0"/>
    <xf numFmtId="0" fontId="15" fillId="0" borderId="0"/>
    <xf numFmtId="0" fontId="9" fillId="0" borderId="0"/>
    <xf numFmtId="0" fontId="15" fillId="0" borderId="0"/>
    <xf numFmtId="0" fontId="15" fillId="0" borderId="0"/>
    <xf numFmtId="0" fontId="9" fillId="0" borderId="0"/>
    <xf numFmtId="0" fontId="9" fillId="0" borderId="0"/>
    <xf numFmtId="0" fontId="9" fillId="0" borderId="0"/>
    <xf numFmtId="0" fontId="15" fillId="0" borderId="0"/>
    <xf numFmtId="0" fontId="15"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15" fillId="0" borderId="0"/>
    <xf numFmtId="0" fontId="15" fillId="0" borderId="0"/>
    <xf numFmtId="0" fontId="9" fillId="0" borderId="0"/>
    <xf numFmtId="0" fontId="9" fillId="0" borderId="0"/>
    <xf numFmtId="0" fontId="9" fillId="0" borderId="0"/>
    <xf numFmtId="0" fontId="9" fillId="0" borderId="0"/>
    <xf numFmtId="0" fontId="9" fillId="0" borderId="0"/>
    <xf numFmtId="0" fontId="15" fillId="0" borderId="0"/>
    <xf numFmtId="0" fontId="15"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9" fillId="0" borderId="0"/>
    <xf numFmtId="0" fontId="15" fillId="0" borderId="0"/>
    <xf numFmtId="0" fontId="15"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9" fillId="0" borderId="0"/>
    <xf numFmtId="0" fontId="9" fillId="0" borderId="0"/>
    <xf numFmtId="0" fontId="9" fillId="0" borderId="0"/>
    <xf numFmtId="0" fontId="15" fillId="0" borderId="0"/>
    <xf numFmtId="0" fontId="15"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9"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15" fillId="0" borderId="0"/>
    <xf numFmtId="0" fontId="16" fillId="38" borderId="0" applyNumberFormat="0" applyBorder="0" applyProtection="0">
      <alignment horizontal="left"/>
    </xf>
    <xf numFmtId="0" fontId="15" fillId="0" borderId="0"/>
    <xf numFmtId="0" fontId="15" fillId="0" borderId="0"/>
    <xf numFmtId="0" fontId="9" fillId="0" borderId="0"/>
    <xf numFmtId="0" fontId="9" fillId="0" borderId="0"/>
    <xf numFmtId="0" fontId="9" fillId="0" borderId="0"/>
    <xf numFmtId="0" fontId="9" fillId="0" borderId="0"/>
    <xf numFmtId="0" fontId="15" fillId="0" borderId="0"/>
    <xf numFmtId="0" fontId="15"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9" fillId="0" borderId="0"/>
    <xf numFmtId="0" fontId="9" fillId="0" borderId="0"/>
    <xf numFmtId="0" fontId="15" fillId="0" borderId="0"/>
    <xf numFmtId="0" fontId="16" fillId="38" borderId="0" applyNumberFormat="0" applyBorder="0" applyProtection="0">
      <alignment horizontal="left"/>
    </xf>
    <xf numFmtId="0" fontId="15" fillId="0" borderId="0"/>
    <xf numFmtId="0" fontId="9" fillId="0" borderId="0"/>
    <xf numFmtId="0" fontId="16" fillId="38" borderId="0" applyNumberFormat="0" applyBorder="0" applyProtection="0">
      <alignment horizontal="left"/>
    </xf>
    <xf numFmtId="0" fontId="15" fillId="0" borderId="0"/>
    <xf numFmtId="0" fontId="15" fillId="0" borderId="0"/>
    <xf numFmtId="0" fontId="15" fillId="0" borderId="0"/>
    <xf numFmtId="0" fontId="16" fillId="38" borderId="0" applyNumberFormat="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6" fillId="39" borderId="0" applyNumberFormat="0" applyBorder="0" applyProtection="0">
      <alignment horizontal="left"/>
    </xf>
    <xf numFmtId="0" fontId="9" fillId="0" borderId="0"/>
    <xf numFmtId="0" fontId="9" fillId="0" borderId="0"/>
    <xf numFmtId="0" fontId="31" fillId="0" borderId="0" applyNumberFormat="0" applyFill="0" applyBorder="0" applyAlignment="0" applyProtection="0"/>
    <xf numFmtId="0" fontId="15" fillId="0" borderId="0"/>
    <xf numFmtId="0" fontId="15" fillId="0" borderId="0"/>
    <xf numFmtId="0" fontId="9" fillId="0" borderId="0"/>
    <xf numFmtId="0" fontId="53" fillId="0" borderId="0" applyNumberFormat="0" applyFill="0" applyBorder="0" applyAlignment="0" applyProtection="0"/>
    <xf numFmtId="0" fontId="15" fillId="0" borderId="0"/>
    <xf numFmtId="0" fontId="15" fillId="0" borderId="0"/>
    <xf numFmtId="0" fontId="9" fillId="0" borderId="0"/>
    <xf numFmtId="0" fontId="9" fillId="0" borderId="0"/>
    <xf numFmtId="0" fontId="53" fillId="0" borderId="0" applyNumberFormat="0" applyFill="0" applyBorder="0" applyAlignment="0" applyProtection="0"/>
    <xf numFmtId="0" fontId="15" fillId="0" borderId="0"/>
    <xf numFmtId="0" fontId="15" fillId="0" borderId="0"/>
    <xf numFmtId="0" fontId="9" fillId="0" borderId="0"/>
    <xf numFmtId="0" fontId="33" fillId="0" borderId="14" applyNumberFormat="0" applyFill="0" applyAlignment="0" applyProtection="0"/>
    <xf numFmtId="0" fontId="15" fillId="0" borderId="0"/>
    <xf numFmtId="0" fontId="15" fillId="0" borderId="0"/>
    <xf numFmtId="0" fontId="9" fillId="0" borderId="0"/>
    <xf numFmtId="0" fontId="35" fillId="0" borderId="16" applyNumberFormat="0" applyFill="0" applyAlignment="0" applyProtection="0"/>
    <xf numFmtId="0" fontId="15" fillId="0" borderId="0"/>
    <xf numFmtId="0" fontId="15" fillId="0" borderId="0"/>
    <xf numFmtId="0" fontId="9" fillId="0" borderId="0"/>
    <xf numFmtId="0" fontId="37" fillId="0" borderId="17" applyNumberFormat="0" applyFill="0" applyAlignment="0" applyProtection="0"/>
    <xf numFmtId="0" fontId="15" fillId="0" borderId="0"/>
    <xf numFmtId="0" fontId="15" fillId="0" borderId="0"/>
    <xf numFmtId="0" fontId="9" fillId="0" borderId="0"/>
    <xf numFmtId="0" fontId="37" fillId="0" borderId="0" applyNumberFormat="0" applyFill="0" applyBorder="0" applyAlignment="0" applyProtection="0"/>
    <xf numFmtId="0" fontId="15" fillId="0" borderId="0"/>
    <xf numFmtId="0" fontId="15" fillId="0" borderId="0"/>
    <xf numFmtId="0" fontId="9" fillId="0" borderId="0"/>
    <xf numFmtId="0" fontId="30" fillId="0" borderId="13" applyNumberFormat="0" applyFill="0" applyAlignment="0" applyProtection="0"/>
    <xf numFmtId="0" fontId="15" fillId="0" borderId="0"/>
    <xf numFmtId="0" fontId="15" fillId="0" borderId="0"/>
    <xf numFmtId="0" fontId="9" fillId="0" borderId="0"/>
    <xf numFmtId="0" fontId="9" fillId="0" borderId="0"/>
    <xf numFmtId="0" fontId="9" fillId="0" borderId="0"/>
    <xf numFmtId="0" fontId="33" fillId="0" borderId="14" applyNumberFormat="0" applyFill="0" applyAlignment="0" applyProtection="0"/>
    <xf numFmtId="0" fontId="15" fillId="0" borderId="0"/>
    <xf numFmtId="0" fontId="15" fillId="0" borderId="0"/>
    <xf numFmtId="0" fontId="9" fillId="0" borderId="0"/>
    <xf numFmtId="0" fontId="35" fillId="0" borderId="16" applyNumberFormat="0" applyFill="0" applyAlignment="0" applyProtection="0"/>
    <xf numFmtId="0" fontId="15" fillId="0" borderId="0"/>
    <xf numFmtId="0" fontId="15" fillId="0" borderId="0"/>
    <xf numFmtId="0" fontId="9" fillId="0" borderId="0"/>
    <xf numFmtId="0" fontId="37" fillId="0" borderId="17" applyNumberFormat="0" applyFill="0" applyAlignment="0" applyProtection="0"/>
    <xf numFmtId="0" fontId="15" fillId="0" borderId="0"/>
    <xf numFmtId="0" fontId="15" fillId="0" borderId="0"/>
    <xf numFmtId="0" fontId="9" fillId="0" borderId="0"/>
    <xf numFmtId="0" fontId="37" fillId="0" borderId="0" applyNumberFormat="0" applyFill="0" applyBorder="0" applyAlignment="0" applyProtection="0"/>
    <xf numFmtId="0" fontId="15" fillId="0" borderId="0"/>
    <xf numFmtId="0" fontId="15" fillId="0" borderId="0"/>
    <xf numFmtId="0" fontId="53" fillId="0" borderId="0" applyNumberFormat="0" applyFill="0" applyBorder="0" applyAlignment="0" applyProtection="0"/>
    <xf numFmtId="0" fontId="15" fillId="0" borderId="0"/>
    <xf numFmtId="0" fontId="15" fillId="0" borderId="0"/>
    <xf numFmtId="0" fontId="54" fillId="0" borderId="0" applyNumberFormat="0" applyFill="0" applyBorder="0" applyAlignment="0" applyProtection="0"/>
    <xf numFmtId="0" fontId="9" fillId="0" borderId="0"/>
    <xf numFmtId="0" fontId="26" fillId="31" borderId="10" applyNumberFormat="0" applyAlignment="0" applyProtection="0"/>
    <xf numFmtId="0" fontId="15" fillId="0" borderId="0"/>
    <xf numFmtId="0" fontId="15" fillId="0" borderId="0"/>
    <xf numFmtId="0" fontId="9" fillId="0" borderId="0"/>
    <xf numFmtId="0" fontId="25" fillId="0" borderId="9" applyNumberFormat="0" applyFill="0" applyAlignment="0" applyProtection="0"/>
    <xf numFmtId="0" fontId="15" fillId="0" borderId="0"/>
    <xf numFmtId="0" fontId="15" fillId="0" borderId="0"/>
    <xf numFmtId="0" fontId="9" fillId="0" borderId="0"/>
    <xf numFmtId="0" fontId="21" fillId="0" borderId="0" applyNumberFormat="0" applyFill="0" applyBorder="0" applyAlignment="0" applyProtection="0"/>
    <xf numFmtId="0" fontId="15" fillId="0" borderId="0"/>
    <xf numFmtId="0" fontId="15" fillId="0" borderId="0"/>
    <xf numFmtId="0" fontId="9" fillId="0" borderId="0"/>
    <xf numFmtId="0" fontId="21" fillId="0" borderId="0" applyNumberFormat="0" applyFill="0" applyBorder="0" applyAlignment="0" applyProtection="0"/>
    <xf numFmtId="0" fontId="15" fillId="0" borderId="0"/>
    <xf numFmtId="0" fontId="15" fillId="0" borderId="0"/>
    <xf numFmtId="0" fontId="9" fillId="0" borderId="0"/>
    <xf numFmtId="0" fontId="9" fillId="0" borderId="0"/>
    <xf numFmtId="0" fontId="26" fillId="31" borderId="10" applyNumberFormat="0" applyAlignment="0" applyProtection="0"/>
    <xf numFmtId="0" fontId="15" fillId="0" borderId="0"/>
    <xf numFmtId="0" fontId="15" fillId="0" borderId="0"/>
    <xf numFmtId="4" fontId="28" fillId="0" borderId="0"/>
    <xf numFmtId="0" fontId="6" fillId="59" borderId="0" applyNumberFormat="0" applyBorder="0" applyAlignment="0" applyProtection="0"/>
    <xf numFmtId="165" fontId="6" fillId="0" borderId="0" applyFont="0" applyFill="0" applyBorder="0" applyAlignment="0" applyProtection="0"/>
    <xf numFmtId="0" fontId="6"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alignment vertical="top"/>
    </xf>
    <xf numFmtId="165" fontId="9" fillId="0" borderId="0" applyFont="0" applyFill="0" applyBorder="0" applyAlignment="0" applyProtection="0"/>
    <xf numFmtId="165" fontId="9" fillId="0" borderId="0" applyFont="0" applyFill="0" applyBorder="0" applyAlignment="0" applyProtection="0"/>
    <xf numFmtId="0" fontId="27" fillId="0" borderId="0">
      <alignment vertical="top"/>
    </xf>
    <xf numFmtId="0" fontId="9" fillId="0" borderId="0">
      <alignment vertical="top"/>
    </xf>
    <xf numFmtId="0" fontId="69" fillId="0" borderId="0"/>
    <xf numFmtId="0" fontId="18" fillId="0" borderId="0"/>
    <xf numFmtId="0" fontId="74" fillId="0" borderId="0" applyNumberFormat="0" applyFill="0" applyBorder="0" applyAlignment="0" applyProtection="0">
      <alignment vertical="top"/>
      <protection locked="0"/>
    </xf>
    <xf numFmtId="169" fontId="9" fillId="0" borderId="0"/>
    <xf numFmtId="165" fontId="18" fillId="0" borderId="0" applyFont="0" applyFill="0" applyBorder="0" applyAlignment="0" applyProtection="0"/>
    <xf numFmtId="165" fontId="9" fillId="0" borderId="0" applyFont="0" applyFill="0" applyBorder="0" applyAlignment="0" applyProtection="0"/>
    <xf numFmtId="165" fontId="1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6" fontId="9" fillId="0" borderId="0" applyFont="0" applyFill="0" applyBorder="0" applyAlignment="0" applyProtection="0"/>
    <xf numFmtId="3" fontId="9" fillId="0" borderId="0" applyFont="0" applyFill="0" applyBorder="0" applyAlignment="0" applyProtection="0"/>
    <xf numFmtId="164" fontId="9" fillId="0" borderId="0" applyFont="0" applyFill="0" applyBorder="0" applyAlignment="0" applyProtection="0"/>
    <xf numFmtId="0" fontId="9" fillId="0" borderId="0" applyBorder="0"/>
    <xf numFmtId="168" fontId="18" fillId="0" borderId="0"/>
    <xf numFmtId="168" fontId="18" fillId="0" borderId="0"/>
    <xf numFmtId="168" fontId="18" fillId="0" borderId="0"/>
    <xf numFmtId="0" fontId="9" fillId="0" borderId="0"/>
    <xf numFmtId="168" fontId="18" fillId="0" borderId="0"/>
    <xf numFmtId="0" fontId="9" fillId="0" borderId="0"/>
    <xf numFmtId="0" fontId="9" fillId="0" borderId="0"/>
    <xf numFmtId="0" fontId="75" fillId="0" borderId="0"/>
    <xf numFmtId="169" fontId="18" fillId="0" borderId="0"/>
    <xf numFmtId="168" fontId="18" fillId="0" borderId="0"/>
    <xf numFmtId="0" fontId="27" fillId="0" borderId="0"/>
    <xf numFmtId="169" fontId="27" fillId="0" borderId="0"/>
    <xf numFmtId="168" fontId="18" fillId="0" borderId="0"/>
    <xf numFmtId="0" fontId="9" fillId="0" borderId="0" applyBorder="0"/>
    <xf numFmtId="169" fontId="9" fillId="0" borderId="0" applyBorder="0"/>
    <xf numFmtId="0" fontId="9" fillId="0" borderId="0"/>
    <xf numFmtId="169" fontId="9" fillId="0" borderId="0"/>
    <xf numFmtId="0" fontId="48" fillId="0" borderId="0"/>
    <xf numFmtId="0" fontId="48" fillId="0" borderId="0"/>
    <xf numFmtId="0" fontId="27"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165" fontId="27" fillId="0" borderId="26" applyFont="0" applyAlignment="0">
      <alignment vertical="top" wrapText="1"/>
    </xf>
    <xf numFmtId="0" fontId="6" fillId="0" borderId="0"/>
    <xf numFmtId="167" fontId="78" fillId="0" borderId="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6" fillId="43"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5" borderId="0" applyNumberFormat="0" applyBorder="0" applyAlignment="0" applyProtection="0"/>
    <xf numFmtId="0" fontId="18" fillId="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6" fillId="43" borderId="0" applyNumberFormat="0" applyBorder="0" applyAlignment="0" applyProtection="0"/>
    <xf numFmtId="167" fontId="18" fillId="6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167" fontId="18" fillId="12" borderId="0" applyNumberFormat="0" applyBorder="0" applyAlignment="0" applyProtection="0"/>
    <xf numFmtId="0" fontId="18" fillId="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167" fontId="18" fillId="1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167" fontId="18" fillId="1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167"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6" fillId="43"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167" fontId="18" fillId="6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6" fillId="47" borderId="0" applyNumberFormat="0" applyBorder="0" applyAlignment="0" applyProtection="0"/>
    <xf numFmtId="0" fontId="18" fillId="8"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6" fillId="47" borderId="0" applyNumberFormat="0" applyBorder="0" applyAlignment="0" applyProtection="0"/>
    <xf numFmtId="167" fontId="18" fillId="68"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16" borderId="0" applyNumberFormat="0" applyBorder="0" applyAlignment="0" applyProtection="0"/>
    <xf numFmtId="167" fontId="18" fillId="16" borderId="0" applyNumberFormat="0" applyBorder="0" applyAlignment="0" applyProtection="0"/>
    <xf numFmtId="0" fontId="18" fillId="8"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167" fontId="18" fillId="16"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167" fontId="18" fillId="16"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167"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6" fillId="4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167" fontId="18" fillId="69"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6" fillId="51" borderId="0" applyNumberFormat="0" applyBorder="0" applyAlignment="0" applyProtection="0"/>
    <xf numFmtId="0" fontId="18" fillId="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6" fillId="51" borderId="0" applyNumberFormat="0" applyBorder="0" applyAlignment="0" applyProtection="0"/>
    <xf numFmtId="167" fontId="18" fillId="70"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4" borderId="0" applyNumberFormat="0" applyBorder="0" applyAlignment="0" applyProtection="0"/>
    <xf numFmtId="167" fontId="18" fillId="14" borderId="0" applyNumberFormat="0" applyBorder="0" applyAlignment="0" applyProtection="0"/>
    <xf numFmtId="0" fontId="18" fillId="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167" fontId="18" fillId="14"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167" fontId="18" fillId="14"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167"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6" fillId="51"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167" fontId="18" fillId="71"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6" fillId="55" borderId="0" applyNumberFormat="0" applyBorder="0" applyAlignment="0" applyProtection="0"/>
    <xf numFmtId="0" fontId="18" fillId="10"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6" fillId="55" borderId="0" applyNumberFormat="0" applyBorder="0" applyAlignment="0" applyProtection="0"/>
    <xf numFmtId="167" fontId="18" fillId="72"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167" fontId="18" fillId="12" borderId="0" applyNumberFormat="0" applyBorder="0" applyAlignment="0" applyProtection="0"/>
    <xf numFmtId="0" fontId="18" fillId="10"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6" fillId="5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73"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167" fontId="18" fillId="6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167" fontId="18" fillId="11"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167"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167"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167"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6" fillId="59"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167" fontId="18" fillId="67"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6" fillId="6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2"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6" fillId="63" borderId="0" applyNumberFormat="0" applyBorder="0" applyAlignment="0" applyProtection="0"/>
    <xf numFmtId="167" fontId="18" fillId="74"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167" fontId="18" fillId="14" borderId="0" applyNumberFormat="0" applyBorder="0" applyAlignment="0" applyProtection="0"/>
    <xf numFmtId="0" fontId="18" fillId="12"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167" fontId="18" fillId="14"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167" fontId="18" fillId="14"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167"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6" fillId="6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167" fontId="18" fillId="74"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1" borderId="0" applyNumberFormat="0" applyBorder="0" applyAlignment="0" applyProtection="0"/>
    <xf numFmtId="0" fontId="6" fillId="44" borderId="0" applyNumberFormat="0" applyBorder="0" applyAlignment="0" applyProtection="0"/>
    <xf numFmtId="0" fontId="18" fillId="15"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6" fillId="44" borderId="0" applyNumberFormat="0" applyBorder="0" applyAlignment="0" applyProtection="0"/>
    <xf numFmtId="167" fontId="18" fillId="75"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167" fontId="18" fillId="19" borderId="0" applyNumberFormat="0" applyBorder="0" applyAlignment="0" applyProtection="0"/>
    <xf numFmtId="0" fontId="18" fillId="15"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19"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19"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6" fillId="4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76"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167" fontId="18" fillId="77"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167" fontId="18" fillId="16"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167"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167"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167"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6" fillId="4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167" fontId="18" fillId="7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6" fillId="52" borderId="0" applyNumberFormat="0" applyBorder="0" applyAlignment="0" applyProtection="0"/>
    <xf numFmtId="0" fontId="18" fillId="17"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6" fillId="52" borderId="0" applyNumberFormat="0" applyBorder="0" applyAlignment="0" applyProtection="0"/>
    <xf numFmtId="167" fontId="18" fillId="79"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20" borderId="0" applyNumberFormat="0" applyBorder="0" applyAlignment="0" applyProtection="0"/>
    <xf numFmtId="167" fontId="18" fillId="20" borderId="0" applyNumberFormat="0" applyBorder="0" applyAlignment="0" applyProtection="0"/>
    <xf numFmtId="0" fontId="18" fillId="17"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167" fontId="18" fillId="20"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167" fontId="18" fillId="20"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167"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6" fillId="52"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167" fontId="18" fillId="78"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8" borderId="0" applyNumberFormat="0" applyBorder="0" applyAlignment="0" applyProtection="0"/>
    <xf numFmtId="0" fontId="6" fillId="56" borderId="0" applyNumberFormat="0" applyBorder="0" applyAlignment="0" applyProtection="0"/>
    <xf numFmtId="0" fontId="18" fillId="10"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6" fillId="56" borderId="0" applyNumberFormat="0" applyBorder="0" applyAlignment="0" applyProtection="0"/>
    <xf numFmtId="167" fontId="18" fillId="7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9" borderId="0" applyNumberFormat="0" applyBorder="0" applyAlignment="0" applyProtection="0"/>
    <xf numFmtId="167" fontId="18" fillId="19" borderId="0" applyNumberFormat="0" applyBorder="0" applyAlignment="0" applyProtection="0"/>
    <xf numFmtId="0" fontId="18" fillId="10"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1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1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6" fillId="56"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167" fontId="18" fillId="8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1" borderId="0" applyNumberFormat="0" applyBorder="0" applyAlignment="0" applyProtection="0"/>
    <xf numFmtId="0" fontId="6" fillId="60" borderId="0" applyNumberFormat="0" applyBorder="0" applyAlignment="0" applyProtection="0"/>
    <xf numFmtId="0" fontId="18" fillId="15"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6" fillId="60" borderId="0" applyNumberFormat="0" applyBorder="0" applyAlignment="0" applyProtection="0"/>
    <xf numFmtId="167" fontId="18" fillId="75"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167" fontId="18" fillId="15" borderId="0" applyNumberFormat="0" applyBorder="0" applyAlignment="0" applyProtection="0"/>
    <xf numFmtId="0" fontId="18" fillId="15"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6" fillId="60"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167" fontId="18" fillId="81"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14" borderId="0" applyNumberFormat="0" applyBorder="0" applyAlignment="0" applyProtection="0"/>
    <xf numFmtId="0" fontId="6" fillId="64" borderId="0" applyNumberFormat="0" applyBorder="0" applyAlignment="0" applyProtection="0"/>
    <xf numFmtId="0" fontId="18" fillId="18"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6" fillId="64" borderId="0" applyNumberFormat="0" applyBorder="0" applyAlignment="0" applyProtection="0"/>
    <xf numFmtId="167" fontId="18" fillId="82"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20" borderId="0" applyNumberFormat="0" applyBorder="0" applyAlignment="0" applyProtection="0"/>
    <xf numFmtId="167" fontId="18" fillId="20" borderId="0" applyNumberFormat="0" applyBorder="0" applyAlignment="0" applyProtection="0"/>
    <xf numFmtId="0" fontId="18" fillId="18"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167" fontId="18" fillId="20"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167" fontId="18" fillId="20"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167"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6" fillId="64"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167" fontId="18" fillId="74"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11"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4" fillId="45" borderId="0" applyNumberFormat="0" applyBorder="0" applyAlignment="0" applyProtection="0"/>
    <xf numFmtId="167" fontId="19" fillId="83" borderId="0" applyNumberFormat="0" applyBorder="0" applyAlignment="0" applyProtection="0"/>
    <xf numFmtId="0" fontId="19" fillId="21"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9" fillId="21" borderId="0" applyNumberFormat="0" applyBorder="0" applyAlignment="0" applyProtection="0"/>
    <xf numFmtId="167" fontId="19" fillId="23" borderId="0" applyNumberFormat="0" applyBorder="0" applyAlignment="0" applyProtection="0"/>
    <xf numFmtId="0" fontId="19" fillId="21" borderId="0" applyNumberFormat="0" applyBorder="0" applyAlignment="0" applyProtection="0"/>
    <xf numFmtId="167" fontId="19" fillId="23" borderId="0" applyNumberFormat="0" applyBorder="0" applyAlignment="0" applyProtection="0"/>
    <xf numFmtId="0" fontId="19" fillId="21" borderId="0" applyNumberFormat="0" applyBorder="0" applyAlignment="0" applyProtection="0"/>
    <xf numFmtId="167" fontId="19" fillId="21" borderId="0" applyNumberFormat="0" applyBorder="0" applyAlignment="0" applyProtection="0"/>
    <xf numFmtId="0" fontId="19" fillId="21" borderId="0" applyNumberFormat="0" applyBorder="0" applyAlignment="0" applyProtection="0"/>
    <xf numFmtId="0" fontId="14" fillId="45" borderId="0" applyNumberFormat="0" applyBorder="0" applyAlignment="0" applyProtection="0"/>
    <xf numFmtId="0" fontId="19" fillId="21" borderId="0" applyNumberFormat="0" applyBorder="0" applyAlignment="0" applyProtection="0"/>
    <xf numFmtId="167" fontId="19" fillId="35"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3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4" fillId="49" borderId="0" applyNumberFormat="0" applyBorder="0" applyAlignment="0" applyProtection="0"/>
    <xf numFmtId="167" fontId="19" fillId="77" borderId="0" applyNumberFormat="0" applyBorder="0" applyAlignment="0" applyProtection="0"/>
    <xf numFmtId="0" fontId="19" fillId="16"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167"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4" fillId="49" borderId="0" applyNumberFormat="0" applyBorder="0" applyAlignment="0" applyProtection="0"/>
    <xf numFmtId="167" fontId="19" fillId="16" borderId="0" applyNumberFormat="0" applyBorder="0" applyAlignment="0" applyProtection="0"/>
    <xf numFmtId="0" fontId="19" fillId="16" borderId="0" applyNumberFormat="0" applyBorder="0" applyAlignment="0" applyProtection="0"/>
    <xf numFmtId="167" fontId="19" fillId="16" borderId="0" applyNumberFormat="0" applyBorder="0" applyAlignment="0" applyProtection="0"/>
    <xf numFmtId="0" fontId="19" fillId="16" borderId="0" applyNumberFormat="0" applyBorder="0" applyAlignment="0" applyProtection="0"/>
    <xf numFmtId="167" fontId="19" fillId="16" borderId="0" applyNumberFormat="0" applyBorder="0" applyAlignment="0" applyProtection="0"/>
    <xf numFmtId="0" fontId="19" fillId="16" borderId="0" applyNumberFormat="0" applyBorder="0" applyAlignment="0" applyProtection="0"/>
    <xf numFmtId="0" fontId="14" fillId="49" borderId="0" applyNumberFormat="0" applyBorder="0" applyAlignment="0" applyProtection="0"/>
    <xf numFmtId="0" fontId="19" fillId="16" borderId="0" applyNumberFormat="0" applyBorder="0" applyAlignment="0" applyProtection="0"/>
    <xf numFmtId="167" fontId="19" fillId="84"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4" fillId="53" borderId="0" applyNumberFormat="0" applyBorder="0" applyAlignment="0" applyProtection="0"/>
    <xf numFmtId="167" fontId="19" fillId="79" borderId="0" applyNumberFormat="0" applyBorder="0" applyAlignment="0" applyProtection="0"/>
    <xf numFmtId="0" fontId="19" fillId="17"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20" borderId="0" applyNumberFormat="0" applyBorder="0" applyAlignment="0" applyProtection="0"/>
    <xf numFmtId="167" fontId="19" fillId="20"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9" fillId="17" borderId="0" applyNumberFormat="0" applyBorder="0" applyAlignment="0" applyProtection="0"/>
    <xf numFmtId="167" fontId="19" fillId="20" borderId="0" applyNumberFormat="0" applyBorder="0" applyAlignment="0" applyProtection="0"/>
    <xf numFmtId="0" fontId="19" fillId="17" borderId="0" applyNumberFormat="0" applyBorder="0" applyAlignment="0" applyProtection="0"/>
    <xf numFmtId="167" fontId="19" fillId="20" borderId="0" applyNumberFormat="0" applyBorder="0" applyAlignment="0" applyProtection="0"/>
    <xf numFmtId="0" fontId="19" fillId="17" borderId="0" applyNumberFormat="0" applyBorder="0" applyAlignment="0" applyProtection="0"/>
    <xf numFmtId="167" fontId="19" fillId="17" borderId="0" applyNumberFormat="0" applyBorder="0" applyAlignment="0" applyProtection="0"/>
    <xf numFmtId="0" fontId="19" fillId="17" borderId="0" applyNumberFormat="0" applyBorder="0" applyAlignment="0" applyProtection="0"/>
    <xf numFmtId="0" fontId="14" fillId="53" borderId="0" applyNumberFormat="0" applyBorder="0" applyAlignment="0" applyProtection="0"/>
    <xf numFmtId="0" fontId="19" fillId="17" borderId="0" applyNumberFormat="0" applyBorder="0" applyAlignment="0" applyProtection="0"/>
    <xf numFmtId="167" fontId="19" fillId="84"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8"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4" fillId="57" borderId="0" applyNumberFormat="0" applyBorder="0" applyAlignment="0" applyProtection="0"/>
    <xf numFmtId="167" fontId="19" fillId="76" borderId="0" applyNumberFormat="0" applyBorder="0" applyAlignment="0" applyProtection="0"/>
    <xf numFmtId="0" fontId="19" fillId="22"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19" borderId="0" applyNumberFormat="0" applyBorder="0" applyAlignment="0" applyProtection="0"/>
    <xf numFmtId="167" fontId="19" fillId="19"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9" fillId="22" borderId="0" applyNumberFormat="0" applyBorder="0" applyAlignment="0" applyProtection="0"/>
    <xf numFmtId="167" fontId="19" fillId="19" borderId="0" applyNumberFormat="0" applyBorder="0" applyAlignment="0" applyProtection="0"/>
    <xf numFmtId="0" fontId="19" fillId="22" borderId="0" applyNumberFormat="0" applyBorder="0" applyAlignment="0" applyProtection="0"/>
    <xf numFmtId="167" fontId="19" fillId="19" borderId="0" applyNumberFormat="0" applyBorder="0" applyAlignment="0" applyProtection="0"/>
    <xf numFmtId="0" fontId="19" fillId="22" borderId="0" applyNumberFormat="0" applyBorder="0" applyAlignment="0" applyProtection="0"/>
    <xf numFmtId="167" fontId="19" fillId="22" borderId="0" applyNumberFormat="0" applyBorder="0" applyAlignment="0" applyProtection="0"/>
    <xf numFmtId="0" fontId="19" fillId="22" borderId="0" applyNumberFormat="0" applyBorder="0" applyAlignment="0" applyProtection="0"/>
    <xf numFmtId="0" fontId="14" fillId="57" borderId="0" applyNumberFormat="0" applyBorder="0" applyAlignment="0" applyProtection="0"/>
    <xf numFmtId="0" fontId="19" fillId="22" borderId="0" applyNumberFormat="0" applyBorder="0" applyAlignment="0" applyProtection="0"/>
    <xf numFmtId="167" fontId="19" fillId="80"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1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4" fillId="61" borderId="0" applyNumberFormat="0" applyBorder="0" applyAlignment="0" applyProtection="0"/>
    <xf numFmtId="167" fontId="19" fillId="85" borderId="0" applyNumberFormat="0" applyBorder="0" applyAlignment="0" applyProtection="0"/>
    <xf numFmtId="0" fontId="19" fillId="23"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167"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4" fillId="61" borderId="0" applyNumberFormat="0" applyBorder="0" applyAlignment="0" applyProtection="0"/>
    <xf numFmtId="167" fontId="19" fillId="23"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9" fillId="23" borderId="0" applyNumberFormat="0" applyBorder="0" applyAlignment="0" applyProtection="0"/>
    <xf numFmtId="0" fontId="14" fillId="61" borderId="0" applyNumberFormat="0" applyBorder="0" applyAlignment="0" applyProtection="0"/>
    <xf numFmtId="0" fontId="19" fillId="23" borderId="0" applyNumberFormat="0" applyBorder="0" applyAlignment="0" applyProtection="0"/>
    <xf numFmtId="167" fontId="19" fillId="81"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16"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4" fillId="65" borderId="0" applyNumberFormat="0" applyBorder="0" applyAlignment="0" applyProtection="0"/>
    <xf numFmtId="167" fontId="19" fillId="86" borderId="0" applyNumberFormat="0" applyBorder="0" applyAlignment="0" applyProtection="0"/>
    <xf numFmtId="0" fontId="19" fillId="24"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16" borderId="0" applyNumberFormat="0" applyBorder="0" applyAlignment="0" applyProtection="0"/>
    <xf numFmtId="167" fontId="19" fillId="16"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9" fillId="24" borderId="0" applyNumberFormat="0" applyBorder="0" applyAlignment="0" applyProtection="0"/>
    <xf numFmtId="167" fontId="19" fillId="16" borderId="0" applyNumberFormat="0" applyBorder="0" applyAlignment="0" applyProtection="0"/>
    <xf numFmtId="0" fontId="19" fillId="24" borderId="0" applyNumberFormat="0" applyBorder="0" applyAlignment="0" applyProtection="0"/>
    <xf numFmtId="167" fontId="19" fillId="16" borderId="0" applyNumberFormat="0" applyBorder="0" applyAlignment="0" applyProtection="0"/>
    <xf numFmtId="0" fontId="19" fillId="24" borderId="0" applyNumberFormat="0" applyBorder="0" applyAlignment="0" applyProtection="0"/>
    <xf numFmtId="167" fontId="19" fillId="24" borderId="0" applyNumberFormat="0" applyBorder="0" applyAlignment="0" applyProtection="0"/>
    <xf numFmtId="0" fontId="19" fillId="24" borderId="0" applyNumberFormat="0" applyBorder="0" applyAlignment="0" applyProtection="0"/>
    <xf numFmtId="0" fontId="14" fillId="65" borderId="0" applyNumberFormat="0" applyBorder="0" applyAlignment="0" applyProtection="0"/>
    <xf numFmtId="0" fontId="19" fillId="24" borderId="0" applyNumberFormat="0" applyBorder="0" applyAlignment="0" applyProtection="0"/>
    <xf numFmtId="167" fontId="19" fillId="7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8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4" fillId="42" borderId="0" applyNumberFormat="0" applyBorder="0" applyAlignment="0" applyProtection="0"/>
    <xf numFmtId="167" fontId="19" fillId="88" borderId="0" applyNumberFormat="0" applyBorder="0" applyAlignment="0" applyProtection="0"/>
    <xf numFmtId="0" fontId="19" fillId="25"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9" fillId="25" borderId="0" applyNumberFormat="0" applyBorder="0" applyAlignment="0" applyProtection="0"/>
    <xf numFmtId="167" fontId="19" fillId="23" borderId="0" applyNumberFormat="0" applyBorder="0" applyAlignment="0" applyProtection="0"/>
    <xf numFmtId="0" fontId="19" fillId="25" borderId="0" applyNumberFormat="0" applyBorder="0" applyAlignment="0" applyProtection="0"/>
    <xf numFmtId="167" fontId="19" fillId="23" borderId="0" applyNumberFormat="0" applyBorder="0" applyAlignment="0" applyProtection="0"/>
    <xf numFmtId="0" fontId="19" fillId="25" borderId="0" applyNumberFormat="0" applyBorder="0" applyAlignment="0" applyProtection="0"/>
    <xf numFmtId="167" fontId="19" fillId="25" borderId="0" applyNumberFormat="0" applyBorder="0" applyAlignment="0" applyProtection="0"/>
    <xf numFmtId="0" fontId="19" fillId="25" borderId="0" applyNumberFormat="0" applyBorder="0" applyAlignment="0" applyProtection="0"/>
    <xf numFmtId="0" fontId="14" fillId="42" borderId="0" applyNumberFormat="0" applyBorder="0" applyAlignment="0" applyProtection="0"/>
    <xf numFmtId="0" fontId="19" fillId="25" borderId="0" applyNumberFormat="0" applyBorder="0" applyAlignment="0" applyProtection="0"/>
    <xf numFmtId="167" fontId="19" fillId="8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4" fillId="46" borderId="0" applyNumberFormat="0" applyBorder="0" applyAlignment="0" applyProtection="0"/>
    <xf numFmtId="167" fontId="19" fillId="89" borderId="0" applyNumberFormat="0" applyBorder="0" applyAlignment="0" applyProtection="0"/>
    <xf numFmtId="0" fontId="19" fillId="2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167"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4" fillId="46" borderId="0" applyNumberFormat="0" applyBorder="0" applyAlignment="0" applyProtection="0"/>
    <xf numFmtId="167" fontId="19" fillId="26" borderId="0" applyNumberFormat="0" applyBorder="0" applyAlignment="0" applyProtection="0"/>
    <xf numFmtId="0" fontId="19" fillId="26" borderId="0" applyNumberFormat="0" applyBorder="0" applyAlignment="0" applyProtection="0"/>
    <xf numFmtId="167" fontId="19" fillId="26" borderId="0" applyNumberFormat="0" applyBorder="0" applyAlignment="0" applyProtection="0"/>
    <xf numFmtId="0" fontId="19" fillId="26" borderId="0" applyNumberFormat="0" applyBorder="0" applyAlignment="0" applyProtection="0"/>
    <xf numFmtId="167" fontId="19" fillId="26" borderId="0" applyNumberFormat="0" applyBorder="0" applyAlignment="0" applyProtection="0"/>
    <xf numFmtId="0" fontId="19" fillId="26" borderId="0" applyNumberFormat="0" applyBorder="0" applyAlignment="0" applyProtection="0"/>
    <xf numFmtId="0" fontId="14" fillId="46" borderId="0" applyNumberFormat="0" applyBorder="0" applyAlignment="0" applyProtection="0"/>
    <xf numFmtId="0" fontId="19" fillId="26" borderId="0" applyNumberFormat="0" applyBorder="0" applyAlignment="0" applyProtection="0"/>
    <xf numFmtId="167" fontId="19" fillId="9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18"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4" fillId="50" borderId="0" applyNumberFormat="0" applyBorder="0" applyAlignment="0" applyProtection="0"/>
    <xf numFmtId="167" fontId="19" fillId="91" borderId="0" applyNumberFormat="0" applyBorder="0" applyAlignment="0" applyProtection="0"/>
    <xf numFmtId="0" fontId="19" fillId="28"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167"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4" fillId="50" borderId="0" applyNumberFormat="0" applyBorder="0" applyAlignment="0" applyProtection="0"/>
    <xf numFmtId="167" fontId="19" fillId="28" borderId="0" applyNumberFormat="0" applyBorder="0" applyAlignment="0" applyProtection="0"/>
    <xf numFmtId="0" fontId="19" fillId="28" borderId="0" applyNumberFormat="0" applyBorder="0" applyAlignment="0" applyProtection="0"/>
    <xf numFmtId="167" fontId="19" fillId="28" borderId="0" applyNumberFormat="0" applyBorder="0" applyAlignment="0" applyProtection="0"/>
    <xf numFmtId="0" fontId="19" fillId="28" borderId="0" applyNumberFormat="0" applyBorder="0" applyAlignment="0" applyProtection="0"/>
    <xf numFmtId="167" fontId="19" fillId="28" borderId="0" applyNumberFormat="0" applyBorder="0" applyAlignment="0" applyProtection="0"/>
    <xf numFmtId="0" fontId="19" fillId="28" borderId="0" applyNumberFormat="0" applyBorder="0" applyAlignment="0" applyProtection="0"/>
    <xf numFmtId="0" fontId="14" fillId="50" borderId="0" applyNumberFormat="0" applyBorder="0" applyAlignment="0" applyProtection="0"/>
    <xf numFmtId="0" fontId="19" fillId="28" borderId="0" applyNumberFormat="0" applyBorder="0" applyAlignment="0" applyProtection="0"/>
    <xf numFmtId="167" fontId="19" fillId="90"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9"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4" fillId="54" borderId="0" applyNumberFormat="0" applyBorder="0" applyAlignment="0" applyProtection="0"/>
    <xf numFmtId="167" fontId="19" fillId="76" borderId="0" applyNumberFormat="0" applyBorder="0" applyAlignment="0" applyProtection="0"/>
    <xf numFmtId="0" fontId="19" fillId="22"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9" borderId="0" applyNumberFormat="0" applyBorder="0" applyAlignment="0" applyProtection="0"/>
    <xf numFmtId="167" fontId="19" fillId="29"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9" fillId="22" borderId="0" applyNumberFormat="0" applyBorder="0" applyAlignment="0" applyProtection="0"/>
    <xf numFmtId="167" fontId="19" fillId="29" borderId="0" applyNumberFormat="0" applyBorder="0" applyAlignment="0" applyProtection="0"/>
    <xf numFmtId="0" fontId="19" fillId="22" borderId="0" applyNumberFormat="0" applyBorder="0" applyAlignment="0" applyProtection="0"/>
    <xf numFmtId="167" fontId="19" fillId="29" borderId="0" applyNumberFormat="0" applyBorder="0" applyAlignment="0" applyProtection="0"/>
    <xf numFmtId="0" fontId="19" fillId="22" borderId="0" applyNumberFormat="0" applyBorder="0" applyAlignment="0" applyProtection="0"/>
    <xf numFmtId="167" fontId="19" fillId="22" borderId="0" applyNumberFormat="0" applyBorder="0" applyAlignment="0" applyProtection="0"/>
    <xf numFmtId="0" fontId="19" fillId="22" borderId="0" applyNumberFormat="0" applyBorder="0" applyAlignment="0" applyProtection="0"/>
    <xf numFmtId="0" fontId="14" fillId="54" borderId="0" applyNumberFormat="0" applyBorder="0" applyAlignment="0" applyProtection="0"/>
    <xf numFmtId="0" fontId="19" fillId="22" borderId="0" applyNumberFormat="0" applyBorder="0" applyAlignment="0" applyProtection="0"/>
    <xf numFmtId="167" fontId="19" fillId="9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4" fillId="58" borderId="0" applyNumberFormat="0" applyBorder="0" applyAlignment="0" applyProtection="0"/>
    <xf numFmtId="167" fontId="19" fillId="85" borderId="0" applyNumberFormat="0" applyBorder="0" applyAlignment="0" applyProtection="0"/>
    <xf numFmtId="0" fontId="19" fillId="23"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167" fontId="19" fillId="23" borderId="0" applyNumberFormat="0" applyBorder="0" applyAlignment="0" applyProtection="0"/>
    <xf numFmtId="0" fontId="14" fillId="58" borderId="0" applyNumberFormat="0" applyBorder="0" applyAlignment="0" applyProtection="0"/>
    <xf numFmtId="0" fontId="19" fillId="23"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9" fillId="23" borderId="0" applyNumberFormat="0" applyBorder="0" applyAlignment="0" applyProtection="0"/>
    <xf numFmtId="167" fontId="19" fillId="23" borderId="0" applyNumberFormat="0" applyBorder="0" applyAlignment="0" applyProtection="0"/>
    <xf numFmtId="0" fontId="19" fillId="23" borderId="0" applyNumberFormat="0" applyBorder="0" applyAlignment="0" applyProtection="0"/>
    <xf numFmtId="0" fontId="14" fillId="58" borderId="0" applyNumberFormat="0" applyBorder="0" applyAlignment="0" applyProtection="0"/>
    <xf numFmtId="0" fontId="19" fillId="23" borderId="0" applyNumberFormat="0" applyBorder="0" applyAlignment="0" applyProtection="0"/>
    <xf numFmtId="167" fontId="19" fillId="8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4" fillId="62"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26"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4" fillId="62" borderId="0" applyNumberFormat="0" applyBorder="0" applyAlignment="0" applyProtection="0"/>
    <xf numFmtId="167" fontId="19" fillId="93" borderId="0" applyNumberFormat="0" applyBorder="0" applyAlignment="0" applyProtection="0"/>
    <xf numFmtId="0" fontId="19" fillId="30"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24" borderId="0" applyNumberFormat="0" applyBorder="0" applyAlignment="0" applyProtection="0"/>
    <xf numFmtId="167" fontId="19" fillId="24"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9" fillId="30" borderId="0" applyNumberFormat="0" applyBorder="0" applyAlignment="0" applyProtection="0"/>
    <xf numFmtId="167" fontId="19" fillId="24" borderId="0" applyNumberFormat="0" applyBorder="0" applyAlignment="0" applyProtection="0"/>
    <xf numFmtId="0" fontId="19" fillId="30" borderId="0" applyNumberFormat="0" applyBorder="0" applyAlignment="0" applyProtection="0"/>
    <xf numFmtId="167" fontId="19" fillId="24" borderId="0" applyNumberFormat="0" applyBorder="0" applyAlignment="0" applyProtection="0"/>
    <xf numFmtId="0" fontId="19" fillId="30" borderId="0" applyNumberFormat="0" applyBorder="0" applyAlignment="0" applyProtection="0"/>
    <xf numFmtId="167" fontId="19" fillId="30" borderId="0" applyNumberFormat="0" applyBorder="0" applyAlignment="0" applyProtection="0"/>
    <xf numFmtId="0" fontId="19" fillId="30" borderId="0" applyNumberFormat="0" applyBorder="0" applyAlignment="0" applyProtection="0"/>
    <xf numFmtId="0" fontId="14" fillId="62" borderId="0" applyNumberFormat="0" applyBorder="0" applyAlignment="0" applyProtection="0"/>
    <xf numFmtId="0" fontId="19" fillId="30" borderId="0" applyNumberFormat="0" applyBorder="0" applyAlignment="0" applyProtection="0"/>
    <xf numFmtId="167" fontId="19" fillId="93"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167" fontId="79" fillId="0" borderId="0"/>
    <xf numFmtId="167" fontId="16" fillId="0" borderId="0" applyNumberFormat="0" applyFill="0" applyBorder="0" applyAlignment="0" applyProtection="0"/>
    <xf numFmtId="167" fontId="72" fillId="0" borderId="0" applyNumberFormat="0" applyFill="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10"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60" fillId="2" borderId="0" applyNumberFormat="0" applyBorder="0" applyAlignment="0" applyProtection="0"/>
    <xf numFmtId="167" fontId="22" fillId="68" borderId="0" applyNumberFormat="0" applyBorder="0" applyAlignment="0" applyProtection="0"/>
    <xf numFmtId="0" fontId="22" fillId="8"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0" fontId="60" fillId="2" borderId="0" applyNumberFormat="0" applyBorder="0" applyAlignment="0" applyProtection="0"/>
    <xf numFmtId="167"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60" fillId="2" borderId="0" applyNumberFormat="0" applyBorder="0" applyAlignment="0" applyProtection="0"/>
    <xf numFmtId="167" fontId="22" fillId="8" borderId="0" applyNumberFormat="0" applyBorder="0" applyAlignment="0" applyProtection="0"/>
    <xf numFmtId="0" fontId="22" fillId="8" borderId="0" applyNumberFormat="0" applyBorder="0" applyAlignment="0" applyProtection="0"/>
    <xf numFmtId="167" fontId="22" fillId="8" borderId="0" applyNumberFormat="0" applyBorder="0" applyAlignment="0" applyProtection="0"/>
    <xf numFmtId="0" fontId="22" fillId="8" borderId="0" applyNumberFormat="0" applyBorder="0" applyAlignment="0" applyProtection="0"/>
    <xf numFmtId="167" fontId="22" fillId="8" borderId="0" applyNumberFormat="0" applyBorder="0" applyAlignment="0" applyProtection="0"/>
    <xf numFmtId="0" fontId="22" fillId="8" borderId="0" applyNumberFormat="0" applyBorder="0" applyAlignment="0" applyProtection="0"/>
    <xf numFmtId="0" fontId="60" fillId="2" borderId="0" applyNumberFormat="0" applyBorder="0" applyAlignment="0" applyProtection="0"/>
    <xf numFmtId="0" fontId="22" fillId="8" borderId="0" applyNumberFormat="0" applyBorder="0" applyAlignment="0" applyProtection="0"/>
    <xf numFmtId="167" fontId="22" fillId="6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80" fillId="13" borderId="8" applyNumberFormat="0" applyAlignment="0" applyProtection="0"/>
    <xf numFmtId="0" fontId="13" fillId="5" borderId="4" applyNumberFormat="0" applyAlignment="0" applyProtection="0"/>
    <xf numFmtId="0" fontId="13" fillId="5" borderId="4" applyNumberFormat="0" applyAlignment="0" applyProtection="0"/>
    <xf numFmtId="0" fontId="24" fillId="19" borderId="8" applyNumberFormat="0" applyAlignment="0" applyProtection="0"/>
    <xf numFmtId="0" fontId="24" fillId="19" borderId="8" applyNumberFormat="0" applyAlignment="0" applyProtection="0"/>
    <xf numFmtId="0" fontId="24" fillId="19" borderId="8" applyNumberFormat="0" applyAlignment="0" applyProtection="0"/>
    <xf numFmtId="0" fontId="13" fillId="5" borderId="4" applyNumberFormat="0" applyAlignment="0" applyProtection="0"/>
    <xf numFmtId="170" fontId="81" fillId="75" borderId="20">
      <alignment horizontal="center" vertical="center"/>
    </xf>
    <xf numFmtId="170" fontId="81" fillId="75" borderId="20">
      <alignment horizontal="center" vertical="center"/>
    </xf>
    <xf numFmtId="170" fontId="81" fillId="75" borderId="20">
      <alignment horizontal="center" vertical="center"/>
    </xf>
    <xf numFmtId="0" fontId="24" fillId="19" borderId="8"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24" fillId="19" borderId="8" applyNumberFormat="0" applyAlignment="0" applyProtection="0"/>
    <xf numFmtId="0" fontId="24" fillId="19" borderId="8" applyNumberFormat="0" applyAlignment="0" applyProtection="0"/>
    <xf numFmtId="0" fontId="24" fillId="13" borderId="8" applyNumberFormat="0" applyAlignment="0" applyProtection="0"/>
    <xf numFmtId="170" fontId="81" fillId="75" borderId="20">
      <alignment horizontal="center" vertical="center"/>
    </xf>
    <xf numFmtId="170" fontId="81" fillId="75" borderId="20">
      <alignment horizontal="center" vertical="center"/>
    </xf>
    <xf numFmtId="167" fontId="24" fillId="13" borderId="8" applyNumberFormat="0" applyAlignment="0" applyProtection="0"/>
    <xf numFmtId="0" fontId="13" fillId="5" borderId="4" applyNumberFormat="0" applyAlignment="0" applyProtection="0"/>
    <xf numFmtId="0" fontId="13" fillId="5" borderId="4" applyNumberFormat="0" applyAlignment="0" applyProtection="0"/>
    <xf numFmtId="0" fontId="13" fillId="5" borderId="4" applyNumberFormat="0" applyAlignment="0" applyProtection="0"/>
    <xf numFmtId="0" fontId="24" fillId="19" borderId="8" applyNumberFormat="0" applyAlignment="0" applyProtection="0"/>
    <xf numFmtId="167" fontId="24" fillId="13" borderId="8" applyNumberFormat="0" applyAlignment="0" applyProtection="0"/>
    <xf numFmtId="167" fontId="24" fillId="13" borderId="8" applyNumberFormat="0" applyAlignment="0" applyProtection="0"/>
    <xf numFmtId="167" fontId="24" fillId="13" borderId="8" applyNumberFormat="0" applyAlignment="0" applyProtection="0"/>
    <xf numFmtId="0" fontId="24" fillId="19" borderId="8" applyNumberFormat="0" applyAlignment="0" applyProtection="0"/>
    <xf numFmtId="167" fontId="24" fillId="13" borderId="8" applyNumberFormat="0" applyAlignment="0" applyProtection="0"/>
    <xf numFmtId="167" fontId="24" fillId="13" borderId="8" applyNumberFormat="0" applyAlignment="0" applyProtection="0"/>
    <xf numFmtId="167" fontId="24" fillId="13" borderId="8" applyNumberFormat="0" applyAlignment="0" applyProtection="0"/>
    <xf numFmtId="0" fontId="24" fillId="19" borderId="8" applyNumberFormat="0" applyAlignment="0" applyProtection="0"/>
    <xf numFmtId="167" fontId="24" fillId="13" borderId="8" applyNumberFormat="0" applyAlignment="0" applyProtection="0"/>
    <xf numFmtId="167" fontId="24" fillId="13" borderId="8" applyNumberFormat="0" applyAlignment="0" applyProtection="0"/>
    <xf numFmtId="167" fontId="24" fillId="19" borderId="8" applyNumberFormat="0" applyAlignment="0" applyProtection="0"/>
    <xf numFmtId="0" fontId="24" fillId="19" borderId="8" applyNumberFormat="0" applyAlignment="0" applyProtection="0"/>
    <xf numFmtId="167" fontId="24" fillId="19" borderId="8" applyNumberFormat="0" applyAlignment="0" applyProtection="0"/>
    <xf numFmtId="0" fontId="13" fillId="5" borderId="4" applyNumberFormat="0" applyAlignment="0" applyProtection="0"/>
    <xf numFmtId="0" fontId="24" fillId="19" borderId="8" applyNumberFormat="0" applyAlignment="0" applyProtection="0"/>
    <xf numFmtId="170" fontId="81" fillId="75" borderId="20">
      <alignment horizontal="center" vertical="center"/>
    </xf>
    <xf numFmtId="0" fontId="24" fillId="19" borderId="8" applyNumberFormat="0" applyAlignment="0" applyProtection="0"/>
    <xf numFmtId="0" fontId="24" fillId="19" borderId="8" applyNumberFormat="0" applyAlignment="0" applyProtection="0"/>
    <xf numFmtId="171" fontId="9" fillId="0" borderId="0"/>
    <xf numFmtId="172" fontId="9" fillId="0" borderId="0"/>
    <xf numFmtId="173" fontId="9" fillId="0" borderId="0"/>
    <xf numFmtId="174" fontId="9" fillId="0" borderId="0"/>
    <xf numFmtId="175" fontId="9" fillId="0" borderId="0"/>
    <xf numFmtId="17" fontId="9" fillId="0" borderId="0"/>
    <xf numFmtId="20" fontId="9" fillId="0" borderId="0"/>
    <xf numFmtId="0" fontId="26" fillId="31" borderId="10" applyNumberFormat="0" applyAlignment="0" applyProtection="0"/>
    <xf numFmtId="0" fontId="26" fillId="31" borderId="10" applyNumberFormat="0" applyAlignment="0" applyProtection="0"/>
    <xf numFmtId="0" fontId="26" fillId="31" borderId="10" applyNumberFormat="0" applyAlignment="0" applyProtection="0"/>
    <xf numFmtId="0" fontId="26" fillId="31" borderId="10" applyNumberFormat="0" applyAlignment="0" applyProtection="0"/>
    <xf numFmtId="0" fontId="63" fillId="41" borderId="24" applyNumberFormat="0" applyAlignment="0" applyProtection="0"/>
    <xf numFmtId="0" fontId="63" fillId="41" borderId="24" applyNumberFormat="0" applyAlignment="0" applyProtection="0"/>
    <xf numFmtId="0" fontId="26" fillId="31" borderId="10" applyNumberFormat="0" applyAlignment="0" applyProtection="0"/>
    <xf numFmtId="0" fontId="26" fillId="31" borderId="10" applyNumberFormat="0" applyAlignment="0" applyProtection="0"/>
    <xf numFmtId="0" fontId="26" fillId="31" borderId="10" applyNumberFormat="0" applyAlignment="0" applyProtection="0"/>
    <xf numFmtId="0" fontId="63" fillId="41" borderId="24" applyNumberFormat="0" applyAlignment="0" applyProtection="0"/>
    <xf numFmtId="167" fontId="26" fillId="94" borderId="10" applyNumberFormat="0" applyAlignment="0" applyProtection="0"/>
    <xf numFmtId="0" fontId="26" fillId="31" borderId="10"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167" fontId="26" fillId="31" borderId="10" applyNumberFormat="0" applyAlignment="0" applyProtection="0"/>
    <xf numFmtId="0" fontId="63" fillId="41" borderId="24" applyNumberFormat="0" applyAlignment="0" applyProtection="0"/>
    <xf numFmtId="0" fontId="26" fillId="31" borderId="10"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6" fillId="31" borderId="10" applyNumberFormat="0" applyAlignment="0" applyProtection="0"/>
    <xf numFmtId="0" fontId="26" fillId="31" borderId="10" applyNumberFormat="0" applyAlignment="0" applyProtection="0"/>
    <xf numFmtId="0" fontId="26" fillId="31" borderId="10" applyNumberFormat="0" applyAlignment="0" applyProtection="0"/>
    <xf numFmtId="167" fontId="26" fillId="31" borderId="10"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6" fillId="31" borderId="10" applyNumberFormat="0" applyAlignment="0" applyProtection="0"/>
    <xf numFmtId="167" fontId="26" fillId="31" borderId="10" applyNumberFormat="0" applyAlignment="0" applyProtection="0"/>
    <xf numFmtId="0" fontId="26" fillId="31" borderId="10" applyNumberFormat="0" applyAlignment="0" applyProtection="0"/>
    <xf numFmtId="167" fontId="26" fillId="31" borderId="10" applyNumberFormat="0" applyAlignment="0" applyProtection="0"/>
    <xf numFmtId="0" fontId="26" fillId="31" borderId="10" applyNumberFormat="0" applyAlignment="0" applyProtection="0"/>
    <xf numFmtId="0" fontId="63" fillId="41" borderId="24" applyNumberFormat="0" applyAlignment="0" applyProtection="0"/>
    <xf numFmtId="0" fontId="26" fillId="31" borderId="10" applyNumberFormat="0" applyAlignment="0" applyProtection="0"/>
    <xf numFmtId="167" fontId="26" fillId="94" borderId="10" applyNumberFormat="0" applyAlignment="0" applyProtection="0"/>
    <xf numFmtId="0" fontId="26" fillId="31" borderId="10" applyNumberFormat="0" applyAlignment="0" applyProtection="0"/>
    <xf numFmtId="0" fontId="26" fillId="31" borderId="10" applyNumberFormat="0" applyAlignment="0" applyProtection="0"/>
    <xf numFmtId="166" fontId="18" fillId="0" borderId="0" applyFont="0" applyFill="0" applyBorder="0" applyAlignment="0" applyProtection="0"/>
    <xf numFmtId="166" fontId="27"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165" fontId="18" fillId="0" borderId="0" applyFont="0" applyFill="0" applyBorder="0" applyAlignment="0" applyProtection="0"/>
    <xf numFmtId="165" fontId="82" fillId="0" borderId="0" applyFont="0" applyFill="0" applyBorder="0" applyAlignment="0" applyProtection="0"/>
    <xf numFmtId="166" fontId="72"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83"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27" fillId="0" borderId="0" applyFont="0" applyFill="0" applyBorder="0" applyAlignment="0" applyProtection="0"/>
    <xf numFmtId="3" fontId="9" fillId="0" borderId="0" applyFont="0" applyFill="0" applyBorder="0" applyAlignment="0" applyProtection="0"/>
    <xf numFmtId="167" fontId="9" fillId="0" borderId="0" applyBorder="0"/>
    <xf numFmtId="167" fontId="9" fillId="0" borderId="0" applyBorder="0"/>
    <xf numFmtId="167" fontId="9" fillId="0" borderId="0" applyBorder="0"/>
    <xf numFmtId="167" fontId="10" fillId="0" borderId="0"/>
    <xf numFmtId="167" fontId="10" fillId="0" borderId="0">
      <alignment horizontal="center"/>
    </xf>
    <xf numFmtId="167" fontId="16" fillId="0" borderId="0">
      <alignment horizontal="center"/>
    </xf>
    <xf numFmtId="167" fontId="16" fillId="0" borderId="0">
      <alignment horizontal="center"/>
    </xf>
    <xf numFmtId="167" fontId="16" fillId="0" borderId="0">
      <alignment horizontal="center"/>
    </xf>
    <xf numFmtId="167" fontId="16" fillId="0" borderId="0">
      <alignment horizontal="center"/>
    </xf>
    <xf numFmtId="167" fontId="9" fillId="0" borderId="0">
      <alignment horizontal="center"/>
    </xf>
    <xf numFmtId="167" fontId="9" fillId="0" borderId="0">
      <alignment wrapText="1"/>
    </xf>
    <xf numFmtId="167" fontId="77" fillId="0" borderId="0"/>
    <xf numFmtId="167" fontId="72" fillId="0" borderId="0"/>
    <xf numFmtId="167" fontId="72" fillId="0" borderId="0"/>
    <xf numFmtId="167" fontId="72" fillId="0" borderId="0"/>
    <xf numFmtId="167" fontId="72" fillId="0" borderId="0"/>
    <xf numFmtId="167" fontId="84" fillId="0" borderId="0"/>
    <xf numFmtId="164" fontId="27" fillId="0" borderId="0" applyFont="0" applyFill="0" applyBorder="0" applyAlignment="0" applyProtection="0"/>
    <xf numFmtId="164"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72" fillId="0" borderId="0" applyFont="0" applyFill="0" applyBorder="0" applyAlignment="0" applyProtection="0"/>
    <xf numFmtId="176" fontId="85" fillId="0" borderId="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8" fillId="0" borderId="0" applyFont="0" applyFill="0" applyBorder="0" applyAlignment="0" applyProtection="0"/>
    <xf numFmtId="164" fontId="9"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5" fillId="0" borderId="0" applyNumberFormat="0" applyFill="0" applyBorder="0" applyAlignment="0" applyProtection="0"/>
    <xf numFmtId="167" fontId="31" fillId="0" borderId="0" applyNumberFormat="0" applyFill="0" applyBorder="0" applyAlignment="0" applyProtection="0"/>
    <xf numFmtId="0" fontId="31"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167" fontId="31" fillId="0" borderId="0" applyNumberFormat="0" applyFill="0" applyBorder="0" applyAlignment="0" applyProtection="0"/>
    <xf numFmtId="0" fontId="65" fillId="0" borderId="0" applyNumberFormat="0" applyFill="0" applyBorder="0" applyAlignment="0" applyProtection="0"/>
    <xf numFmtId="0" fontId="31"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31" fillId="0" borderId="0" applyNumberFormat="0" applyFill="0" applyBorder="0" applyAlignment="0" applyProtection="0"/>
    <xf numFmtId="167"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7" fontId="86" fillId="0" borderId="0"/>
    <xf numFmtId="167" fontId="87" fillId="0" borderId="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1"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59" fillId="40" borderId="0" applyNumberFormat="0" applyBorder="0" applyAlignment="0" applyProtection="0"/>
    <xf numFmtId="167" fontId="32" fillId="70" borderId="0" applyNumberFormat="0" applyBorder="0" applyAlignment="0" applyProtection="0"/>
    <xf numFmtId="0" fontId="32" fillId="9"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167"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59" fillId="40" borderId="0" applyNumberFormat="0" applyBorder="0" applyAlignment="0" applyProtection="0"/>
    <xf numFmtId="167" fontId="32" fillId="9" borderId="0" applyNumberFormat="0" applyBorder="0" applyAlignment="0" applyProtection="0"/>
    <xf numFmtId="0" fontId="32" fillId="9" borderId="0" applyNumberFormat="0" applyBorder="0" applyAlignment="0" applyProtection="0"/>
    <xf numFmtId="167" fontId="32" fillId="9" borderId="0" applyNumberFormat="0" applyBorder="0" applyAlignment="0" applyProtection="0"/>
    <xf numFmtId="0" fontId="32" fillId="9" borderId="0" applyNumberFormat="0" applyBorder="0" applyAlignment="0" applyProtection="0"/>
    <xf numFmtId="167" fontId="32" fillId="9" borderId="0" applyNumberFormat="0" applyBorder="0" applyAlignment="0" applyProtection="0"/>
    <xf numFmtId="0" fontId="32" fillId="9" borderId="0" applyNumberFormat="0" applyBorder="0" applyAlignment="0" applyProtection="0"/>
    <xf numFmtId="0" fontId="59" fillId="40" borderId="0" applyNumberFormat="0" applyBorder="0" applyAlignment="0" applyProtection="0"/>
    <xf numFmtId="0" fontId="32" fillId="9" borderId="0" applyNumberFormat="0" applyBorder="0" applyAlignment="0" applyProtection="0"/>
    <xf numFmtId="167" fontId="32" fillId="95"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4" fillId="0" borderId="27"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56" fillId="0" borderId="21" applyNumberFormat="0" applyFill="0" applyAlignment="0" applyProtection="0"/>
    <xf numFmtId="167" fontId="33" fillId="0" borderId="14" applyNumberFormat="0" applyFill="0" applyAlignment="0" applyProtection="0"/>
    <xf numFmtId="0" fontId="33" fillId="0" borderId="14"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4" fillId="0" borderId="15" applyNumberFormat="0" applyFill="0" applyAlignment="0" applyProtection="0"/>
    <xf numFmtId="167" fontId="33" fillId="0" borderId="14"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3" fillId="0" borderId="14" applyNumberFormat="0" applyFill="0" applyAlignment="0" applyProtection="0"/>
    <xf numFmtId="0" fontId="56" fillId="0" borderId="21" applyNumberFormat="0" applyFill="0" applyAlignment="0" applyProtection="0"/>
    <xf numFmtId="0" fontId="33" fillId="0" borderId="14" applyNumberFormat="0" applyFill="0" applyAlignment="0" applyProtection="0"/>
    <xf numFmtId="167" fontId="34" fillId="0" borderId="15"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88" fillId="0" borderId="28"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57" fillId="0" borderId="3" applyNumberFormat="0" applyFill="0" applyAlignment="0" applyProtection="0"/>
    <xf numFmtId="167" fontId="35" fillId="0" borderId="16" applyNumberFormat="0" applyFill="0" applyAlignment="0" applyProtection="0"/>
    <xf numFmtId="0" fontId="35" fillId="0" borderId="16"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88" fillId="0" borderId="16" applyNumberFormat="0" applyFill="0" applyAlignment="0" applyProtection="0"/>
    <xf numFmtId="167" fontId="88" fillId="0" borderId="16"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57" fillId="0" borderId="3" applyNumberFormat="0" applyFill="0" applyAlignment="0" applyProtection="0"/>
    <xf numFmtId="0" fontId="35" fillId="0" borderId="16" applyNumberFormat="0" applyFill="0" applyAlignment="0" applyProtection="0"/>
    <xf numFmtId="167" fontId="88" fillId="0" borderId="16" applyNumberFormat="0" applyFill="0" applyAlignment="0" applyProtection="0"/>
    <xf numFmtId="0" fontId="35" fillId="0" borderId="16" applyNumberFormat="0" applyFill="0" applyAlignment="0" applyProtection="0"/>
    <xf numFmtId="167" fontId="88" fillId="0" borderId="16" applyNumberFormat="0" applyFill="0" applyAlignment="0" applyProtection="0"/>
    <xf numFmtId="0" fontId="35" fillId="0" borderId="16" applyNumberFormat="0" applyFill="0" applyAlignment="0" applyProtection="0"/>
    <xf numFmtId="167" fontId="35" fillId="0" borderId="16" applyNumberFormat="0" applyFill="0" applyAlignment="0" applyProtection="0"/>
    <xf numFmtId="0" fontId="35" fillId="0" borderId="16" applyNumberFormat="0" applyFill="0" applyAlignment="0" applyProtection="0"/>
    <xf numFmtId="0" fontId="57" fillId="0" borderId="3" applyNumberFormat="0" applyFill="0" applyAlignment="0" applyProtection="0"/>
    <xf numFmtId="0" fontId="35" fillId="0" borderId="16" applyNumberFormat="0" applyFill="0" applyAlignment="0" applyProtection="0"/>
    <xf numFmtId="167" fontId="88" fillId="0" borderId="29"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8" fillId="0" borderId="30"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58" fillId="0" borderId="22" applyNumberFormat="0" applyFill="0" applyAlignment="0" applyProtection="0"/>
    <xf numFmtId="167" fontId="37" fillId="0" borderId="17" applyNumberFormat="0" applyFill="0" applyAlignment="0" applyProtection="0"/>
    <xf numFmtId="0" fontId="37" fillId="0" borderId="17"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8" fillId="0" borderId="18" applyNumberFormat="0" applyFill="0" applyAlignment="0" applyProtection="0"/>
    <xf numFmtId="167" fontId="38" fillId="0" borderId="18"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7" fillId="0" borderId="17" applyNumberFormat="0" applyFill="0" applyAlignment="0" applyProtection="0"/>
    <xf numFmtId="167" fontId="38" fillId="0" borderId="18" applyNumberFormat="0" applyFill="0" applyAlignment="0" applyProtection="0"/>
    <xf numFmtId="0" fontId="37" fillId="0" borderId="17" applyNumberFormat="0" applyFill="0" applyAlignment="0" applyProtection="0"/>
    <xf numFmtId="167" fontId="38" fillId="0" borderId="18" applyNumberFormat="0" applyFill="0" applyAlignment="0" applyProtection="0"/>
    <xf numFmtId="0" fontId="37" fillId="0" borderId="17" applyNumberFormat="0" applyFill="0" applyAlignment="0" applyProtection="0"/>
    <xf numFmtId="167" fontId="37" fillId="0" borderId="17" applyNumberFormat="0" applyFill="0" applyAlignment="0" applyProtection="0"/>
    <xf numFmtId="0" fontId="37" fillId="0" borderId="17" applyNumberFormat="0" applyFill="0" applyAlignment="0" applyProtection="0"/>
    <xf numFmtId="0" fontId="58" fillId="0" borderId="22" applyNumberFormat="0" applyFill="0" applyAlignment="0" applyProtection="0"/>
    <xf numFmtId="0" fontId="37" fillId="0" borderId="17" applyNumberFormat="0" applyFill="0" applyAlignment="0" applyProtection="0"/>
    <xf numFmtId="167" fontId="38" fillId="0" borderId="31"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8" fillId="0" borderId="0" applyNumberFormat="0" applyFill="0" applyBorder="0" applyAlignment="0" applyProtection="0"/>
    <xf numFmtId="167" fontId="37" fillId="0" borderId="0" applyNumberFormat="0" applyFill="0" applyBorder="0" applyAlignment="0" applyProtection="0"/>
    <xf numFmtId="0" fontId="3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167" fontId="3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37" fillId="0" borderId="0" applyNumberFormat="0" applyFill="0" applyBorder="0" applyAlignment="0" applyProtection="0"/>
    <xf numFmtId="0" fontId="58" fillId="0" borderId="0" applyNumberFormat="0" applyFill="0" applyBorder="0" applyAlignment="0" applyProtection="0"/>
    <xf numFmtId="0" fontId="37" fillId="0" borderId="0" applyNumberFormat="0" applyFill="0" applyBorder="0" applyAlignment="0" applyProtection="0"/>
    <xf numFmtId="167"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171" fontId="73" fillId="96" borderId="0"/>
    <xf numFmtId="172" fontId="73" fillId="96" borderId="0"/>
    <xf numFmtId="173" fontId="73" fillId="96" borderId="0"/>
    <xf numFmtId="167" fontId="9" fillId="96" borderId="0">
      <protection locked="0"/>
    </xf>
    <xf numFmtId="176" fontId="9" fillId="96" borderId="0">
      <protection locked="0"/>
    </xf>
    <xf numFmtId="174" fontId="9" fillId="96" borderId="0">
      <protection locked="0"/>
    </xf>
    <xf numFmtId="175" fontId="9" fillId="96" borderId="0">
      <protection locked="0"/>
    </xf>
    <xf numFmtId="17" fontId="9" fillId="96" borderId="0">
      <protection locked="0"/>
    </xf>
    <xf numFmtId="20" fontId="9" fillId="96" borderId="0">
      <protection locked="0"/>
    </xf>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11" fillId="4" borderId="4" applyNumberFormat="0" applyAlignment="0" applyProtection="0"/>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29" fillId="20" borderId="8" applyNumberFormat="0" applyAlignment="0" applyProtection="0"/>
    <xf numFmtId="0" fontId="11" fillId="4" borderId="4" applyNumberFormat="0" applyAlignment="0" applyProtection="0"/>
    <xf numFmtId="0" fontId="11" fillId="4" borderId="4" applyNumberFormat="0" applyAlignment="0" applyProtection="0"/>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11" fillId="4" borderId="4" applyNumberFormat="0" applyAlignment="0" applyProtection="0"/>
    <xf numFmtId="167" fontId="81" fillId="97" borderId="20" applyNumberFormat="0">
      <alignment horizontal="center" vertical="center"/>
      <protection locked="0"/>
    </xf>
    <xf numFmtId="167" fontId="81" fillId="97" borderId="20" applyNumberFormat="0">
      <alignment horizontal="center" vertical="center"/>
      <protection locked="0"/>
    </xf>
    <xf numFmtId="167" fontId="81" fillId="97" borderId="20" applyNumberFormat="0">
      <alignment horizontal="center" vertical="center"/>
      <protection locked="0"/>
    </xf>
    <xf numFmtId="0" fontId="29" fillId="12" borderId="8"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29" fillId="12" borderId="8" applyNumberFormat="0" applyAlignment="0" applyProtection="0"/>
    <xf numFmtId="0" fontId="29" fillId="12" borderId="8" applyNumberFormat="0" applyAlignment="0" applyProtection="0"/>
    <xf numFmtId="0" fontId="29" fillId="12" borderId="8" applyNumberFormat="0" applyAlignment="0" applyProtection="0"/>
    <xf numFmtId="0" fontId="29" fillId="20" borderId="8" applyNumberFormat="0" applyAlignment="0" applyProtection="0"/>
    <xf numFmtId="167" fontId="81" fillId="97" borderId="20" applyNumberFormat="0">
      <alignment horizontal="center" vertical="center"/>
      <protection locked="0"/>
    </xf>
    <xf numFmtId="167" fontId="81" fillId="97" borderId="20" applyNumberFormat="0">
      <alignment horizontal="center" vertical="center"/>
      <protection locked="0"/>
    </xf>
    <xf numFmtId="167" fontId="29" fillId="20" borderId="8"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11" fillId="4" borderId="4" applyNumberFormat="0" applyAlignment="0" applyProtection="0"/>
    <xf numFmtId="0" fontId="29" fillId="12" borderId="8" applyNumberFormat="0" applyAlignment="0" applyProtection="0"/>
    <xf numFmtId="167" fontId="29" fillId="20" borderId="8" applyNumberFormat="0" applyAlignment="0" applyProtection="0"/>
    <xf numFmtId="167" fontId="29" fillId="20" borderId="8" applyNumberFormat="0" applyAlignment="0" applyProtection="0"/>
    <xf numFmtId="167" fontId="29" fillId="20" borderId="8" applyNumberFormat="0" applyAlignment="0" applyProtection="0"/>
    <xf numFmtId="0" fontId="29" fillId="12" borderId="8" applyNumberFormat="0" applyAlignment="0" applyProtection="0"/>
    <xf numFmtId="167" fontId="29" fillId="20" borderId="8" applyNumberFormat="0" applyAlignment="0" applyProtection="0"/>
    <xf numFmtId="167" fontId="29" fillId="20" borderId="8" applyNumberFormat="0" applyAlignment="0" applyProtection="0"/>
    <xf numFmtId="167" fontId="29" fillId="20" borderId="8" applyNumberFormat="0" applyAlignment="0" applyProtection="0"/>
    <xf numFmtId="0" fontId="29" fillId="12" borderId="8" applyNumberFormat="0" applyAlignment="0" applyProtection="0"/>
    <xf numFmtId="167" fontId="29" fillId="20" borderId="8" applyNumberFormat="0" applyAlignment="0" applyProtection="0"/>
    <xf numFmtId="167" fontId="29" fillId="20" borderId="8" applyNumberFormat="0" applyAlignment="0" applyProtection="0"/>
    <xf numFmtId="167" fontId="29" fillId="12" borderId="8" applyNumberFormat="0" applyAlignment="0" applyProtection="0"/>
    <xf numFmtId="0" fontId="29" fillId="12" borderId="8" applyNumberFormat="0" applyAlignment="0" applyProtection="0"/>
    <xf numFmtId="167" fontId="29" fillId="12" borderId="8" applyNumberFormat="0" applyAlignment="0" applyProtection="0"/>
    <xf numFmtId="0" fontId="11" fillId="4" borderId="4" applyNumberFormat="0" applyAlignment="0" applyProtection="0"/>
    <xf numFmtId="0" fontId="29" fillId="12" borderId="8" applyNumberFormat="0" applyAlignment="0" applyProtection="0"/>
    <xf numFmtId="167" fontId="81" fillId="97" borderId="20" applyNumberFormat="0">
      <alignment horizontal="center" vertical="center"/>
      <protection locked="0"/>
    </xf>
    <xf numFmtId="0" fontId="29" fillId="12" borderId="8" applyNumberFormat="0" applyAlignment="0" applyProtection="0"/>
    <xf numFmtId="0" fontId="29" fillId="12" borderId="8" applyNumberFormat="0" applyAlignment="0" applyProtection="0"/>
    <xf numFmtId="167" fontId="9" fillId="96" borderId="0">
      <protection locked="0"/>
    </xf>
    <xf numFmtId="167" fontId="9" fillId="96" borderId="0">
      <protection locked="0"/>
    </xf>
    <xf numFmtId="167" fontId="10" fillId="96" borderId="0">
      <protection locked="0"/>
    </xf>
    <xf numFmtId="167" fontId="9" fillId="96" borderId="0">
      <alignment horizontal="center"/>
      <protection locked="0"/>
    </xf>
    <xf numFmtId="167" fontId="9" fillId="96" borderId="0">
      <protection locked="0"/>
    </xf>
    <xf numFmtId="167" fontId="9" fillId="96" borderId="0"/>
    <xf numFmtId="167" fontId="9" fillId="96" borderId="0">
      <alignment wrapText="1"/>
      <protection locked="0"/>
    </xf>
    <xf numFmtId="167" fontId="77" fillId="96" borderId="0">
      <protection locked="0"/>
    </xf>
    <xf numFmtId="167" fontId="72" fillId="96" borderId="0">
      <protection locked="0"/>
    </xf>
    <xf numFmtId="167" fontId="72" fillId="96" borderId="0">
      <protection locked="0"/>
    </xf>
    <xf numFmtId="167" fontId="72" fillId="96" borderId="0">
      <protection locked="0"/>
    </xf>
    <xf numFmtId="167" fontId="72" fillId="96" borderId="0">
      <protection locked="0"/>
    </xf>
    <xf numFmtId="167" fontId="84" fillId="96" borderId="0">
      <protection locked="0"/>
    </xf>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1" fillId="0" borderId="32"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62" fillId="0" borderId="23" applyNumberFormat="0" applyFill="0" applyAlignment="0" applyProtection="0"/>
    <xf numFmtId="167" fontId="25" fillId="0" borderId="9" applyNumberFormat="0" applyFill="0" applyAlignment="0" applyProtection="0"/>
    <xf numFmtId="0" fontId="25" fillId="0" borderId="9"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167"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25" fillId="0" borderId="9" applyNumberFormat="0" applyFill="0" applyAlignment="0" applyProtection="0"/>
    <xf numFmtId="167"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89" fillId="20"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61" fillId="3" borderId="0" applyNumberFormat="0" applyBorder="0" applyAlignment="0" applyProtection="0"/>
    <xf numFmtId="167" fontId="44" fillId="98" borderId="0" applyNumberFormat="0" applyBorder="0" applyAlignment="0" applyProtection="0"/>
    <xf numFmtId="0" fontId="44" fillId="20"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0" fontId="61" fillId="3" borderId="0" applyNumberFormat="0" applyBorder="0" applyAlignment="0" applyProtection="0"/>
    <xf numFmtId="167"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61" fillId="3" borderId="0" applyNumberFormat="0" applyBorder="0" applyAlignment="0" applyProtection="0"/>
    <xf numFmtId="167" fontId="44" fillId="20" borderId="0" applyNumberFormat="0" applyBorder="0" applyAlignment="0" applyProtection="0"/>
    <xf numFmtId="0" fontId="44" fillId="20" borderId="0" applyNumberFormat="0" applyBorder="0" applyAlignment="0" applyProtection="0"/>
    <xf numFmtId="167" fontId="44" fillId="20" borderId="0" applyNumberFormat="0" applyBorder="0" applyAlignment="0" applyProtection="0"/>
    <xf numFmtId="0" fontId="44" fillId="20" borderId="0" applyNumberFormat="0" applyBorder="0" applyAlignment="0" applyProtection="0"/>
    <xf numFmtId="167" fontId="44" fillId="20" borderId="0" applyNumberFormat="0" applyBorder="0" applyAlignment="0" applyProtection="0"/>
    <xf numFmtId="0" fontId="44" fillId="20" borderId="0" applyNumberFormat="0" applyBorder="0" applyAlignment="0" applyProtection="0"/>
    <xf numFmtId="0" fontId="61" fillId="3" borderId="0" applyNumberFormat="0" applyBorder="0" applyAlignment="0" applyProtection="0"/>
    <xf numFmtId="0" fontId="44" fillId="20" borderId="0" applyNumberFormat="0" applyBorder="0" applyAlignment="0" applyProtection="0"/>
    <xf numFmtId="167" fontId="44" fillId="98"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171" fontId="72" fillId="0" borderId="0"/>
    <xf numFmtId="167" fontId="6" fillId="0" borderId="0"/>
    <xf numFmtId="167" fontId="6" fillId="0" borderId="0"/>
    <xf numFmtId="167" fontId="6" fillId="0" borderId="0"/>
    <xf numFmtId="167" fontId="6" fillId="0" borderId="0"/>
    <xf numFmtId="0" fontId="6" fillId="0" borderId="0"/>
    <xf numFmtId="167" fontId="9" fillId="0" borderId="0"/>
    <xf numFmtId="167" fontId="9" fillId="0" borderId="0"/>
    <xf numFmtId="0" fontId="27" fillId="0" borderId="0"/>
    <xf numFmtId="0" fontId="9" fillId="0" borderId="0"/>
    <xf numFmtId="0" fontId="6" fillId="0" borderId="0"/>
    <xf numFmtId="0" fontId="9" fillId="0" borderId="0"/>
    <xf numFmtId="0" fontId="9" fillId="0" borderId="0"/>
    <xf numFmtId="0" fontId="9" fillId="0" borderId="0"/>
    <xf numFmtId="0" fontId="9" fillId="0" borderId="0"/>
    <xf numFmtId="167" fontId="9" fillId="0" borderId="0"/>
    <xf numFmtId="0" fontId="7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9" fillId="0" borderId="0"/>
    <xf numFmtId="167" fontId="4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27" fillId="0" borderId="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70"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167" fontId="85" fillId="97" borderId="11" applyNumberFormat="0" applyAlignment="0" applyProtection="0"/>
    <xf numFmtId="167" fontId="85" fillId="97" borderId="11" applyNumberFormat="0" applyAlignment="0" applyProtection="0"/>
    <xf numFmtId="167" fontId="85" fillId="97" borderId="11" applyNumberForma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167" fontId="85" fillId="98" borderId="11" applyNumberFormat="0" applyAlignment="0" applyProtection="0"/>
    <xf numFmtId="167" fontId="85" fillId="98" borderId="11" applyNumberForma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167"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167" fontId="85" fillId="98" borderId="11" applyNumberForma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9" fillId="14" borderId="11" applyNumberFormat="0" applyFont="0" applyAlignment="0" applyProtection="0"/>
    <xf numFmtId="0" fontId="18" fillId="6" borderId="6"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14" borderId="11"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0" fontId="18" fillId="6" borderId="6" applyNumberFormat="0" applyFont="0" applyAlignment="0" applyProtection="0"/>
    <xf numFmtId="177" fontId="76" fillId="0" borderId="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20" fillId="13" borderId="7" applyNumberFormat="0" applyAlignment="0" applyProtection="0"/>
    <xf numFmtId="0" fontId="12" fillId="5" borderId="5" applyNumberFormat="0" applyAlignment="0" applyProtection="0"/>
    <xf numFmtId="0" fontId="12" fillId="5" borderId="5" applyNumberFormat="0" applyAlignment="0" applyProtection="0"/>
    <xf numFmtId="0" fontId="20" fillId="19" borderId="7" applyNumberFormat="0" applyAlignment="0" applyProtection="0"/>
    <xf numFmtId="0" fontId="20" fillId="19" borderId="7" applyNumberFormat="0" applyAlignment="0" applyProtection="0"/>
    <xf numFmtId="0" fontId="20" fillId="19" borderId="7" applyNumberFormat="0" applyAlignment="0" applyProtection="0"/>
    <xf numFmtId="0" fontId="12" fillId="5" borderId="5" applyNumberFormat="0" applyAlignment="0" applyProtection="0"/>
    <xf numFmtId="167" fontId="20" fillId="80" borderId="7" applyNumberFormat="0" applyAlignment="0" applyProtection="0"/>
    <xf numFmtId="167" fontId="20" fillId="80" borderId="7" applyNumberFormat="0" applyAlignment="0" applyProtection="0"/>
    <xf numFmtId="167" fontId="20" fillId="80" borderId="7" applyNumberFormat="0" applyAlignment="0" applyProtection="0"/>
    <xf numFmtId="0" fontId="20" fillId="19" borderId="7"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20" fillId="19" borderId="7" applyNumberFormat="0" applyAlignment="0" applyProtection="0"/>
    <xf numFmtId="0" fontId="20" fillId="19" borderId="7" applyNumberFormat="0" applyAlignment="0" applyProtection="0"/>
    <xf numFmtId="0" fontId="20" fillId="13" borderId="7" applyNumberFormat="0" applyAlignment="0" applyProtection="0"/>
    <xf numFmtId="167" fontId="20" fillId="67" borderId="7" applyNumberFormat="0" applyAlignment="0" applyProtection="0"/>
    <xf numFmtId="167" fontId="20" fillId="67" borderId="7" applyNumberFormat="0" applyAlignment="0" applyProtection="0"/>
    <xf numFmtId="167" fontId="20" fillId="13" borderId="7"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20" fillId="19" borderId="7" applyNumberFormat="0" applyAlignment="0" applyProtection="0"/>
    <xf numFmtId="167" fontId="20" fillId="13" borderId="7" applyNumberFormat="0" applyAlignment="0" applyProtection="0"/>
    <xf numFmtId="167" fontId="20" fillId="13" borderId="7" applyNumberFormat="0" applyAlignment="0" applyProtection="0"/>
    <xf numFmtId="167" fontId="20" fillId="13" borderId="7" applyNumberFormat="0" applyAlignment="0" applyProtection="0"/>
    <xf numFmtId="0" fontId="20" fillId="19" borderId="7" applyNumberFormat="0" applyAlignment="0" applyProtection="0"/>
    <xf numFmtId="167" fontId="20" fillId="13" borderId="7" applyNumberFormat="0" applyAlignment="0" applyProtection="0"/>
    <xf numFmtId="167" fontId="20" fillId="13" borderId="7" applyNumberFormat="0" applyAlignment="0" applyProtection="0"/>
    <xf numFmtId="167" fontId="20" fillId="13" borderId="7" applyNumberFormat="0" applyAlignment="0" applyProtection="0"/>
    <xf numFmtId="0" fontId="20" fillId="19" borderId="7" applyNumberFormat="0" applyAlignment="0" applyProtection="0"/>
    <xf numFmtId="167" fontId="20" fillId="13" borderId="7" applyNumberFormat="0" applyAlignment="0" applyProtection="0"/>
    <xf numFmtId="167" fontId="20" fillId="13" borderId="7" applyNumberFormat="0" applyAlignment="0" applyProtection="0"/>
    <xf numFmtId="167" fontId="20" fillId="19" borderId="7" applyNumberFormat="0" applyAlignment="0" applyProtection="0"/>
    <xf numFmtId="0" fontId="20" fillId="19" borderId="7" applyNumberFormat="0" applyAlignment="0" applyProtection="0"/>
    <xf numFmtId="167" fontId="20" fillId="19" borderId="7" applyNumberFormat="0" applyAlignment="0" applyProtection="0"/>
    <xf numFmtId="0" fontId="12" fillId="5" borderId="5" applyNumberFormat="0" applyAlignment="0" applyProtection="0"/>
    <xf numFmtId="0" fontId="20" fillId="19" borderId="7" applyNumberFormat="0" applyAlignment="0" applyProtection="0"/>
    <xf numFmtId="167" fontId="20" fillId="67" borderId="7" applyNumberFormat="0" applyAlignment="0" applyProtection="0"/>
    <xf numFmtId="0" fontId="20" fillId="19" borderId="7" applyNumberFormat="0" applyAlignment="0" applyProtection="0"/>
    <xf numFmtId="0" fontId="20" fillId="19" borderId="7" applyNumberFormat="0" applyAlignment="0" applyProtection="0"/>
    <xf numFmtId="9" fontId="85" fillId="0" borderId="0" applyFill="0" applyBorder="0" applyAlignment="0" applyProtection="0"/>
    <xf numFmtId="9" fontId="27" fillId="0" borderId="0" applyFont="0" applyFill="0" applyBorder="0" applyAlignment="0" applyProtection="0"/>
    <xf numFmtId="9" fontId="18" fillId="0" borderId="0" applyFont="0" applyFill="0" applyBorder="0" applyAlignment="0" applyProtection="0"/>
    <xf numFmtId="9" fontId="27" fillId="0" borderId="0" applyFont="0" applyFill="0" applyBorder="0" applyAlignment="0" applyProtection="0"/>
    <xf numFmtId="167"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167" fontId="85" fillId="0" borderId="0" applyNumberFormat="0" applyFill="0" applyBorder="0" applyAlignment="0" applyProtection="0"/>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0" fontId="48" fillId="0" borderId="0" applyNumberFormat="0" applyFont="0" applyFill="0" applyBorder="0" applyAlignment="0" applyProtection="0">
      <alignment horizontal="left"/>
    </xf>
    <xf numFmtId="167" fontId="48" fillId="0" borderId="0" applyNumberFormat="0" applyFont="0" applyFill="0" applyBorder="0" applyAlignment="0" applyProtection="0">
      <alignment horizontal="left"/>
    </xf>
    <xf numFmtId="15" fontId="48" fillId="0" borderId="0" applyFont="0" applyFill="0" applyBorder="0" applyAlignment="0" applyProtection="0"/>
    <xf numFmtId="15" fontId="48" fillId="0" borderId="0" applyFont="0" applyFill="0" applyBorder="0" applyAlignment="0" applyProtection="0"/>
    <xf numFmtId="15" fontId="85" fillId="0" borderId="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15"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85" fillId="0" borderId="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167" fontId="90" fillId="0" borderId="2">
      <alignment horizontal="center"/>
    </xf>
    <xf numFmtId="0" fontId="90" fillId="0" borderId="2">
      <alignment horizontal="center"/>
    </xf>
    <xf numFmtId="0" fontId="90" fillId="0" borderId="2">
      <alignment horizontal="center"/>
    </xf>
    <xf numFmtId="167" fontId="90" fillId="0" borderId="33">
      <alignment horizontal="center"/>
    </xf>
    <xf numFmtId="167" fontId="90" fillId="0" borderId="33">
      <alignment horizontal="center"/>
    </xf>
    <xf numFmtId="0" fontId="90" fillId="0" borderId="2">
      <alignment horizontal="center"/>
    </xf>
    <xf numFmtId="167" fontId="90" fillId="0" borderId="33">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167" fontId="90" fillId="0" borderId="33">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0" fontId="90" fillId="0" borderId="2">
      <alignment horizontal="center"/>
    </xf>
    <xf numFmtId="167" fontId="90" fillId="0" borderId="2">
      <alignment horizontal="center"/>
    </xf>
    <xf numFmtId="3" fontId="48" fillId="0" borderId="0" applyFont="0" applyFill="0" applyBorder="0" applyAlignment="0" applyProtection="0"/>
    <xf numFmtId="3" fontId="48" fillId="0" borderId="0" applyFont="0" applyFill="0" applyBorder="0" applyAlignment="0" applyProtection="0"/>
    <xf numFmtId="3" fontId="85" fillId="0" borderId="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3" fontId="48" fillId="0" borderId="0" applyFont="0" applyFill="0" applyBorder="0" applyAlignment="0" applyProtection="0"/>
    <xf numFmtId="167"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167" fontId="85" fillId="100" borderId="0" applyNumberForma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0" fontId="48" fillId="99" borderId="0" applyNumberFormat="0" applyFont="0" applyBorder="0" applyAlignment="0" applyProtection="0"/>
    <xf numFmtId="167" fontId="48" fillId="99" borderId="0" applyNumberFormat="0" applyFont="0" applyBorder="0" applyAlignment="0" applyProtection="0"/>
    <xf numFmtId="171" fontId="9" fillId="0" borderId="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77" fillId="0" borderId="0" applyNumberFormat="0" applyFill="0" applyBorder="0" applyAlignment="0" applyProtection="0"/>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1" fillId="67"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92" fillId="101" borderId="0" applyNumberFormat="0" applyBorder="0">
      <alignment horizontal="left"/>
      <protection locked="0"/>
    </xf>
    <xf numFmtId="167" fontId="85" fillId="98" borderId="0" applyNumberFormat="0" applyBorder="0" applyAlignment="0">
      <protection locked="0"/>
    </xf>
    <xf numFmtId="167" fontId="85" fillId="98" borderId="0" applyNumberForma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85" fillId="98" borderId="0" applyNumberForma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9" fillId="102" borderId="0" applyNumberFormat="0" applyFon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85" fillId="98" borderId="0" applyNumberForma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102" borderId="0" applyNumberFormat="0" applyFont="0" applyBorder="0" applyAlignment="0">
      <protection locked="0"/>
    </xf>
    <xf numFmtId="167" fontId="9" fillId="0" borderId="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68" fillId="0" borderId="0" applyNumberFormat="0" applyFill="0" applyBorder="0" applyAlignment="0" applyProtection="0"/>
    <xf numFmtId="167" fontId="53"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167" fontId="53"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53" fillId="0" borderId="0" applyNumberFormat="0" applyFill="0" applyBorder="0" applyAlignment="0" applyProtection="0"/>
    <xf numFmtId="0" fontId="68" fillId="0" borderId="0" applyNumberFormat="0" applyFill="0" applyBorder="0" applyAlignment="0" applyProtection="0"/>
    <xf numFmtId="0" fontId="53" fillId="0" borderId="0" applyNumberFormat="0" applyFill="0" applyBorder="0" applyAlignment="0" applyProtection="0"/>
    <xf numFmtId="167" fontId="5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170" fontId="93" fillId="72" borderId="20" applyProtection="0">
      <alignment horizontal="center" vertical="center"/>
    </xf>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34"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66" fillId="0" borderId="25" applyNumberFormat="0" applyFill="0" applyAlignment="0" applyProtection="0"/>
    <xf numFmtId="167" fontId="30" fillId="0" borderId="13" applyNumberFormat="0" applyFill="0" applyAlignment="0" applyProtection="0"/>
    <xf numFmtId="167" fontId="30" fillId="0" borderId="13" applyNumberFormat="0" applyFill="0" applyAlignment="0" applyProtection="0"/>
    <xf numFmtId="167" fontId="30" fillId="0" borderId="13"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35" applyNumberFormat="0" applyFill="0" applyAlignment="0" applyProtection="0"/>
    <xf numFmtId="167" fontId="30" fillId="0" borderId="35" applyNumberFormat="0" applyFill="0" applyAlignment="0" applyProtection="0"/>
    <xf numFmtId="167" fontId="30" fillId="0" borderId="35" applyNumberFormat="0" applyFill="0" applyAlignment="0" applyProtection="0"/>
    <xf numFmtId="167" fontId="30" fillId="0" borderId="13"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30" fillId="0" borderId="13" applyNumberFormat="0" applyFill="0" applyAlignment="0" applyProtection="0"/>
    <xf numFmtId="167" fontId="30" fillId="0" borderId="13" applyNumberFormat="0" applyFill="0" applyAlignment="0" applyProtection="0"/>
    <xf numFmtId="0" fontId="66" fillId="0" borderId="25" applyNumberFormat="0" applyFill="0" applyAlignment="0" applyProtection="0"/>
    <xf numFmtId="0" fontId="30" fillId="0" borderId="13" applyNumberFormat="0" applyFill="0" applyAlignment="0" applyProtection="0"/>
    <xf numFmtId="167" fontId="30" fillId="0" borderId="35"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4" fillId="0" borderId="0" applyNumberFormat="0" applyFill="0" applyBorder="0" applyAlignment="0" applyProtection="0"/>
    <xf numFmtId="167" fontId="21"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67" fontId="21" fillId="0" borderId="0" applyNumberFormat="0" applyFill="0" applyBorder="0" applyAlignment="0" applyProtection="0"/>
    <xf numFmtId="0" fontId="64" fillId="0" borderId="0" applyNumberFormat="0" applyFill="0" applyBorder="0" applyAlignment="0" applyProtection="0"/>
    <xf numFmtId="0" fontId="21"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1" fillId="0" borderId="0" applyNumberFormat="0" applyFill="0" applyBorder="0" applyAlignment="0" applyProtection="0"/>
    <xf numFmtId="167"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7" fontId="94" fillId="72" borderId="36">
      <alignment horizontal="center" wrapText="1"/>
    </xf>
    <xf numFmtId="167" fontId="94" fillId="72" borderId="36">
      <alignment horizontal="center" wrapText="1"/>
    </xf>
    <xf numFmtId="167" fontId="94" fillId="72" borderId="36">
      <alignment horizontal="center" wrapText="1"/>
    </xf>
    <xf numFmtId="167" fontId="94" fillId="72" borderId="36">
      <alignment horizontal="center" wrapText="1"/>
    </xf>
    <xf numFmtId="167" fontId="94" fillId="72" borderId="36">
      <alignment horizontal="center" wrapText="1"/>
    </xf>
    <xf numFmtId="167" fontId="94" fillId="72" borderId="36">
      <alignment horizontal="center" wrapText="1"/>
    </xf>
    <xf numFmtId="167" fontId="94" fillId="72" borderId="36">
      <alignment horizontal="center" vertical="top" textRotation="90" wrapText="1"/>
    </xf>
    <xf numFmtId="167" fontId="94" fillId="72" borderId="36">
      <alignment horizontal="center" vertical="top" textRotation="90" wrapText="1"/>
    </xf>
    <xf numFmtId="167" fontId="94" fillId="72" borderId="36">
      <alignment horizontal="center" vertical="top" textRotation="90" wrapText="1"/>
    </xf>
    <xf numFmtId="167" fontId="52" fillId="0" borderId="0">
      <alignment horizontal="center"/>
    </xf>
    <xf numFmtId="167" fontId="95" fillId="73" borderId="0"/>
    <xf numFmtId="167" fontId="96" fillId="103" borderId="0"/>
    <xf numFmtId="167" fontId="95" fillId="73" borderId="0"/>
    <xf numFmtId="167" fontId="95" fillId="66" borderId="0"/>
    <xf numFmtId="167" fontId="97" fillId="73" borderId="20">
      <alignment horizontal="center" vertical="center"/>
    </xf>
    <xf numFmtId="167" fontId="97" fillId="73" borderId="20">
      <alignment horizontal="center" vertical="center"/>
    </xf>
    <xf numFmtId="167" fontId="97" fillId="73" borderId="20">
      <alignment horizontal="center" vertical="center"/>
    </xf>
    <xf numFmtId="9" fontId="6" fillId="0" borderId="0" applyFont="0" applyFill="0" applyBorder="0" applyAlignment="0" applyProtection="0"/>
    <xf numFmtId="165" fontId="6" fillId="0" borderId="0" applyFont="0" applyFill="0" applyBorder="0" applyAlignment="0" applyProtection="0"/>
    <xf numFmtId="9" fontId="69" fillId="0" borderId="0" applyFont="0" applyFill="0" applyBorder="0" applyAlignment="0" applyProtection="0"/>
    <xf numFmtId="0" fontId="6" fillId="0" borderId="0"/>
    <xf numFmtId="0" fontId="6" fillId="0" borderId="0"/>
    <xf numFmtId="0" fontId="6" fillId="0" borderId="0"/>
    <xf numFmtId="165" fontId="18" fillId="0" borderId="0" applyFont="0" applyFill="0" applyBorder="0" applyAlignment="0" applyProtection="0"/>
    <xf numFmtId="0" fontId="69" fillId="0" borderId="0"/>
    <xf numFmtId="0" fontId="6" fillId="0" borderId="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0" fontId="43" fillId="4" borderId="4" applyNumberFormat="0" applyAlignment="0" applyProtection="0"/>
    <xf numFmtId="165" fontId="9" fillId="0" borderId="0" applyFont="0" applyFill="0" applyBorder="0" applyAlignment="0" applyProtection="0"/>
    <xf numFmtId="0" fontId="6" fillId="0" borderId="0"/>
    <xf numFmtId="0" fontId="9"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6" fillId="0" borderId="0"/>
    <xf numFmtId="0" fontId="6" fillId="0" borderId="0"/>
    <xf numFmtId="0" fontId="6" fillId="0" borderId="0"/>
    <xf numFmtId="0" fontId="9" fillId="0" borderId="0"/>
    <xf numFmtId="9" fontId="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49" fontId="9" fillId="0" borderId="19"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9" fillId="0" borderId="19" applyNumberFormat="0" applyFill="0" applyProtection="0">
      <alignment horizontal="righ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16" fillId="38" borderId="0" applyNumberFormat="0" applyBorder="0" applyProtection="0">
      <alignment horizontal="left"/>
    </xf>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166" fontId="9" fillId="0" borderId="0" applyFont="0" applyFill="0" applyBorder="0" applyAlignment="0" applyProtection="0"/>
    <xf numFmtId="166" fontId="9" fillId="0" borderId="0" applyFont="0" applyFill="0" applyBorder="0" applyAlignment="0" applyProtection="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6" fontId="18" fillId="0" borderId="0" applyFont="0" applyFill="0" applyBorder="0" applyAlignment="0" applyProtection="0"/>
    <xf numFmtId="166" fontId="27" fillId="0" borderId="0" applyFont="0" applyFill="0" applyBorder="0" applyAlignment="0" applyProtection="0"/>
    <xf numFmtId="166" fontId="18" fillId="0" borderId="0" applyFont="0" applyFill="0" applyBorder="0" applyAlignment="0" applyProtection="0"/>
    <xf numFmtId="166" fontId="72"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3"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7" fillId="0" borderId="0" applyFont="0" applyFill="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166" fontId="9" fillId="0" borderId="0" applyFont="0" applyFill="0" applyBorder="0" applyAlignment="0" applyProtection="0"/>
    <xf numFmtId="166" fontId="9" fillId="0" borderId="0" applyFont="0" applyFill="0" applyBorder="0" applyAlignment="0" applyProtection="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27" fillId="0" borderId="0" applyFont="0" applyFill="0" applyBorder="0" applyAlignment="0" applyProtection="0"/>
    <xf numFmtId="166" fontId="18" fillId="0" borderId="0" applyFont="0" applyFill="0" applyBorder="0" applyAlignment="0" applyProtection="0"/>
    <xf numFmtId="166" fontId="72"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3"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7" fillId="0" borderId="0" applyFont="0" applyFill="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6" fontId="18" fillId="0" borderId="0" applyFont="0" applyFill="0" applyBorder="0" applyAlignment="0" applyProtection="0"/>
    <xf numFmtId="9" fontId="18" fillId="0" borderId="0" applyFont="0" applyFill="0" applyBorder="0" applyAlignment="0" applyProtection="0"/>
    <xf numFmtId="166" fontId="18" fillId="0" borderId="0" applyFont="0" applyFill="0" applyBorder="0" applyAlignment="0" applyProtection="0"/>
    <xf numFmtId="9"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18"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41" fillId="4" borderId="4" applyNumberFormat="0" applyAlignment="0" applyProtection="0"/>
    <xf numFmtId="0" fontId="42" fillId="4" borderId="4"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18"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9" fontId="50"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18" fillId="0" borderId="0" applyFont="0" applyFill="0" applyBorder="0" applyAlignment="0" applyProtection="0"/>
    <xf numFmtId="166" fontId="18" fillId="0" borderId="0" applyFont="0" applyFill="0" applyBorder="0" applyAlignment="0" applyProtection="0"/>
    <xf numFmtId="0" fontId="9" fillId="0" borderId="0"/>
    <xf numFmtId="166" fontId="18" fillId="0" borderId="0" applyFont="0" applyFill="0" applyBorder="0" applyAlignment="0" applyProtection="0"/>
    <xf numFmtId="0" fontId="9" fillId="0" borderId="0"/>
    <xf numFmtId="166"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6" fillId="0" borderId="0"/>
    <xf numFmtId="0" fontId="6" fillId="0" borderId="0"/>
    <xf numFmtId="0" fontId="6" fillId="0" borderId="0"/>
    <xf numFmtId="0" fontId="42" fillId="4" borderId="4" applyNumberFormat="0" applyAlignment="0" applyProtection="0"/>
    <xf numFmtId="0" fontId="9" fillId="0" borderId="0"/>
    <xf numFmtId="0" fontId="9" fillId="0" borderId="0"/>
    <xf numFmtId="0" fontId="9" fillId="0" borderId="0"/>
    <xf numFmtId="0" fontId="9" fillId="0" borderId="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0" fontId="9" fillId="0" borderId="0"/>
    <xf numFmtId="0" fontId="9" fillId="0" borderId="0"/>
    <xf numFmtId="0" fontId="9" fillId="0" borderId="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9" fontId="18" fillId="0" borderId="0" applyFont="0" applyFill="0" applyBorder="0" applyAlignment="0" applyProtection="0"/>
    <xf numFmtId="9" fontId="18" fillId="0" borderId="0" applyFont="0" applyFill="0" applyBorder="0" applyAlignment="0" applyProtection="0"/>
    <xf numFmtId="0" fontId="6" fillId="0" borderId="0"/>
    <xf numFmtId="0" fontId="6" fillId="0" borderId="0"/>
    <xf numFmtId="166"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5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5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18"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17" fillId="0" borderId="0"/>
    <xf numFmtId="0" fontId="4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41" fillId="4" borderId="4" applyNumberFormat="0" applyAlignment="0" applyProtection="0"/>
    <xf numFmtId="0" fontId="11" fillId="4" borderId="4" applyNumberFormat="0" applyAlignment="0" applyProtection="0"/>
    <xf numFmtId="0" fontId="42" fillId="4" borderId="4" applyNumberFormat="0" applyAlignment="0" applyProtection="0"/>
    <xf numFmtId="0" fontId="43" fillId="4" borderId="4" applyNumberFormat="0" applyAlignment="0" applyProtection="0"/>
    <xf numFmtId="0" fontId="42" fillId="4" borderId="4" applyNumberFormat="0" applyAlignment="0" applyProtection="0"/>
    <xf numFmtId="0" fontId="11" fillId="4" borderId="4" applyNumberFormat="0" applyAlignment="0" applyProtection="0"/>
    <xf numFmtId="167" fontId="9" fillId="0" borderId="0" applyFont="0" applyFill="0" applyBorder="0" applyAlignment="0" applyProtection="0"/>
    <xf numFmtId="167"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45" fillId="3" borderId="0" applyNumberFormat="0" applyBorder="0" applyAlignment="0" applyProtection="0"/>
    <xf numFmtId="0" fontId="42" fillId="4" borderId="4" applyNumberFormat="0" applyAlignment="0" applyProtection="0"/>
    <xf numFmtId="0" fontId="42" fillId="4" borderId="4" applyNumberFormat="0" applyAlignment="0" applyProtection="0"/>
    <xf numFmtId="0" fontId="42" fillId="4" borderId="4" applyNumberFormat="0" applyAlignment="0" applyProtection="0"/>
    <xf numFmtId="0" fontId="42" fillId="4" borderId="4" applyNumberFormat="0" applyAlignment="0" applyProtection="0"/>
    <xf numFmtId="0" fontId="42" fillId="4" borderId="4" applyNumberFormat="0" applyAlignment="0" applyProtection="0"/>
    <xf numFmtId="0" fontId="42" fillId="4" borderId="4" applyNumberFormat="0" applyAlignment="0" applyProtection="0"/>
    <xf numFmtId="0" fontId="41" fillId="4" borderId="4" applyNumberFormat="0" applyAlignment="0" applyProtection="0"/>
    <xf numFmtId="0" fontId="41" fillId="4" borderId="4" applyNumberFormat="0" applyAlignment="0" applyProtection="0"/>
    <xf numFmtId="0" fontId="41" fillId="4" borderId="4" applyNumberFormat="0" applyAlignment="0" applyProtection="0"/>
    <xf numFmtId="0" fontId="41" fillId="4" borderId="4" applyNumberFormat="0" applyAlignment="0" applyProtection="0"/>
    <xf numFmtId="0" fontId="42" fillId="4" borderId="4" applyNumberFormat="0" applyAlignment="0" applyProtection="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1" fillId="4" borderId="4"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1" fillId="0" borderId="0" applyNumberForma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78"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5"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18" fillId="0" borderId="0" applyFont="0" applyFill="0" applyBorder="0" applyAlignment="0" applyProtection="0"/>
    <xf numFmtId="0" fontId="41" fillId="4" borderId="4" applyNumberFormat="0" applyAlignment="0" applyProtection="0"/>
    <xf numFmtId="0" fontId="9" fillId="0" borderId="0"/>
    <xf numFmtId="166" fontId="18" fillId="0" borderId="0" applyFont="0" applyFill="0" applyBorder="0" applyAlignment="0" applyProtection="0"/>
    <xf numFmtId="0" fontId="9" fillId="0" borderId="0"/>
    <xf numFmtId="0" fontId="9" fillId="0" borderId="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18" fillId="0" borderId="0" applyFont="0" applyFill="0" applyBorder="0" applyAlignment="0" applyProtection="0"/>
    <xf numFmtId="166" fontId="18" fillId="0" borderId="0" applyFont="0" applyFill="0" applyBorder="0" applyAlignment="0" applyProtection="0"/>
    <xf numFmtId="0" fontId="42" fillId="4" borderId="4" applyNumberFormat="0" applyAlignment="0" applyProtection="0"/>
    <xf numFmtId="0" fontId="9" fillId="0" borderId="0"/>
    <xf numFmtId="0" fontId="9" fillId="0" borderId="0"/>
    <xf numFmtId="0" fontId="41" fillId="4" borderId="4" applyNumberFormat="0" applyAlignment="0" applyProtection="0"/>
    <xf numFmtId="0" fontId="9" fillId="0" borderId="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5"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9" fontId="18"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9" fontId="18" fillId="0" borderId="0" applyFont="0" applyFill="0" applyBorder="0" applyAlignment="0" applyProtection="0"/>
    <xf numFmtId="0" fontId="42" fillId="4" borderId="4" applyNumberFormat="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18" fillId="0" borderId="0" applyFont="0" applyFill="0" applyBorder="0" applyAlignment="0" applyProtection="0"/>
    <xf numFmtId="0" fontId="41" fillId="4" borderId="4" applyNumberFormat="0" applyAlignment="0" applyProtection="0"/>
    <xf numFmtId="0" fontId="9" fillId="0" borderId="0"/>
    <xf numFmtId="0" fontId="9" fillId="0" borderId="0"/>
    <xf numFmtId="0" fontId="9" fillId="0" borderId="0"/>
    <xf numFmtId="0" fontId="9" fillId="0" borderId="0"/>
    <xf numFmtId="0" fontId="42" fillId="4" borderId="4" applyNumberFormat="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0" fontId="13" fillId="13" borderId="4"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9" fontId="18" fillId="0" borderId="0" applyFont="0" applyFill="0" applyBorder="0" applyAlignment="0" applyProtection="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0" fontId="42"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18"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166" fontId="18" fillId="0" borderId="0" applyFont="0" applyFill="0" applyBorder="0" applyAlignment="0" applyProtection="0"/>
    <xf numFmtId="166" fontId="18" fillId="0" borderId="0" applyFont="0" applyFill="0" applyBorder="0" applyAlignment="0" applyProtection="0"/>
    <xf numFmtId="0" fontId="42" fillId="4" borderId="4" applyNumberFormat="0" applyAlignment="0" applyProtection="0"/>
    <xf numFmtId="0" fontId="9" fillId="0" borderId="0"/>
    <xf numFmtId="0" fontId="9" fillId="0" borderId="0"/>
    <xf numFmtId="0" fontId="9" fillId="0" borderId="0"/>
    <xf numFmtId="0" fontId="9" fillId="0" borderId="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41" fillId="4" borderId="4"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42" fillId="4" borderId="4"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0" fontId="41" fillId="4" borderId="4"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2"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4" borderId="4" applyNumberFormat="0" applyAlignment="0" applyProtection="0"/>
    <xf numFmtId="0" fontId="9" fillId="0" borderId="0"/>
    <xf numFmtId="0" fontId="9" fillId="0" borderId="0"/>
    <xf numFmtId="0" fontId="9" fillId="0" borderId="0"/>
    <xf numFmtId="166" fontId="18"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18"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9" fontId="18" fillId="0" borderId="0" applyFont="0" applyFill="0" applyBorder="0" applyAlignment="0" applyProtection="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46"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6" fontId="9" fillId="0" borderId="0" applyFont="0" applyFill="0" applyBorder="0" applyAlignment="0" applyProtection="0"/>
    <xf numFmtId="0" fontId="13" fillId="5" borderId="4" applyNumberFormat="0" applyAlignment="0" applyProtection="0"/>
    <xf numFmtId="0" fontId="9" fillId="0" borderId="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9" fontId="18" fillId="0" borderId="0" applyFont="0" applyFill="0" applyBorder="0" applyAlignment="0" applyProtection="0"/>
    <xf numFmtId="166" fontId="9" fillId="0" borderId="0" applyFont="0" applyFill="0" applyBorder="0" applyAlignment="0" applyProtection="0"/>
    <xf numFmtId="0" fontId="42"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18"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2" fillId="4" borderId="4" applyNumberFormat="0" applyAlignment="0" applyProtection="0"/>
    <xf numFmtId="0" fontId="9" fillId="0" borderId="0"/>
    <xf numFmtId="0" fontId="9" fillId="0" borderId="0"/>
    <xf numFmtId="0" fontId="9" fillId="0" borderId="0"/>
    <xf numFmtId="166" fontId="18" fillId="0" borderId="0" applyFont="0" applyFill="0" applyBorder="0" applyAlignment="0" applyProtection="0"/>
    <xf numFmtId="166" fontId="18" fillId="0" borderId="0" applyFont="0" applyFill="0" applyBorder="0" applyAlignment="0" applyProtection="0"/>
    <xf numFmtId="0" fontId="9" fillId="0" borderId="0"/>
    <xf numFmtId="0" fontId="9" fillId="0" borderId="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18" fillId="0" borderId="0" applyFont="0" applyFill="0" applyBorder="0" applyAlignment="0" applyProtection="0"/>
    <xf numFmtId="0" fontId="41" fillId="4" borderId="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18"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2" fillId="4" borderId="4" applyNumberFormat="0" applyAlignment="0" applyProtection="0"/>
    <xf numFmtId="0" fontId="9" fillId="0" borderId="0"/>
    <xf numFmtId="0" fontId="9" fillId="0" borderId="0"/>
    <xf numFmtId="0" fontId="9" fillId="0" borderId="0"/>
    <xf numFmtId="0" fontId="9" fillId="0" borderId="0"/>
    <xf numFmtId="0" fontId="9" fillId="0" borderId="0"/>
    <xf numFmtId="166" fontId="18" fillId="0" borderId="0" applyFont="0" applyFill="0" applyBorder="0" applyAlignment="0" applyProtection="0"/>
    <xf numFmtId="0" fontId="41" fillId="4" borderId="4"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2" fillId="4" borderId="4" applyNumberFormat="0" applyAlignment="0" applyProtection="0"/>
    <xf numFmtId="0" fontId="9" fillId="0" borderId="0"/>
    <xf numFmtId="0" fontId="9" fillId="0" borderId="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0" fontId="9" fillId="0" borderId="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166"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71"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1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5"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9" fontId="18"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18" fillId="0" borderId="0" applyFont="0" applyFill="0" applyBorder="0" applyAlignment="0" applyProtection="0"/>
    <xf numFmtId="0" fontId="9" fillId="0" borderId="0"/>
    <xf numFmtId="0" fontId="41" fillId="4" borderId="4"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13" fillId="13" borderId="4"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18"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2" fillId="4" borderId="4" applyNumberFormat="0" applyAlignment="0" applyProtection="0"/>
    <xf numFmtId="166" fontId="18"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13" borderId="4" applyNumberFormat="0" applyAlignment="0" applyProtection="0"/>
    <xf numFmtId="165" fontId="9"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8" fillId="0" borderId="0" applyFont="0" applyFill="0" applyBorder="0" applyAlignment="0" applyProtection="0"/>
    <xf numFmtId="165" fontId="9" fillId="0" borderId="0" applyFont="0" applyFill="0" applyBorder="0" applyAlignment="0" applyProtection="0"/>
    <xf numFmtId="0" fontId="6" fillId="59"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6" fillId="0" borderId="0" applyFont="0" applyFill="0" applyBorder="0" applyAlignment="0" applyProtection="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59" borderId="0" applyNumberFormat="0" applyBorder="0" applyAlignment="0" applyProtection="0"/>
    <xf numFmtId="0" fontId="6" fillId="52" borderId="0" applyNumberFormat="0" applyBorder="0" applyAlignment="0" applyProtection="0"/>
    <xf numFmtId="165" fontId="6" fillId="0" borderId="0" applyFont="0" applyFill="0" applyBorder="0" applyAlignment="0" applyProtection="0"/>
    <xf numFmtId="0" fontId="6" fillId="0" borderId="0"/>
    <xf numFmtId="0" fontId="6" fillId="0" borderId="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167" fontId="6" fillId="0" borderId="0"/>
    <xf numFmtId="167" fontId="6" fillId="0" borderId="0"/>
    <xf numFmtId="167"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55" fillId="0" borderId="0">
      <alignment vertical="top"/>
    </xf>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55" fillId="0" borderId="0">
      <alignment vertical="top"/>
    </xf>
    <xf numFmtId="165" fontId="9" fillId="0" borderId="0" applyFont="0" applyFill="0" applyBorder="0" applyAlignment="0" applyProtection="0"/>
    <xf numFmtId="165" fontId="9" fillId="0" borderId="0" applyFont="0" applyFill="0" applyBorder="0" applyAlignment="0" applyProtection="0"/>
    <xf numFmtId="0" fontId="55" fillId="0" borderId="0">
      <alignment vertical="top"/>
    </xf>
    <xf numFmtId="165" fontId="9" fillId="0" borderId="0" applyFont="0" applyFill="0" applyBorder="0" applyAlignment="0" applyProtection="0"/>
    <xf numFmtId="165" fontId="9" fillId="0" borderId="0" applyFont="0" applyFill="0" applyBorder="0" applyAlignment="0" applyProtection="0"/>
    <xf numFmtId="0" fontId="98" fillId="0" borderId="0">
      <protection locked="0"/>
    </xf>
    <xf numFmtId="0" fontId="99" fillId="0" borderId="0" applyNumberFormat="0" applyFont="0" applyFill="0" applyBorder="0" applyProtection="0">
      <alignment horizontal="right"/>
    </xf>
    <xf numFmtId="165" fontId="9" fillId="0" borderId="0" applyFont="0" applyFill="0" applyBorder="0" applyAlignment="0" applyProtection="0"/>
    <xf numFmtId="3" fontId="100" fillId="0" borderId="0" applyFont="0" applyFill="0" applyBorder="0" applyAlignment="0" applyProtection="0"/>
    <xf numFmtId="4" fontId="101" fillId="0" borderId="0" applyFont="0" applyFill="0" applyBorder="0" applyAlignment="0" applyProtection="0"/>
    <xf numFmtId="179" fontId="100" fillId="0" borderId="0" applyFont="0" applyFill="0" applyBorder="0" applyAlignment="0" applyProtection="0"/>
    <xf numFmtId="180" fontId="102" fillId="0" borderId="0" applyFont="0" applyFill="0" applyBorder="0" applyAlignment="0" applyProtection="0"/>
    <xf numFmtId="15" fontId="102" fillId="0" borderId="0" applyFont="0" applyFill="0" applyBorder="0" applyProtection="0">
      <alignment horizontal="right"/>
    </xf>
    <xf numFmtId="2" fontId="100" fillId="0" borderId="0" applyFont="0" applyFill="0" applyBorder="0" applyAlignment="0" applyProtection="0"/>
    <xf numFmtId="181" fontId="103" fillId="0" borderId="0">
      <protection locked="0"/>
    </xf>
    <xf numFmtId="0" fontId="104"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182" fontId="103" fillId="0" borderId="0">
      <protection locked="0"/>
    </xf>
    <xf numFmtId="0" fontId="6" fillId="0" borderId="0"/>
    <xf numFmtId="10" fontId="102" fillId="0" borderId="0" applyFont="0" applyFill="0" applyBorder="0" applyAlignment="0" applyProtection="0"/>
    <xf numFmtId="4" fontId="99" fillId="0" borderId="1" applyNumberFormat="0" applyFont="0" applyFill="0" applyAlignment="0" applyProtection="0"/>
    <xf numFmtId="2" fontId="98" fillId="1" borderId="37" applyNumberFormat="0" applyBorder="0" applyProtection="0">
      <alignment horizontal="left"/>
    </xf>
    <xf numFmtId="4" fontId="99" fillId="0" borderId="38" applyNumberFormat="0" applyFont="0" applyFill="0" applyAlignment="0" applyProtection="0"/>
    <xf numFmtId="183" fontId="102" fillId="0" borderId="0" applyFont="0" applyFill="0" applyBorder="0" applyAlignment="0" applyProtection="0"/>
    <xf numFmtId="0" fontId="107" fillId="0" borderId="0"/>
    <xf numFmtId="165" fontId="107" fillId="0" borderId="0" applyFont="0" applyFill="0" applyBorder="0" applyAlignment="0" applyProtection="0"/>
    <xf numFmtId="164" fontId="107" fillId="0" borderId="0" applyFont="0" applyFill="0" applyBorder="0" applyAlignment="0" applyProtection="0"/>
    <xf numFmtId="9" fontId="107" fillId="0" borderId="0" applyFont="0" applyFill="0" applyBorder="0" applyAlignment="0" applyProtection="0"/>
    <xf numFmtId="0" fontId="69" fillId="0" borderId="0"/>
    <xf numFmtId="0" fontId="9" fillId="0" borderId="0"/>
    <xf numFmtId="0" fontId="5" fillId="0" borderId="0"/>
    <xf numFmtId="9" fontId="9" fillId="0" borderId="0" applyFont="0" applyFill="0" applyBorder="0" applyAlignment="0" applyProtection="0"/>
    <xf numFmtId="0" fontId="108" fillId="3" borderId="0" applyNumberFormat="0" applyBorder="0" applyAlignment="0" applyProtection="0"/>
    <xf numFmtId="0" fontId="107" fillId="59" borderId="0" applyNumberFormat="0" applyBorder="0" applyAlignment="0" applyProtection="0"/>
    <xf numFmtId="0" fontId="4" fillId="0" borderId="0"/>
    <xf numFmtId="0" fontId="9" fillId="0" borderId="0">
      <alignment vertical="top"/>
    </xf>
    <xf numFmtId="9" fontId="4" fillId="0" borderId="0" applyFont="0" applyFill="0" applyBorder="0" applyAlignment="0" applyProtection="0"/>
    <xf numFmtId="0" fontId="109"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0" fontId="17" fillId="0" borderId="0"/>
    <xf numFmtId="44" fontId="55"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cellStyleXfs>
  <cellXfs count="35">
    <xf numFmtId="0" fontId="0" fillId="0" borderId="0" xfId="0"/>
    <xf numFmtId="0" fontId="109" fillId="0" borderId="0" xfId="40232"/>
    <xf numFmtId="0" fontId="110" fillId="105" borderId="0" xfId="40232" applyFont="1" applyFill="1"/>
    <xf numFmtId="184" fontId="112" fillId="107" borderId="40" xfId="1" applyNumberFormat="1" applyFont="1" applyFill="1" applyBorder="1" applyAlignment="1">
      <alignment horizontal="center" vertical="center"/>
    </xf>
    <xf numFmtId="0" fontId="111" fillId="0" borderId="0" xfId="1" applyFont="1" applyAlignment="1"/>
    <xf numFmtId="0" fontId="9" fillId="0" borderId="0" xfId="1" applyAlignment="1"/>
    <xf numFmtId="0" fontId="10" fillId="106" borderId="39" xfId="1" applyFont="1" applyFill="1" applyBorder="1" applyAlignment="1"/>
    <xf numFmtId="0" fontId="109" fillId="0" borderId="41" xfId="40232" applyBorder="1"/>
    <xf numFmtId="0" fontId="109" fillId="0" borderId="42" xfId="40232" applyBorder="1"/>
    <xf numFmtId="0" fontId="109" fillId="104" borderId="0" xfId="40232" applyFill="1"/>
    <xf numFmtId="0" fontId="109" fillId="0" borderId="0" xfId="40232" applyBorder="1"/>
    <xf numFmtId="0" fontId="109" fillId="104" borderId="0" xfId="40232" applyFill="1" applyBorder="1"/>
    <xf numFmtId="0" fontId="110" fillId="105" borderId="0" xfId="40232" applyFont="1" applyFill="1" applyBorder="1"/>
    <xf numFmtId="0" fontId="0" fillId="0" borderId="0" xfId="0" applyBorder="1"/>
    <xf numFmtId="0" fontId="9" fillId="0" borderId="0" xfId="0" quotePrefix="1" applyFont="1" applyBorder="1"/>
    <xf numFmtId="0" fontId="9" fillId="0" borderId="0" xfId="0" applyFont="1" applyBorder="1"/>
    <xf numFmtId="0" fontId="111" fillId="0" borderId="0" xfId="1" applyFont="1" applyBorder="1"/>
    <xf numFmtId="0" fontId="10" fillId="106" borderId="0" xfId="1" applyFont="1" applyFill="1" applyBorder="1"/>
    <xf numFmtId="0" fontId="109" fillId="109" borderId="0" xfId="40232" applyFill="1" applyBorder="1"/>
    <xf numFmtId="0" fontId="109" fillId="108" borderId="0" xfId="40232" applyFill="1" applyBorder="1"/>
    <xf numFmtId="0" fontId="109" fillId="108" borderId="0" xfId="40232" applyFill="1"/>
    <xf numFmtId="0" fontId="109" fillId="109" borderId="0" xfId="40232" applyFill="1"/>
    <xf numFmtId="0" fontId="0" fillId="0" borderId="0" xfId="0" applyFill="1" applyBorder="1"/>
    <xf numFmtId="0" fontId="10" fillId="106" borderId="0" xfId="1" applyFont="1" applyFill="1" applyBorder="1" applyAlignment="1"/>
    <xf numFmtId="2" fontId="0" fillId="0" borderId="0" xfId="0" applyNumberFormat="1"/>
    <xf numFmtId="0" fontId="9" fillId="0" borderId="0" xfId="0" quotePrefix="1" applyFont="1" applyFill="1" applyBorder="1"/>
    <xf numFmtId="0" fontId="9" fillId="0" borderId="0" xfId="0" applyFont="1" applyFill="1" applyBorder="1"/>
    <xf numFmtId="0" fontId="0" fillId="0" borderId="0" xfId="0" applyAlignment="1">
      <alignment wrapText="1"/>
    </xf>
    <xf numFmtId="0" fontId="0" fillId="0" borderId="0" xfId="0" quotePrefix="1"/>
    <xf numFmtId="185" fontId="0" fillId="0" borderId="0" xfId="40241" applyNumberFormat="1" applyFont="1"/>
    <xf numFmtId="0" fontId="0" fillId="0" borderId="0" xfId="0" applyFont="1" applyFill="1" applyBorder="1"/>
    <xf numFmtId="0" fontId="9" fillId="0" borderId="0" xfId="0" applyFont="1" applyAlignment="1">
      <alignment vertical="center"/>
    </xf>
    <xf numFmtId="0" fontId="0" fillId="104" borderId="0" xfId="0" applyFill="1" applyBorder="1"/>
    <xf numFmtId="186" fontId="2" fillId="110" borderId="43" xfId="40242" applyNumberFormat="1" applyFill="1" applyBorder="1" applyAlignment="1">
      <alignment horizontal="center"/>
    </xf>
    <xf numFmtId="186" fontId="2" fillId="110" borderId="0" xfId="40242" applyNumberFormat="1" applyFill="1" applyBorder="1" applyAlignment="1">
      <alignment horizontal="center"/>
    </xf>
  </cellXfs>
  <cellStyles count="40256">
    <cellStyle name="_x0013_" xfId="8249" xr:uid="{00000000-0005-0000-0000-000000000000}"/>
    <cellStyle name="_081103 Revenue and Margins Reporting (5)" xfId="8291" xr:uid="{00000000-0005-0000-0000-000001000000}"/>
    <cellStyle name="20 % - Accent1" xfId="9" xr:uid="{00000000-0005-0000-0000-000002000000}"/>
    <cellStyle name="20 % - Accent1 2" xfId="10" xr:uid="{00000000-0005-0000-0000-000003000000}"/>
    <cellStyle name="20 % - Accent2" xfId="11" xr:uid="{00000000-0005-0000-0000-000004000000}"/>
    <cellStyle name="20 % - Accent2 2" xfId="12" xr:uid="{00000000-0005-0000-0000-000005000000}"/>
    <cellStyle name="20 % - Accent3" xfId="13" xr:uid="{00000000-0005-0000-0000-000006000000}"/>
    <cellStyle name="20 % - Accent3 2" xfId="14" xr:uid="{00000000-0005-0000-0000-000007000000}"/>
    <cellStyle name="20 % - Accent4" xfId="15" xr:uid="{00000000-0005-0000-0000-000008000000}"/>
    <cellStyle name="20 % - Accent4 2" xfId="16" xr:uid="{00000000-0005-0000-0000-000009000000}"/>
    <cellStyle name="20 % - Accent5" xfId="17" xr:uid="{00000000-0005-0000-0000-00000A000000}"/>
    <cellStyle name="20 % - Accent5 2" xfId="18" xr:uid="{00000000-0005-0000-0000-00000B000000}"/>
    <cellStyle name="20 % - Accent6" xfId="19" xr:uid="{00000000-0005-0000-0000-00000C000000}"/>
    <cellStyle name="20 % - Accent6 2" xfId="20" xr:uid="{00000000-0005-0000-0000-00000D000000}"/>
    <cellStyle name="20% - Accent1 10" xfId="8292" xr:uid="{00000000-0005-0000-0000-00000E000000}"/>
    <cellStyle name="20% - Accent1 10 2" xfId="8293" xr:uid="{00000000-0005-0000-0000-00000F000000}"/>
    <cellStyle name="20% - Accent1 10 3" xfId="8294" xr:uid="{00000000-0005-0000-0000-000010000000}"/>
    <cellStyle name="20% - Accent1 10 4" xfId="8295" xr:uid="{00000000-0005-0000-0000-000011000000}"/>
    <cellStyle name="20% - Accent1 10 5" xfId="8296" xr:uid="{00000000-0005-0000-0000-000012000000}"/>
    <cellStyle name="20% - Accent1 11" xfId="8297" xr:uid="{00000000-0005-0000-0000-000013000000}"/>
    <cellStyle name="20% - Accent1 11 2" xfId="8298" xr:uid="{00000000-0005-0000-0000-000014000000}"/>
    <cellStyle name="20% - Accent1 11 3" xfId="8299" xr:uid="{00000000-0005-0000-0000-000015000000}"/>
    <cellStyle name="20% - Accent1 11 4" xfId="8300" xr:uid="{00000000-0005-0000-0000-000016000000}"/>
    <cellStyle name="20% - Accent1 11 5" xfId="8301" xr:uid="{00000000-0005-0000-0000-000017000000}"/>
    <cellStyle name="20% - Accent1 12" xfId="8302" xr:uid="{00000000-0005-0000-0000-000018000000}"/>
    <cellStyle name="20% - Accent1 12 2" xfId="8303" xr:uid="{00000000-0005-0000-0000-000019000000}"/>
    <cellStyle name="20% - Accent1 12 3" xfId="8304" xr:uid="{00000000-0005-0000-0000-00001A000000}"/>
    <cellStyle name="20% - Accent1 12 4" xfId="8305" xr:uid="{00000000-0005-0000-0000-00001B000000}"/>
    <cellStyle name="20% - Accent1 12 5" xfId="8306" xr:uid="{00000000-0005-0000-0000-00001C000000}"/>
    <cellStyle name="20% - Accent1 13" xfId="8307" xr:uid="{00000000-0005-0000-0000-00001D000000}"/>
    <cellStyle name="20% - Accent1 14" xfId="8308" xr:uid="{00000000-0005-0000-0000-00001E000000}"/>
    <cellStyle name="20% - Accent1 14 2" xfId="12952" xr:uid="{00000000-0005-0000-0000-00001F000000}"/>
    <cellStyle name="20% - Accent1 14 2 2" xfId="15306" xr:uid="{00000000-0005-0000-0000-000020000000}"/>
    <cellStyle name="20% - Accent1 14 2 2 2" xfId="26136" xr:uid="{00000000-0005-0000-0000-000021000000}"/>
    <cellStyle name="20% - Accent1 14 2 2 3" xfId="35013" xr:uid="{00000000-0005-0000-0000-000022000000}"/>
    <cellStyle name="20% - Accent1 14 2 3" xfId="17525" xr:uid="{00000000-0005-0000-0000-000023000000}"/>
    <cellStyle name="20% - Accent1 14 2 3 2" xfId="28355" xr:uid="{00000000-0005-0000-0000-000024000000}"/>
    <cellStyle name="20% - Accent1 14 2 3 3" xfId="37232" xr:uid="{00000000-0005-0000-0000-000025000000}"/>
    <cellStyle name="20% - Accent1 14 2 4" xfId="19930" xr:uid="{00000000-0005-0000-0000-000026000000}"/>
    <cellStyle name="20% - Accent1 14 2 4 2" xfId="30574" xr:uid="{00000000-0005-0000-0000-000027000000}"/>
    <cellStyle name="20% - Accent1 14 2 4 3" xfId="39451" xr:uid="{00000000-0005-0000-0000-000028000000}"/>
    <cellStyle name="20% - Accent1 14 2 5" xfId="23917" xr:uid="{00000000-0005-0000-0000-000029000000}"/>
    <cellStyle name="20% - Accent1 14 2 6" xfId="32794" xr:uid="{00000000-0005-0000-0000-00002A000000}"/>
    <cellStyle name="20% - Accent1 14 3" xfId="12219" xr:uid="{00000000-0005-0000-0000-00002B000000}"/>
    <cellStyle name="20% - Accent1 14 3 2" xfId="14573" xr:uid="{00000000-0005-0000-0000-00002C000000}"/>
    <cellStyle name="20% - Accent1 14 3 2 2" xfId="25403" xr:uid="{00000000-0005-0000-0000-00002D000000}"/>
    <cellStyle name="20% - Accent1 14 3 2 3" xfId="34280" xr:uid="{00000000-0005-0000-0000-00002E000000}"/>
    <cellStyle name="20% - Accent1 14 3 3" xfId="16792" xr:uid="{00000000-0005-0000-0000-00002F000000}"/>
    <cellStyle name="20% - Accent1 14 3 3 2" xfId="27622" xr:uid="{00000000-0005-0000-0000-000030000000}"/>
    <cellStyle name="20% - Accent1 14 3 3 3" xfId="36499" xr:uid="{00000000-0005-0000-0000-000031000000}"/>
    <cellStyle name="20% - Accent1 14 3 4" xfId="19197" xr:uid="{00000000-0005-0000-0000-000032000000}"/>
    <cellStyle name="20% - Accent1 14 3 4 2" xfId="29841" xr:uid="{00000000-0005-0000-0000-000033000000}"/>
    <cellStyle name="20% - Accent1 14 3 4 3" xfId="38718" xr:uid="{00000000-0005-0000-0000-000034000000}"/>
    <cellStyle name="20% - Accent1 14 3 5" xfId="23184" xr:uid="{00000000-0005-0000-0000-000035000000}"/>
    <cellStyle name="20% - Accent1 14 3 6" xfId="32061" xr:uid="{00000000-0005-0000-0000-000036000000}"/>
    <cellStyle name="20% - Accent1 14 4" xfId="13697" xr:uid="{00000000-0005-0000-0000-000037000000}"/>
    <cellStyle name="20% - Accent1 14 4 2" xfId="24660" xr:uid="{00000000-0005-0000-0000-000038000000}"/>
    <cellStyle name="20% - Accent1 14 4 3" xfId="33537" xr:uid="{00000000-0005-0000-0000-000039000000}"/>
    <cellStyle name="20% - Accent1 14 5" xfId="16049" xr:uid="{00000000-0005-0000-0000-00003A000000}"/>
    <cellStyle name="20% - Accent1 14 5 2" xfId="26879" xr:uid="{00000000-0005-0000-0000-00003B000000}"/>
    <cellStyle name="20% - Accent1 14 5 3" xfId="35756" xr:uid="{00000000-0005-0000-0000-00003C000000}"/>
    <cellStyle name="20% - Accent1 14 6" xfId="18270" xr:uid="{00000000-0005-0000-0000-00003D000000}"/>
    <cellStyle name="20% - Accent1 14 6 2" xfId="29098" xr:uid="{00000000-0005-0000-0000-00003E000000}"/>
    <cellStyle name="20% - Accent1 14 6 3" xfId="37975" xr:uid="{00000000-0005-0000-0000-00003F000000}"/>
    <cellStyle name="20% - Accent1 14 7" xfId="22441" xr:uid="{00000000-0005-0000-0000-000040000000}"/>
    <cellStyle name="20% - Accent1 14 8" xfId="31316" xr:uid="{00000000-0005-0000-0000-000041000000}"/>
    <cellStyle name="20% - Accent1 15" xfId="8309" xr:uid="{00000000-0005-0000-0000-000042000000}"/>
    <cellStyle name="20% - Accent1 16" xfId="8310" xr:uid="{00000000-0005-0000-0000-000043000000}"/>
    <cellStyle name="20% - Accent1 17" xfId="8311" xr:uid="{00000000-0005-0000-0000-000044000000}"/>
    <cellStyle name="20% - Accent1 18" xfId="8312" xr:uid="{00000000-0005-0000-0000-000045000000}"/>
    <cellStyle name="20% - Accent1 19" xfId="8313" xr:uid="{00000000-0005-0000-0000-000046000000}"/>
    <cellStyle name="20% - Accent1 2" xfId="21" xr:uid="{00000000-0005-0000-0000-000047000000}"/>
    <cellStyle name="20% - Accent1 2 10" xfId="8315" xr:uid="{00000000-0005-0000-0000-000048000000}"/>
    <cellStyle name="20% - Accent1 2 10 2" xfId="8316" xr:uid="{00000000-0005-0000-0000-000049000000}"/>
    <cellStyle name="20% - Accent1 2 10 2 2" xfId="12953" xr:uid="{00000000-0005-0000-0000-00004A000000}"/>
    <cellStyle name="20% - Accent1 2 10 2 2 2" xfId="15307" xr:uid="{00000000-0005-0000-0000-00004B000000}"/>
    <cellStyle name="20% - Accent1 2 10 2 2 2 2" xfId="26137" xr:uid="{00000000-0005-0000-0000-00004C000000}"/>
    <cellStyle name="20% - Accent1 2 10 2 2 2 3" xfId="35014" xr:uid="{00000000-0005-0000-0000-00004D000000}"/>
    <cellStyle name="20% - Accent1 2 10 2 2 3" xfId="17526" xr:uid="{00000000-0005-0000-0000-00004E000000}"/>
    <cellStyle name="20% - Accent1 2 10 2 2 3 2" xfId="28356" xr:uid="{00000000-0005-0000-0000-00004F000000}"/>
    <cellStyle name="20% - Accent1 2 10 2 2 3 3" xfId="37233" xr:uid="{00000000-0005-0000-0000-000050000000}"/>
    <cellStyle name="20% - Accent1 2 10 2 2 4" xfId="19931" xr:uid="{00000000-0005-0000-0000-000051000000}"/>
    <cellStyle name="20% - Accent1 2 10 2 2 4 2" xfId="30575" xr:uid="{00000000-0005-0000-0000-000052000000}"/>
    <cellStyle name="20% - Accent1 2 10 2 2 4 3" xfId="39452" xr:uid="{00000000-0005-0000-0000-000053000000}"/>
    <cellStyle name="20% - Accent1 2 10 2 2 5" xfId="23918" xr:uid="{00000000-0005-0000-0000-000054000000}"/>
    <cellStyle name="20% - Accent1 2 10 2 2 6" xfId="32795" xr:uid="{00000000-0005-0000-0000-000055000000}"/>
    <cellStyle name="20% - Accent1 2 10 2 3" xfId="12220" xr:uid="{00000000-0005-0000-0000-000056000000}"/>
    <cellStyle name="20% - Accent1 2 10 2 3 2" xfId="14574" xr:uid="{00000000-0005-0000-0000-000057000000}"/>
    <cellStyle name="20% - Accent1 2 10 2 3 2 2" xfId="25404" xr:uid="{00000000-0005-0000-0000-000058000000}"/>
    <cellStyle name="20% - Accent1 2 10 2 3 2 3" xfId="34281" xr:uid="{00000000-0005-0000-0000-000059000000}"/>
    <cellStyle name="20% - Accent1 2 10 2 3 3" xfId="16793" xr:uid="{00000000-0005-0000-0000-00005A000000}"/>
    <cellStyle name="20% - Accent1 2 10 2 3 3 2" xfId="27623" xr:uid="{00000000-0005-0000-0000-00005B000000}"/>
    <cellStyle name="20% - Accent1 2 10 2 3 3 3" xfId="36500" xr:uid="{00000000-0005-0000-0000-00005C000000}"/>
    <cellStyle name="20% - Accent1 2 10 2 3 4" xfId="19198" xr:uid="{00000000-0005-0000-0000-00005D000000}"/>
    <cellStyle name="20% - Accent1 2 10 2 3 4 2" xfId="29842" xr:uid="{00000000-0005-0000-0000-00005E000000}"/>
    <cellStyle name="20% - Accent1 2 10 2 3 4 3" xfId="38719" xr:uid="{00000000-0005-0000-0000-00005F000000}"/>
    <cellStyle name="20% - Accent1 2 10 2 3 5" xfId="23185" xr:uid="{00000000-0005-0000-0000-000060000000}"/>
    <cellStyle name="20% - Accent1 2 10 2 3 6" xfId="32062" xr:uid="{00000000-0005-0000-0000-000061000000}"/>
    <cellStyle name="20% - Accent1 2 10 2 4" xfId="13698" xr:uid="{00000000-0005-0000-0000-000062000000}"/>
    <cellStyle name="20% - Accent1 2 10 2 4 2" xfId="24661" xr:uid="{00000000-0005-0000-0000-000063000000}"/>
    <cellStyle name="20% - Accent1 2 10 2 4 3" xfId="33538" xr:uid="{00000000-0005-0000-0000-000064000000}"/>
    <cellStyle name="20% - Accent1 2 10 2 5" xfId="16050" xr:uid="{00000000-0005-0000-0000-000065000000}"/>
    <cellStyle name="20% - Accent1 2 10 2 5 2" xfId="26880" xr:uid="{00000000-0005-0000-0000-000066000000}"/>
    <cellStyle name="20% - Accent1 2 10 2 5 3" xfId="35757" xr:uid="{00000000-0005-0000-0000-000067000000}"/>
    <cellStyle name="20% - Accent1 2 10 2 6" xfId="18271" xr:uid="{00000000-0005-0000-0000-000068000000}"/>
    <cellStyle name="20% - Accent1 2 10 2 6 2" xfId="29099" xr:uid="{00000000-0005-0000-0000-000069000000}"/>
    <cellStyle name="20% - Accent1 2 10 2 6 3" xfId="37976" xr:uid="{00000000-0005-0000-0000-00006A000000}"/>
    <cellStyle name="20% - Accent1 2 10 2 7" xfId="22442" xr:uid="{00000000-0005-0000-0000-00006B000000}"/>
    <cellStyle name="20% - Accent1 2 10 2 8" xfId="31317" xr:uid="{00000000-0005-0000-0000-00006C000000}"/>
    <cellStyle name="20% - Accent1 2 10 3" xfId="8317" xr:uid="{00000000-0005-0000-0000-00006D000000}"/>
    <cellStyle name="20% - Accent1 2 10 3 2" xfId="12954" xr:uid="{00000000-0005-0000-0000-00006E000000}"/>
    <cellStyle name="20% - Accent1 2 10 3 2 2" xfId="15308" xr:uid="{00000000-0005-0000-0000-00006F000000}"/>
    <cellStyle name="20% - Accent1 2 10 3 2 2 2" xfId="26138" xr:uid="{00000000-0005-0000-0000-000070000000}"/>
    <cellStyle name="20% - Accent1 2 10 3 2 2 3" xfId="35015" xr:uid="{00000000-0005-0000-0000-000071000000}"/>
    <cellStyle name="20% - Accent1 2 10 3 2 3" xfId="17527" xr:uid="{00000000-0005-0000-0000-000072000000}"/>
    <cellStyle name="20% - Accent1 2 10 3 2 3 2" xfId="28357" xr:uid="{00000000-0005-0000-0000-000073000000}"/>
    <cellStyle name="20% - Accent1 2 10 3 2 3 3" xfId="37234" xr:uid="{00000000-0005-0000-0000-000074000000}"/>
    <cellStyle name="20% - Accent1 2 10 3 2 4" xfId="19932" xr:uid="{00000000-0005-0000-0000-000075000000}"/>
    <cellStyle name="20% - Accent1 2 10 3 2 4 2" xfId="30576" xr:uid="{00000000-0005-0000-0000-000076000000}"/>
    <cellStyle name="20% - Accent1 2 10 3 2 4 3" xfId="39453" xr:uid="{00000000-0005-0000-0000-000077000000}"/>
    <cellStyle name="20% - Accent1 2 10 3 2 5" xfId="23919" xr:uid="{00000000-0005-0000-0000-000078000000}"/>
    <cellStyle name="20% - Accent1 2 10 3 2 6" xfId="32796" xr:uid="{00000000-0005-0000-0000-000079000000}"/>
    <cellStyle name="20% - Accent1 2 10 3 3" xfId="12221" xr:uid="{00000000-0005-0000-0000-00007A000000}"/>
    <cellStyle name="20% - Accent1 2 10 3 3 2" xfId="14575" xr:uid="{00000000-0005-0000-0000-00007B000000}"/>
    <cellStyle name="20% - Accent1 2 10 3 3 2 2" xfId="25405" xr:uid="{00000000-0005-0000-0000-00007C000000}"/>
    <cellStyle name="20% - Accent1 2 10 3 3 2 3" xfId="34282" xr:uid="{00000000-0005-0000-0000-00007D000000}"/>
    <cellStyle name="20% - Accent1 2 10 3 3 3" xfId="16794" xr:uid="{00000000-0005-0000-0000-00007E000000}"/>
    <cellStyle name="20% - Accent1 2 10 3 3 3 2" xfId="27624" xr:uid="{00000000-0005-0000-0000-00007F000000}"/>
    <cellStyle name="20% - Accent1 2 10 3 3 3 3" xfId="36501" xr:uid="{00000000-0005-0000-0000-000080000000}"/>
    <cellStyle name="20% - Accent1 2 10 3 3 4" xfId="19199" xr:uid="{00000000-0005-0000-0000-000081000000}"/>
    <cellStyle name="20% - Accent1 2 10 3 3 4 2" xfId="29843" xr:uid="{00000000-0005-0000-0000-000082000000}"/>
    <cellStyle name="20% - Accent1 2 10 3 3 4 3" xfId="38720" xr:uid="{00000000-0005-0000-0000-000083000000}"/>
    <cellStyle name="20% - Accent1 2 10 3 3 5" xfId="23186" xr:uid="{00000000-0005-0000-0000-000084000000}"/>
    <cellStyle name="20% - Accent1 2 10 3 3 6" xfId="32063" xr:uid="{00000000-0005-0000-0000-000085000000}"/>
    <cellStyle name="20% - Accent1 2 10 3 4" xfId="13699" xr:uid="{00000000-0005-0000-0000-000086000000}"/>
    <cellStyle name="20% - Accent1 2 10 3 4 2" xfId="24662" xr:uid="{00000000-0005-0000-0000-000087000000}"/>
    <cellStyle name="20% - Accent1 2 10 3 4 3" xfId="33539" xr:uid="{00000000-0005-0000-0000-000088000000}"/>
    <cellStyle name="20% - Accent1 2 10 3 5" xfId="16051" xr:uid="{00000000-0005-0000-0000-000089000000}"/>
    <cellStyle name="20% - Accent1 2 10 3 5 2" xfId="26881" xr:uid="{00000000-0005-0000-0000-00008A000000}"/>
    <cellStyle name="20% - Accent1 2 10 3 5 3" xfId="35758" xr:uid="{00000000-0005-0000-0000-00008B000000}"/>
    <cellStyle name="20% - Accent1 2 10 3 6" xfId="18272" xr:uid="{00000000-0005-0000-0000-00008C000000}"/>
    <cellStyle name="20% - Accent1 2 10 3 6 2" xfId="29100" xr:uid="{00000000-0005-0000-0000-00008D000000}"/>
    <cellStyle name="20% - Accent1 2 10 3 6 3" xfId="37977" xr:uid="{00000000-0005-0000-0000-00008E000000}"/>
    <cellStyle name="20% - Accent1 2 10 3 7" xfId="22443" xr:uid="{00000000-0005-0000-0000-00008F000000}"/>
    <cellStyle name="20% - Accent1 2 10 3 8" xfId="31318" xr:uid="{00000000-0005-0000-0000-000090000000}"/>
    <cellStyle name="20% - Accent1 2 10 4" xfId="8318" xr:uid="{00000000-0005-0000-0000-000091000000}"/>
    <cellStyle name="20% - Accent1 2 10 4 2" xfId="12955" xr:uid="{00000000-0005-0000-0000-000092000000}"/>
    <cellStyle name="20% - Accent1 2 10 4 2 2" xfId="15309" xr:uid="{00000000-0005-0000-0000-000093000000}"/>
    <cellStyle name="20% - Accent1 2 10 4 2 2 2" xfId="26139" xr:uid="{00000000-0005-0000-0000-000094000000}"/>
    <cellStyle name="20% - Accent1 2 10 4 2 2 3" xfId="35016" xr:uid="{00000000-0005-0000-0000-000095000000}"/>
    <cellStyle name="20% - Accent1 2 10 4 2 3" xfId="17528" xr:uid="{00000000-0005-0000-0000-000096000000}"/>
    <cellStyle name="20% - Accent1 2 10 4 2 3 2" xfId="28358" xr:uid="{00000000-0005-0000-0000-000097000000}"/>
    <cellStyle name="20% - Accent1 2 10 4 2 3 3" xfId="37235" xr:uid="{00000000-0005-0000-0000-000098000000}"/>
    <cellStyle name="20% - Accent1 2 10 4 2 4" xfId="19933" xr:uid="{00000000-0005-0000-0000-000099000000}"/>
    <cellStyle name="20% - Accent1 2 10 4 2 4 2" xfId="30577" xr:uid="{00000000-0005-0000-0000-00009A000000}"/>
    <cellStyle name="20% - Accent1 2 10 4 2 4 3" xfId="39454" xr:uid="{00000000-0005-0000-0000-00009B000000}"/>
    <cellStyle name="20% - Accent1 2 10 4 2 5" xfId="23920" xr:uid="{00000000-0005-0000-0000-00009C000000}"/>
    <cellStyle name="20% - Accent1 2 10 4 2 6" xfId="32797" xr:uid="{00000000-0005-0000-0000-00009D000000}"/>
    <cellStyle name="20% - Accent1 2 10 4 3" xfId="12222" xr:uid="{00000000-0005-0000-0000-00009E000000}"/>
    <cellStyle name="20% - Accent1 2 10 4 3 2" xfId="14576" xr:uid="{00000000-0005-0000-0000-00009F000000}"/>
    <cellStyle name="20% - Accent1 2 10 4 3 2 2" xfId="25406" xr:uid="{00000000-0005-0000-0000-0000A0000000}"/>
    <cellStyle name="20% - Accent1 2 10 4 3 2 3" xfId="34283" xr:uid="{00000000-0005-0000-0000-0000A1000000}"/>
    <cellStyle name="20% - Accent1 2 10 4 3 3" xfId="16795" xr:uid="{00000000-0005-0000-0000-0000A2000000}"/>
    <cellStyle name="20% - Accent1 2 10 4 3 3 2" xfId="27625" xr:uid="{00000000-0005-0000-0000-0000A3000000}"/>
    <cellStyle name="20% - Accent1 2 10 4 3 3 3" xfId="36502" xr:uid="{00000000-0005-0000-0000-0000A4000000}"/>
    <cellStyle name="20% - Accent1 2 10 4 3 4" xfId="19200" xr:uid="{00000000-0005-0000-0000-0000A5000000}"/>
    <cellStyle name="20% - Accent1 2 10 4 3 4 2" xfId="29844" xr:uid="{00000000-0005-0000-0000-0000A6000000}"/>
    <cellStyle name="20% - Accent1 2 10 4 3 4 3" xfId="38721" xr:uid="{00000000-0005-0000-0000-0000A7000000}"/>
    <cellStyle name="20% - Accent1 2 10 4 3 5" xfId="23187" xr:uid="{00000000-0005-0000-0000-0000A8000000}"/>
    <cellStyle name="20% - Accent1 2 10 4 3 6" xfId="32064" xr:uid="{00000000-0005-0000-0000-0000A9000000}"/>
    <cellStyle name="20% - Accent1 2 10 4 4" xfId="13700" xr:uid="{00000000-0005-0000-0000-0000AA000000}"/>
    <cellStyle name="20% - Accent1 2 10 4 4 2" xfId="24663" xr:uid="{00000000-0005-0000-0000-0000AB000000}"/>
    <cellStyle name="20% - Accent1 2 10 4 4 3" xfId="33540" xr:uid="{00000000-0005-0000-0000-0000AC000000}"/>
    <cellStyle name="20% - Accent1 2 10 4 5" xfId="16052" xr:uid="{00000000-0005-0000-0000-0000AD000000}"/>
    <cellStyle name="20% - Accent1 2 10 4 5 2" xfId="26882" xr:uid="{00000000-0005-0000-0000-0000AE000000}"/>
    <cellStyle name="20% - Accent1 2 10 4 5 3" xfId="35759" xr:uid="{00000000-0005-0000-0000-0000AF000000}"/>
    <cellStyle name="20% - Accent1 2 10 4 6" xfId="18273" xr:uid="{00000000-0005-0000-0000-0000B0000000}"/>
    <cellStyle name="20% - Accent1 2 10 4 6 2" xfId="29101" xr:uid="{00000000-0005-0000-0000-0000B1000000}"/>
    <cellStyle name="20% - Accent1 2 10 4 6 3" xfId="37978" xr:uid="{00000000-0005-0000-0000-0000B2000000}"/>
    <cellStyle name="20% - Accent1 2 10 4 7" xfId="22444" xr:uid="{00000000-0005-0000-0000-0000B3000000}"/>
    <cellStyle name="20% - Accent1 2 10 4 8" xfId="31319" xr:uid="{00000000-0005-0000-0000-0000B4000000}"/>
    <cellStyle name="20% - Accent1 2 10 5" xfId="8319" xr:uid="{00000000-0005-0000-0000-0000B5000000}"/>
    <cellStyle name="20% - Accent1 2 10 5 2" xfId="12956" xr:uid="{00000000-0005-0000-0000-0000B6000000}"/>
    <cellStyle name="20% - Accent1 2 10 5 2 2" xfId="15310" xr:uid="{00000000-0005-0000-0000-0000B7000000}"/>
    <cellStyle name="20% - Accent1 2 10 5 2 2 2" xfId="26140" xr:uid="{00000000-0005-0000-0000-0000B8000000}"/>
    <cellStyle name="20% - Accent1 2 10 5 2 2 3" xfId="35017" xr:uid="{00000000-0005-0000-0000-0000B9000000}"/>
    <cellStyle name="20% - Accent1 2 10 5 2 3" xfId="17529" xr:uid="{00000000-0005-0000-0000-0000BA000000}"/>
    <cellStyle name="20% - Accent1 2 10 5 2 3 2" xfId="28359" xr:uid="{00000000-0005-0000-0000-0000BB000000}"/>
    <cellStyle name="20% - Accent1 2 10 5 2 3 3" xfId="37236" xr:uid="{00000000-0005-0000-0000-0000BC000000}"/>
    <cellStyle name="20% - Accent1 2 10 5 2 4" xfId="19934" xr:uid="{00000000-0005-0000-0000-0000BD000000}"/>
    <cellStyle name="20% - Accent1 2 10 5 2 4 2" xfId="30578" xr:uid="{00000000-0005-0000-0000-0000BE000000}"/>
    <cellStyle name="20% - Accent1 2 10 5 2 4 3" xfId="39455" xr:uid="{00000000-0005-0000-0000-0000BF000000}"/>
    <cellStyle name="20% - Accent1 2 10 5 2 5" xfId="23921" xr:uid="{00000000-0005-0000-0000-0000C0000000}"/>
    <cellStyle name="20% - Accent1 2 10 5 2 6" xfId="32798" xr:uid="{00000000-0005-0000-0000-0000C1000000}"/>
    <cellStyle name="20% - Accent1 2 10 5 3" xfId="12223" xr:uid="{00000000-0005-0000-0000-0000C2000000}"/>
    <cellStyle name="20% - Accent1 2 10 5 3 2" xfId="14577" xr:uid="{00000000-0005-0000-0000-0000C3000000}"/>
    <cellStyle name="20% - Accent1 2 10 5 3 2 2" xfId="25407" xr:uid="{00000000-0005-0000-0000-0000C4000000}"/>
    <cellStyle name="20% - Accent1 2 10 5 3 2 3" xfId="34284" xr:uid="{00000000-0005-0000-0000-0000C5000000}"/>
    <cellStyle name="20% - Accent1 2 10 5 3 3" xfId="16796" xr:uid="{00000000-0005-0000-0000-0000C6000000}"/>
    <cellStyle name="20% - Accent1 2 10 5 3 3 2" xfId="27626" xr:uid="{00000000-0005-0000-0000-0000C7000000}"/>
    <cellStyle name="20% - Accent1 2 10 5 3 3 3" xfId="36503" xr:uid="{00000000-0005-0000-0000-0000C8000000}"/>
    <cellStyle name="20% - Accent1 2 10 5 3 4" xfId="19201" xr:uid="{00000000-0005-0000-0000-0000C9000000}"/>
    <cellStyle name="20% - Accent1 2 10 5 3 4 2" xfId="29845" xr:uid="{00000000-0005-0000-0000-0000CA000000}"/>
    <cellStyle name="20% - Accent1 2 10 5 3 4 3" xfId="38722" xr:uid="{00000000-0005-0000-0000-0000CB000000}"/>
    <cellStyle name="20% - Accent1 2 10 5 3 5" xfId="23188" xr:uid="{00000000-0005-0000-0000-0000CC000000}"/>
    <cellStyle name="20% - Accent1 2 10 5 3 6" xfId="32065" xr:uid="{00000000-0005-0000-0000-0000CD000000}"/>
    <cellStyle name="20% - Accent1 2 10 5 4" xfId="13701" xr:uid="{00000000-0005-0000-0000-0000CE000000}"/>
    <cellStyle name="20% - Accent1 2 10 5 4 2" xfId="24664" xr:uid="{00000000-0005-0000-0000-0000CF000000}"/>
    <cellStyle name="20% - Accent1 2 10 5 4 3" xfId="33541" xr:uid="{00000000-0005-0000-0000-0000D0000000}"/>
    <cellStyle name="20% - Accent1 2 10 5 5" xfId="16053" xr:uid="{00000000-0005-0000-0000-0000D1000000}"/>
    <cellStyle name="20% - Accent1 2 10 5 5 2" xfId="26883" xr:uid="{00000000-0005-0000-0000-0000D2000000}"/>
    <cellStyle name="20% - Accent1 2 10 5 5 3" xfId="35760" xr:uid="{00000000-0005-0000-0000-0000D3000000}"/>
    <cellStyle name="20% - Accent1 2 10 5 6" xfId="18274" xr:uid="{00000000-0005-0000-0000-0000D4000000}"/>
    <cellStyle name="20% - Accent1 2 10 5 6 2" xfId="29102" xr:uid="{00000000-0005-0000-0000-0000D5000000}"/>
    <cellStyle name="20% - Accent1 2 10 5 6 3" xfId="37979" xr:uid="{00000000-0005-0000-0000-0000D6000000}"/>
    <cellStyle name="20% - Accent1 2 10 5 7" xfId="22445" xr:uid="{00000000-0005-0000-0000-0000D7000000}"/>
    <cellStyle name="20% - Accent1 2 10 5 8" xfId="31320" xr:uid="{00000000-0005-0000-0000-0000D8000000}"/>
    <cellStyle name="20% - Accent1 2 11" xfId="8320" xr:uid="{00000000-0005-0000-0000-0000D9000000}"/>
    <cellStyle name="20% - Accent1 2 11 2" xfId="12957" xr:uid="{00000000-0005-0000-0000-0000DA000000}"/>
    <cellStyle name="20% - Accent1 2 11 2 2" xfId="15311" xr:uid="{00000000-0005-0000-0000-0000DB000000}"/>
    <cellStyle name="20% - Accent1 2 11 2 2 2" xfId="26141" xr:uid="{00000000-0005-0000-0000-0000DC000000}"/>
    <cellStyle name="20% - Accent1 2 11 2 2 3" xfId="35018" xr:uid="{00000000-0005-0000-0000-0000DD000000}"/>
    <cellStyle name="20% - Accent1 2 11 2 3" xfId="17530" xr:uid="{00000000-0005-0000-0000-0000DE000000}"/>
    <cellStyle name="20% - Accent1 2 11 2 3 2" xfId="28360" xr:uid="{00000000-0005-0000-0000-0000DF000000}"/>
    <cellStyle name="20% - Accent1 2 11 2 3 3" xfId="37237" xr:uid="{00000000-0005-0000-0000-0000E0000000}"/>
    <cellStyle name="20% - Accent1 2 11 2 4" xfId="19935" xr:uid="{00000000-0005-0000-0000-0000E1000000}"/>
    <cellStyle name="20% - Accent1 2 11 2 4 2" xfId="30579" xr:uid="{00000000-0005-0000-0000-0000E2000000}"/>
    <cellStyle name="20% - Accent1 2 11 2 4 3" xfId="39456" xr:uid="{00000000-0005-0000-0000-0000E3000000}"/>
    <cellStyle name="20% - Accent1 2 11 2 5" xfId="23922" xr:uid="{00000000-0005-0000-0000-0000E4000000}"/>
    <cellStyle name="20% - Accent1 2 11 2 6" xfId="32799" xr:uid="{00000000-0005-0000-0000-0000E5000000}"/>
    <cellStyle name="20% - Accent1 2 11 3" xfId="12224" xr:uid="{00000000-0005-0000-0000-0000E6000000}"/>
    <cellStyle name="20% - Accent1 2 11 3 2" xfId="14578" xr:uid="{00000000-0005-0000-0000-0000E7000000}"/>
    <cellStyle name="20% - Accent1 2 11 3 2 2" xfId="25408" xr:uid="{00000000-0005-0000-0000-0000E8000000}"/>
    <cellStyle name="20% - Accent1 2 11 3 2 3" xfId="34285" xr:uid="{00000000-0005-0000-0000-0000E9000000}"/>
    <cellStyle name="20% - Accent1 2 11 3 3" xfId="16797" xr:uid="{00000000-0005-0000-0000-0000EA000000}"/>
    <cellStyle name="20% - Accent1 2 11 3 3 2" xfId="27627" xr:uid="{00000000-0005-0000-0000-0000EB000000}"/>
    <cellStyle name="20% - Accent1 2 11 3 3 3" xfId="36504" xr:uid="{00000000-0005-0000-0000-0000EC000000}"/>
    <cellStyle name="20% - Accent1 2 11 3 4" xfId="19202" xr:uid="{00000000-0005-0000-0000-0000ED000000}"/>
    <cellStyle name="20% - Accent1 2 11 3 4 2" xfId="29846" xr:uid="{00000000-0005-0000-0000-0000EE000000}"/>
    <cellStyle name="20% - Accent1 2 11 3 4 3" xfId="38723" xr:uid="{00000000-0005-0000-0000-0000EF000000}"/>
    <cellStyle name="20% - Accent1 2 11 3 5" xfId="23189" xr:uid="{00000000-0005-0000-0000-0000F0000000}"/>
    <cellStyle name="20% - Accent1 2 11 3 6" xfId="32066" xr:uid="{00000000-0005-0000-0000-0000F1000000}"/>
    <cellStyle name="20% - Accent1 2 11 4" xfId="13702" xr:uid="{00000000-0005-0000-0000-0000F2000000}"/>
    <cellStyle name="20% - Accent1 2 11 4 2" xfId="24665" xr:uid="{00000000-0005-0000-0000-0000F3000000}"/>
    <cellStyle name="20% - Accent1 2 11 4 3" xfId="33542" xr:uid="{00000000-0005-0000-0000-0000F4000000}"/>
    <cellStyle name="20% - Accent1 2 11 5" xfId="16054" xr:uid="{00000000-0005-0000-0000-0000F5000000}"/>
    <cellStyle name="20% - Accent1 2 11 5 2" xfId="26884" xr:uid="{00000000-0005-0000-0000-0000F6000000}"/>
    <cellStyle name="20% - Accent1 2 11 5 3" xfId="35761" xr:uid="{00000000-0005-0000-0000-0000F7000000}"/>
    <cellStyle name="20% - Accent1 2 11 6" xfId="18275" xr:uid="{00000000-0005-0000-0000-0000F8000000}"/>
    <cellStyle name="20% - Accent1 2 11 6 2" xfId="29103" xr:uid="{00000000-0005-0000-0000-0000F9000000}"/>
    <cellStyle name="20% - Accent1 2 11 6 3" xfId="37980" xr:uid="{00000000-0005-0000-0000-0000FA000000}"/>
    <cellStyle name="20% - Accent1 2 11 7" xfId="22446" xr:uid="{00000000-0005-0000-0000-0000FB000000}"/>
    <cellStyle name="20% - Accent1 2 11 8" xfId="31321" xr:uid="{00000000-0005-0000-0000-0000FC000000}"/>
    <cellStyle name="20% - Accent1 2 12" xfId="8321" xr:uid="{00000000-0005-0000-0000-0000FD000000}"/>
    <cellStyle name="20% - Accent1 2 13" xfId="8322" xr:uid="{00000000-0005-0000-0000-0000FE000000}"/>
    <cellStyle name="20% - Accent1 2 14" xfId="8323" xr:uid="{00000000-0005-0000-0000-0000FF000000}"/>
    <cellStyle name="20% - Accent1 2 15" xfId="8324" xr:uid="{00000000-0005-0000-0000-000000010000}"/>
    <cellStyle name="20% - Accent1 2 15 2" xfId="12958" xr:uid="{00000000-0005-0000-0000-000001010000}"/>
    <cellStyle name="20% - Accent1 2 15 2 2" xfId="15312" xr:uid="{00000000-0005-0000-0000-000002010000}"/>
    <cellStyle name="20% - Accent1 2 15 2 2 2" xfId="26142" xr:uid="{00000000-0005-0000-0000-000003010000}"/>
    <cellStyle name="20% - Accent1 2 15 2 2 3" xfId="35019" xr:uid="{00000000-0005-0000-0000-000004010000}"/>
    <cellStyle name="20% - Accent1 2 15 2 3" xfId="17531" xr:uid="{00000000-0005-0000-0000-000005010000}"/>
    <cellStyle name="20% - Accent1 2 15 2 3 2" xfId="28361" xr:uid="{00000000-0005-0000-0000-000006010000}"/>
    <cellStyle name="20% - Accent1 2 15 2 3 3" xfId="37238" xr:uid="{00000000-0005-0000-0000-000007010000}"/>
    <cellStyle name="20% - Accent1 2 15 2 4" xfId="19936" xr:uid="{00000000-0005-0000-0000-000008010000}"/>
    <cellStyle name="20% - Accent1 2 15 2 4 2" xfId="30580" xr:uid="{00000000-0005-0000-0000-000009010000}"/>
    <cellStyle name="20% - Accent1 2 15 2 4 3" xfId="39457" xr:uid="{00000000-0005-0000-0000-00000A010000}"/>
    <cellStyle name="20% - Accent1 2 15 2 5" xfId="23923" xr:uid="{00000000-0005-0000-0000-00000B010000}"/>
    <cellStyle name="20% - Accent1 2 15 2 6" xfId="32800" xr:uid="{00000000-0005-0000-0000-00000C010000}"/>
    <cellStyle name="20% - Accent1 2 15 3" xfId="12225" xr:uid="{00000000-0005-0000-0000-00000D010000}"/>
    <cellStyle name="20% - Accent1 2 15 3 2" xfId="14579" xr:uid="{00000000-0005-0000-0000-00000E010000}"/>
    <cellStyle name="20% - Accent1 2 15 3 2 2" xfId="25409" xr:uid="{00000000-0005-0000-0000-00000F010000}"/>
    <cellStyle name="20% - Accent1 2 15 3 2 3" xfId="34286" xr:uid="{00000000-0005-0000-0000-000010010000}"/>
    <cellStyle name="20% - Accent1 2 15 3 3" xfId="16798" xr:uid="{00000000-0005-0000-0000-000011010000}"/>
    <cellStyle name="20% - Accent1 2 15 3 3 2" xfId="27628" xr:uid="{00000000-0005-0000-0000-000012010000}"/>
    <cellStyle name="20% - Accent1 2 15 3 3 3" xfId="36505" xr:uid="{00000000-0005-0000-0000-000013010000}"/>
    <cellStyle name="20% - Accent1 2 15 3 4" xfId="19203" xr:uid="{00000000-0005-0000-0000-000014010000}"/>
    <cellStyle name="20% - Accent1 2 15 3 4 2" xfId="29847" xr:uid="{00000000-0005-0000-0000-000015010000}"/>
    <cellStyle name="20% - Accent1 2 15 3 4 3" xfId="38724" xr:uid="{00000000-0005-0000-0000-000016010000}"/>
    <cellStyle name="20% - Accent1 2 15 3 5" xfId="23190" xr:uid="{00000000-0005-0000-0000-000017010000}"/>
    <cellStyle name="20% - Accent1 2 15 3 6" xfId="32067" xr:uid="{00000000-0005-0000-0000-000018010000}"/>
    <cellStyle name="20% - Accent1 2 15 4" xfId="13703" xr:uid="{00000000-0005-0000-0000-000019010000}"/>
    <cellStyle name="20% - Accent1 2 15 4 2" xfId="24666" xr:uid="{00000000-0005-0000-0000-00001A010000}"/>
    <cellStyle name="20% - Accent1 2 15 4 3" xfId="33543" xr:uid="{00000000-0005-0000-0000-00001B010000}"/>
    <cellStyle name="20% - Accent1 2 15 5" xfId="16055" xr:uid="{00000000-0005-0000-0000-00001C010000}"/>
    <cellStyle name="20% - Accent1 2 15 5 2" xfId="26885" xr:uid="{00000000-0005-0000-0000-00001D010000}"/>
    <cellStyle name="20% - Accent1 2 15 5 3" xfId="35762" xr:uid="{00000000-0005-0000-0000-00001E010000}"/>
    <cellStyle name="20% - Accent1 2 15 6" xfId="18276" xr:uid="{00000000-0005-0000-0000-00001F010000}"/>
    <cellStyle name="20% - Accent1 2 15 6 2" xfId="29104" xr:uid="{00000000-0005-0000-0000-000020010000}"/>
    <cellStyle name="20% - Accent1 2 15 6 3" xfId="37981" xr:uid="{00000000-0005-0000-0000-000021010000}"/>
    <cellStyle name="20% - Accent1 2 15 7" xfId="22447" xr:uid="{00000000-0005-0000-0000-000022010000}"/>
    <cellStyle name="20% - Accent1 2 15 8" xfId="31322" xr:uid="{00000000-0005-0000-0000-000023010000}"/>
    <cellStyle name="20% - Accent1 2 16" xfId="8325" xr:uid="{00000000-0005-0000-0000-000024010000}"/>
    <cellStyle name="20% - Accent1 2 17" xfId="8314" xr:uid="{00000000-0005-0000-0000-000025010000}"/>
    <cellStyle name="20% - Accent1 2 2" xfId="22" xr:uid="{00000000-0005-0000-0000-000026010000}"/>
    <cellStyle name="20% - Accent1 2 2 10" xfId="12959" xr:uid="{00000000-0005-0000-0000-000027010000}"/>
    <cellStyle name="20% - Accent1 2 2 10 2" xfId="15313" xr:uid="{00000000-0005-0000-0000-000028010000}"/>
    <cellStyle name="20% - Accent1 2 2 10 2 2" xfId="26143" xr:uid="{00000000-0005-0000-0000-000029010000}"/>
    <cellStyle name="20% - Accent1 2 2 10 2 3" xfId="35020" xr:uid="{00000000-0005-0000-0000-00002A010000}"/>
    <cellStyle name="20% - Accent1 2 2 10 3" xfId="17532" xr:uid="{00000000-0005-0000-0000-00002B010000}"/>
    <cellStyle name="20% - Accent1 2 2 10 3 2" xfId="28362" xr:uid="{00000000-0005-0000-0000-00002C010000}"/>
    <cellStyle name="20% - Accent1 2 2 10 3 3" xfId="37239" xr:uid="{00000000-0005-0000-0000-00002D010000}"/>
    <cellStyle name="20% - Accent1 2 2 10 4" xfId="19937" xr:uid="{00000000-0005-0000-0000-00002E010000}"/>
    <cellStyle name="20% - Accent1 2 2 10 4 2" xfId="30581" xr:uid="{00000000-0005-0000-0000-00002F010000}"/>
    <cellStyle name="20% - Accent1 2 2 10 4 3" xfId="39458" xr:uid="{00000000-0005-0000-0000-000030010000}"/>
    <cellStyle name="20% - Accent1 2 2 10 5" xfId="23924" xr:uid="{00000000-0005-0000-0000-000031010000}"/>
    <cellStyle name="20% - Accent1 2 2 10 6" xfId="32801" xr:uid="{00000000-0005-0000-0000-000032010000}"/>
    <cellStyle name="20% - Accent1 2 2 11" xfId="12226" xr:uid="{00000000-0005-0000-0000-000033010000}"/>
    <cellStyle name="20% - Accent1 2 2 11 2" xfId="14580" xr:uid="{00000000-0005-0000-0000-000034010000}"/>
    <cellStyle name="20% - Accent1 2 2 11 2 2" xfId="25410" xr:uid="{00000000-0005-0000-0000-000035010000}"/>
    <cellStyle name="20% - Accent1 2 2 11 2 3" xfId="34287" xr:uid="{00000000-0005-0000-0000-000036010000}"/>
    <cellStyle name="20% - Accent1 2 2 11 3" xfId="16799" xr:uid="{00000000-0005-0000-0000-000037010000}"/>
    <cellStyle name="20% - Accent1 2 2 11 3 2" xfId="27629" xr:uid="{00000000-0005-0000-0000-000038010000}"/>
    <cellStyle name="20% - Accent1 2 2 11 3 3" xfId="36506" xr:uid="{00000000-0005-0000-0000-000039010000}"/>
    <cellStyle name="20% - Accent1 2 2 11 4" xfId="19204" xr:uid="{00000000-0005-0000-0000-00003A010000}"/>
    <cellStyle name="20% - Accent1 2 2 11 4 2" xfId="29848" xr:uid="{00000000-0005-0000-0000-00003B010000}"/>
    <cellStyle name="20% - Accent1 2 2 11 4 3" xfId="38725" xr:uid="{00000000-0005-0000-0000-00003C010000}"/>
    <cellStyle name="20% - Accent1 2 2 11 5" xfId="23191" xr:uid="{00000000-0005-0000-0000-00003D010000}"/>
    <cellStyle name="20% - Accent1 2 2 11 6" xfId="32068" xr:uid="{00000000-0005-0000-0000-00003E010000}"/>
    <cellStyle name="20% - Accent1 2 2 12" xfId="13704" xr:uid="{00000000-0005-0000-0000-00003F010000}"/>
    <cellStyle name="20% - Accent1 2 2 12 2" xfId="24667" xr:uid="{00000000-0005-0000-0000-000040010000}"/>
    <cellStyle name="20% - Accent1 2 2 12 3" xfId="33544" xr:uid="{00000000-0005-0000-0000-000041010000}"/>
    <cellStyle name="20% - Accent1 2 2 13" xfId="16056" xr:uid="{00000000-0005-0000-0000-000042010000}"/>
    <cellStyle name="20% - Accent1 2 2 13 2" xfId="26886" xr:uid="{00000000-0005-0000-0000-000043010000}"/>
    <cellStyle name="20% - Accent1 2 2 13 3" xfId="35763" xr:uid="{00000000-0005-0000-0000-000044010000}"/>
    <cellStyle name="20% - Accent1 2 2 14" xfId="18277" xr:uid="{00000000-0005-0000-0000-000045010000}"/>
    <cellStyle name="20% - Accent1 2 2 14 2" xfId="29105" xr:uid="{00000000-0005-0000-0000-000046010000}"/>
    <cellStyle name="20% - Accent1 2 2 14 3" xfId="37982" xr:uid="{00000000-0005-0000-0000-000047010000}"/>
    <cellStyle name="20% - Accent1 2 2 15" xfId="22448" xr:uid="{00000000-0005-0000-0000-000048010000}"/>
    <cellStyle name="20% - Accent1 2 2 16" xfId="31323" xr:uid="{00000000-0005-0000-0000-000049010000}"/>
    <cellStyle name="20% - Accent1 2 2 17" xfId="8326" xr:uid="{00000000-0005-0000-0000-00004A010000}"/>
    <cellStyle name="20% - Accent1 2 2 2" xfId="8327" xr:uid="{00000000-0005-0000-0000-00004B010000}"/>
    <cellStyle name="20% - Accent1 2 2 2 2" xfId="12960" xr:uid="{00000000-0005-0000-0000-00004C010000}"/>
    <cellStyle name="20% - Accent1 2 2 2 2 2" xfId="15314" xr:uid="{00000000-0005-0000-0000-00004D010000}"/>
    <cellStyle name="20% - Accent1 2 2 2 2 2 2" xfId="26144" xr:uid="{00000000-0005-0000-0000-00004E010000}"/>
    <cellStyle name="20% - Accent1 2 2 2 2 2 3" xfId="35021" xr:uid="{00000000-0005-0000-0000-00004F010000}"/>
    <cellStyle name="20% - Accent1 2 2 2 2 3" xfId="17533" xr:uid="{00000000-0005-0000-0000-000050010000}"/>
    <cellStyle name="20% - Accent1 2 2 2 2 3 2" xfId="28363" xr:uid="{00000000-0005-0000-0000-000051010000}"/>
    <cellStyle name="20% - Accent1 2 2 2 2 3 3" xfId="37240" xr:uid="{00000000-0005-0000-0000-000052010000}"/>
    <cellStyle name="20% - Accent1 2 2 2 2 4" xfId="19938" xr:uid="{00000000-0005-0000-0000-000053010000}"/>
    <cellStyle name="20% - Accent1 2 2 2 2 4 2" xfId="30582" xr:uid="{00000000-0005-0000-0000-000054010000}"/>
    <cellStyle name="20% - Accent1 2 2 2 2 4 3" xfId="39459" xr:uid="{00000000-0005-0000-0000-000055010000}"/>
    <cellStyle name="20% - Accent1 2 2 2 2 5" xfId="23925" xr:uid="{00000000-0005-0000-0000-000056010000}"/>
    <cellStyle name="20% - Accent1 2 2 2 2 6" xfId="32802" xr:uid="{00000000-0005-0000-0000-000057010000}"/>
    <cellStyle name="20% - Accent1 2 2 2 3" xfId="12227" xr:uid="{00000000-0005-0000-0000-000058010000}"/>
    <cellStyle name="20% - Accent1 2 2 2 3 2" xfId="14581" xr:uid="{00000000-0005-0000-0000-000059010000}"/>
    <cellStyle name="20% - Accent1 2 2 2 3 2 2" xfId="25411" xr:uid="{00000000-0005-0000-0000-00005A010000}"/>
    <cellStyle name="20% - Accent1 2 2 2 3 2 3" xfId="34288" xr:uid="{00000000-0005-0000-0000-00005B010000}"/>
    <cellStyle name="20% - Accent1 2 2 2 3 3" xfId="16800" xr:uid="{00000000-0005-0000-0000-00005C010000}"/>
    <cellStyle name="20% - Accent1 2 2 2 3 3 2" xfId="27630" xr:uid="{00000000-0005-0000-0000-00005D010000}"/>
    <cellStyle name="20% - Accent1 2 2 2 3 3 3" xfId="36507" xr:uid="{00000000-0005-0000-0000-00005E010000}"/>
    <cellStyle name="20% - Accent1 2 2 2 3 4" xfId="19205" xr:uid="{00000000-0005-0000-0000-00005F010000}"/>
    <cellStyle name="20% - Accent1 2 2 2 3 4 2" xfId="29849" xr:uid="{00000000-0005-0000-0000-000060010000}"/>
    <cellStyle name="20% - Accent1 2 2 2 3 4 3" xfId="38726" xr:uid="{00000000-0005-0000-0000-000061010000}"/>
    <cellStyle name="20% - Accent1 2 2 2 3 5" xfId="23192" xr:uid="{00000000-0005-0000-0000-000062010000}"/>
    <cellStyle name="20% - Accent1 2 2 2 3 6" xfId="32069" xr:uid="{00000000-0005-0000-0000-000063010000}"/>
    <cellStyle name="20% - Accent1 2 2 2 4" xfId="13705" xr:uid="{00000000-0005-0000-0000-000064010000}"/>
    <cellStyle name="20% - Accent1 2 2 2 4 2" xfId="24668" xr:uid="{00000000-0005-0000-0000-000065010000}"/>
    <cellStyle name="20% - Accent1 2 2 2 4 3" xfId="33545" xr:uid="{00000000-0005-0000-0000-000066010000}"/>
    <cellStyle name="20% - Accent1 2 2 2 5" xfId="16057" xr:uid="{00000000-0005-0000-0000-000067010000}"/>
    <cellStyle name="20% - Accent1 2 2 2 5 2" xfId="26887" xr:uid="{00000000-0005-0000-0000-000068010000}"/>
    <cellStyle name="20% - Accent1 2 2 2 5 3" xfId="35764" xr:uid="{00000000-0005-0000-0000-000069010000}"/>
    <cellStyle name="20% - Accent1 2 2 2 6" xfId="18278" xr:uid="{00000000-0005-0000-0000-00006A010000}"/>
    <cellStyle name="20% - Accent1 2 2 2 6 2" xfId="29106" xr:uid="{00000000-0005-0000-0000-00006B010000}"/>
    <cellStyle name="20% - Accent1 2 2 2 6 3" xfId="37983" xr:uid="{00000000-0005-0000-0000-00006C010000}"/>
    <cellStyle name="20% - Accent1 2 2 2 7" xfId="22449" xr:uid="{00000000-0005-0000-0000-00006D010000}"/>
    <cellStyle name="20% - Accent1 2 2 2 8" xfId="31324" xr:uid="{00000000-0005-0000-0000-00006E010000}"/>
    <cellStyle name="20% - Accent1 2 2 3" xfId="8328" xr:uid="{00000000-0005-0000-0000-00006F010000}"/>
    <cellStyle name="20% - Accent1 2 2 3 2" xfId="12961" xr:uid="{00000000-0005-0000-0000-000070010000}"/>
    <cellStyle name="20% - Accent1 2 2 3 2 2" xfId="15315" xr:uid="{00000000-0005-0000-0000-000071010000}"/>
    <cellStyle name="20% - Accent1 2 2 3 2 2 2" xfId="26145" xr:uid="{00000000-0005-0000-0000-000072010000}"/>
    <cellStyle name="20% - Accent1 2 2 3 2 2 3" xfId="35022" xr:uid="{00000000-0005-0000-0000-000073010000}"/>
    <cellStyle name="20% - Accent1 2 2 3 2 3" xfId="17534" xr:uid="{00000000-0005-0000-0000-000074010000}"/>
    <cellStyle name="20% - Accent1 2 2 3 2 3 2" xfId="28364" xr:uid="{00000000-0005-0000-0000-000075010000}"/>
    <cellStyle name="20% - Accent1 2 2 3 2 3 3" xfId="37241" xr:uid="{00000000-0005-0000-0000-000076010000}"/>
    <cellStyle name="20% - Accent1 2 2 3 2 4" xfId="19939" xr:uid="{00000000-0005-0000-0000-000077010000}"/>
    <cellStyle name="20% - Accent1 2 2 3 2 4 2" xfId="30583" xr:uid="{00000000-0005-0000-0000-000078010000}"/>
    <cellStyle name="20% - Accent1 2 2 3 2 4 3" xfId="39460" xr:uid="{00000000-0005-0000-0000-000079010000}"/>
    <cellStyle name="20% - Accent1 2 2 3 2 5" xfId="23926" xr:uid="{00000000-0005-0000-0000-00007A010000}"/>
    <cellStyle name="20% - Accent1 2 2 3 2 6" xfId="32803" xr:uid="{00000000-0005-0000-0000-00007B010000}"/>
    <cellStyle name="20% - Accent1 2 2 3 3" xfId="12228" xr:uid="{00000000-0005-0000-0000-00007C010000}"/>
    <cellStyle name="20% - Accent1 2 2 3 3 2" xfId="14582" xr:uid="{00000000-0005-0000-0000-00007D010000}"/>
    <cellStyle name="20% - Accent1 2 2 3 3 2 2" xfId="25412" xr:uid="{00000000-0005-0000-0000-00007E010000}"/>
    <cellStyle name="20% - Accent1 2 2 3 3 2 3" xfId="34289" xr:uid="{00000000-0005-0000-0000-00007F010000}"/>
    <cellStyle name="20% - Accent1 2 2 3 3 3" xfId="16801" xr:uid="{00000000-0005-0000-0000-000080010000}"/>
    <cellStyle name="20% - Accent1 2 2 3 3 3 2" xfId="27631" xr:uid="{00000000-0005-0000-0000-000081010000}"/>
    <cellStyle name="20% - Accent1 2 2 3 3 3 3" xfId="36508" xr:uid="{00000000-0005-0000-0000-000082010000}"/>
    <cellStyle name="20% - Accent1 2 2 3 3 4" xfId="19206" xr:uid="{00000000-0005-0000-0000-000083010000}"/>
    <cellStyle name="20% - Accent1 2 2 3 3 4 2" xfId="29850" xr:uid="{00000000-0005-0000-0000-000084010000}"/>
    <cellStyle name="20% - Accent1 2 2 3 3 4 3" xfId="38727" xr:uid="{00000000-0005-0000-0000-000085010000}"/>
    <cellStyle name="20% - Accent1 2 2 3 3 5" xfId="23193" xr:uid="{00000000-0005-0000-0000-000086010000}"/>
    <cellStyle name="20% - Accent1 2 2 3 3 6" xfId="32070" xr:uid="{00000000-0005-0000-0000-000087010000}"/>
    <cellStyle name="20% - Accent1 2 2 3 4" xfId="13706" xr:uid="{00000000-0005-0000-0000-000088010000}"/>
    <cellStyle name="20% - Accent1 2 2 3 4 2" xfId="24669" xr:uid="{00000000-0005-0000-0000-000089010000}"/>
    <cellStyle name="20% - Accent1 2 2 3 4 3" xfId="33546" xr:uid="{00000000-0005-0000-0000-00008A010000}"/>
    <cellStyle name="20% - Accent1 2 2 3 5" xfId="16058" xr:uid="{00000000-0005-0000-0000-00008B010000}"/>
    <cellStyle name="20% - Accent1 2 2 3 5 2" xfId="26888" xr:uid="{00000000-0005-0000-0000-00008C010000}"/>
    <cellStyle name="20% - Accent1 2 2 3 5 3" xfId="35765" xr:uid="{00000000-0005-0000-0000-00008D010000}"/>
    <cellStyle name="20% - Accent1 2 2 3 6" xfId="18279" xr:uid="{00000000-0005-0000-0000-00008E010000}"/>
    <cellStyle name="20% - Accent1 2 2 3 6 2" xfId="29107" xr:uid="{00000000-0005-0000-0000-00008F010000}"/>
    <cellStyle name="20% - Accent1 2 2 3 6 3" xfId="37984" xr:uid="{00000000-0005-0000-0000-000090010000}"/>
    <cellStyle name="20% - Accent1 2 2 3 7" xfId="22450" xr:uid="{00000000-0005-0000-0000-000091010000}"/>
    <cellStyle name="20% - Accent1 2 2 3 8" xfId="31325" xr:uid="{00000000-0005-0000-0000-000092010000}"/>
    <cellStyle name="20% - Accent1 2 2 4" xfId="8329" xr:uid="{00000000-0005-0000-0000-000093010000}"/>
    <cellStyle name="20% - Accent1 2 2 4 2" xfId="12962" xr:uid="{00000000-0005-0000-0000-000094010000}"/>
    <cellStyle name="20% - Accent1 2 2 4 2 2" xfId="15316" xr:uid="{00000000-0005-0000-0000-000095010000}"/>
    <cellStyle name="20% - Accent1 2 2 4 2 2 2" xfId="26146" xr:uid="{00000000-0005-0000-0000-000096010000}"/>
    <cellStyle name="20% - Accent1 2 2 4 2 2 3" xfId="35023" xr:uid="{00000000-0005-0000-0000-000097010000}"/>
    <cellStyle name="20% - Accent1 2 2 4 2 3" xfId="17535" xr:uid="{00000000-0005-0000-0000-000098010000}"/>
    <cellStyle name="20% - Accent1 2 2 4 2 3 2" xfId="28365" xr:uid="{00000000-0005-0000-0000-000099010000}"/>
    <cellStyle name="20% - Accent1 2 2 4 2 3 3" xfId="37242" xr:uid="{00000000-0005-0000-0000-00009A010000}"/>
    <cellStyle name="20% - Accent1 2 2 4 2 4" xfId="19940" xr:uid="{00000000-0005-0000-0000-00009B010000}"/>
    <cellStyle name="20% - Accent1 2 2 4 2 4 2" xfId="30584" xr:uid="{00000000-0005-0000-0000-00009C010000}"/>
    <cellStyle name="20% - Accent1 2 2 4 2 4 3" xfId="39461" xr:uid="{00000000-0005-0000-0000-00009D010000}"/>
    <cellStyle name="20% - Accent1 2 2 4 2 5" xfId="23927" xr:uid="{00000000-0005-0000-0000-00009E010000}"/>
    <cellStyle name="20% - Accent1 2 2 4 2 6" xfId="32804" xr:uid="{00000000-0005-0000-0000-00009F010000}"/>
    <cellStyle name="20% - Accent1 2 2 4 3" xfId="12229" xr:uid="{00000000-0005-0000-0000-0000A0010000}"/>
    <cellStyle name="20% - Accent1 2 2 4 3 2" xfId="14583" xr:uid="{00000000-0005-0000-0000-0000A1010000}"/>
    <cellStyle name="20% - Accent1 2 2 4 3 2 2" xfId="25413" xr:uid="{00000000-0005-0000-0000-0000A2010000}"/>
    <cellStyle name="20% - Accent1 2 2 4 3 2 3" xfId="34290" xr:uid="{00000000-0005-0000-0000-0000A3010000}"/>
    <cellStyle name="20% - Accent1 2 2 4 3 3" xfId="16802" xr:uid="{00000000-0005-0000-0000-0000A4010000}"/>
    <cellStyle name="20% - Accent1 2 2 4 3 3 2" xfId="27632" xr:uid="{00000000-0005-0000-0000-0000A5010000}"/>
    <cellStyle name="20% - Accent1 2 2 4 3 3 3" xfId="36509" xr:uid="{00000000-0005-0000-0000-0000A6010000}"/>
    <cellStyle name="20% - Accent1 2 2 4 3 4" xfId="19207" xr:uid="{00000000-0005-0000-0000-0000A7010000}"/>
    <cellStyle name="20% - Accent1 2 2 4 3 4 2" xfId="29851" xr:uid="{00000000-0005-0000-0000-0000A8010000}"/>
    <cellStyle name="20% - Accent1 2 2 4 3 4 3" xfId="38728" xr:uid="{00000000-0005-0000-0000-0000A9010000}"/>
    <cellStyle name="20% - Accent1 2 2 4 3 5" xfId="23194" xr:uid="{00000000-0005-0000-0000-0000AA010000}"/>
    <cellStyle name="20% - Accent1 2 2 4 3 6" xfId="32071" xr:uid="{00000000-0005-0000-0000-0000AB010000}"/>
    <cellStyle name="20% - Accent1 2 2 4 4" xfId="13707" xr:uid="{00000000-0005-0000-0000-0000AC010000}"/>
    <cellStyle name="20% - Accent1 2 2 4 4 2" xfId="24670" xr:uid="{00000000-0005-0000-0000-0000AD010000}"/>
    <cellStyle name="20% - Accent1 2 2 4 4 3" xfId="33547" xr:uid="{00000000-0005-0000-0000-0000AE010000}"/>
    <cellStyle name="20% - Accent1 2 2 4 5" xfId="16059" xr:uid="{00000000-0005-0000-0000-0000AF010000}"/>
    <cellStyle name="20% - Accent1 2 2 4 5 2" xfId="26889" xr:uid="{00000000-0005-0000-0000-0000B0010000}"/>
    <cellStyle name="20% - Accent1 2 2 4 5 3" xfId="35766" xr:uid="{00000000-0005-0000-0000-0000B1010000}"/>
    <cellStyle name="20% - Accent1 2 2 4 6" xfId="18280" xr:uid="{00000000-0005-0000-0000-0000B2010000}"/>
    <cellStyle name="20% - Accent1 2 2 4 6 2" xfId="29108" xr:uid="{00000000-0005-0000-0000-0000B3010000}"/>
    <cellStyle name="20% - Accent1 2 2 4 6 3" xfId="37985" xr:uid="{00000000-0005-0000-0000-0000B4010000}"/>
    <cellStyle name="20% - Accent1 2 2 4 7" xfId="22451" xr:uid="{00000000-0005-0000-0000-0000B5010000}"/>
    <cellStyle name="20% - Accent1 2 2 4 8" xfId="31326" xr:uid="{00000000-0005-0000-0000-0000B6010000}"/>
    <cellStyle name="20% - Accent1 2 2 5" xfId="8330" xr:uid="{00000000-0005-0000-0000-0000B7010000}"/>
    <cellStyle name="20% - Accent1 2 2 5 2" xfId="12963" xr:uid="{00000000-0005-0000-0000-0000B8010000}"/>
    <cellStyle name="20% - Accent1 2 2 5 2 2" xfId="15317" xr:uid="{00000000-0005-0000-0000-0000B9010000}"/>
    <cellStyle name="20% - Accent1 2 2 5 2 2 2" xfId="26147" xr:uid="{00000000-0005-0000-0000-0000BA010000}"/>
    <cellStyle name="20% - Accent1 2 2 5 2 2 3" xfId="35024" xr:uid="{00000000-0005-0000-0000-0000BB010000}"/>
    <cellStyle name="20% - Accent1 2 2 5 2 3" xfId="17536" xr:uid="{00000000-0005-0000-0000-0000BC010000}"/>
    <cellStyle name="20% - Accent1 2 2 5 2 3 2" xfId="28366" xr:uid="{00000000-0005-0000-0000-0000BD010000}"/>
    <cellStyle name="20% - Accent1 2 2 5 2 3 3" xfId="37243" xr:uid="{00000000-0005-0000-0000-0000BE010000}"/>
    <cellStyle name="20% - Accent1 2 2 5 2 4" xfId="19941" xr:uid="{00000000-0005-0000-0000-0000BF010000}"/>
    <cellStyle name="20% - Accent1 2 2 5 2 4 2" xfId="30585" xr:uid="{00000000-0005-0000-0000-0000C0010000}"/>
    <cellStyle name="20% - Accent1 2 2 5 2 4 3" xfId="39462" xr:uid="{00000000-0005-0000-0000-0000C1010000}"/>
    <cellStyle name="20% - Accent1 2 2 5 2 5" xfId="23928" xr:uid="{00000000-0005-0000-0000-0000C2010000}"/>
    <cellStyle name="20% - Accent1 2 2 5 2 6" xfId="32805" xr:uid="{00000000-0005-0000-0000-0000C3010000}"/>
    <cellStyle name="20% - Accent1 2 2 5 3" xfId="12230" xr:uid="{00000000-0005-0000-0000-0000C4010000}"/>
    <cellStyle name="20% - Accent1 2 2 5 3 2" xfId="14584" xr:uid="{00000000-0005-0000-0000-0000C5010000}"/>
    <cellStyle name="20% - Accent1 2 2 5 3 2 2" xfId="25414" xr:uid="{00000000-0005-0000-0000-0000C6010000}"/>
    <cellStyle name="20% - Accent1 2 2 5 3 2 3" xfId="34291" xr:uid="{00000000-0005-0000-0000-0000C7010000}"/>
    <cellStyle name="20% - Accent1 2 2 5 3 3" xfId="16803" xr:uid="{00000000-0005-0000-0000-0000C8010000}"/>
    <cellStyle name="20% - Accent1 2 2 5 3 3 2" xfId="27633" xr:uid="{00000000-0005-0000-0000-0000C9010000}"/>
    <cellStyle name="20% - Accent1 2 2 5 3 3 3" xfId="36510" xr:uid="{00000000-0005-0000-0000-0000CA010000}"/>
    <cellStyle name="20% - Accent1 2 2 5 3 4" xfId="19208" xr:uid="{00000000-0005-0000-0000-0000CB010000}"/>
    <cellStyle name="20% - Accent1 2 2 5 3 4 2" xfId="29852" xr:uid="{00000000-0005-0000-0000-0000CC010000}"/>
    <cellStyle name="20% - Accent1 2 2 5 3 4 3" xfId="38729" xr:uid="{00000000-0005-0000-0000-0000CD010000}"/>
    <cellStyle name="20% - Accent1 2 2 5 3 5" xfId="23195" xr:uid="{00000000-0005-0000-0000-0000CE010000}"/>
    <cellStyle name="20% - Accent1 2 2 5 3 6" xfId="32072" xr:uid="{00000000-0005-0000-0000-0000CF010000}"/>
    <cellStyle name="20% - Accent1 2 2 5 4" xfId="13708" xr:uid="{00000000-0005-0000-0000-0000D0010000}"/>
    <cellStyle name="20% - Accent1 2 2 5 4 2" xfId="24671" xr:uid="{00000000-0005-0000-0000-0000D1010000}"/>
    <cellStyle name="20% - Accent1 2 2 5 4 3" xfId="33548" xr:uid="{00000000-0005-0000-0000-0000D2010000}"/>
    <cellStyle name="20% - Accent1 2 2 5 5" xfId="16060" xr:uid="{00000000-0005-0000-0000-0000D3010000}"/>
    <cellStyle name="20% - Accent1 2 2 5 5 2" xfId="26890" xr:uid="{00000000-0005-0000-0000-0000D4010000}"/>
    <cellStyle name="20% - Accent1 2 2 5 5 3" xfId="35767" xr:uid="{00000000-0005-0000-0000-0000D5010000}"/>
    <cellStyle name="20% - Accent1 2 2 5 6" xfId="18281" xr:uid="{00000000-0005-0000-0000-0000D6010000}"/>
    <cellStyle name="20% - Accent1 2 2 5 6 2" xfId="29109" xr:uid="{00000000-0005-0000-0000-0000D7010000}"/>
    <cellStyle name="20% - Accent1 2 2 5 6 3" xfId="37986" xr:uid="{00000000-0005-0000-0000-0000D8010000}"/>
    <cellStyle name="20% - Accent1 2 2 5 7" xfId="22452" xr:uid="{00000000-0005-0000-0000-0000D9010000}"/>
    <cellStyle name="20% - Accent1 2 2 5 8" xfId="31327" xr:uid="{00000000-0005-0000-0000-0000DA010000}"/>
    <cellStyle name="20% - Accent1 2 2 6" xfId="8331" xr:uid="{00000000-0005-0000-0000-0000DB010000}"/>
    <cellStyle name="20% - Accent1 2 2 6 2" xfId="12964" xr:uid="{00000000-0005-0000-0000-0000DC010000}"/>
    <cellStyle name="20% - Accent1 2 2 6 2 2" xfId="15318" xr:uid="{00000000-0005-0000-0000-0000DD010000}"/>
    <cellStyle name="20% - Accent1 2 2 6 2 2 2" xfId="26148" xr:uid="{00000000-0005-0000-0000-0000DE010000}"/>
    <cellStyle name="20% - Accent1 2 2 6 2 2 3" xfId="35025" xr:uid="{00000000-0005-0000-0000-0000DF010000}"/>
    <cellStyle name="20% - Accent1 2 2 6 2 3" xfId="17537" xr:uid="{00000000-0005-0000-0000-0000E0010000}"/>
    <cellStyle name="20% - Accent1 2 2 6 2 3 2" xfId="28367" xr:uid="{00000000-0005-0000-0000-0000E1010000}"/>
    <cellStyle name="20% - Accent1 2 2 6 2 3 3" xfId="37244" xr:uid="{00000000-0005-0000-0000-0000E2010000}"/>
    <cellStyle name="20% - Accent1 2 2 6 2 4" xfId="19942" xr:uid="{00000000-0005-0000-0000-0000E3010000}"/>
    <cellStyle name="20% - Accent1 2 2 6 2 4 2" xfId="30586" xr:uid="{00000000-0005-0000-0000-0000E4010000}"/>
    <cellStyle name="20% - Accent1 2 2 6 2 4 3" xfId="39463" xr:uid="{00000000-0005-0000-0000-0000E5010000}"/>
    <cellStyle name="20% - Accent1 2 2 6 2 5" xfId="23929" xr:uid="{00000000-0005-0000-0000-0000E6010000}"/>
    <cellStyle name="20% - Accent1 2 2 6 2 6" xfId="32806" xr:uid="{00000000-0005-0000-0000-0000E7010000}"/>
    <cellStyle name="20% - Accent1 2 2 6 3" xfId="12231" xr:uid="{00000000-0005-0000-0000-0000E8010000}"/>
    <cellStyle name="20% - Accent1 2 2 6 3 2" xfId="14585" xr:uid="{00000000-0005-0000-0000-0000E9010000}"/>
    <cellStyle name="20% - Accent1 2 2 6 3 2 2" xfId="25415" xr:uid="{00000000-0005-0000-0000-0000EA010000}"/>
    <cellStyle name="20% - Accent1 2 2 6 3 2 3" xfId="34292" xr:uid="{00000000-0005-0000-0000-0000EB010000}"/>
    <cellStyle name="20% - Accent1 2 2 6 3 3" xfId="16804" xr:uid="{00000000-0005-0000-0000-0000EC010000}"/>
    <cellStyle name="20% - Accent1 2 2 6 3 3 2" xfId="27634" xr:uid="{00000000-0005-0000-0000-0000ED010000}"/>
    <cellStyle name="20% - Accent1 2 2 6 3 3 3" xfId="36511" xr:uid="{00000000-0005-0000-0000-0000EE010000}"/>
    <cellStyle name="20% - Accent1 2 2 6 3 4" xfId="19209" xr:uid="{00000000-0005-0000-0000-0000EF010000}"/>
    <cellStyle name="20% - Accent1 2 2 6 3 4 2" xfId="29853" xr:uid="{00000000-0005-0000-0000-0000F0010000}"/>
    <cellStyle name="20% - Accent1 2 2 6 3 4 3" xfId="38730" xr:uid="{00000000-0005-0000-0000-0000F1010000}"/>
    <cellStyle name="20% - Accent1 2 2 6 3 5" xfId="23196" xr:uid="{00000000-0005-0000-0000-0000F2010000}"/>
    <cellStyle name="20% - Accent1 2 2 6 3 6" xfId="32073" xr:uid="{00000000-0005-0000-0000-0000F3010000}"/>
    <cellStyle name="20% - Accent1 2 2 6 4" xfId="13709" xr:uid="{00000000-0005-0000-0000-0000F4010000}"/>
    <cellStyle name="20% - Accent1 2 2 6 4 2" xfId="24672" xr:uid="{00000000-0005-0000-0000-0000F5010000}"/>
    <cellStyle name="20% - Accent1 2 2 6 4 3" xfId="33549" xr:uid="{00000000-0005-0000-0000-0000F6010000}"/>
    <cellStyle name="20% - Accent1 2 2 6 5" xfId="16061" xr:uid="{00000000-0005-0000-0000-0000F7010000}"/>
    <cellStyle name="20% - Accent1 2 2 6 5 2" xfId="26891" xr:uid="{00000000-0005-0000-0000-0000F8010000}"/>
    <cellStyle name="20% - Accent1 2 2 6 5 3" xfId="35768" xr:uid="{00000000-0005-0000-0000-0000F9010000}"/>
    <cellStyle name="20% - Accent1 2 2 6 6" xfId="18282" xr:uid="{00000000-0005-0000-0000-0000FA010000}"/>
    <cellStyle name="20% - Accent1 2 2 6 6 2" xfId="29110" xr:uid="{00000000-0005-0000-0000-0000FB010000}"/>
    <cellStyle name="20% - Accent1 2 2 6 6 3" xfId="37987" xr:uid="{00000000-0005-0000-0000-0000FC010000}"/>
    <cellStyle name="20% - Accent1 2 2 6 7" xfId="22453" xr:uid="{00000000-0005-0000-0000-0000FD010000}"/>
    <cellStyle name="20% - Accent1 2 2 6 8" xfId="31328" xr:uid="{00000000-0005-0000-0000-0000FE010000}"/>
    <cellStyle name="20% - Accent1 2 2 7" xfId="8332" xr:uid="{00000000-0005-0000-0000-0000FF010000}"/>
    <cellStyle name="20% - Accent1 2 2 7 2" xfId="12965" xr:uid="{00000000-0005-0000-0000-000000020000}"/>
    <cellStyle name="20% - Accent1 2 2 7 2 2" xfId="15319" xr:uid="{00000000-0005-0000-0000-000001020000}"/>
    <cellStyle name="20% - Accent1 2 2 7 2 2 2" xfId="26149" xr:uid="{00000000-0005-0000-0000-000002020000}"/>
    <cellStyle name="20% - Accent1 2 2 7 2 2 3" xfId="35026" xr:uid="{00000000-0005-0000-0000-000003020000}"/>
    <cellStyle name="20% - Accent1 2 2 7 2 3" xfId="17538" xr:uid="{00000000-0005-0000-0000-000004020000}"/>
    <cellStyle name="20% - Accent1 2 2 7 2 3 2" xfId="28368" xr:uid="{00000000-0005-0000-0000-000005020000}"/>
    <cellStyle name="20% - Accent1 2 2 7 2 3 3" xfId="37245" xr:uid="{00000000-0005-0000-0000-000006020000}"/>
    <cellStyle name="20% - Accent1 2 2 7 2 4" xfId="19943" xr:uid="{00000000-0005-0000-0000-000007020000}"/>
    <cellStyle name="20% - Accent1 2 2 7 2 4 2" xfId="30587" xr:uid="{00000000-0005-0000-0000-000008020000}"/>
    <cellStyle name="20% - Accent1 2 2 7 2 4 3" xfId="39464" xr:uid="{00000000-0005-0000-0000-000009020000}"/>
    <cellStyle name="20% - Accent1 2 2 7 2 5" xfId="23930" xr:uid="{00000000-0005-0000-0000-00000A020000}"/>
    <cellStyle name="20% - Accent1 2 2 7 2 6" xfId="32807" xr:uid="{00000000-0005-0000-0000-00000B020000}"/>
    <cellStyle name="20% - Accent1 2 2 7 3" xfId="12232" xr:uid="{00000000-0005-0000-0000-00000C020000}"/>
    <cellStyle name="20% - Accent1 2 2 7 3 2" xfId="14586" xr:uid="{00000000-0005-0000-0000-00000D020000}"/>
    <cellStyle name="20% - Accent1 2 2 7 3 2 2" xfId="25416" xr:uid="{00000000-0005-0000-0000-00000E020000}"/>
    <cellStyle name="20% - Accent1 2 2 7 3 2 3" xfId="34293" xr:uid="{00000000-0005-0000-0000-00000F020000}"/>
    <cellStyle name="20% - Accent1 2 2 7 3 3" xfId="16805" xr:uid="{00000000-0005-0000-0000-000010020000}"/>
    <cellStyle name="20% - Accent1 2 2 7 3 3 2" xfId="27635" xr:uid="{00000000-0005-0000-0000-000011020000}"/>
    <cellStyle name="20% - Accent1 2 2 7 3 3 3" xfId="36512" xr:uid="{00000000-0005-0000-0000-000012020000}"/>
    <cellStyle name="20% - Accent1 2 2 7 3 4" xfId="19210" xr:uid="{00000000-0005-0000-0000-000013020000}"/>
    <cellStyle name="20% - Accent1 2 2 7 3 4 2" xfId="29854" xr:uid="{00000000-0005-0000-0000-000014020000}"/>
    <cellStyle name="20% - Accent1 2 2 7 3 4 3" xfId="38731" xr:uid="{00000000-0005-0000-0000-000015020000}"/>
    <cellStyle name="20% - Accent1 2 2 7 3 5" xfId="23197" xr:uid="{00000000-0005-0000-0000-000016020000}"/>
    <cellStyle name="20% - Accent1 2 2 7 3 6" xfId="32074" xr:uid="{00000000-0005-0000-0000-000017020000}"/>
    <cellStyle name="20% - Accent1 2 2 7 4" xfId="13710" xr:uid="{00000000-0005-0000-0000-000018020000}"/>
    <cellStyle name="20% - Accent1 2 2 7 4 2" xfId="24673" xr:uid="{00000000-0005-0000-0000-000019020000}"/>
    <cellStyle name="20% - Accent1 2 2 7 4 3" xfId="33550" xr:uid="{00000000-0005-0000-0000-00001A020000}"/>
    <cellStyle name="20% - Accent1 2 2 7 5" xfId="16062" xr:uid="{00000000-0005-0000-0000-00001B020000}"/>
    <cellStyle name="20% - Accent1 2 2 7 5 2" xfId="26892" xr:uid="{00000000-0005-0000-0000-00001C020000}"/>
    <cellStyle name="20% - Accent1 2 2 7 5 3" xfId="35769" xr:uid="{00000000-0005-0000-0000-00001D020000}"/>
    <cellStyle name="20% - Accent1 2 2 7 6" xfId="18283" xr:uid="{00000000-0005-0000-0000-00001E020000}"/>
    <cellStyle name="20% - Accent1 2 2 7 6 2" xfId="29111" xr:uid="{00000000-0005-0000-0000-00001F020000}"/>
    <cellStyle name="20% - Accent1 2 2 7 6 3" xfId="37988" xr:uid="{00000000-0005-0000-0000-000020020000}"/>
    <cellStyle name="20% - Accent1 2 2 7 7" xfId="22454" xr:uid="{00000000-0005-0000-0000-000021020000}"/>
    <cellStyle name="20% - Accent1 2 2 7 8" xfId="31329" xr:uid="{00000000-0005-0000-0000-000022020000}"/>
    <cellStyle name="20% - Accent1 2 2 8" xfId="8333" xr:uid="{00000000-0005-0000-0000-000023020000}"/>
    <cellStyle name="20% - Accent1 2 2 8 2" xfId="12966" xr:uid="{00000000-0005-0000-0000-000024020000}"/>
    <cellStyle name="20% - Accent1 2 2 8 2 2" xfId="15320" xr:uid="{00000000-0005-0000-0000-000025020000}"/>
    <cellStyle name="20% - Accent1 2 2 8 2 2 2" xfId="26150" xr:uid="{00000000-0005-0000-0000-000026020000}"/>
    <cellStyle name="20% - Accent1 2 2 8 2 2 3" xfId="35027" xr:uid="{00000000-0005-0000-0000-000027020000}"/>
    <cellStyle name="20% - Accent1 2 2 8 2 3" xfId="17539" xr:uid="{00000000-0005-0000-0000-000028020000}"/>
    <cellStyle name="20% - Accent1 2 2 8 2 3 2" xfId="28369" xr:uid="{00000000-0005-0000-0000-000029020000}"/>
    <cellStyle name="20% - Accent1 2 2 8 2 3 3" xfId="37246" xr:uid="{00000000-0005-0000-0000-00002A020000}"/>
    <cellStyle name="20% - Accent1 2 2 8 2 4" xfId="19944" xr:uid="{00000000-0005-0000-0000-00002B020000}"/>
    <cellStyle name="20% - Accent1 2 2 8 2 4 2" xfId="30588" xr:uid="{00000000-0005-0000-0000-00002C020000}"/>
    <cellStyle name="20% - Accent1 2 2 8 2 4 3" xfId="39465" xr:uid="{00000000-0005-0000-0000-00002D020000}"/>
    <cellStyle name="20% - Accent1 2 2 8 2 5" xfId="23931" xr:uid="{00000000-0005-0000-0000-00002E020000}"/>
    <cellStyle name="20% - Accent1 2 2 8 2 6" xfId="32808" xr:uid="{00000000-0005-0000-0000-00002F020000}"/>
    <cellStyle name="20% - Accent1 2 2 8 3" xfId="12233" xr:uid="{00000000-0005-0000-0000-000030020000}"/>
    <cellStyle name="20% - Accent1 2 2 8 3 2" xfId="14587" xr:uid="{00000000-0005-0000-0000-000031020000}"/>
    <cellStyle name="20% - Accent1 2 2 8 3 2 2" xfId="25417" xr:uid="{00000000-0005-0000-0000-000032020000}"/>
    <cellStyle name="20% - Accent1 2 2 8 3 2 3" xfId="34294" xr:uid="{00000000-0005-0000-0000-000033020000}"/>
    <cellStyle name="20% - Accent1 2 2 8 3 3" xfId="16806" xr:uid="{00000000-0005-0000-0000-000034020000}"/>
    <cellStyle name="20% - Accent1 2 2 8 3 3 2" xfId="27636" xr:uid="{00000000-0005-0000-0000-000035020000}"/>
    <cellStyle name="20% - Accent1 2 2 8 3 3 3" xfId="36513" xr:uid="{00000000-0005-0000-0000-000036020000}"/>
    <cellStyle name="20% - Accent1 2 2 8 3 4" xfId="19211" xr:uid="{00000000-0005-0000-0000-000037020000}"/>
    <cellStyle name="20% - Accent1 2 2 8 3 4 2" xfId="29855" xr:uid="{00000000-0005-0000-0000-000038020000}"/>
    <cellStyle name="20% - Accent1 2 2 8 3 4 3" xfId="38732" xr:uid="{00000000-0005-0000-0000-000039020000}"/>
    <cellStyle name="20% - Accent1 2 2 8 3 5" xfId="23198" xr:uid="{00000000-0005-0000-0000-00003A020000}"/>
    <cellStyle name="20% - Accent1 2 2 8 3 6" xfId="32075" xr:uid="{00000000-0005-0000-0000-00003B020000}"/>
    <cellStyle name="20% - Accent1 2 2 8 4" xfId="13711" xr:uid="{00000000-0005-0000-0000-00003C020000}"/>
    <cellStyle name="20% - Accent1 2 2 8 4 2" xfId="24674" xr:uid="{00000000-0005-0000-0000-00003D020000}"/>
    <cellStyle name="20% - Accent1 2 2 8 4 3" xfId="33551" xr:uid="{00000000-0005-0000-0000-00003E020000}"/>
    <cellStyle name="20% - Accent1 2 2 8 5" xfId="16063" xr:uid="{00000000-0005-0000-0000-00003F020000}"/>
    <cellStyle name="20% - Accent1 2 2 8 5 2" xfId="26893" xr:uid="{00000000-0005-0000-0000-000040020000}"/>
    <cellStyle name="20% - Accent1 2 2 8 5 3" xfId="35770" xr:uid="{00000000-0005-0000-0000-000041020000}"/>
    <cellStyle name="20% - Accent1 2 2 8 6" xfId="18284" xr:uid="{00000000-0005-0000-0000-000042020000}"/>
    <cellStyle name="20% - Accent1 2 2 8 6 2" xfId="29112" xr:uid="{00000000-0005-0000-0000-000043020000}"/>
    <cellStyle name="20% - Accent1 2 2 8 6 3" xfId="37989" xr:uid="{00000000-0005-0000-0000-000044020000}"/>
    <cellStyle name="20% - Accent1 2 2 8 7" xfId="22455" xr:uid="{00000000-0005-0000-0000-000045020000}"/>
    <cellStyle name="20% - Accent1 2 2 8 8" xfId="31330" xr:uid="{00000000-0005-0000-0000-000046020000}"/>
    <cellStyle name="20% - Accent1 2 2 9" xfId="8334" xr:uid="{00000000-0005-0000-0000-000047020000}"/>
    <cellStyle name="20% - Accent1 2 2 9 2" xfId="12967" xr:uid="{00000000-0005-0000-0000-000048020000}"/>
    <cellStyle name="20% - Accent1 2 2 9 2 2" xfId="15321" xr:uid="{00000000-0005-0000-0000-000049020000}"/>
    <cellStyle name="20% - Accent1 2 2 9 2 2 2" xfId="26151" xr:uid="{00000000-0005-0000-0000-00004A020000}"/>
    <cellStyle name="20% - Accent1 2 2 9 2 2 3" xfId="35028" xr:uid="{00000000-0005-0000-0000-00004B020000}"/>
    <cellStyle name="20% - Accent1 2 2 9 2 3" xfId="17540" xr:uid="{00000000-0005-0000-0000-00004C020000}"/>
    <cellStyle name="20% - Accent1 2 2 9 2 3 2" xfId="28370" xr:uid="{00000000-0005-0000-0000-00004D020000}"/>
    <cellStyle name="20% - Accent1 2 2 9 2 3 3" xfId="37247" xr:uid="{00000000-0005-0000-0000-00004E020000}"/>
    <cellStyle name="20% - Accent1 2 2 9 2 4" xfId="19945" xr:uid="{00000000-0005-0000-0000-00004F020000}"/>
    <cellStyle name="20% - Accent1 2 2 9 2 4 2" xfId="30589" xr:uid="{00000000-0005-0000-0000-000050020000}"/>
    <cellStyle name="20% - Accent1 2 2 9 2 4 3" xfId="39466" xr:uid="{00000000-0005-0000-0000-000051020000}"/>
    <cellStyle name="20% - Accent1 2 2 9 2 5" xfId="23932" xr:uid="{00000000-0005-0000-0000-000052020000}"/>
    <cellStyle name="20% - Accent1 2 2 9 2 6" xfId="32809" xr:uid="{00000000-0005-0000-0000-000053020000}"/>
    <cellStyle name="20% - Accent1 2 2 9 3" xfId="12234" xr:uid="{00000000-0005-0000-0000-000054020000}"/>
    <cellStyle name="20% - Accent1 2 2 9 3 2" xfId="14588" xr:uid="{00000000-0005-0000-0000-000055020000}"/>
    <cellStyle name="20% - Accent1 2 2 9 3 2 2" xfId="25418" xr:uid="{00000000-0005-0000-0000-000056020000}"/>
    <cellStyle name="20% - Accent1 2 2 9 3 2 3" xfId="34295" xr:uid="{00000000-0005-0000-0000-000057020000}"/>
    <cellStyle name="20% - Accent1 2 2 9 3 3" xfId="16807" xr:uid="{00000000-0005-0000-0000-000058020000}"/>
    <cellStyle name="20% - Accent1 2 2 9 3 3 2" xfId="27637" xr:uid="{00000000-0005-0000-0000-000059020000}"/>
    <cellStyle name="20% - Accent1 2 2 9 3 3 3" xfId="36514" xr:uid="{00000000-0005-0000-0000-00005A020000}"/>
    <cellStyle name="20% - Accent1 2 2 9 3 4" xfId="19212" xr:uid="{00000000-0005-0000-0000-00005B020000}"/>
    <cellStyle name="20% - Accent1 2 2 9 3 4 2" xfId="29856" xr:uid="{00000000-0005-0000-0000-00005C020000}"/>
    <cellStyle name="20% - Accent1 2 2 9 3 4 3" xfId="38733" xr:uid="{00000000-0005-0000-0000-00005D020000}"/>
    <cellStyle name="20% - Accent1 2 2 9 3 5" xfId="23199" xr:uid="{00000000-0005-0000-0000-00005E020000}"/>
    <cellStyle name="20% - Accent1 2 2 9 3 6" xfId="32076" xr:uid="{00000000-0005-0000-0000-00005F020000}"/>
    <cellStyle name="20% - Accent1 2 2 9 4" xfId="13712" xr:uid="{00000000-0005-0000-0000-000060020000}"/>
    <cellStyle name="20% - Accent1 2 2 9 4 2" xfId="24675" xr:uid="{00000000-0005-0000-0000-000061020000}"/>
    <cellStyle name="20% - Accent1 2 2 9 4 3" xfId="33552" xr:uid="{00000000-0005-0000-0000-000062020000}"/>
    <cellStyle name="20% - Accent1 2 2 9 5" xfId="16064" xr:uid="{00000000-0005-0000-0000-000063020000}"/>
    <cellStyle name="20% - Accent1 2 2 9 5 2" xfId="26894" xr:uid="{00000000-0005-0000-0000-000064020000}"/>
    <cellStyle name="20% - Accent1 2 2 9 5 3" xfId="35771" xr:uid="{00000000-0005-0000-0000-000065020000}"/>
    <cellStyle name="20% - Accent1 2 2 9 6" xfId="18285" xr:uid="{00000000-0005-0000-0000-000066020000}"/>
    <cellStyle name="20% - Accent1 2 2 9 6 2" xfId="29113" xr:uid="{00000000-0005-0000-0000-000067020000}"/>
    <cellStyle name="20% - Accent1 2 2 9 6 3" xfId="37990" xr:uid="{00000000-0005-0000-0000-000068020000}"/>
    <cellStyle name="20% - Accent1 2 2 9 7" xfId="22456" xr:uid="{00000000-0005-0000-0000-000069020000}"/>
    <cellStyle name="20% - Accent1 2 2 9 8" xfId="31331" xr:uid="{00000000-0005-0000-0000-00006A020000}"/>
    <cellStyle name="20% - Accent1 2 3" xfId="8335" xr:uid="{00000000-0005-0000-0000-00006B020000}"/>
    <cellStyle name="20% - Accent1 2 3 10" xfId="12968" xr:uid="{00000000-0005-0000-0000-00006C020000}"/>
    <cellStyle name="20% - Accent1 2 3 10 2" xfId="15322" xr:uid="{00000000-0005-0000-0000-00006D020000}"/>
    <cellStyle name="20% - Accent1 2 3 10 2 2" xfId="26152" xr:uid="{00000000-0005-0000-0000-00006E020000}"/>
    <cellStyle name="20% - Accent1 2 3 10 2 3" xfId="35029" xr:uid="{00000000-0005-0000-0000-00006F020000}"/>
    <cellStyle name="20% - Accent1 2 3 10 3" xfId="17541" xr:uid="{00000000-0005-0000-0000-000070020000}"/>
    <cellStyle name="20% - Accent1 2 3 10 3 2" xfId="28371" xr:uid="{00000000-0005-0000-0000-000071020000}"/>
    <cellStyle name="20% - Accent1 2 3 10 3 3" xfId="37248" xr:uid="{00000000-0005-0000-0000-000072020000}"/>
    <cellStyle name="20% - Accent1 2 3 10 4" xfId="19946" xr:uid="{00000000-0005-0000-0000-000073020000}"/>
    <cellStyle name="20% - Accent1 2 3 10 4 2" xfId="30590" xr:uid="{00000000-0005-0000-0000-000074020000}"/>
    <cellStyle name="20% - Accent1 2 3 10 4 3" xfId="39467" xr:uid="{00000000-0005-0000-0000-000075020000}"/>
    <cellStyle name="20% - Accent1 2 3 10 5" xfId="23933" xr:uid="{00000000-0005-0000-0000-000076020000}"/>
    <cellStyle name="20% - Accent1 2 3 10 6" xfId="32810" xr:uid="{00000000-0005-0000-0000-000077020000}"/>
    <cellStyle name="20% - Accent1 2 3 11" xfId="12235" xr:uid="{00000000-0005-0000-0000-000078020000}"/>
    <cellStyle name="20% - Accent1 2 3 11 2" xfId="14589" xr:uid="{00000000-0005-0000-0000-000079020000}"/>
    <cellStyle name="20% - Accent1 2 3 11 2 2" xfId="25419" xr:uid="{00000000-0005-0000-0000-00007A020000}"/>
    <cellStyle name="20% - Accent1 2 3 11 2 3" xfId="34296" xr:uid="{00000000-0005-0000-0000-00007B020000}"/>
    <cellStyle name="20% - Accent1 2 3 11 3" xfId="16808" xr:uid="{00000000-0005-0000-0000-00007C020000}"/>
    <cellStyle name="20% - Accent1 2 3 11 3 2" xfId="27638" xr:uid="{00000000-0005-0000-0000-00007D020000}"/>
    <cellStyle name="20% - Accent1 2 3 11 3 3" xfId="36515" xr:uid="{00000000-0005-0000-0000-00007E020000}"/>
    <cellStyle name="20% - Accent1 2 3 11 4" xfId="19213" xr:uid="{00000000-0005-0000-0000-00007F020000}"/>
    <cellStyle name="20% - Accent1 2 3 11 4 2" xfId="29857" xr:uid="{00000000-0005-0000-0000-000080020000}"/>
    <cellStyle name="20% - Accent1 2 3 11 4 3" xfId="38734" xr:uid="{00000000-0005-0000-0000-000081020000}"/>
    <cellStyle name="20% - Accent1 2 3 11 5" xfId="23200" xr:uid="{00000000-0005-0000-0000-000082020000}"/>
    <cellStyle name="20% - Accent1 2 3 11 6" xfId="32077" xr:uid="{00000000-0005-0000-0000-000083020000}"/>
    <cellStyle name="20% - Accent1 2 3 12" xfId="13713" xr:uid="{00000000-0005-0000-0000-000084020000}"/>
    <cellStyle name="20% - Accent1 2 3 12 2" xfId="24676" xr:uid="{00000000-0005-0000-0000-000085020000}"/>
    <cellStyle name="20% - Accent1 2 3 12 3" xfId="33553" xr:uid="{00000000-0005-0000-0000-000086020000}"/>
    <cellStyle name="20% - Accent1 2 3 13" xfId="16065" xr:uid="{00000000-0005-0000-0000-000087020000}"/>
    <cellStyle name="20% - Accent1 2 3 13 2" xfId="26895" xr:uid="{00000000-0005-0000-0000-000088020000}"/>
    <cellStyle name="20% - Accent1 2 3 13 3" xfId="35772" xr:uid="{00000000-0005-0000-0000-000089020000}"/>
    <cellStyle name="20% - Accent1 2 3 14" xfId="18286" xr:uid="{00000000-0005-0000-0000-00008A020000}"/>
    <cellStyle name="20% - Accent1 2 3 14 2" xfId="29114" xr:uid="{00000000-0005-0000-0000-00008B020000}"/>
    <cellStyle name="20% - Accent1 2 3 14 3" xfId="37991" xr:uid="{00000000-0005-0000-0000-00008C020000}"/>
    <cellStyle name="20% - Accent1 2 3 15" xfId="22457" xr:uid="{00000000-0005-0000-0000-00008D020000}"/>
    <cellStyle name="20% - Accent1 2 3 16" xfId="31332" xr:uid="{00000000-0005-0000-0000-00008E020000}"/>
    <cellStyle name="20% - Accent1 2 3 2" xfId="8336" xr:uid="{00000000-0005-0000-0000-00008F020000}"/>
    <cellStyle name="20% - Accent1 2 3 2 2" xfId="12969" xr:uid="{00000000-0005-0000-0000-000090020000}"/>
    <cellStyle name="20% - Accent1 2 3 2 2 2" xfId="15323" xr:uid="{00000000-0005-0000-0000-000091020000}"/>
    <cellStyle name="20% - Accent1 2 3 2 2 2 2" xfId="26153" xr:uid="{00000000-0005-0000-0000-000092020000}"/>
    <cellStyle name="20% - Accent1 2 3 2 2 2 3" xfId="35030" xr:uid="{00000000-0005-0000-0000-000093020000}"/>
    <cellStyle name="20% - Accent1 2 3 2 2 3" xfId="17542" xr:uid="{00000000-0005-0000-0000-000094020000}"/>
    <cellStyle name="20% - Accent1 2 3 2 2 3 2" xfId="28372" xr:uid="{00000000-0005-0000-0000-000095020000}"/>
    <cellStyle name="20% - Accent1 2 3 2 2 3 3" xfId="37249" xr:uid="{00000000-0005-0000-0000-000096020000}"/>
    <cellStyle name="20% - Accent1 2 3 2 2 4" xfId="19947" xr:uid="{00000000-0005-0000-0000-000097020000}"/>
    <cellStyle name="20% - Accent1 2 3 2 2 4 2" xfId="30591" xr:uid="{00000000-0005-0000-0000-000098020000}"/>
    <cellStyle name="20% - Accent1 2 3 2 2 4 3" xfId="39468" xr:uid="{00000000-0005-0000-0000-000099020000}"/>
    <cellStyle name="20% - Accent1 2 3 2 2 5" xfId="23934" xr:uid="{00000000-0005-0000-0000-00009A020000}"/>
    <cellStyle name="20% - Accent1 2 3 2 2 6" xfId="32811" xr:uid="{00000000-0005-0000-0000-00009B020000}"/>
    <cellStyle name="20% - Accent1 2 3 2 3" xfId="12236" xr:uid="{00000000-0005-0000-0000-00009C020000}"/>
    <cellStyle name="20% - Accent1 2 3 2 3 2" xfId="14590" xr:uid="{00000000-0005-0000-0000-00009D020000}"/>
    <cellStyle name="20% - Accent1 2 3 2 3 2 2" xfId="25420" xr:uid="{00000000-0005-0000-0000-00009E020000}"/>
    <cellStyle name="20% - Accent1 2 3 2 3 2 3" xfId="34297" xr:uid="{00000000-0005-0000-0000-00009F020000}"/>
    <cellStyle name="20% - Accent1 2 3 2 3 3" xfId="16809" xr:uid="{00000000-0005-0000-0000-0000A0020000}"/>
    <cellStyle name="20% - Accent1 2 3 2 3 3 2" xfId="27639" xr:uid="{00000000-0005-0000-0000-0000A1020000}"/>
    <cellStyle name="20% - Accent1 2 3 2 3 3 3" xfId="36516" xr:uid="{00000000-0005-0000-0000-0000A2020000}"/>
    <cellStyle name="20% - Accent1 2 3 2 3 4" xfId="19214" xr:uid="{00000000-0005-0000-0000-0000A3020000}"/>
    <cellStyle name="20% - Accent1 2 3 2 3 4 2" xfId="29858" xr:uid="{00000000-0005-0000-0000-0000A4020000}"/>
    <cellStyle name="20% - Accent1 2 3 2 3 4 3" xfId="38735" xr:uid="{00000000-0005-0000-0000-0000A5020000}"/>
    <cellStyle name="20% - Accent1 2 3 2 3 5" xfId="23201" xr:uid="{00000000-0005-0000-0000-0000A6020000}"/>
    <cellStyle name="20% - Accent1 2 3 2 3 6" xfId="32078" xr:uid="{00000000-0005-0000-0000-0000A7020000}"/>
    <cellStyle name="20% - Accent1 2 3 2 4" xfId="13714" xr:uid="{00000000-0005-0000-0000-0000A8020000}"/>
    <cellStyle name="20% - Accent1 2 3 2 4 2" xfId="24677" xr:uid="{00000000-0005-0000-0000-0000A9020000}"/>
    <cellStyle name="20% - Accent1 2 3 2 4 3" xfId="33554" xr:uid="{00000000-0005-0000-0000-0000AA020000}"/>
    <cellStyle name="20% - Accent1 2 3 2 5" xfId="16066" xr:uid="{00000000-0005-0000-0000-0000AB020000}"/>
    <cellStyle name="20% - Accent1 2 3 2 5 2" xfId="26896" xr:uid="{00000000-0005-0000-0000-0000AC020000}"/>
    <cellStyle name="20% - Accent1 2 3 2 5 3" xfId="35773" xr:uid="{00000000-0005-0000-0000-0000AD020000}"/>
    <cellStyle name="20% - Accent1 2 3 2 6" xfId="18287" xr:uid="{00000000-0005-0000-0000-0000AE020000}"/>
    <cellStyle name="20% - Accent1 2 3 2 6 2" xfId="29115" xr:uid="{00000000-0005-0000-0000-0000AF020000}"/>
    <cellStyle name="20% - Accent1 2 3 2 6 3" xfId="37992" xr:uid="{00000000-0005-0000-0000-0000B0020000}"/>
    <cellStyle name="20% - Accent1 2 3 2 7" xfId="22458" xr:uid="{00000000-0005-0000-0000-0000B1020000}"/>
    <cellStyle name="20% - Accent1 2 3 2 8" xfId="31333" xr:uid="{00000000-0005-0000-0000-0000B2020000}"/>
    <cellStyle name="20% - Accent1 2 3 3" xfId="8337" xr:uid="{00000000-0005-0000-0000-0000B3020000}"/>
    <cellStyle name="20% - Accent1 2 3 3 2" xfId="12970" xr:uid="{00000000-0005-0000-0000-0000B4020000}"/>
    <cellStyle name="20% - Accent1 2 3 3 2 2" xfId="15324" xr:uid="{00000000-0005-0000-0000-0000B5020000}"/>
    <cellStyle name="20% - Accent1 2 3 3 2 2 2" xfId="26154" xr:uid="{00000000-0005-0000-0000-0000B6020000}"/>
    <cellStyle name="20% - Accent1 2 3 3 2 2 3" xfId="35031" xr:uid="{00000000-0005-0000-0000-0000B7020000}"/>
    <cellStyle name="20% - Accent1 2 3 3 2 3" xfId="17543" xr:uid="{00000000-0005-0000-0000-0000B8020000}"/>
    <cellStyle name="20% - Accent1 2 3 3 2 3 2" xfId="28373" xr:uid="{00000000-0005-0000-0000-0000B9020000}"/>
    <cellStyle name="20% - Accent1 2 3 3 2 3 3" xfId="37250" xr:uid="{00000000-0005-0000-0000-0000BA020000}"/>
    <cellStyle name="20% - Accent1 2 3 3 2 4" xfId="19948" xr:uid="{00000000-0005-0000-0000-0000BB020000}"/>
    <cellStyle name="20% - Accent1 2 3 3 2 4 2" xfId="30592" xr:uid="{00000000-0005-0000-0000-0000BC020000}"/>
    <cellStyle name="20% - Accent1 2 3 3 2 4 3" xfId="39469" xr:uid="{00000000-0005-0000-0000-0000BD020000}"/>
    <cellStyle name="20% - Accent1 2 3 3 2 5" xfId="23935" xr:uid="{00000000-0005-0000-0000-0000BE020000}"/>
    <cellStyle name="20% - Accent1 2 3 3 2 6" xfId="32812" xr:uid="{00000000-0005-0000-0000-0000BF020000}"/>
    <cellStyle name="20% - Accent1 2 3 3 3" xfId="12237" xr:uid="{00000000-0005-0000-0000-0000C0020000}"/>
    <cellStyle name="20% - Accent1 2 3 3 3 2" xfId="14591" xr:uid="{00000000-0005-0000-0000-0000C1020000}"/>
    <cellStyle name="20% - Accent1 2 3 3 3 2 2" xfId="25421" xr:uid="{00000000-0005-0000-0000-0000C2020000}"/>
    <cellStyle name="20% - Accent1 2 3 3 3 2 3" xfId="34298" xr:uid="{00000000-0005-0000-0000-0000C3020000}"/>
    <cellStyle name="20% - Accent1 2 3 3 3 3" xfId="16810" xr:uid="{00000000-0005-0000-0000-0000C4020000}"/>
    <cellStyle name="20% - Accent1 2 3 3 3 3 2" xfId="27640" xr:uid="{00000000-0005-0000-0000-0000C5020000}"/>
    <cellStyle name="20% - Accent1 2 3 3 3 3 3" xfId="36517" xr:uid="{00000000-0005-0000-0000-0000C6020000}"/>
    <cellStyle name="20% - Accent1 2 3 3 3 4" xfId="19215" xr:uid="{00000000-0005-0000-0000-0000C7020000}"/>
    <cellStyle name="20% - Accent1 2 3 3 3 4 2" xfId="29859" xr:uid="{00000000-0005-0000-0000-0000C8020000}"/>
    <cellStyle name="20% - Accent1 2 3 3 3 4 3" xfId="38736" xr:uid="{00000000-0005-0000-0000-0000C9020000}"/>
    <cellStyle name="20% - Accent1 2 3 3 3 5" xfId="23202" xr:uid="{00000000-0005-0000-0000-0000CA020000}"/>
    <cellStyle name="20% - Accent1 2 3 3 3 6" xfId="32079" xr:uid="{00000000-0005-0000-0000-0000CB020000}"/>
    <cellStyle name="20% - Accent1 2 3 3 4" xfId="13715" xr:uid="{00000000-0005-0000-0000-0000CC020000}"/>
    <cellStyle name="20% - Accent1 2 3 3 4 2" xfId="24678" xr:uid="{00000000-0005-0000-0000-0000CD020000}"/>
    <cellStyle name="20% - Accent1 2 3 3 4 3" xfId="33555" xr:uid="{00000000-0005-0000-0000-0000CE020000}"/>
    <cellStyle name="20% - Accent1 2 3 3 5" xfId="16067" xr:uid="{00000000-0005-0000-0000-0000CF020000}"/>
    <cellStyle name="20% - Accent1 2 3 3 5 2" xfId="26897" xr:uid="{00000000-0005-0000-0000-0000D0020000}"/>
    <cellStyle name="20% - Accent1 2 3 3 5 3" xfId="35774" xr:uid="{00000000-0005-0000-0000-0000D1020000}"/>
    <cellStyle name="20% - Accent1 2 3 3 6" xfId="18288" xr:uid="{00000000-0005-0000-0000-0000D2020000}"/>
    <cellStyle name="20% - Accent1 2 3 3 6 2" xfId="29116" xr:uid="{00000000-0005-0000-0000-0000D3020000}"/>
    <cellStyle name="20% - Accent1 2 3 3 6 3" xfId="37993" xr:uid="{00000000-0005-0000-0000-0000D4020000}"/>
    <cellStyle name="20% - Accent1 2 3 3 7" xfId="22459" xr:uid="{00000000-0005-0000-0000-0000D5020000}"/>
    <cellStyle name="20% - Accent1 2 3 3 8" xfId="31334" xr:uid="{00000000-0005-0000-0000-0000D6020000}"/>
    <cellStyle name="20% - Accent1 2 3 4" xfId="8338" xr:uid="{00000000-0005-0000-0000-0000D7020000}"/>
    <cellStyle name="20% - Accent1 2 3 4 2" xfId="12971" xr:uid="{00000000-0005-0000-0000-0000D8020000}"/>
    <cellStyle name="20% - Accent1 2 3 4 2 2" xfId="15325" xr:uid="{00000000-0005-0000-0000-0000D9020000}"/>
    <cellStyle name="20% - Accent1 2 3 4 2 2 2" xfId="26155" xr:uid="{00000000-0005-0000-0000-0000DA020000}"/>
    <cellStyle name="20% - Accent1 2 3 4 2 2 3" xfId="35032" xr:uid="{00000000-0005-0000-0000-0000DB020000}"/>
    <cellStyle name="20% - Accent1 2 3 4 2 3" xfId="17544" xr:uid="{00000000-0005-0000-0000-0000DC020000}"/>
    <cellStyle name="20% - Accent1 2 3 4 2 3 2" xfId="28374" xr:uid="{00000000-0005-0000-0000-0000DD020000}"/>
    <cellStyle name="20% - Accent1 2 3 4 2 3 3" xfId="37251" xr:uid="{00000000-0005-0000-0000-0000DE020000}"/>
    <cellStyle name="20% - Accent1 2 3 4 2 4" xfId="19949" xr:uid="{00000000-0005-0000-0000-0000DF020000}"/>
    <cellStyle name="20% - Accent1 2 3 4 2 4 2" xfId="30593" xr:uid="{00000000-0005-0000-0000-0000E0020000}"/>
    <cellStyle name="20% - Accent1 2 3 4 2 4 3" xfId="39470" xr:uid="{00000000-0005-0000-0000-0000E1020000}"/>
    <cellStyle name="20% - Accent1 2 3 4 2 5" xfId="23936" xr:uid="{00000000-0005-0000-0000-0000E2020000}"/>
    <cellStyle name="20% - Accent1 2 3 4 2 6" xfId="32813" xr:uid="{00000000-0005-0000-0000-0000E3020000}"/>
    <cellStyle name="20% - Accent1 2 3 4 3" xfId="12238" xr:uid="{00000000-0005-0000-0000-0000E4020000}"/>
    <cellStyle name="20% - Accent1 2 3 4 3 2" xfId="14592" xr:uid="{00000000-0005-0000-0000-0000E5020000}"/>
    <cellStyle name="20% - Accent1 2 3 4 3 2 2" xfId="25422" xr:uid="{00000000-0005-0000-0000-0000E6020000}"/>
    <cellStyle name="20% - Accent1 2 3 4 3 2 3" xfId="34299" xr:uid="{00000000-0005-0000-0000-0000E7020000}"/>
    <cellStyle name="20% - Accent1 2 3 4 3 3" xfId="16811" xr:uid="{00000000-0005-0000-0000-0000E8020000}"/>
    <cellStyle name="20% - Accent1 2 3 4 3 3 2" xfId="27641" xr:uid="{00000000-0005-0000-0000-0000E9020000}"/>
    <cellStyle name="20% - Accent1 2 3 4 3 3 3" xfId="36518" xr:uid="{00000000-0005-0000-0000-0000EA020000}"/>
    <cellStyle name="20% - Accent1 2 3 4 3 4" xfId="19216" xr:uid="{00000000-0005-0000-0000-0000EB020000}"/>
    <cellStyle name="20% - Accent1 2 3 4 3 4 2" xfId="29860" xr:uid="{00000000-0005-0000-0000-0000EC020000}"/>
    <cellStyle name="20% - Accent1 2 3 4 3 4 3" xfId="38737" xr:uid="{00000000-0005-0000-0000-0000ED020000}"/>
    <cellStyle name="20% - Accent1 2 3 4 3 5" xfId="23203" xr:uid="{00000000-0005-0000-0000-0000EE020000}"/>
    <cellStyle name="20% - Accent1 2 3 4 3 6" xfId="32080" xr:uid="{00000000-0005-0000-0000-0000EF020000}"/>
    <cellStyle name="20% - Accent1 2 3 4 4" xfId="13716" xr:uid="{00000000-0005-0000-0000-0000F0020000}"/>
    <cellStyle name="20% - Accent1 2 3 4 4 2" xfId="24679" xr:uid="{00000000-0005-0000-0000-0000F1020000}"/>
    <cellStyle name="20% - Accent1 2 3 4 4 3" xfId="33556" xr:uid="{00000000-0005-0000-0000-0000F2020000}"/>
    <cellStyle name="20% - Accent1 2 3 4 5" xfId="16068" xr:uid="{00000000-0005-0000-0000-0000F3020000}"/>
    <cellStyle name="20% - Accent1 2 3 4 5 2" xfId="26898" xr:uid="{00000000-0005-0000-0000-0000F4020000}"/>
    <cellStyle name="20% - Accent1 2 3 4 5 3" xfId="35775" xr:uid="{00000000-0005-0000-0000-0000F5020000}"/>
    <cellStyle name="20% - Accent1 2 3 4 6" xfId="18289" xr:uid="{00000000-0005-0000-0000-0000F6020000}"/>
    <cellStyle name="20% - Accent1 2 3 4 6 2" xfId="29117" xr:uid="{00000000-0005-0000-0000-0000F7020000}"/>
    <cellStyle name="20% - Accent1 2 3 4 6 3" xfId="37994" xr:uid="{00000000-0005-0000-0000-0000F8020000}"/>
    <cellStyle name="20% - Accent1 2 3 4 7" xfId="22460" xr:uid="{00000000-0005-0000-0000-0000F9020000}"/>
    <cellStyle name="20% - Accent1 2 3 4 8" xfId="31335" xr:uid="{00000000-0005-0000-0000-0000FA020000}"/>
    <cellStyle name="20% - Accent1 2 3 5" xfId="8339" xr:uid="{00000000-0005-0000-0000-0000FB020000}"/>
    <cellStyle name="20% - Accent1 2 3 5 2" xfId="12972" xr:uid="{00000000-0005-0000-0000-0000FC020000}"/>
    <cellStyle name="20% - Accent1 2 3 5 2 2" xfId="15326" xr:uid="{00000000-0005-0000-0000-0000FD020000}"/>
    <cellStyle name="20% - Accent1 2 3 5 2 2 2" xfId="26156" xr:uid="{00000000-0005-0000-0000-0000FE020000}"/>
    <cellStyle name="20% - Accent1 2 3 5 2 2 3" xfId="35033" xr:uid="{00000000-0005-0000-0000-0000FF020000}"/>
    <cellStyle name="20% - Accent1 2 3 5 2 3" xfId="17545" xr:uid="{00000000-0005-0000-0000-000000030000}"/>
    <cellStyle name="20% - Accent1 2 3 5 2 3 2" xfId="28375" xr:uid="{00000000-0005-0000-0000-000001030000}"/>
    <cellStyle name="20% - Accent1 2 3 5 2 3 3" xfId="37252" xr:uid="{00000000-0005-0000-0000-000002030000}"/>
    <cellStyle name="20% - Accent1 2 3 5 2 4" xfId="19950" xr:uid="{00000000-0005-0000-0000-000003030000}"/>
    <cellStyle name="20% - Accent1 2 3 5 2 4 2" xfId="30594" xr:uid="{00000000-0005-0000-0000-000004030000}"/>
    <cellStyle name="20% - Accent1 2 3 5 2 4 3" xfId="39471" xr:uid="{00000000-0005-0000-0000-000005030000}"/>
    <cellStyle name="20% - Accent1 2 3 5 2 5" xfId="23937" xr:uid="{00000000-0005-0000-0000-000006030000}"/>
    <cellStyle name="20% - Accent1 2 3 5 2 6" xfId="32814" xr:uid="{00000000-0005-0000-0000-000007030000}"/>
    <cellStyle name="20% - Accent1 2 3 5 3" xfId="12239" xr:uid="{00000000-0005-0000-0000-000008030000}"/>
    <cellStyle name="20% - Accent1 2 3 5 3 2" xfId="14593" xr:uid="{00000000-0005-0000-0000-000009030000}"/>
    <cellStyle name="20% - Accent1 2 3 5 3 2 2" xfId="25423" xr:uid="{00000000-0005-0000-0000-00000A030000}"/>
    <cellStyle name="20% - Accent1 2 3 5 3 2 3" xfId="34300" xr:uid="{00000000-0005-0000-0000-00000B030000}"/>
    <cellStyle name="20% - Accent1 2 3 5 3 3" xfId="16812" xr:uid="{00000000-0005-0000-0000-00000C030000}"/>
    <cellStyle name="20% - Accent1 2 3 5 3 3 2" xfId="27642" xr:uid="{00000000-0005-0000-0000-00000D030000}"/>
    <cellStyle name="20% - Accent1 2 3 5 3 3 3" xfId="36519" xr:uid="{00000000-0005-0000-0000-00000E030000}"/>
    <cellStyle name="20% - Accent1 2 3 5 3 4" xfId="19217" xr:uid="{00000000-0005-0000-0000-00000F030000}"/>
    <cellStyle name="20% - Accent1 2 3 5 3 4 2" xfId="29861" xr:uid="{00000000-0005-0000-0000-000010030000}"/>
    <cellStyle name="20% - Accent1 2 3 5 3 4 3" xfId="38738" xr:uid="{00000000-0005-0000-0000-000011030000}"/>
    <cellStyle name="20% - Accent1 2 3 5 3 5" xfId="23204" xr:uid="{00000000-0005-0000-0000-000012030000}"/>
    <cellStyle name="20% - Accent1 2 3 5 3 6" xfId="32081" xr:uid="{00000000-0005-0000-0000-000013030000}"/>
    <cellStyle name="20% - Accent1 2 3 5 4" xfId="13717" xr:uid="{00000000-0005-0000-0000-000014030000}"/>
    <cellStyle name="20% - Accent1 2 3 5 4 2" xfId="24680" xr:uid="{00000000-0005-0000-0000-000015030000}"/>
    <cellStyle name="20% - Accent1 2 3 5 4 3" xfId="33557" xr:uid="{00000000-0005-0000-0000-000016030000}"/>
    <cellStyle name="20% - Accent1 2 3 5 5" xfId="16069" xr:uid="{00000000-0005-0000-0000-000017030000}"/>
    <cellStyle name="20% - Accent1 2 3 5 5 2" xfId="26899" xr:uid="{00000000-0005-0000-0000-000018030000}"/>
    <cellStyle name="20% - Accent1 2 3 5 5 3" xfId="35776" xr:uid="{00000000-0005-0000-0000-000019030000}"/>
    <cellStyle name="20% - Accent1 2 3 5 6" xfId="18290" xr:uid="{00000000-0005-0000-0000-00001A030000}"/>
    <cellStyle name="20% - Accent1 2 3 5 6 2" xfId="29118" xr:uid="{00000000-0005-0000-0000-00001B030000}"/>
    <cellStyle name="20% - Accent1 2 3 5 6 3" xfId="37995" xr:uid="{00000000-0005-0000-0000-00001C030000}"/>
    <cellStyle name="20% - Accent1 2 3 5 7" xfId="22461" xr:uid="{00000000-0005-0000-0000-00001D030000}"/>
    <cellStyle name="20% - Accent1 2 3 5 8" xfId="31336" xr:uid="{00000000-0005-0000-0000-00001E030000}"/>
    <cellStyle name="20% - Accent1 2 3 6" xfId="8340" xr:uid="{00000000-0005-0000-0000-00001F030000}"/>
    <cellStyle name="20% - Accent1 2 3 6 2" xfId="12973" xr:uid="{00000000-0005-0000-0000-000020030000}"/>
    <cellStyle name="20% - Accent1 2 3 6 2 2" xfId="15327" xr:uid="{00000000-0005-0000-0000-000021030000}"/>
    <cellStyle name="20% - Accent1 2 3 6 2 2 2" xfId="26157" xr:uid="{00000000-0005-0000-0000-000022030000}"/>
    <cellStyle name="20% - Accent1 2 3 6 2 2 3" xfId="35034" xr:uid="{00000000-0005-0000-0000-000023030000}"/>
    <cellStyle name="20% - Accent1 2 3 6 2 3" xfId="17546" xr:uid="{00000000-0005-0000-0000-000024030000}"/>
    <cellStyle name="20% - Accent1 2 3 6 2 3 2" xfId="28376" xr:uid="{00000000-0005-0000-0000-000025030000}"/>
    <cellStyle name="20% - Accent1 2 3 6 2 3 3" xfId="37253" xr:uid="{00000000-0005-0000-0000-000026030000}"/>
    <cellStyle name="20% - Accent1 2 3 6 2 4" xfId="19951" xr:uid="{00000000-0005-0000-0000-000027030000}"/>
    <cellStyle name="20% - Accent1 2 3 6 2 4 2" xfId="30595" xr:uid="{00000000-0005-0000-0000-000028030000}"/>
    <cellStyle name="20% - Accent1 2 3 6 2 4 3" xfId="39472" xr:uid="{00000000-0005-0000-0000-000029030000}"/>
    <cellStyle name="20% - Accent1 2 3 6 2 5" xfId="23938" xr:uid="{00000000-0005-0000-0000-00002A030000}"/>
    <cellStyle name="20% - Accent1 2 3 6 2 6" xfId="32815" xr:uid="{00000000-0005-0000-0000-00002B030000}"/>
    <cellStyle name="20% - Accent1 2 3 6 3" xfId="12240" xr:uid="{00000000-0005-0000-0000-00002C030000}"/>
    <cellStyle name="20% - Accent1 2 3 6 3 2" xfId="14594" xr:uid="{00000000-0005-0000-0000-00002D030000}"/>
    <cellStyle name="20% - Accent1 2 3 6 3 2 2" xfId="25424" xr:uid="{00000000-0005-0000-0000-00002E030000}"/>
    <cellStyle name="20% - Accent1 2 3 6 3 2 3" xfId="34301" xr:uid="{00000000-0005-0000-0000-00002F030000}"/>
    <cellStyle name="20% - Accent1 2 3 6 3 3" xfId="16813" xr:uid="{00000000-0005-0000-0000-000030030000}"/>
    <cellStyle name="20% - Accent1 2 3 6 3 3 2" xfId="27643" xr:uid="{00000000-0005-0000-0000-000031030000}"/>
    <cellStyle name="20% - Accent1 2 3 6 3 3 3" xfId="36520" xr:uid="{00000000-0005-0000-0000-000032030000}"/>
    <cellStyle name="20% - Accent1 2 3 6 3 4" xfId="19218" xr:uid="{00000000-0005-0000-0000-000033030000}"/>
    <cellStyle name="20% - Accent1 2 3 6 3 4 2" xfId="29862" xr:uid="{00000000-0005-0000-0000-000034030000}"/>
    <cellStyle name="20% - Accent1 2 3 6 3 4 3" xfId="38739" xr:uid="{00000000-0005-0000-0000-000035030000}"/>
    <cellStyle name="20% - Accent1 2 3 6 3 5" xfId="23205" xr:uid="{00000000-0005-0000-0000-000036030000}"/>
    <cellStyle name="20% - Accent1 2 3 6 3 6" xfId="32082" xr:uid="{00000000-0005-0000-0000-000037030000}"/>
    <cellStyle name="20% - Accent1 2 3 6 4" xfId="13718" xr:uid="{00000000-0005-0000-0000-000038030000}"/>
    <cellStyle name="20% - Accent1 2 3 6 4 2" xfId="24681" xr:uid="{00000000-0005-0000-0000-000039030000}"/>
    <cellStyle name="20% - Accent1 2 3 6 4 3" xfId="33558" xr:uid="{00000000-0005-0000-0000-00003A030000}"/>
    <cellStyle name="20% - Accent1 2 3 6 5" xfId="16070" xr:uid="{00000000-0005-0000-0000-00003B030000}"/>
    <cellStyle name="20% - Accent1 2 3 6 5 2" xfId="26900" xr:uid="{00000000-0005-0000-0000-00003C030000}"/>
    <cellStyle name="20% - Accent1 2 3 6 5 3" xfId="35777" xr:uid="{00000000-0005-0000-0000-00003D030000}"/>
    <cellStyle name="20% - Accent1 2 3 6 6" xfId="18291" xr:uid="{00000000-0005-0000-0000-00003E030000}"/>
    <cellStyle name="20% - Accent1 2 3 6 6 2" xfId="29119" xr:uid="{00000000-0005-0000-0000-00003F030000}"/>
    <cellStyle name="20% - Accent1 2 3 6 6 3" xfId="37996" xr:uid="{00000000-0005-0000-0000-000040030000}"/>
    <cellStyle name="20% - Accent1 2 3 6 7" xfId="22462" xr:uid="{00000000-0005-0000-0000-000041030000}"/>
    <cellStyle name="20% - Accent1 2 3 6 8" xfId="31337" xr:uid="{00000000-0005-0000-0000-000042030000}"/>
    <cellStyle name="20% - Accent1 2 3 7" xfId="8341" xr:uid="{00000000-0005-0000-0000-000043030000}"/>
    <cellStyle name="20% - Accent1 2 3 7 2" xfId="12974" xr:uid="{00000000-0005-0000-0000-000044030000}"/>
    <cellStyle name="20% - Accent1 2 3 7 2 2" xfId="15328" xr:uid="{00000000-0005-0000-0000-000045030000}"/>
    <cellStyle name="20% - Accent1 2 3 7 2 2 2" xfId="26158" xr:uid="{00000000-0005-0000-0000-000046030000}"/>
    <cellStyle name="20% - Accent1 2 3 7 2 2 3" xfId="35035" xr:uid="{00000000-0005-0000-0000-000047030000}"/>
    <cellStyle name="20% - Accent1 2 3 7 2 3" xfId="17547" xr:uid="{00000000-0005-0000-0000-000048030000}"/>
    <cellStyle name="20% - Accent1 2 3 7 2 3 2" xfId="28377" xr:uid="{00000000-0005-0000-0000-000049030000}"/>
    <cellStyle name="20% - Accent1 2 3 7 2 3 3" xfId="37254" xr:uid="{00000000-0005-0000-0000-00004A030000}"/>
    <cellStyle name="20% - Accent1 2 3 7 2 4" xfId="19952" xr:uid="{00000000-0005-0000-0000-00004B030000}"/>
    <cellStyle name="20% - Accent1 2 3 7 2 4 2" xfId="30596" xr:uid="{00000000-0005-0000-0000-00004C030000}"/>
    <cellStyle name="20% - Accent1 2 3 7 2 4 3" xfId="39473" xr:uid="{00000000-0005-0000-0000-00004D030000}"/>
    <cellStyle name="20% - Accent1 2 3 7 2 5" xfId="23939" xr:uid="{00000000-0005-0000-0000-00004E030000}"/>
    <cellStyle name="20% - Accent1 2 3 7 2 6" xfId="32816" xr:uid="{00000000-0005-0000-0000-00004F030000}"/>
    <cellStyle name="20% - Accent1 2 3 7 3" xfId="12241" xr:uid="{00000000-0005-0000-0000-000050030000}"/>
    <cellStyle name="20% - Accent1 2 3 7 3 2" xfId="14595" xr:uid="{00000000-0005-0000-0000-000051030000}"/>
    <cellStyle name="20% - Accent1 2 3 7 3 2 2" xfId="25425" xr:uid="{00000000-0005-0000-0000-000052030000}"/>
    <cellStyle name="20% - Accent1 2 3 7 3 2 3" xfId="34302" xr:uid="{00000000-0005-0000-0000-000053030000}"/>
    <cellStyle name="20% - Accent1 2 3 7 3 3" xfId="16814" xr:uid="{00000000-0005-0000-0000-000054030000}"/>
    <cellStyle name="20% - Accent1 2 3 7 3 3 2" xfId="27644" xr:uid="{00000000-0005-0000-0000-000055030000}"/>
    <cellStyle name="20% - Accent1 2 3 7 3 3 3" xfId="36521" xr:uid="{00000000-0005-0000-0000-000056030000}"/>
    <cellStyle name="20% - Accent1 2 3 7 3 4" xfId="19219" xr:uid="{00000000-0005-0000-0000-000057030000}"/>
    <cellStyle name="20% - Accent1 2 3 7 3 4 2" xfId="29863" xr:uid="{00000000-0005-0000-0000-000058030000}"/>
    <cellStyle name="20% - Accent1 2 3 7 3 4 3" xfId="38740" xr:uid="{00000000-0005-0000-0000-000059030000}"/>
    <cellStyle name="20% - Accent1 2 3 7 3 5" xfId="23206" xr:uid="{00000000-0005-0000-0000-00005A030000}"/>
    <cellStyle name="20% - Accent1 2 3 7 3 6" xfId="32083" xr:uid="{00000000-0005-0000-0000-00005B030000}"/>
    <cellStyle name="20% - Accent1 2 3 7 4" xfId="13719" xr:uid="{00000000-0005-0000-0000-00005C030000}"/>
    <cellStyle name="20% - Accent1 2 3 7 4 2" xfId="24682" xr:uid="{00000000-0005-0000-0000-00005D030000}"/>
    <cellStyle name="20% - Accent1 2 3 7 4 3" xfId="33559" xr:uid="{00000000-0005-0000-0000-00005E030000}"/>
    <cellStyle name="20% - Accent1 2 3 7 5" xfId="16071" xr:uid="{00000000-0005-0000-0000-00005F030000}"/>
    <cellStyle name="20% - Accent1 2 3 7 5 2" xfId="26901" xr:uid="{00000000-0005-0000-0000-000060030000}"/>
    <cellStyle name="20% - Accent1 2 3 7 5 3" xfId="35778" xr:uid="{00000000-0005-0000-0000-000061030000}"/>
    <cellStyle name="20% - Accent1 2 3 7 6" xfId="18292" xr:uid="{00000000-0005-0000-0000-000062030000}"/>
    <cellStyle name="20% - Accent1 2 3 7 6 2" xfId="29120" xr:uid="{00000000-0005-0000-0000-000063030000}"/>
    <cellStyle name="20% - Accent1 2 3 7 6 3" xfId="37997" xr:uid="{00000000-0005-0000-0000-000064030000}"/>
    <cellStyle name="20% - Accent1 2 3 7 7" xfId="22463" xr:uid="{00000000-0005-0000-0000-000065030000}"/>
    <cellStyle name="20% - Accent1 2 3 7 8" xfId="31338" xr:uid="{00000000-0005-0000-0000-000066030000}"/>
    <cellStyle name="20% - Accent1 2 3 8" xfId="8342" xr:uid="{00000000-0005-0000-0000-000067030000}"/>
    <cellStyle name="20% - Accent1 2 3 8 2" xfId="12975" xr:uid="{00000000-0005-0000-0000-000068030000}"/>
    <cellStyle name="20% - Accent1 2 3 8 2 2" xfId="15329" xr:uid="{00000000-0005-0000-0000-000069030000}"/>
    <cellStyle name="20% - Accent1 2 3 8 2 2 2" xfId="26159" xr:uid="{00000000-0005-0000-0000-00006A030000}"/>
    <cellStyle name="20% - Accent1 2 3 8 2 2 3" xfId="35036" xr:uid="{00000000-0005-0000-0000-00006B030000}"/>
    <cellStyle name="20% - Accent1 2 3 8 2 3" xfId="17548" xr:uid="{00000000-0005-0000-0000-00006C030000}"/>
    <cellStyle name="20% - Accent1 2 3 8 2 3 2" xfId="28378" xr:uid="{00000000-0005-0000-0000-00006D030000}"/>
    <cellStyle name="20% - Accent1 2 3 8 2 3 3" xfId="37255" xr:uid="{00000000-0005-0000-0000-00006E030000}"/>
    <cellStyle name="20% - Accent1 2 3 8 2 4" xfId="19953" xr:uid="{00000000-0005-0000-0000-00006F030000}"/>
    <cellStyle name="20% - Accent1 2 3 8 2 4 2" xfId="30597" xr:uid="{00000000-0005-0000-0000-000070030000}"/>
    <cellStyle name="20% - Accent1 2 3 8 2 4 3" xfId="39474" xr:uid="{00000000-0005-0000-0000-000071030000}"/>
    <cellStyle name="20% - Accent1 2 3 8 2 5" xfId="23940" xr:uid="{00000000-0005-0000-0000-000072030000}"/>
    <cellStyle name="20% - Accent1 2 3 8 2 6" xfId="32817" xr:uid="{00000000-0005-0000-0000-000073030000}"/>
    <cellStyle name="20% - Accent1 2 3 8 3" xfId="12242" xr:uid="{00000000-0005-0000-0000-000074030000}"/>
    <cellStyle name="20% - Accent1 2 3 8 3 2" xfId="14596" xr:uid="{00000000-0005-0000-0000-000075030000}"/>
    <cellStyle name="20% - Accent1 2 3 8 3 2 2" xfId="25426" xr:uid="{00000000-0005-0000-0000-000076030000}"/>
    <cellStyle name="20% - Accent1 2 3 8 3 2 3" xfId="34303" xr:uid="{00000000-0005-0000-0000-000077030000}"/>
    <cellStyle name="20% - Accent1 2 3 8 3 3" xfId="16815" xr:uid="{00000000-0005-0000-0000-000078030000}"/>
    <cellStyle name="20% - Accent1 2 3 8 3 3 2" xfId="27645" xr:uid="{00000000-0005-0000-0000-000079030000}"/>
    <cellStyle name="20% - Accent1 2 3 8 3 3 3" xfId="36522" xr:uid="{00000000-0005-0000-0000-00007A030000}"/>
    <cellStyle name="20% - Accent1 2 3 8 3 4" xfId="19220" xr:uid="{00000000-0005-0000-0000-00007B030000}"/>
    <cellStyle name="20% - Accent1 2 3 8 3 4 2" xfId="29864" xr:uid="{00000000-0005-0000-0000-00007C030000}"/>
    <cellStyle name="20% - Accent1 2 3 8 3 4 3" xfId="38741" xr:uid="{00000000-0005-0000-0000-00007D030000}"/>
    <cellStyle name="20% - Accent1 2 3 8 3 5" xfId="23207" xr:uid="{00000000-0005-0000-0000-00007E030000}"/>
    <cellStyle name="20% - Accent1 2 3 8 3 6" xfId="32084" xr:uid="{00000000-0005-0000-0000-00007F030000}"/>
    <cellStyle name="20% - Accent1 2 3 8 4" xfId="13720" xr:uid="{00000000-0005-0000-0000-000080030000}"/>
    <cellStyle name="20% - Accent1 2 3 8 4 2" xfId="24683" xr:uid="{00000000-0005-0000-0000-000081030000}"/>
    <cellStyle name="20% - Accent1 2 3 8 4 3" xfId="33560" xr:uid="{00000000-0005-0000-0000-000082030000}"/>
    <cellStyle name="20% - Accent1 2 3 8 5" xfId="16072" xr:uid="{00000000-0005-0000-0000-000083030000}"/>
    <cellStyle name="20% - Accent1 2 3 8 5 2" xfId="26902" xr:uid="{00000000-0005-0000-0000-000084030000}"/>
    <cellStyle name="20% - Accent1 2 3 8 5 3" xfId="35779" xr:uid="{00000000-0005-0000-0000-000085030000}"/>
    <cellStyle name="20% - Accent1 2 3 8 6" xfId="18293" xr:uid="{00000000-0005-0000-0000-000086030000}"/>
    <cellStyle name="20% - Accent1 2 3 8 6 2" xfId="29121" xr:uid="{00000000-0005-0000-0000-000087030000}"/>
    <cellStyle name="20% - Accent1 2 3 8 6 3" xfId="37998" xr:uid="{00000000-0005-0000-0000-000088030000}"/>
    <cellStyle name="20% - Accent1 2 3 8 7" xfId="22464" xr:uid="{00000000-0005-0000-0000-000089030000}"/>
    <cellStyle name="20% - Accent1 2 3 8 8" xfId="31339" xr:uid="{00000000-0005-0000-0000-00008A030000}"/>
    <cellStyle name="20% - Accent1 2 3 9" xfId="8343" xr:uid="{00000000-0005-0000-0000-00008B030000}"/>
    <cellStyle name="20% - Accent1 2 3 9 2" xfId="12976" xr:uid="{00000000-0005-0000-0000-00008C030000}"/>
    <cellStyle name="20% - Accent1 2 3 9 2 2" xfId="15330" xr:uid="{00000000-0005-0000-0000-00008D030000}"/>
    <cellStyle name="20% - Accent1 2 3 9 2 2 2" xfId="26160" xr:uid="{00000000-0005-0000-0000-00008E030000}"/>
    <cellStyle name="20% - Accent1 2 3 9 2 2 3" xfId="35037" xr:uid="{00000000-0005-0000-0000-00008F030000}"/>
    <cellStyle name="20% - Accent1 2 3 9 2 3" xfId="17549" xr:uid="{00000000-0005-0000-0000-000090030000}"/>
    <cellStyle name="20% - Accent1 2 3 9 2 3 2" xfId="28379" xr:uid="{00000000-0005-0000-0000-000091030000}"/>
    <cellStyle name="20% - Accent1 2 3 9 2 3 3" xfId="37256" xr:uid="{00000000-0005-0000-0000-000092030000}"/>
    <cellStyle name="20% - Accent1 2 3 9 2 4" xfId="19954" xr:uid="{00000000-0005-0000-0000-000093030000}"/>
    <cellStyle name="20% - Accent1 2 3 9 2 4 2" xfId="30598" xr:uid="{00000000-0005-0000-0000-000094030000}"/>
    <cellStyle name="20% - Accent1 2 3 9 2 4 3" xfId="39475" xr:uid="{00000000-0005-0000-0000-000095030000}"/>
    <cellStyle name="20% - Accent1 2 3 9 2 5" xfId="23941" xr:uid="{00000000-0005-0000-0000-000096030000}"/>
    <cellStyle name="20% - Accent1 2 3 9 2 6" xfId="32818" xr:uid="{00000000-0005-0000-0000-000097030000}"/>
    <cellStyle name="20% - Accent1 2 3 9 3" xfId="12243" xr:uid="{00000000-0005-0000-0000-000098030000}"/>
    <cellStyle name="20% - Accent1 2 3 9 3 2" xfId="14597" xr:uid="{00000000-0005-0000-0000-000099030000}"/>
    <cellStyle name="20% - Accent1 2 3 9 3 2 2" xfId="25427" xr:uid="{00000000-0005-0000-0000-00009A030000}"/>
    <cellStyle name="20% - Accent1 2 3 9 3 2 3" xfId="34304" xr:uid="{00000000-0005-0000-0000-00009B030000}"/>
    <cellStyle name="20% - Accent1 2 3 9 3 3" xfId="16816" xr:uid="{00000000-0005-0000-0000-00009C030000}"/>
    <cellStyle name="20% - Accent1 2 3 9 3 3 2" xfId="27646" xr:uid="{00000000-0005-0000-0000-00009D030000}"/>
    <cellStyle name="20% - Accent1 2 3 9 3 3 3" xfId="36523" xr:uid="{00000000-0005-0000-0000-00009E030000}"/>
    <cellStyle name="20% - Accent1 2 3 9 3 4" xfId="19221" xr:uid="{00000000-0005-0000-0000-00009F030000}"/>
    <cellStyle name="20% - Accent1 2 3 9 3 4 2" xfId="29865" xr:uid="{00000000-0005-0000-0000-0000A0030000}"/>
    <cellStyle name="20% - Accent1 2 3 9 3 4 3" xfId="38742" xr:uid="{00000000-0005-0000-0000-0000A1030000}"/>
    <cellStyle name="20% - Accent1 2 3 9 3 5" xfId="23208" xr:uid="{00000000-0005-0000-0000-0000A2030000}"/>
    <cellStyle name="20% - Accent1 2 3 9 3 6" xfId="32085" xr:uid="{00000000-0005-0000-0000-0000A3030000}"/>
    <cellStyle name="20% - Accent1 2 3 9 4" xfId="13721" xr:uid="{00000000-0005-0000-0000-0000A4030000}"/>
    <cellStyle name="20% - Accent1 2 3 9 4 2" xfId="24684" xr:uid="{00000000-0005-0000-0000-0000A5030000}"/>
    <cellStyle name="20% - Accent1 2 3 9 4 3" xfId="33561" xr:uid="{00000000-0005-0000-0000-0000A6030000}"/>
    <cellStyle name="20% - Accent1 2 3 9 5" xfId="16073" xr:uid="{00000000-0005-0000-0000-0000A7030000}"/>
    <cellStyle name="20% - Accent1 2 3 9 5 2" xfId="26903" xr:uid="{00000000-0005-0000-0000-0000A8030000}"/>
    <cellStyle name="20% - Accent1 2 3 9 5 3" xfId="35780" xr:uid="{00000000-0005-0000-0000-0000A9030000}"/>
    <cellStyle name="20% - Accent1 2 3 9 6" xfId="18294" xr:uid="{00000000-0005-0000-0000-0000AA030000}"/>
    <cellStyle name="20% - Accent1 2 3 9 6 2" xfId="29122" xr:uid="{00000000-0005-0000-0000-0000AB030000}"/>
    <cellStyle name="20% - Accent1 2 3 9 6 3" xfId="37999" xr:uid="{00000000-0005-0000-0000-0000AC030000}"/>
    <cellStyle name="20% - Accent1 2 3 9 7" xfId="22465" xr:uid="{00000000-0005-0000-0000-0000AD030000}"/>
    <cellStyle name="20% - Accent1 2 3 9 8" xfId="31340" xr:uid="{00000000-0005-0000-0000-0000AE030000}"/>
    <cellStyle name="20% - Accent1 2 4" xfId="8344" xr:uid="{00000000-0005-0000-0000-0000AF030000}"/>
    <cellStyle name="20% - Accent1 2 4 10" xfId="12977" xr:uid="{00000000-0005-0000-0000-0000B0030000}"/>
    <cellStyle name="20% - Accent1 2 4 10 2" xfId="15331" xr:uid="{00000000-0005-0000-0000-0000B1030000}"/>
    <cellStyle name="20% - Accent1 2 4 10 2 2" xfId="26161" xr:uid="{00000000-0005-0000-0000-0000B2030000}"/>
    <cellStyle name="20% - Accent1 2 4 10 2 3" xfId="35038" xr:uid="{00000000-0005-0000-0000-0000B3030000}"/>
    <cellStyle name="20% - Accent1 2 4 10 3" xfId="17550" xr:uid="{00000000-0005-0000-0000-0000B4030000}"/>
    <cellStyle name="20% - Accent1 2 4 10 3 2" xfId="28380" xr:uid="{00000000-0005-0000-0000-0000B5030000}"/>
    <cellStyle name="20% - Accent1 2 4 10 3 3" xfId="37257" xr:uid="{00000000-0005-0000-0000-0000B6030000}"/>
    <cellStyle name="20% - Accent1 2 4 10 4" xfId="19955" xr:uid="{00000000-0005-0000-0000-0000B7030000}"/>
    <cellStyle name="20% - Accent1 2 4 10 4 2" xfId="30599" xr:uid="{00000000-0005-0000-0000-0000B8030000}"/>
    <cellStyle name="20% - Accent1 2 4 10 4 3" xfId="39476" xr:uid="{00000000-0005-0000-0000-0000B9030000}"/>
    <cellStyle name="20% - Accent1 2 4 10 5" xfId="23942" xr:uid="{00000000-0005-0000-0000-0000BA030000}"/>
    <cellStyle name="20% - Accent1 2 4 10 6" xfId="32819" xr:uid="{00000000-0005-0000-0000-0000BB030000}"/>
    <cellStyle name="20% - Accent1 2 4 11" xfId="12244" xr:uid="{00000000-0005-0000-0000-0000BC030000}"/>
    <cellStyle name="20% - Accent1 2 4 11 2" xfId="14598" xr:uid="{00000000-0005-0000-0000-0000BD030000}"/>
    <cellStyle name="20% - Accent1 2 4 11 2 2" xfId="25428" xr:uid="{00000000-0005-0000-0000-0000BE030000}"/>
    <cellStyle name="20% - Accent1 2 4 11 2 3" xfId="34305" xr:uid="{00000000-0005-0000-0000-0000BF030000}"/>
    <cellStyle name="20% - Accent1 2 4 11 3" xfId="16817" xr:uid="{00000000-0005-0000-0000-0000C0030000}"/>
    <cellStyle name="20% - Accent1 2 4 11 3 2" xfId="27647" xr:uid="{00000000-0005-0000-0000-0000C1030000}"/>
    <cellStyle name="20% - Accent1 2 4 11 3 3" xfId="36524" xr:uid="{00000000-0005-0000-0000-0000C2030000}"/>
    <cellStyle name="20% - Accent1 2 4 11 4" xfId="19222" xr:uid="{00000000-0005-0000-0000-0000C3030000}"/>
    <cellStyle name="20% - Accent1 2 4 11 4 2" xfId="29866" xr:uid="{00000000-0005-0000-0000-0000C4030000}"/>
    <cellStyle name="20% - Accent1 2 4 11 4 3" xfId="38743" xr:uid="{00000000-0005-0000-0000-0000C5030000}"/>
    <cellStyle name="20% - Accent1 2 4 11 5" xfId="23209" xr:uid="{00000000-0005-0000-0000-0000C6030000}"/>
    <cellStyle name="20% - Accent1 2 4 11 6" xfId="32086" xr:uid="{00000000-0005-0000-0000-0000C7030000}"/>
    <cellStyle name="20% - Accent1 2 4 12" xfId="13722" xr:uid="{00000000-0005-0000-0000-0000C8030000}"/>
    <cellStyle name="20% - Accent1 2 4 12 2" xfId="24685" xr:uid="{00000000-0005-0000-0000-0000C9030000}"/>
    <cellStyle name="20% - Accent1 2 4 12 3" xfId="33562" xr:uid="{00000000-0005-0000-0000-0000CA030000}"/>
    <cellStyle name="20% - Accent1 2 4 13" xfId="16074" xr:uid="{00000000-0005-0000-0000-0000CB030000}"/>
    <cellStyle name="20% - Accent1 2 4 13 2" xfId="26904" xr:uid="{00000000-0005-0000-0000-0000CC030000}"/>
    <cellStyle name="20% - Accent1 2 4 13 3" xfId="35781" xr:uid="{00000000-0005-0000-0000-0000CD030000}"/>
    <cellStyle name="20% - Accent1 2 4 14" xfId="18295" xr:uid="{00000000-0005-0000-0000-0000CE030000}"/>
    <cellStyle name="20% - Accent1 2 4 14 2" xfId="29123" xr:uid="{00000000-0005-0000-0000-0000CF030000}"/>
    <cellStyle name="20% - Accent1 2 4 14 3" xfId="38000" xr:uid="{00000000-0005-0000-0000-0000D0030000}"/>
    <cellStyle name="20% - Accent1 2 4 15" xfId="22466" xr:uid="{00000000-0005-0000-0000-0000D1030000}"/>
    <cellStyle name="20% - Accent1 2 4 16" xfId="31341" xr:uid="{00000000-0005-0000-0000-0000D2030000}"/>
    <cellStyle name="20% - Accent1 2 4 2" xfId="8345" xr:uid="{00000000-0005-0000-0000-0000D3030000}"/>
    <cellStyle name="20% - Accent1 2 4 2 2" xfId="12978" xr:uid="{00000000-0005-0000-0000-0000D4030000}"/>
    <cellStyle name="20% - Accent1 2 4 2 2 2" xfId="15332" xr:uid="{00000000-0005-0000-0000-0000D5030000}"/>
    <cellStyle name="20% - Accent1 2 4 2 2 2 2" xfId="26162" xr:uid="{00000000-0005-0000-0000-0000D6030000}"/>
    <cellStyle name="20% - Accent1 2 4 2 2 2 3" xfId="35039" xr:uid="{00000000-0005-0000-0000-0000D7030000}"/>
    <cellStyle name="20% - Accent1 2 4 2 2 3" xfId="17551" xr:uid="{00000000-0005-0000-0000-0000D8030000}"/>
    <cellStyle name="20% - Accent1 2 4 2 2 3 2" xfId="28381" xr:uid="{00000000-0005-0000-0000-0000D9030000}"/>
    <cellStyle name="20% - Accent1 2 4 2 2 3 3" xfId="37258" xr:uid="{00000000-0005-0000-0000-0000DA030000}"/>
    <cellStyle name="20% - Accent1 2 4 2 2 4" xfId="19956" xr:uid="{00000000-0005-0000-0000-0000DB030000}"/>
    <cellStyle name="20% - Accent1 2 4 2 2 4 2" xfId="30600" xr:uid="{00000000-0005-0000-0000-0000DC030000}"/>
    <cellStyle name="20% - Accent1 2 4 2 2 4 3" xfId="39477" xr:uid="{00000000-0005-0000-0000-0000DD030000}"/>
    <cellStyle name="20% - Accent1 2 4 2 2 5" xfId="23943" xr:uid="{00000000-0005-0000-0000-0000DE030000}"/>
    <cellStyle name="20% - Accent1 2 4 2 2 6" xfId="32820" xr:uid="{00000000-0005-0000-0000-0000DF030000}"/>
    <cellStyle name="20% - Accent1 2 4 2 3" xfId="12245" xr:uid="{00000000-0005-0000-0000-0000E0030000}"/>
    <cellStyle name="20% - Accent1 2 4 2 3 2" xfId="14599" xr:uid="{00000000-0005-0000-0000-0000E1030000}"/>
    <cellStyle name="20% - Accent1 2 4 2 3 2 2" xfId="25429" xr:uid="{00000000-0005-0000-0000-0000E2030000}"/>
    <cellStyle name="20% - Accent1 2 4 2 3 2 3" xfId="34306" xr:uid="{00000000-0005-0000-0000-0000E3030000}"/>
    <cellStyle name="20% - Accent1 2 4 2 3 3" xfId="16818" xr:uid="{00000000-0005-0000-0000-0000E4030000}"/>
    <cellStyle name="20% - Accent1 2 4 2 3 3 2" xfId="27648" xr:uid="{00000000-0005-0000-0000-0000E5030000}"/>
    <cellStyle name="20% - Accent1 2 4 2 3 3 3" xfId="36525" xr:uid="{00000000-0005-0000-0000-0000E6030000}"/>
    <cellStyle name="20% - Accent1 2 4 2 3 4" xfId="19223" xr:uid="{00000000-0005-0000-0000-0000E7030000}"/>
    <cellStyle name="20% - Accent1 2 4 2 3 4 2" xfId="29867" xr:uid="{00000000-0005-0000-0000-0000E8030000}"/>
    <cellStyle name="20% - Accent1 2 4 2 3 4 3" xfId="38744" xr:uid="{00000000-0005-0000-0000-0000E9030000}"/>
    <cellStyle name="20% - Accent1 2 4 2 3 5" xfId="23210" xr:uid="{00000000-0005-0000-0000-0000EA030000}"/>
    <cellStyle name="20% - Accent1 2 4 2 3 6" xfId="32087" xr:uid="{00000000-0005-0000-0000-0000EB030000}"/>
    <cellStyle name="20% - Accent1 2 4 2 4" xfId="13723" xr:uid="{00000000-0005-0000-0000-0000EC030000}"/>
    <cellStyle name="20% - Accent1 2 4 2 4 2" xfId="24686" xr:uid="{00000000-0005-0000-0000-0000ED030000}"/>
    <cellStyle name="20% - Accent1 2 4 2 4 3" xfId="33563" xr:uid="{00000000-0005-0000-0000-0000EE030000}"/>
    <cellStyle name="20% - Accent1 2 4 2 5" xfId="16075" xr:uid="{00000000-0005-0000-0000-0000EF030000}"/>
    <cellStyle name="20% - Accent1 2 4 2 5 2" xfId="26905" xr:uid="{00000000-0005-0000-0000-0000F0030000}"/>
    <cellStyle name="20% - Accent1 2 4 2 5 3" xfId="35782" xr:uid="{00000000-0005-0000-0000-0000F1030000}"/>
    <cellStyle name="20% - Accent1 2 4 2 6" xfId="18296" xr:uid="{00000000-0005-0000-0000-0000F2030000}"/>
    <cellStyle name="20% - Accent1 2 4 2 6 2" xfId="29124" xr:uid="{00000000-0005-0000-0000-0000F3030000}"/>
    <cellStyle name="20% - Accent1 2 4 2 6 3" xfId="38001" xr:uid="{00000000-0005-0000-0000-0000F4030000}"/>
    <cellStyle name="20% - Accent1 2 4 2 7" xfId="22467" xr:uid="{00000000-0005-0000-0000-0000F5030000}"/>
    <cellStyle name="20% - Accent1 2 4 2 8" xfId="31342" xr:uid="{00000000-0005-0000-0000-0000F6030000}"/>
    <cellStyle name="20% - Accent1 2 4 3" xfId="8346" xr:uid="{00000000-0005-0000-0000-0000F7030000}"/>
    <cellStyle name="20% - Accent1 2 4 3 2" xfId="12979" xr:uid="{00000000-0005-0000-0000-0000F8030000}"/>
    <cellStyle name="20% - Accent1 2 4 3 2 2" xfId="15333" xr:uid="{00000000-0005-0000-0000-0000F9030000}"/>
    <cellStyle name="20% - Accent1 2 4 3 2 2 2" xfId="26163" xr:uid="{00000000-0005-0000-0000-0000FA030000}"/>
    <cellStyle name="20% - Accent1 2 4 3 2 2 3" xfId="35040" xr:uid="{00000000-0005-0000-0000-0000FB030000}"/>
    <cellStyle name="20% - Accent1 2 4 3 2 3" xfId="17552" xr:uid="{00000000-0005-0000-0000-0000FC030000}"/>
    <cellStyle name="20% - Accent1 2 4 3 2 3 2" xfId="28382" xr:uid="{00000000-0005-0000-0000-0000FD030000}"/>
    <cellStyle name="20% - Accent1 2 4 3 2 3 3" xfId="37259" xr:uid="{00000000-0005-0000-0000-0000FE030000}"/>
    <cellStyle name="20% - Accent1 2 4 3 2 4" xfId="19957" xr:uid="{00000000-0005-0000-0000-0000FF030000}"/>
    <cellStyle name="20% - Accent1 2 4 3 2 4 2" xfId="30601" xr:uid="{00000000-0005-0000-0000-000000040000}"/>
    <cellStyle name="20% - Accent1 2 4 3 2 4 3" xfId="39478" xr:uid="{00000000-0005-0000-0000-000001040000}"/>
    <cellStyle name="20% - Accent1 2 4 3 2 5" xfId="23944" xr:uid="{00000000-0005-0000-0000-000002040000}"/>
    <cellStyle name="20% - Accent1 2 4 3 2 6" xfId="32821" xr:uid="{00000000-0005-0000-0000-000003040000}"/>
    <cellStyle name="20% - Accent1 2 4 3 3" xfId="12246" xr:uid="{00000000-0005-0000-0000-000004040000}"/>
    <cellStyle name="20% - Accent1 2 4 3 3 2" xfId="14600" xr:uid="{00000000-0005-0000-0000-000005040000}"/>
    <cellStyle name="20% - Accent1 2 4 3 3 2 2" xfId="25430" xr:uid="{00000000-0005-0000-0000-000006040000}"/>
    <cellStyle name="20% - Accent1 2 4 3 3 2 3" xfId="34307" xr:uid="{00000000-0005-0000-0000-000007040000}"/>
    <cellStyle name="20% - Accent1 2 4 3 3 3" xfId="16819" xr:uid="{00000000-0005-0000-0000-000008040000}"/>
    <cellStyle name="20% - Accent1 2 4 3 3 3 2" xfId="27649" xr:uid="{00000000-0005-0000-0000-000009040000}"/>
    <cellStyle name="20% - Accent1 2 4 3 3 3 3" xfId="36526" xr:uid="{00000000-0005-0000-0000-00000A040000}"/>
    <cellStyle name="20% - Accent1 2 4 3 3 4" xfId="19224" xr:uid="{00000000-0005-0000-0000-00000B040000}"/>
    <cellStyle name="20% - Accent1 2 4 3 3 4 2" xfId="29868" xr:uid="{00000000-0005-0000-0000-00000C040000}"/>
    <cellStyle name="20% - Accent1 2 4 3 3 4 3" xfId="38745" xr:uid="{00000000-0005-0000-0000-00000D040000}"/>
    <cellStyle name="20% - Accent1 2 4 3 3 5" xfId="23211" xr:uid="{00000000-0005-0000-0000-00000E040000}"/>
    <cellStyle name="20% - Accent1 2 4 3 3 6" xfId="32088" xr:uid="{00000000-0005-0000-0000-00000F040000}"/>
    <cellStyle name="20% - Accent1 2 4 3 4" xfId="13724" xr:uid="{00000000-0005-0000-0000-000010040000}"/>
    <cellStyle name="20% - Accent1 2 4 3 4 2" xfId="24687" xr:uid="{00000000-0005-0000-0000-000011040000}"/>
    <cellStyle name="20% - Accent1 2 4 3 4 3" xfId="33564" xr:uid="{00000000-0005-0000-0000-000012040000}"/>
    <cellStyle name="20% - Accent1 2 4 3 5" xfId="16076" xr:uid="{00000000-0005-0000-0000-000013040000}"/>
    <cellStyle name="20% - Accent1 2 4 3 5 2" xfId="26906" xr:uid="{00000000-0005-0000-0000-000014040000}"/>
    <cellStyle name="20% - Accent1 2 4 3 5 3" xfId="35783" xr:uid="{00000000-0005-0000-0000-000015040000}"/>
    <cellStyle name="20% - Accent1 2 4 3 6" xfId="18297" xr:uid="{00000000-0005-0000-0000-000016040000}"/>
    <cellStyle name="20% - Accent1 2 4 3 6 2" xfId="29125" xr:uid="{00000000-0005-0000-0000-000017040000}"/>
    <cellStyle name="20% - Accent1 2 4 3 6 3" xfId="38002" xr:uid="{00000000-0005-0000-0000-000018040000}"/>
    <cellStyle name="20% - Accent1 2 4 3 7" xfId="22468" xr:uid="{00000000-0005-0000-0000-000019040000}"/>
    <cellStyle name="20% - Accent1 2 4 3 8" xfId="31343" xr:uid="{00000000-0005-0000-0000-00001A040000}"/>
    <cellStyle name="20% - Accent1 2 4 4" xfId="8347" xr:uid="{00000000-0005-0000-0000-00001B040000}"/>
    <cellStyle name="20% - Accent1 2 4 4 2" xfId="12980" xr:uid="{00000000-0005-0000-0000-00001C040000}"/>
    <cellStyle name="20% - Accent1 2 4 4 2 2" xfId="15334" xr:uid="{00000000-0005-0000-0000-00001D040000}"/>
    <cellStyle name="20% - Accent1 2 4 4 2 2 2" xfId="26164" xr:uid="{00000000-0005-0000-0000-00001E040000}"/>
    <cellStyle name="20% - Accent1 2 4 4 2 2 3" xfId="35041" xr:uid="{00000000-0005-0000-0000-00001F040000}"/>
    <cellStyle name="20% - Accent1 2 4 4 2 3" xfId="17553" xr:uid="{00000000-0005-0000-0000-000020040000}"/>
    <cellStyle name="20% - Accent1 2 4 4 2 3 2" xfId="28383" xr:uid="{00000000-0005-0000-0000-000021040000}"/>
    <cellStyle name="20% - Accent1 2 4 4 2 3 3" xfId="37260" xr:uid="{00000000-0005-0000-0000-000022040000}"/>
    <cellStyle name="20% - Accent1 2 4 4 2 4" xfId="19958" xr:uid="{00000000-0005-0000-0000-000023040000}"/>
    <cellStyle name="20% - Accent1 2 4 4 2 4 2" xfId="30602" xr:uid="{00000000-0005-0000-0000-000024040000}"/>
    <cellStyle name="20% - Accent1 2 4 4 2 4 3" xfId="39479" xr:uid="{00000000-0005-0000-0000-000025040000}"/>
    <cellStyle name="20% - Accent1 2 4 4 2 5" xfId="23945" xr:uid="{00000000-0005-0000-0000-000026040000}"/>
    <cellStyle name="20% - Accent1 2 4 4 2 6" xfId="32822" xr:uid="{00000000-0005-0000-0000-000027040000}"/>
    <cellStyle name="20% - Accent1 2 4 4 3" xfId="12247" xr:uid="{00000000-0005-0000-0000-000028040000}"/>
    <cellStyle name="20% - Accent1 2 4 4 3 2" xfId="14601" xr:uid="{00000000-0005-0000-0000-000029040000}"/>
    <cellStyle name="20% - Accent1 2 4 4 3 2 2" xfId="25431" xr:uid="{00000000-0005-0000-0000-00002A040000}"/>
    <cellStyle name="20% - Accent1 2 4 4 3 2 3" xfId="34308" xr:uid="{00000000-0005-0000-0000-00002B040000}"/>
    <cellStyle name="20% - Accent1 2 4 4 3 3" xfId="16820" xr:uid="{00000000-0005-0000-0000-00002C040000}"/>
    <cellStyle name="20% - Accent1 2 4 4 3 3 2" xfId="27650" xr:uid="{00000000-0005-0000-0000-00002D040000}"/>
    <cellStyle name="20% - Accent1 2 4 4 3 3 3" xfId="36527" xr:uid="{00000000-0005-0000-0000-00002E040000}"/>
    <cellStyle name="20% - Accent1 2 4 4 3 4" xfId="19225" xr:uid="{00000000-0005-0000-0000-00002F040000}"/>
    <cellStyle name="20% - Accent1 2 4 4 3 4 2" xfId="29869" xr:uid="{00000000-0005-0000-0000-000030040000}"/>
    <cellStyle name="20% - Accent1 2 4 4 3 4 3" xfId="38746" xr:uid="{00000000-0005-0000-0000-000031040000}"/>
    <cellStyle name="20% - Accent1 2 4 4 3 5" xfId="23212" xr:uid="{00000000-0005-0000-0000-000032040000}"/>
    <cellStyle name="20% - Accent1 2 4 4 3 6" xfId="32089" xr:uid="{00000000-0005-0000-0000-000033040000}"/>
    <cellStyle name="20% - Accent1 2 4 4 4" xfId="13725" xr:uid="{00000000-0005-0000-0000-000034040000}"/>
    <cellStyle name="20% - Accent1 2 4 4 4 2" xfId="24688" xr:uid="{00000000-0005-0000-0000-000035040000}"/>
    <cellStyle name="20% - Accent1 2 4 4 4 3" xfId="33565" xr:uid="{00000000-0005-0000-0000-000036040000}"/>
    <cellStyle name="20% - Accent1 2 4 4 5" xfId="16077" xr:uid="{00000000-0005-0000-0000-000037040000}"/>
    <cellStyle name="20% - Accent1 2 4 4 5 2" xfId="26907" xr:uid="{00000000-0005-0000-0000-000038040000}"/>
    <cellStyle name="20% - Accent1 2 4 4 5 3" xfId="35784" xr:uid="{00000000-0005-0000-0000-000039040000}"/>
    <cellStyle name="20% - Accent1 2 4 4 6" xfId="18298" xr:uid="{00000000-0005-0000-0000-00003A040000}"/>
    <cellStyle name="20% - Accent1 2 4 4 6 2" xfId="29126" xr:uid="{00000000-0005-0000-0000-00003B040000}"/>
    <cellStyle name="20% - Accent1 2 4 4 6 3" xfId="38003" xr:uid="{00000000-0005-0000-0000-00003C040000}"/>
    <cellStyle name="20% - Accent1 2 4 4 7" xfId="22469" xr:uid="{00000000-0005-0000-0000-00003D040000}"/>
    <cellStyle name="20% - Accent1 2 4 4 8" xfId="31344" xr:uid="{00000000-0005-0000-0000-00003E040000}"/>
    <cellStyle name="20% - Accent1 2 4 5" xfId="8348" xr:uid="{00000000-0005-0000-0000-00003F040000}"/>
    <cellStyle name="20% - Accent1 2 4 5 2" xfId="12981" xr:uid="{00000000-0005-0000-0000-000040040000}"/>
    <cellStyle name="20% - Accent1 2 4 5 2 2" xfId="15335" xr:uid="{00000000-0005-0000-0000-000041040000}"/>
    <cellStyle name="20% - Accent1 2 4 5 2 2 2" xfId="26165" xr:uid="{00000000-0005-0000-0000-000042040000}"/>
    <cellStyle name="20% - Accent1 2 4 5 2 2 3" xfId="35042" xr:uid="{00000000-0005-0000-0000-000043040000}"/>
    <cellStyle name="20% - Accent1 2 4 5 2 3" xfId="17554" xr:uid="{00000000-0005-0000-0000-000044040000}"/>
    <cellStyle name="20% - Accent1 2 4 5 2 3 2" xfId="28384" xr:uid="{00000000-0005-0000-0000-000045040000}"/>
    <cellStyle name="20% - Accent1 2 4 5 2 3 3" xfId="37261" xr:uid="{00000000-0005-0000-0000-000046040000}"/>
    <cellStyle name="20% - Accent1 2 4 5 2 4" xfId="19959" xr:uid="{00000000-0005-0000-0000-000047040000}"/>
    <cellStyle name="20% - Accent1 2 4 5 2 4 2" xfId="30603" xr:uid="{00000000-0005-0000-0000-000048040000}"/>
    <cellStyle name="20% - Accent1 2 4 5 2 4 3" xfId="39480" xr:uid="{00000000-0005-0000-0000-000049040000}"/>
    <cellStyle name="20% - Accent1 2 4 5 2 5" xfId="23946" xr:uid="{00000000-0005-0000-0000-00004A040000}"/>
    <cellStyle name="20% - Accent1 2 4 5 2 6" xfId="32823" xr:uid="{00000000-0005-0000-0000-00004B040000}"/>
    <cellStyle name="20% - Accent1 2 4 5 3" xfId="12248" xr:uid="{00000000-0005-0000-0000-00004C040000}"/>
    <cellStyle name="20% - Accent1 2 4 5 3 2" xfId="14602" xr:uid="{00000000-0005-0000-0000-00004D040000}"/>
    <cellStyle name="20% - Accent1 2 4 5 3 2 2" xfId="25432" xr:uid="{00000000-0005-0000-0000-00004E040000}"/>
    <cellStyle name="20% - Accent1 2 4 5 3 2 3" xfId="34309" xr:uid="{00000000-0005-0000-0000-00004F040000}"/>
    <cellStyle name="20% - Accent1 2 4 5 3 3" xfId="16821" xr:uid="{00000000-0005-0000-0000-000050040000}"/>
    <cellStyle name="20% - Accent1 2 4 5 3 3 2" xfId="27651" xr:uid="{00000000-0005-0000-0000-000051040000}"/>
    <cellStyle name="20% - Accent1 2 4 5 3 3 3" xfId="36528" xr:uid="{00000000-0005-0000-0000-000052040000}"/>
    <cellStyle name="20% - Accent1 2 4 5 3 4" xfId="19226" xr:uid="{00000000-0005-0000-0000-000053040000}"/>
    <cellStyle name="20% - Accent1 2 4 5 3 4 2" xfId="29870" xr:uid="{00000000-0005-0000-0000-000054040000}"/>
    <cellStyle name="20% - Accent1 2 4 5 3 4 3" xfId="38747" xr:uid="{00000000-0005-0000-0000-000055040000}"/>
    <cellStyle name="20% - Accent1 2 4 5 3 5" xfId="23213" xr:uid="{00000000-0005-0000-0000-000056040000}"/>
    <cellStyle name="20% - Accent1 2 4 5 3 6" xfId="32090" xr:uid="{00000000-0005-0000-0000-000057040000}"/>
    <cellStyle name="20% - Accent1 2 4 5 4" xfId="13726" xr:uid="{00000000-0005-0000-0000-000058040000}"/>
    <cellStyle name="20% - Accent1 2 4 5 4 2" xfId="24689" xr:uid="{00000000-0005-0000-0000-000059040000}"/>
    <cellStyle name="20% - Accent1 2 4 5 4 3" xfId="33566" xr:uid="{00000000-0005-0000-0000-00005A040000}"/>
    <cellStyle name="20% - Accent1 2 4 5 5" xfId="16078" xr:uid="{00000000-0005-0000-0000-00005B040000}"/>
    <cellStyle name="20% - Accent1 2 4 5 5 2" xfId="26908" xr:uid="{00000000-0005-0000-0000-00005C040000}"/>
    <cellStyle name="20% - Accent1 2 4 5 5 3" xfId="35785" xr:uid="{00000000-0005-0000-0000-00005D040000}"/>
    <cellStyle name="20% - Accent1 2 4 5 6" xfId="18299" xr:uid="{00000000-0005-0000-0000-00005E040000}"/>
    <cellStyle name="20% - Accent1 2 4 5 6 2" xfId="29127" xr:uid="{00000000-0005-0000-0000-00005F040000}"/>
    <cellStyle name="20% - Accent1 2 4 5 6 3" xfId="38004" xr:uid="{00000000-0005-0000-0000-000060040000}"/>
    <cellStyle name="20% - Accent1 2 4 5 7" xfId="22470" xr:uid="{00000000-0005-0000-0000-000061040000}"/>
    <cellStyle name="20% - Accent1 2 4 5 8" xfId="31345" xr:uid="{00000000-0005-0000-0000-000062040000}"/>
    <cellStyle name="20% - Accent1 2 4 6" xfId="8349" xr:uid="{00000000-0005-0000-0000-000063040000}"/>
    <cellStyle name="20% - Accent1 2 4 6 2" xfId="12982" xr:uid="{00000000-0005-0000-0000-000064040000}"/>
    <cellStyle name="20% - Accent1 2 4 6 2 2" xfId="15336" xr:uid="{00000000-0005-0000-0000-000065040000}"/>
    <cellStyle name="20% - Accent1 2 4 6 2 2 2" xfId="26166" xr:uid="{00000000-0005-0000-0000-000066040000}"/>
    <cellStyle name="20% - Accent1 2 4 6 2 2 3" xfId="35043" xr:uid="{00000000-0005-0000-0000-000067040000}"/>
    <cellStyle name="20% - Accent1 2 4 6 2 3" xfId="17555" xr:uid="{00000000-0005-0000-0000-000068040000}"/>
    <cellStyle name="20% - Accent1 2 4 6 2 3 2" xfId="28385" xr:uid="{00000000-0005-0000-0000-000069040000}"/>
    <cellStyle name="20% - Accent1 2 4 6 2 3 3" xfId="37262" xr:uid="{00000000-0005-0000-0000-00006A040000}"/>
    <cellStyle name="20% - Accent1 2 4 6 2 4" xfId="19960" xr:uid="{00000000-0005-0000-0000-00006B040000}"/>
    <cellStyle name="20% - Accent1 2 4 6 2 4 2" xfId="30604" xr:uid="{00000000-0005-0000-0000-00006C040000}"/>
    <cellStyle name="20% - Accent1 2 4 6 2 4 3" xfId="39481" xr:uid="{00000000-0005-0000-0000-00006D040000}"/>
    <cellStyle name="20% - Accent1 2 4 6 2 5" xfId="23947" xr:uid="{00000000-0005-0000-0000-00006E040000}"/>
    <cellStyle name="20% - Accent1 2 4 6 2 6" xfId="32824" xr:uid="{00000000-0005-0000-0000-00006F040000}"/>
    <cellStyle name="20% - Accent1 2 4 6 3" xfId="12249" xr:uid="{00000000-0005-0000-0000-000070040000}"/>
    <cellStyle name="20% - Accent1 2 4 6 3 2" xfId="14603" xr:uid="{00000000-0005-0000-0000-000071040000}"/>
    <cellStyle name="20% - Accent1 2 4 6 3 2 2" xfId="25433" xr:uid="{00000000-0005-0000-0000-000072040000}"/>
    <cellStyle name="20% - Accent1 2 4 6 3 2 3" xfId="34310" xr:uid="{00000000-0005-0000-0000-000073040000}"/>
    <cellStyle name="20% - Accent1 2 4 6 3 3" xfId="16822" xr:uid="{00000000-0005-0000-0000-000074040000}"/>
    <cellStyle name="20% - Accent1 2 4 6 3 3 2" xfId="27652" xr:uid="{00000000-0005-0000-0000-000075040000}"/>
    <cellStyle name="20% - Accent1 2 4 6 3 3 3" xfId="36529" xr:uid="{00000000-0005-0000-0000-000076040000}"/>
    <cellStyle name="20% - Accent1 2 4 6 3 4" xfId="19227" xr:uid="{00000000-0005-0000-0000-000077040000}"/>
    <cellStyle name="20% - Accent1 2 4 6 3 4 2" xfId="29871" xr:uid="{00000000-0005-0000-0000-000078040000}"/>
    <cellStyle name="20% - Accent1 2 4 6 3 4 3" xfId="38748" xr:uid="{00000000-0005-0000-0000-000079040000}"/>
    <cellStyle name="20% - Accent1 2 4 6 3 5" xfId="23214" xr:uid="{00000000-0005-0000-0000-00007A040000}"/>
    <cellStyle name="20% - Accent1 2 4 6 3 6" xfId="32091" xr:uid="{00000000-0005-0000-0000-00007B040000}"/>
    <cellStyle name="20% - Accent1 2 4 6 4" xfId="13727" xr:uid="{00000000-0005-0000-0000-00007C040000}"/>
    <cellStyle name="20% - Accent1 2 4 6 4 2" xfId="24690" xr:uid="{00000000-0005-0000-0000-00007D040000}"/>
    <cellStyle name="20% - Accent1 2 4 6 4 3" xfId="33567" xr:uid="{00000000-0005-0000-0000-00007E040000}"/>
    <cellStyle name="20% - Accent1 2 4 6 5" xfId="16079" xr:uid="{00000000-0005-0000-0000-00007F040000}"/>
    <cellStyle name="20% - Accent1 2 4 6 5 2" xfId="26909" xr:uid="{00000000-0005-0000-0000-000080040000}"/>
    <cellStyle name="20% - Accent1 2 4 6 5 3" xfId="35786" xr:uid="{00000000-0005-0000-0000-000081040000}"/>
    <cellStyle name="20% - Accent1 2 4 6 6" xfId="18300" xr:uid="{00000000-0005-0000-0000-000082040000}"/>
    <cellStyle name="20% - Accent1 2 4 6 6 2" xfId="29128" xr:uid="{00000000-0005-0000-0000-000083040000}"/>
    <cellStyle name="20% - Accent1 2 4 6 6 3" xfId="38005" xr:uid="{00000000-0005-0000-0000-000084040000}"/>
    <cellStyle name="20% - Accent1 2 4 6 7" xfId="22471" xr:uid="{00000000-0005-0000-0000-000085040000}"/>
    <cellStyle name="20% - Accent1 2 4 6 8" xfId="31346" xr:uid="{00000000-0005-0000-0000-000086040000}"/>
    <cellStyle name="20% - Accent1 2 4 7" xfId="8350" xr:uid="{00000000-0005-0000-0000-000087040000}"/>
    <cellStyle name="20% - Accent1 2 4 7 2" xfId="12983" xr:uid="{00000000-0005-0000-0000-000088040000}"/>
    <cellStyle name="20% - Accent1 2 4 7 2 2" xfId="15337" xr:uid="{00000000-0005-0000-0000-000089040000}"/>
    <cellStyle name="20% - Accent1 2 4 7 2 2 2" xfId="26167" xr:uid="{00000000-0005-0000-0000-00008A040000}"/>
    <cellStyle name="20% - Accent1 2 4 7 2 2 3" xfId="35044" xr:uid="{00000000-0005-0000-0000-00008B040000}"/>
    <cellStyle name="20% - Accent1 2 4 7 2 3" xfId="17556" xr:uid="{00000000-0005-0000-0000-00008C040000}"/>
    <cellStyle name="20% - Accent1 2 4 7 2 3 2" xfId="28386" xr:uid="{00000000-0005-0000-0000-00008D040000}"/>
    <cellStyle name="20% - Accent1 2 4 7 2 3 3" xfId="37263" xr:uid="{00000000-0005-0000-0000-00008E040000}"/>
    <cellStyle name="20% - Accent1 2 4 7 2 4" xfId="19961" xr:uid="{00000000-0005-0000-0000-00008F040000}"/>
    <cellStyle name="20% - Accent1 2 4 7 2 4 2" xfId="30605" xr:uid="{00000000-0005-0000-0000-000090040000}"/>
    <cellStyle name="20% - Accent1 2 4 7 2 4 3" xfId="39482" xr:uid="{00000000-0005-0000-0000-000091040000}"/>
    <cellStyle name="20% - Accent1 2 4 7 2 5" xfId="23948" xr:uid="{00000000-0005-0000-0000-000092040000}"/>
    <cellStyle name="20% - Accent1 2 4 7 2 6" xfId="32825" xr:uid="{00000000-0005-0000-0000-000093040000}"/>
    <cellStyle name="20% - Accent1 2 4 7 3" xfId="12250" xr:uid="{00000000-0005-0000-0000-000094040000}"/>
    <cellStyle name="20% - Accent1 2 4 7 3 2" xfId="14604" xr:uid="{00000000-0005-0000-0000-000095040000}"/>
    <cellStyle name="20% - Accent1 2 4 7 3 2 2" xfId="25434" xr:uid="{00000000-0005-0000-0000-000096040000}"/>
    <cellStyle name="20% - Accent1 2 4 7 3 2 3" xfId="34311" xr:uid="{00000000-0005-0000-0000-000097040000}"/>
    <cellStyle name="20% - Accent1 2 4 7 3 3" xfId="16823" xr:uid="{00000000-0005-0000-0000-000098040000}"/>
    <cellStyle name="20% - Accent1 2 4 7 3 3 2" xfId="27653" xr:uid="{00000000-0005-0000-0000-000099040000}"/>
    <cellStyle name="20% - Accent1 2 4 7 3 3 3" xfId="36530" xr:uid="{00000000-0005-0000-0000-00009A040000}"/>
    <cellStyle name="20% - Accent1 2 4 7 3 4" xfId="19228" xr:uid="{00000000-0005-0000-0000-00009B040000}"/>
    <cellStyle name="20% - Accent1 2 4 7 3 4 2" xfId="29872" xr:uid="{00000000-0005-0000-0000-00009C040000}"/>
    <cellStyle name="20% - Accent1 2 4 7 3 4 3" xfId="38749" xr:uid="{00000000-0005-0000-0000-00009D040000}"/>
    <cellStyle name="20% - Accent1 2 4 7 3 5" xfId="23215" xr:uid="{00000000-0005-0000-0000-00009E040000}"/>
    <cellStyle name="20% - Accent1 2 4 7 3 6" xfId="32092" xr:uid="{00000000-0005-0000-0000-00009F040000}"/>
    <cellStyle name="20% - Accent1 2 4 7 4" xfId="13728" xr:uid="{00000000-0005-0000-0000-0000A0040000}"/>
    <cellStyle name="20% - Accent1 2 4 7 4 2" xfId="24691" xr:uid="{00000000-0005-0000-0000-0000A1040000}"/>
    <cellStyle name="20% - Accent1 2 4 7 4 3" xfId="33568" xr:uid="{00000000-0005-0000-0000-0000A2040000}"/>
    <cellStyle name="20% - Accent1 2 4 7 5" xfId="16080" xr:uid="{00000000-0005-0000-0000-0000A3040000}"/>
    <cellStyle name="20% - Accent1 2 4 7 5 2" xfId="26910" xr:uid="{00000000-0005-0000-0000-0000A4040000}"/>
    <cellStyle name="20% - Accent1 2 4 7 5 3" xfId="35787" xr:uid="{00000000-0005-0000-0000-0000A5040000}"/>
    <cellStyle name="20% - Accent1 2 4 7 6" xfId="18301" xr:uid="{00000000-0005-0000-0000-0000A6040000}"/>
    <cellStyle name="20% - Accent1 2 4 7 6 2" xfId="29129" xr:uid="{00000000-0005-0000-0000-0000A7040000}"/>
    <cellStyle name="20% - Accent1 2 4 7 6 3" xfId="38006" xr:uid="{00000000-0005-0000-0000-0000A8040000}"/>
    <cellStyle name="20% - Accent1 2 4 7 7" xfId="22472" xr:uid="{00000000-0005-0000-0000-0000A9040000}"/>
    <cellStyle name="20% - Accent1 2 4 7 8" xfId="31347" xr:uid="{00000000-0005-0000-0000-0000AA040000}"/>
    <cellStyle name="20% - Accent1 2 4 8" xfId="8351" xr:uid="{00000000-0005-0000-0000-0000AB040000}"/>
    <cellStyle name="20% - Accent1 2 4 8 2" xfId="12984" xr:uid="{00000000-0005-0000-0000-0000AC040000}"/>
    <cellStyle name="20% - Accent1 2 4 8 2 2" xfId="15338" xr:uid="{00000000-0005-0000-0000-0000AD040000}"/>
    <cellStyle name="20% - Accent1 2 4 8 2 2 2" xfId="26168" xr:uid="{00000000-0005-0000-0000-0000AE040000}"/>
    <cellStyle name="20% - Accent1 2 4 8 2 2 3" xfId="35045" xr:uid="{00000000-0005-0000-0000-0000AF040000}"/>
    <cellStyle name="20% - Accent1 2 4 8 2 3" xfId="17557" xr:uid="{00000000-0005-0000-0000-0000B0040000}"/>
    <cellStyle name="20% - Accent1 2 4 8 2 3 2" xfId="28387" xr:uid="{00000000-0005-0000-0000-0000B1040000}"/>
    <cellStyle name="20% - Accent1 2 4 8 2 3 3" xfId="37264" xr:uid="{00000000-0005-0000-0000-0000B2040000}"/>
    <cellStyle name="20% - Accent1 2 4 8 2 4" xfId="19962" xr:uid="{00000000-0005-0000-0000-0000B3040000}"/>
    <cellStyle name="20% - Accent1 2 4 8 2 4 2" xfId="30606" xr:uid="{00000000-0005-0000-0000-0000B4040000}"/>
    <cellStyle name="20% - Accent1 2 4 8 2 4 3" xfId="39483" xr:uid="{00000000-0005-0000-0000-0000B5040000}"/>
    <cellStyle name="20% - Accent1 2 4 8 2 5" xfId="23949" xr:uid="{00000000-0005-0000-0000-0000B6040000}"/>
    <cellStyle name="20% - Accent1 2 4 8 2 6" xfId="32826" xr:uid="{00000000-0005-0000-0000-0000B7040000}"/>
    <cellStyle name="20% - Accent1 2 4 8 3" xfId="12251" xr:uid="{00000000-0005-0000-0000-0000B8040000}"/>
    <cellStyle name="20% - Accent1 2 4 8 3 2" xfId="14605" xr:uid="{00000000-0005-0000-0000-0000B9040000}"/>
    <cellStyle name="20% - Accent1 2 4 8 3 2 2" xfId="25435" xr:uid="{00000000-0005-0000-0000-0000BA040000}"/>
    <cellStyle name="20% - Accent1 2 4 8 3 2 3" xfId="34312" xr:uid="{00000000-0005-0000-0000-0000BB040000}"/>
    <cellStyle name="20% - Accent1 2 4 8 3 3" xfId="16824" xr:uid="{00000000-0005-0000-0000-0000BC040000}"/>
    <cellStyle name="20% - Accent1 2 4 8 3 3 2" xfId="27654" xr:uid="{00000000-0005-0000-0000-0000BD040000}"/>
    <cellStyle name="20% - Accent1 2 4 8 3 3 3" xfId="36531" xr:uid="{00000000-0005-0000-0000-0000BE040000}"/>
    <cellStyle name="20% - Accent1 2 4 8 3 4" xfId="19229" xr:uid="{00000000-0005-0000-0000-0000BF040000}"/>
    <cellStyle name="20% - Accent1 2 4 8 3 4 2" xfId="29873" xr:uid="{00000000-0005-0000-0000-0000C0040000}"/>
    <cellStyle name="20% - Accent1 2 4 8 3 4 3" xfId="38750" xr:uid="{00000000-0005-0000-0000-0000C1040000}"/>
    <cellStyle name="20% - Accent1 2 4 8 3 5" xfId="23216" xr:uid="{00000000-0005-0000-0000-0000C2040000}"/>
    <cellStyle name="20% - Accent1 2 4 8 3 6" xfId="32093" xr:uid="{00000000-0005-0000-0000-0000C3040000}"/>
    <cellStyle name="20% - Accent1 2 4 8 4" xfId="13729" xr:uid="{00000000-0005-0000-0000-0000C4040000}"/>
    <cellStyle name="20% - Accent1 2 4 8 4 2" xfId="24692" xr:uid="{00000000-0005-0000-0000-0000C5040000}"/>
    <cellStyle name="20% - Accent1 2 4 8 4 3" xfId="33569" xr:uid="{00000000-0005-0000-0000-0000C6040000}"/>
    <cellStyle name="20% - Accent1 2 4 8 5" xfId="16081" xr:uid="{00000000-0005-0000-0000-0000C7040000}"/>
    <cellStyle name="20% - Accent1 2 4 8 5 2" xfId="26911" xr:uid="{00000000-0005-0000-0000-0000C8040000}"/>
    <cellStyle name="20% - Accent1 2 4 8 5 3" xfId="35788" xr:uid="{00000000-0005-0000-0000-0000C9040000}"/>
    <cellStyle name="20% - Accent1 2 4 8 6" xfId="18302" xr:uid="{00000000-0005-0000-0000-0000CA040000}"/>
    <cellStyle name="20% - Accent1 2 4 8 6 2" xfId="29130" xr:uid="{00000000-0005-0000-0000-0000CB040000}"/>
    <cellStyle name="20% - Accent1 2 4 8 6 3" xfId="38007" xr:uid="{00000000-0005-0000-0000-0000CC040000}"/>
    <cellStyle name="20% - Accent1 2 4 8 7" xfId="22473" xr:uid="{00000000-0005-0000-0000-0000CD040000}"/>
    <cellStyle name="20% - Accent1 2 4 8 8" xfId="31348" xr:uid="{00000000-0005-0000-0000-0000CE040000}"/>
    <cellStyle name="20% - Accent1 2 4 9" xfId="8352" xr:uid="{00000000-0005-0000-0000-0000CF040000}"/>
    <cellStyle name="20% - Accent1 2 4 9 2" xfId="12985" xr:uid="{00000000-0005-0000-0000-0000D0040000}"/>
    <cellStyle name="20% - Accent1 2 4 9 2 2" xfId="15339" xr:uid="{00000000-0005-0000-0000-0000D1040000}"/>
    <cellStyle name="20% - Accent1 2 4 9 2 2 2" xfId="26169" xr:uid="{00000000-0005-0000-0000-0000D2040000}"/>
    <cellStyle name="20% - Accent1 2 4 9 2 2 3" xfId="35046" xr:uid="{00000000-0005-0000-0000-0000D3040000}"/>
    <cellStyle name="20% - Accent1 2 4 9 2 3" xfId="17558" xr:uid="{00000000-0005-0000-0000-0000D4040000}"/>
    <cellStyle name="20% - Accent1 2 4 9 2 3 2" xfId="28388" xr:uid="{00000000-0005-0000-0000-0000D5040000}"/>
    <cellStyle name="20% - Accent1 2 4 9 2 3 3" xfId="37265" xr:uid="{00000000-0005-0000-0000-0000D6040000}"/>
    <cellStyle name="20% - Accent1 2 4 9 2 4" xfId="19963" xr:uid="{00000000-0005-0000-0000-0000D7040000}"/>
    <cellStyle name="20% - Accent1 2 4 9 2 4 2" xfId="30607" xr:uid="{00000000-0005-0000-0000-0000D8040000}"/>
    <cellStyle name="20% - Accent1 2 4 9 2 4 3" xfId="39484" xr:uid="{00000000-0005-0000-0000-0000D9040000}"/>
    <cellStyle name="20% - Accent1 2 4 9 2 5" xfId="23950" xr:uid="{00000000-0005-0000-0000-0000DA040000}"/>
    <cellStyle name="20% - Accent1 2 4 9 2 6" xfId="32827" xr:uid="{00000000-0005-0000-0000-0000DB040000}"/>
    <cellStyle name="20% - Accent1 2 4 9 3" xfId="12252" xr:uid="{00000000-0005-0000-0000-0000DC040000}"/>
    <cellStyle name="20% - Accent1 2 4 9 3 2" xfId="14606" xr:uid="{00000000-0005-0000-0000-0000DD040000}"/>
    <cellStyle name="20% - Accent1 2 4 9 3 2 2" xfId="25436" xr:uid="{00000000-0005-0000-0000-0000DE040000}"/>
    <cellStyle name="20% - Accent1 2 4 9 3 2 3" xfId="34313" xr:uid="{00000000-0005-0000-0000-0000DF040000}"/>
    <cellStyle name="20% - Accent1 2 4 9 3 3" xfId="16825" xr:uid="{00000000-0005-0000-0000-0000E0040000}"/>
    <cellStyle name="20% - Accent1 2 4 9 3 3 2" xfId="27655" xr:uid="{00000000-0005-0000-0000-0000E1040000}"/>
    <cellStyle name="20% - Accent1 2 4 9 3 3 3" xfId="36532" xr:uid="{00000000-0005-0000-0000-0000E2040000}"/>
    <cellStyle name="20% - Accent1 2 4 9 3 4" xfId="19230" xr:uid="{00000000-0005-0000-0000-0000E3040000}"/>
    <cellStyle name="20% - Accent1 2 4 9 3 4 2" xfId="29874" xr:uid="{00000000-0005-0000-0000-0000E4040000}"/>
    <cellStyle name="20% - Accent1 2 4 9 3 4 3" xfId="38751" xr:uid="{00000000-0005-0000-0000-0000E5040000}"/>
    <cellStyle name="20% - Accent1 2 4 9 3 5" xfId="23217" xr:uid="{00000000-0005-0000-0000-0000E6040000}"/>
    <cellStyle name="20% - Accent1 2 4 9 3 6" xfId="32094" xr:uid="{00000000-0005-0000-0000-0000E7040000}"/>
    <cellStyle name="20% - Accent1 2 4 9 4" xfId="13730" xr:uid="{00000000-0005-0000-0000-0000E8040000}"/>
    <cellStyle name="20% - Accent1 2 4 9 4 2" xfId="24693" xr:uid="{00000000-0005-0000-0000-0000E9040000}"/>
    <cellStyle name="20% - Accent1 2 4 9 4 3" xfId="33570" xr:uid="{00000000-0005-0000-0000-0000EA040000}"/>
    <cellStyle name="20% - Accent1 2 4 9 5" xfId="16082" xr:uid="{00000000-0005-0000-0000-0000EB040000}"/>
    <cellStyle name="20% - Accent1 2 4 9 5 2" xfId="26912" xr:uid="{00000000-0005-0000-0000-0000EC040000}"/>
    <cellStyle name="20% - Accent1 2 4 9 5 3" xfId="35789" xr:uid="{00000000-0005-0000-0000-0000ED040000}"/>
    <cellStyle name="20% - Accent1 2 4 9 6" xfId="18303" xr:uid="{00000000-0005-0000-0000-0000EE040000}"/>
    <cellStyle name="20% - Accent1 2 4 9 6 2" xfId="29131" xr:uid="{00000000-0005-0000-0000-0000EF040000}"/>
    <cellStyle name="20% - Accent1 2 4 9 6 3" xfId="38008" xr:uid="{00000000-0005-0000-0000-0000F0040000}"/>
    <cellStyle name="20% - Accent1 2 4 9 7" xfId="22474" xr:uid="{00000000-0005-0000-0000-0000F1040000}"/>
    <cellStyle name="20% - Accent1 2 4 9 8" xfId="31349" xr:uid="{00000000-0005-0000-0000-0000F2040000}"/>
    <cellStyle name="20% - Accent1 2 5" xfId="8353" xr:uid="{00000000-0005-0000-0000-0000F3040000}"/>
    <cellStyle name="20% - Accent1 2 5 10" xfId="12986" xr:uid="{00000000-0005-0000-0000-0000F4040000}"/>
    <cellStyle name="20% - Accent1 2 5 10 2" xfId="15340" xr:uid="{00000000-0005-0000-0000-0000F5040000}"/>
    <cellStyle name="20% - Accent1 2 5 10 2 2" xfId="26170" xr:uid="{00000000-0005-0000-0000-0000F6040000}"/>
    <cellStyle name="20% - Accent1 2 5 10 2 3" xfId="35047" xr:uid="{00000000-0005-0000-0000-0000F7040000}"/>
    <cellStyle name="20% - Accent1 2 5 10 3" xfId="17559" xr:uid="{00000000-0005-0000-0000-0000F8040000}"/>
    <cellStyle name="20% - Accent1 2 5 10 3 2" xfId="28389" xr:uid="{00000000-0005-0000-0000-0000F9040000}"/>
    <cellStyle name="20% - Accent1 2 5 10 3 3" xfId="37266" xr:uid="{00000000-0005-0000-0000-0000FA040000}"/>
    <cellStyle name="20% - Accent1 2 5 10 4" xfId="19964" xr:uid="{00000000-0005-0000-0000-0000FB040000}"/>
    <cellStyle name="20% - Accent1 2 5 10 4 2" xfId="30608" xr:uid="{00000000-0005-0000-0000-0000FC040000}"/>
    <cellStyle name="20% - Accent1 2 5 10 4 3" xfId="39485" xr:uid="{00000000-0005-0000-0000-0000FD040000}"/>
    <cellStyle name="20% - Accent1 2 5 10 5" xfId="23951" xr:uid="{00000000-0005-0000-0000-0000FE040000}"/>
    <cellStyle name="20% - Accent1 2 5 10 6" xfId="32828" xr:uid="{00000000-0005-0000-0000-0000FF040000}"/>
    <cellStyle name="20% - Accent1 2 5 11" xfId="12253" xr:uid="{00000000-0005-0000-0000-000000050000}"/>
    <cellStyle name="20% - Accent1 2 5 11 2" xfId="14607" xr:uid="{00000000-0005-0000-0000-000001050000}"/>
    <cellStyle name="20% - Accent1 2 5 11 2 2" xfId="25437" xr:uid="{00000000-0005-0000-0000-000002050000}"/>
    <cellStyle name="20% - Accent1 2 5 11 2 3" xfId="34314" xr:uid="{00000000-0005-0000-0000-000003050000}"/>
    <cellStyle name="20% - Accent1 2 5 11 3" xfId="16826" xr:uid="{00000000-0005-0000-0000-000004050000}"/>
    <cellStyle name="20% - Accent1 2 5 11 3 2" xfId="27656" xr:uid="{00000000-0005-0000-0000-000005050000}"/>
    <cellStyle name="20% - Accent1 2 5 11 3 3" xfId="36533" xr:uid="{00000000-0005-0000-0000-000006050000}"/>
    <cellStyle name="20% - Accent1 2 5 11 4" xfId="19231" xr:uid="{00000000-0005-0000-0000-000007050000}"/>
    <cellStyle name="20% - Accent1 2 5 11 4 2" xfId="29875" xr:uid="{00000000-0005-0000-0000-000008050000}"/>
    <cellStyle name="20% - Accent1 2 5 11 4 3" xfId="38752" xr:uid="{00000000-0005-0000-0000-000009050000}"/>
    <cellStyle name="20% - Accent1 2 5 11 5" xfId="23218" xr:uid="{00000000-0005-0000-0000-00000A050000}"/>
    <cellStyle name="20% - Accent1 2 5 11 6" xfId="32095" xr:uid="{00000000-0005-0000-0000-00000B050000}"/>
    <cellStyle name="20% - Accent1 2 5 12" xfId="13731" xr:uid="{00000000-0005-0000-0000-00000C050000}"/>
    <cellStyle name="20% - Accent1 2 5 12 2" xfId="24694" xr:uid="{00000000-0005-0000-0000-00000D050000}"/>
    <cellStyle name="20% - Accent1 2 5 12 3" xfId="33571" xr:uid="{00000000-0005-0000-0000-00000E050000}"/>
    <cellStyle name="20% - Accent1 2 5 13" xfId="16083" xr:uid="{00000000-0005-0000-0000-00000F050000}"/>
    <cellStyle name="20% - Accent1 2 5 13 2" xfId="26913" xr:uid="{00000000-0005-0000-0000-000010050000}"/>
    <cellStyle name="20% - Accent1 2 5 13 3" xfId="35790" xr:uid="{00000000-0005-0000-0000-000011050000}"/>
    <cellStyle name="20% - Accent1 2 5 14" xfId="18304" xr:uid="{00000000-0005-0000-0000-000012050000}"/>
    <cellStyle name="20% - Accent1 2 5 14 2" xfId="29132" xr:uid="{00000000-0005-0000-0000-000013050000}"/>
    <cellStyle name="20% - Accent1 2 5 14 3" xfId="38009" xr:uid="{00000000-0005-0000-0000-000014050000}"/>
    <cellStyle name="20% - Accent1 2 5 15" xfId="22475" xr:uid="{00000000-0005-0000-0000-000015050000}"/>
    <cellStyle name="20% - Accent1 2 5 16" xfId="31350" xr:uid="{00000000-0005-0000-0000-000016050000}"/>
    <cellStyle name="20% - Accent1 2 5 2" xfId="8354" xr:uid="{00000000-0005-0000-0000-000017050000}"/>
    <cellStyle name="20% - Accent1 2 5 2 2" xfId="12987" xr:uid="{00000000-0005-0000-0000-000018050000}"/>
    <cellStyle name="20% - Accent1 2 5 2 2 2" xfId="15341" xr:uid="{00000000-0005-0000-0000-000019050000}"/>
    <cellStyle name="20% - Accent1 2 5 2 2 2 2" xfId="26171" xr:uid="{00000000-0005-0000-0000-00001A050000}"/>
    <cellStyle name="20% - Accent1 2 5 2 2 2 3" xfId="35048" xr:uid="{00000000-0005-0000-0000-00001B050000}"/>
    <cellStyle name="20% - Accent1 2 5 2 2 3" xfId="17560" xr:uid="{00000000-0005-0000-0000-00001C050000}"/>
    <cellStyle name="20% - Accent1 2 5 2 2 3 2" xfId="28390" xr:uid="{00000000-0005-0000-0000-00001D050000}"/>
    <cellStyle name="20% - Accent1 2 5 2 2 3 3" xfId="37267" xr:uid="{00000000-0005-0000-0000-00001E050000}"/>
    <cellStyle name="20% - Accent1 2 5 2 2 4" xfId="19965" xr:uid="{00000000-0005-0000-0000-00001F050000}"/>
    <cellStyle name="20% - Accent1 2 5 2 2 4 2" xfId="30609" xr:uid="{00000000-0005-0000-0000-000020050000}"/>
    <cellStyle name="20% - Accent1 2 5 2 2 4 3" xfId="39486" xr:uid="{00000000-0005-0000-0000-000021050000}"/>
    <cellStyle name="20% - Accent1 2 5 2 2 5" xfId="23952" xr:uid="{00000000-0005-0000-0000-000022050000}"/>
    <cellStyle name="20% - Accent1 2 5 2 2 6" xfId="32829" xr:uid="{00000000-0005-0000-0000-000023050000}"/>
    <cellStyle name="20% - Accent1 2 5 2 3" xfId="12254" xr:uid="{00000000-0005-0000-0000-000024050000}"/>
    <cellStyle name="20% - Accent1 2 5 2 3 2" xfId="14608" xr:uid="{00000000-0005-0000-0000-000025050000}"/>
    <cellStyle name="20% - Accent1 2 5 2 3 2 2" xfId="25438" xr:uid="{00000000-0005-0000-0000-000026050000}"/>
    <cellStyle name="20% - Accent1 2 5 2 3 2 3" xfId="34315" xr:uid="{00000000-0005-0000-0000-000027050000}"/>
    <cellStyle name="20% - Accent1 2 5 2 3 3" xfId="16827" xr:uid="{00000000-0005-0000-0000-000028050000}"/>
    <cellStyle name="20% - Accent1 2 5 2 3 3 2" xfId="27657" xr:uid="{00000000-0005-0000-0000-000029050000}"/>
    <cellStyle name="20% - Accent1 2 5 2 3 3 3" xfId="36534" xr:uid="{00000000-0005-0000-0000-00002A050000}"/>
    <cellStyle name="20% - Accent1 2 5 2 3 4" xfId="19232" xr:uid="{00000000-0005-0000-0000-00002B050000}"/>
    <cellStyle name="20% - Accent1 2 5 2 3 4 2" xfId="29876" xr:uid="{00000000-0005-0000-0000-00002C050000}"/>
    <cellStyle name="20% - Accent1 2 5 2 3 4 3" xfId="38753" xr:uid="{00000000-0005-0000-0000-00002D050000}"/>
    <cellStyle name="20% - Accent1 2 5 2 3 5" xfId="23219" xr:uid="{00000000-0005-0000-0000-00002E050000}"/>
    <cellStyle name="20% - Accent1 2 5 2 3 6" xfId="32096" xr:uid="{00000000-0005-0000-0000-00002F050000}"/>
    <cellStyle name="20% - Accent1 2 5 2 4" xfId="13732" xr:uid="{00000000-0005-0000-0000-000030050000}"/>
    <cellStyle name="20% - Accent1 2 5 2 4 2" xfId="24695" xr:uid="{00000000-0005-0000-0000-000031050000}"/>
    <cellStyle name="20% - Accent1 2 5 2 4 3" xfId="33572" xr:uid="{00000000-0005-0000-0000-000032050000}"/>
    <cellStyle name="20% - Accent1 2 5 2 5" xfId="16084" xr:uid="{00000000-0005-0000-0000-000033050000}"/>
    <cellStyle name="20% - Accent1 2 5 2 5 2" xfId="26914" xr:uid="{00000000-0005-0000-0000-000034050000}"/>
    <cellStyle name="20% - Accent1 2 5 2 5 3" xfId="35791" xr:uid="{00000000-0005-0000-0000-000035050000}"/>
    <cellStyle name="20% - Accent1 2 5 2 6" xfId="18305" xr:uid="{00000000-0005-0000-0000-000036050000}"/>
    <cellStyle name="20% - Accent1 2 5 2 6 2" xfId="29133" xr:uid="{00000000-0005-0000-0000-000037050000}"/>
    <cellStyle name="20% - Accent1 2 5 2 6 3" xfId="38010" xr:uid="{00000000-0005-0000-0000-000038050000}"/>
    <cellStyle name="20% - Accent1 2 5 2 7" xfId="22476" xr:uid="{00000000-0005-0000-0000-000039050000}"/>
    <cellStyle name="20% - Accent1 2 5 2 8" xfId="31351" xr:uid="{00000000-0005-0000-0000-00003A050000}"/>
    <cellStyle name="20% - Accent1 2 5 3" xfId="8355" xr:uid="{00000000-0005-0000-0000-00003B050000}"/>
    <cellStyle name="20% - Accent1 2 5 3 2" xfId="12988" xr:uid="{00000000-0005-0000-0000-00003C050000}"/>
    <cellStyle name="20% - Accent1 2 5 3 2 2" xfId="15342" xr:uid="{00000000-0005-0000-0000-00003D050000}"/>
    <cellStyle name="20% - Accent1 2 5 3 2 2 2" xfId="26172" xr:uid="{00000000-0005-0000-0000-00003E050000}"/>
    <cellStyle name="20% - Accent1 2 5 3 2 2 3" xfId="35049" xr:uid="{00000000-0005-0000-0000-00003F050000}"/>
    <cellStyle name="20% - Accent1 2 5 3 2 3" xfId="17561" xr:uid="{00000000-0005-0000-0000-000040050000}"/>
    <cellStyle name="20% - Accent1 2 5 3 2 3 2" xfId="28391" xr:uid="{00000000-0005-0000-0000-000041050000}"/>
    <cellStyle name="20% - Accent1 2 5 3 2 3 3" xfId="37268" xr:uid="{00000000-0005-0000-0000-000042050000}"/>
    <cellStyle name="20% - Accent1 2 5 3 2 4" xfId="19966" xr:uid="{00000000-0005-0000-0000-000043050000}"/>
    <cellStyle name="20% - Accent1 2 5 3 2 4 2" xfId="30610" xr:uid="{00000000-0005-0000-0000-000044050000}"/>
    <cellStyle name="20% - Accent1 2 5 3 2 4 3" xfId="39487" xr:uid="{00000000-0005-0000-0000-000045050000}"/>
    <cellStyle name="20% - Accent1 2 5 3 2 5" xfId="23953" xr:uid="{00000000-0005-0000-0000-000046050000}"/>
    <cellStyle name="20% - Accent1 2 5 3 2 6" xfId="32830" xr:uid="{00000000-0005-0000-0000-000047050000}"/>
    <cellStyle name="20% - Accent1 2 5 3 3" xfId="12255" xr:uid="{00000000-0005-0000-0000-000048050000}"/>
    <cellStyle name="20% - Accent1 2 5 3 3 2" xfId="14609" xr:uid="{00000000-0005-0000-0000-000049050000}"/>
    <cellStyle name="20% - Accent1 2 5 3 3 2 2" xfId="25439" xr:uid="{00000000-0005-0000-0000-00004A050000}"/>
    <cellStyle name="20% - Accent1 2 5 3 3 2 3" xfId="34316" xr:uid="{00000000-0005-0000-0000-00004B050000}"/>
    <cellStyle name="20% - Accent1 2 5 3 3 3" xfId="16828" xr:uid="{00000000-0005-0000-0000-00004C050000}"/>
    <cellStyle name="20% - Accent1 2 5 3 3 3 2" xfId="27658" xr:uid="{00000000-0005-0000-0000-00004D050000}"/>
    <cellStyle name="20% - Accent1 2 5 3 3 3 3" xfId="36535" xr:uid="{00000000-0005-0000-0000-00004E050000}"/>
    <cellStyle name="20% - Accent1 2 5 3 3 4" xfId="19233" xr:uid="{00000000-0005-0000-0000-00004F050000}"/>
    <cellStyle name="20% - Accent1 2 5 3 3 4 2" xfId="29877" xr:uid="{00000000-0005-0000-0000-000050050000}"/>
    <cellStyle name="20% - Accent1 2 5 3 3 4 3" xfId="38754" xr:uid="{00000000-0005-0000-0000-000051050000}"/>
    <cellStyle name="20% - Accent1 2 5 3 3 5" xfId="23220" xr:uid="{00000000-0005-0000-0000-000052050000}"/>
    <cellStyle name="20% - Accent1 2 5 3 3 6" xfId="32097" xr:uid="{00000000-0005-0000-0000-000053050000}"/>
    <cellStyle name="20% - Accent1 2 5 3 4" xfId="13733" xr:uid="{00000000-0005-0000-0000-000054050000}"/>
    <cellStyle name="20% - Accent1 2 5 3 4 2" xfId="24696" xr:uid="{00000000-0005-0000-0000-000055050000}"/>
    <cellStyle name="20% - Accent1 2 5 3 4 3" xfId="33573" xr:uid="{00000000-0005-0000-0000-000056050000}"/>
    <cellStyle name="20% - Accent1 2 5 3 5" xfId="16085" xr:uid="{00000000-0005-0000-0000-000057050000}"/>
    <cellStyle name="20% - Accent1 2 5 3 5 2" xfId="26915" xr:uid="{00000000-0005-0000-0000-000058050000}"/>
    <cellStyle name="20% - Accent1 2 5 3 5 3" xfId="35792" xr:uid="{00000000-0005-0000-0000-000059050000}"/>
    <cellStyle name="20% - Accent1 2 5 3 6" xfId="18306" xr:uid="{00000000-0005-0000-0000-00005A050000}"/>
    <cellStyle name="20% - Accent1 2 5 3 6 2" xfId="29134" xr:uid="{00000000-0005-0000-0000-00005B050000}"/>
    <cellStyle name="20% - Accent1 2 5 3 6 3" xfId="38011" xr:uid="{00000000-0005-0000-0000-00005C050000}"/>
    <cellStyle name="20% - Accent1 2 5 3 7" xfId="22477" xr:uid="{00000000-0005-0000-0000-00005D050000}"/>
    <cellStyle name="20% - Accent1 2 5 3 8" xfId="31352" xr:uid="{00000000-0005-0000-0000-00005E050000}"/>
    <cellStyle name="20% - Accent1 2 5 4" xfId="8356" xr:uid="{00000000-0005-0000-0000-00005F050000}"/>
    <cellStyle name="20% - Accent1 2 5 4 2" xfId="12989" xr:uid="{00000000-0005-0000-0000-000060050000}"/>
    <cellStyle name="20% - Accent1 2 5 4 2 2" xfId="15343" xr:uid="{00000000-0005-0000-0000-000061050000}"/>
    <cellStyle name="20% - Accent1 2 5 4 2 2 2" xfId="26173" xr:uid="{00000000-0005-0000-0000-000062050000}"/>
    <cellStyle name="20% - Accent1 2 5 4 2 2 3" xfId="35050" xr:uid="{00000000-0005-0000-0000-000063050000}"/>
    <cellStyle name="20% - Accent1 2 5 4 2 3" xfId="17562" xr:uid="{00000000-0005-0000-0000-000064050000}"/>
    <cellStyle name="20% - Accent1 2 5 4 2 3 2" xfId="28392" xr:uid="{00000000-0005-0000-0000-000065050000}"/>
    <cellStyle name="20% - Accent1 2 5 4 2 3 3" xfId="37269" xr:uid="{00000000-0005-0000-0000-000066050000}"/>
    <cellStyle name="20% - Accent1 2 5 4 2 4" xfId="19967" xr:uid="{00000000-0005-0000-0000-000067050000}"/>
    <cellStyle name="20% - Accent1 2 5 4 2 4 2" xfId="30611" xr:uid="{00000000-0005-0000-0000-000068050000}"/>
    <cellStyle name="20% - Accent1 2 5 4 2 4 3" xfId="39488" xr:uid="{00000000-0005-0000-0000-000069050000}"/>
    <cellStyle name="20% - Accent1 2 5 4 2 5" xfId="23954" xr:uid="{00000000-0005-0000-0000-00006A050000}"/>
    <cellStyle name="20% - Accent1 2 5 4 2 6" xfId="32831" xr:uid="{00000000-0005-0000-0000-00006B050000}"/>
    <cellStyle name="20% - Accent1 2 5 4 3" xfId="12256" xr:uid="{00000000-0005-0000-0000-00006C050000}"/>
    <cellStyle name="20% - Accent1 2 5 4 3 2" xfId="14610" xr:uid="{00000000-0005-0000-0000-00006D050000}"/>
    <cellStyle name="20% - Accent1 2 5 4 3 2 2" xfId="25440" xr:uid="{00000000-0005-0000-0000-00006E050000}"/>
    <cellStyle name="20% - Accent1 2 5 4 3 2 3" xfId="34317" xr:uid="{00000000-0005-0000-0000-00006F050000}"/>
    <cellStyle name="20% - Accent1 2 5 4 3 3" xfId="16829" xr:uid="{00000000-0005-0000-0000-000070050000}"/>
    <cellStyle name="20% - Accent1 2 5 4 3 3 2" xfId="27659" xr:uid="{00000000-0005-0000-0000-000071050000}"/>
    <cellStyle name="20% - Accent1 2 5 4 3 3 3" xfId="36536" xr:uid="{00000000-0005-0000-0000-000072050000}"/>
    <cellStyle name="20% - Accent1 2 5 4 3 4" xfId="19234" xr:uid="{00000000-0005-0000-0000-000073050000}"/>
    <cellStyle name="20% - Accent1 2 5 4 3 4 2" xfId="29878" xr:uid="{00000000-0005-0000-0000-000074050000}"/>
    <cellStyle name="20% - Accent1 2 5 4 3 4 3" xfId="38755" xr:uid="{00000000-0005-0000-0000-000075050000}"/>
    <cellStyle name="20% - Accent1 2 5 4 3 5" xfId="23221" xr:uid="{00000000-0005-0000-0000-000076050000}"/>
    <cellStyle name="20% - Accent1 2 5 4 3 6" xfId="32098" xr:uid="{00000000-0005-0000-0000-000077050000}"/>
    <cellStyle name="20% - Accent1 2 5 4 4" xfId="13734" xr:uid="{00000000-0005-0000-0000-000078050000}"/>
    <cellStyle name="20% - Accent1 2 5 4 4 2" xfId="24697" xr:uid="{00000000-0005-0000-0000-000079050000}"/>
    <cellStyle name="20% - Accent1 2 5 4 4 3" xfId="33574" xr:uid="{00000000-0005-0000-0000-00007A050000}"/>
    <cellStyle name="20% - Accent1 2 5 4 5" xfId="16086" xr:uid="{00000000-0005-0000-0000-00007B050000}"/>
    <cellStyle name="20% - Accent1 2 5 4 5 2" xfId="26916" xr:uid="{00000000-0005-0000-0000-00007C050000}"/>
    <cellStyle name="20% - Accent1 2 5 4 5 3" xfId="35793" xr:uid="{00000000-0005-0000-0000-00007D050000}"/>
    <cellStyle name="20% - Accent1 2 5 4 6" xfId="18307" xr:uid="{00000000-0005-0000-0000-00007E050000}"/>
    <cellStyle name="20% - Accent1 2 5 4 6 2" xfId="29135" xr:uid="{00000000-0005-0000-0000-00007F050000}"/>
    <cellStyle name="20% - Accent1 2 5 4 6 3" xfId="38012" xr:uid="{00000000-0005-0000-0000-000080050000}"/>
    <cellStyle name="20% - Accent1 2 5 4 7" xfId="22478" xr:uid="{00000000-0005-0000-0000-000081050000}"/>
    <cellStyle name="20% - Accent1 2 5 4 8" xfId="31353" xr:uid="{00000000-0005-0000-0000-000082050000}"/>
    <cellStyle name="20% - Accent1 2 5 5" xfId="8357" xr:uid="{00000000-0005-0000-0000-000083050000}"/>
    <cellStyle name="20% - Accent1 2 5 5 2" xfId="12990" xr:uid="{00000000-0005-0000-0000-000084050000}"/>
    <cellStyle name="20% - Accent1 2 5 5 2 2" xfId="15344" xr:uid="{00000000-0005-0000-0000-000085050000}"/>
    <cellStyle name="20% - Accent1 2 5 5 2 2 2" xfId="26174" xr:uid="{00000000-0005-0000-0000-000086050000}"/>
    <cellStyle name="20% - Accent1 2 5 5 2 2 3" xfId="35051" xr:uid="{00000000-0005-0000-0000-000087050000}"/>
    <cellStyle name="20% - Accent1 2 5 5 2 3" xfId="17563" xr:uid="{00000000-0005-0000-0000-000088050000}"/>
    <cellStyle name="20% - Accent1 2 5 5 2 3 2" xfId="28393" xr:uid="{00000000-0005-0000-0000-000089050000}"/>
    <cellStyle name="20% - Accent1 2 5 5 2 3 3" xfId="37270" xr:uid="{00000000-0005-0000-0000-00008A050000}"/>
    <cellStyle name="20% - Accent1 2 5 5 2 4" xfId="19968" xr:uid="{00000000-0005-0000-0000-00008B050000}"/>
    <cellStyle name="20% - Accent1 2 5 5 2 4 2" xfId="30612" xr:uid="{00000000-0005-0000-0000-00008C050000}"/>
    <cellStyle name="20% - Accent1 2 5 5 2 4 3" xfId="39489" xr:uid="{00000000-0005-0000-0000-00008D050000}"/>
    <cellStyle name="20% - Accent1 2 5 5 2 5" xfId="23955" xr:uid="{00000000-0005-0000-0000-00008E050000}"/>
    <cellStyle name="20% - Accent1 2 5 5 2 6" xfId="32832" xr:uid="{00000000-0005-0000-0000-00008F050000}"/>
    <cellStyle name="20% - Accent1 2 5 5 3" xfId="12257" xr:uid="{00000000-0005-0000-0000-000090050000}"/>
    <cellStyle name="20% - Accent1 2 5 5 3 2" xfId="14611" xr:uid="{00000000-0005-0000-0000-000091050000}"/>
    <cellStyle name="20% - Accent1 2 5 5 3 2 2" xfId="25441" xr:uid="{00000000-0005-0000-0000-000092050000}"/>
    <cellStyle name="20% - Accent1 2 5 5 3 2 3" xfId="34318" xr:uid="{00000000-0005-0000-0000-000093050000}"/>
    <cellStyle name="20% - Accent1 2 5 5 3 3" xfId="16830" xr:uid="{00000000-0005-0000-0000-000094050000}"/>
    <cellStyle name="20% - Accent1 2 5 5 3 3 2" xfId="27660" xr:uid="{00000000-0005-0000-0000-000095050000}"/>
    <cellStyle name="20% - Accent1 2 5 5 3 3 3" xfId="36537" xr:uid="{00000000-0005-0000-0000-000096050000}"/>
    <cellStyle name="20% - Accent1 2 5 5 3 4" xfId="19235" xr:uid="{00000000-0005-0000-0000-000097050000}"/>
    <cellStyle name="20% - Accent1 2 5 5 3 4 2" xfId="29879" xr:uid="{00000000-0005-0000-0000-000098050000}"/>
    <cellStyle name="20% - Accent1 2 5 5 3 4 3" xfId="38756" xr:uid="{00000000-0005-0000-0000-000099050000}"/>
    <cellStyle name="20% - Accent1 2 5 5 3 5" xfId="23222" xr:uid="{00000000-0005-0000-0000-00009A050000}"/>
    <cellStyle name="20% - Accent1 2 5 5 3 6" xfId="32099" xr:uid="{00000000-0005-0000-0000-00009B050000}"/>
    <cellStyle name="20% - Accent1 2 5 5 4" xfId="13735" xr:uid="{00000000-0005-0000-0000-00009C050000}"/>
    <cellStyle name="20% - Accent1 2 5 5 4 2" xfId="24698" xr:uid="{00000000-0005-0000-0000-00009D050000}"/>
    <cellStyle name="20% - Accent1 2 5 5 4 3" xfId="33575" xr:uid="{00000000-0005-0000-0000-00009E050000}"/>
    <cellStyle name="20% - Accent1 2 5 5 5" xfId="16087" xr:uid="{00000000-0005-0000-0000-00009F050000}"/>
    <cellStyle name="20% - Accent1 2 5 5 5 2" xfId="26917" xr:uid="{00000000-0005-0000-0000-0000A0050000}"/>
    <cellStyle name="20% - Accent1 2 5 5 5 3" xfId="35794" xr:uid="{00000000-0005-0000-0000-0000A1050000}"/>
    <cellStyle name="20% - Accent1 2 5 5 6" xfId="18308" xr:uid="{00000000-0005-0000-0000-0000A2050000}"/>
    <cellStyle name="20% - Accent1 2 5 5 6 2" xfId="29136" xr:uid="{00000000-0005-0000-0000-0000A3050000}"/>
    <cellStyle name="20% - Accent1 2 5 5 6 3" xfId="38013" xr:uid="{00000000-0005-0000-0000-0000A4050000}"/>
    <cellStyle name="20% - Accent1 2 5 5 7" xfId="22479" xr:uid="{00000000-0005-0000-0000-0000A5050000}"/>
    <cellStyle name="20% - Accent1 2 5 5 8" xfId="31354" xr:uid="{00000000-0005-0000-0000-0000A6050000}"/>
    <cellStyle name="20% - Accent1 2 5 6" xfId="8358" xr:uid="{00000000-0005-0000-0000-0000A7050000}"/>
    <cellStyle name="20% - Accent1 2 5 6 2" xfId="12991" xr:uid="{00000000-0005-0000-0000-0000A8050000}"/>
    <cellStyle name="20% - Accent1 2 5 6 2 2" xfId="15345" xr:uid="{00000000-0005-0000-0000-0000A9050000}"/>
    <cellStyle name="20% - Accent1 2 5 6 2 2 2" xfId="26175" xr:uid="{00000000-0005-0000-0000-0000AA050000}"/>
    <cellStyle name="20% - Accent1 2 5 6 2 2 3" xfId="35052" xr:uid="{00000000-0005-0000-0000-0000AB050000}"/>
    <cellStyle name="20% - Accent1 2 5 6 2 3" xfId="17564" xr:uid="{00000000-0005-0000-0000-0000AC050000}"/>
    <cellStyle name="20% - Accent1 2 5 6 2 3 2" xfId="28394" xr:uid="{00000000-0005-0000-0000-0000AD050000}"/>
    <cellStyle name="20% - Accent1 2 5 6 2 3 3" xfId="37271" xr:uid="{00000000-0005-0000-0000-0000AE050000}"/>
    <cellStyle name="20% - Accent1 2 5 6 2 4" xfId="19969" xr:uid="{00000000-0005-0000-0000-0000AF050000}"/>
    <cellStyle name="20% - Accent1 2 5 6 2 4 2" xfId="30613" xr:uid="{00000000-0005-0000-0000-0000B0050000}"/>
    <cellStyle name="20% - Accent1 2 5 6 2 4 3" xfId="39490" xr:uid="{00000000-0005-0000-0000-0000B1050000}"/>
    <cellStyle name="20% - Accent1 2 5 6 2 5" xfId="23956" xr:uid="{00000000-0005-0000-0000-0000B2050000}"/>
    <cellStyle name="20% - Accent1 2 5 6 2 6" xfId="32833" xr:uid="{00000000-0005-0000-0000-0000B3050000}"/>
    <cellStyle name="20% - Accent1 2 5 6 3" xfId="12258" xr:uid="{00000000-0005-0000-0000-0000B4050000}"/>
    <cellStyle name="20% - Accent1 2 5 6 3 2" xfId="14612" xr:uid="{00000000-0005-0000-0000-0000B5050000}"/>
    <cellStyle name="20% - Accent1 2 5 6 3 2 2" xfId="25442" xr:uid="{00000000-0005-0000-0000-0000B6050000}"/>
    <cellStyle name="20% - Accent1 2 5 6 3 2 3" xfId="34319" xr:uid="{00000000-0005-0000-0000-0000B7050000}"/>
    <cellStyle name="20% - Accent1 2 5 6 3 3" xfId="16831" xr:uid="{00000000-0005-0000-0000-0000B8050000}"/>
    <cellStyle name="20% - Accent1 2 5 6 3 3 2" xfId="27661" xr:uid="{00000000-0005-0000-0000-0000B9050000}"/>
    <cellStyle name="20% - Accent1 2 5 6 3 3 3" xfId="36538" xr:uid="{00000000-0005-0000-0000-0000BA050000}"/>
    <cellStyle name="20% - Accent1 2 5 6 3 4" xfId="19236" xr:uid="{00000000-0005-0000-0000-0000BB050000}"/>
    <cellStyle name="20% - Accent1 2 5 6 3 4 2" xfId="29880" xr:uid="{00000000-0005-0000-0000-0000BC050000}"/>
    <cellStyle name="20% - Accent1 2 5 6 3 4 3" xfId="38757" xr:uid="{00000000-0005-0000-0000-0000BD050000}"/>
    <cellStyle name="20% - Accent1 2 5 6 3 5" xfId="23223" xr:uid="{00000000-0005-0000-0000-0000BE050000}"/>
    <cellStyle name="20% - Accent1 2 5 6 3 6" xfId="32100" xr:uid="{00000000-0005-0000-0000-0000BF050000}"/>
    <cellStyle name="20% - Accent1 2 5 6 4" xfId="13736" xr:uid="{00000000-0005-0000-0000-0000C0050000}"/>
    <cellStyle name="20% - Accent1 2 5 6 4 2" xfId="24699" xr:uid="{00000000-0005-0000-0000-0000C1050000}"/>
    <cellStyle name="20% - Accent1 2 5 6 4 3" xfId="33576" xr:uid="{00000000-0005-0000-0000-0000C2050000}"/>
    <cellStyle name="20% - Accent1 2 5 6 5" xfId="16088" xr:uid="{00000000-0005-0000-0000-0000C3050000}"/>
    <cellStyle name="20% - Accent1 2 5 6 5 2" xfId="26918" xr:uid="{00000000-0005-0000-0000-0000C4050000}"/>
    <cellStyle name="20% - Accent1 2 5 6 5 3" xfId="35795" xr:uid="{00000000-0005-0000-0000-0000C5050000}"/>
    <cellStyle name="20% - Accent1 2 5 6 6" xfId="18309" xr:uid="{00000000-0005-0000-0000-0000C6050000}"/>
    <cellStyle name="20% - Accent1 2 5 6 6 2" xfId="29137" xr:uid="{00000000-0005-0000-0000-0000C7050000}"/>
    <cellStyle name="20% - Accent1 2 5 6 6 3" xfId="38014" xr:uid="{00000000-0005-0000-0000-0000C8050000}"/>
    <cellStyle name="20% - Accent1 2 5 6 7" xfId="22480" xr:uid="{00000000-0005-0000-0000-0000C9050000}"/>
    <cellStyle name="20% - Accent1 2 5 6 8" xfId="31355" xr:uid="{00000000-0005-0000-0000-0000CA050000}"/>
    <cellStyle name="20% - Accent1 2 5 7" xfId="8359" xr:uid="{00000000-0005-0000-0000-0000CB050000}"/>
    <cellStyle name="20% - Accent1 2 5 7 2" xfId="12992" xr:uid="{00000000-0005-0000-0000-0000CC050000}"/>
    <cellStyle name="20% - Accent1 2 5 7 2 2" xfId="15346" xr:uid="{00000000-0005-0000-0000-0000CD050000}"/>
    <cellStyle name="20% - Accent1 2 5 7 2 2 2" xfId="26176" xr:uid="{00000000-0005-0000-0000-0000CE050000}"/>
    <cellStyle name="20% - Accent1 2 5 7 2 2 3" xfId="35053" xr:uid="{00000000-0005-0000-0000-0000CF050000}"/>
    <cellStyle name="20% - Accent1 2 5 7 2 3" xfId="17565" xr:uid="{00000000-0005-0000-0000-0000D0050000}"/>
    <cellStyle name="20% - Accent1 2 5 7 2 3 2" xfId="28395" xr:uid="{00000000-0005-0000-0000-0000D1050000}"/>
    <cellStyle name="20% - Accent1 2 5 7 2 3 3" xfId="37272" xr:uid="{00000000-0005-0000-0000-0000D2050000}"/>
    <cellStyle name="20% - Accent1 2 5 7 2 4" xfId="19970" xr:uid="{00000000-0005-0000-0000-0000D3050000}"/>
    <cellStyle name="20% - Accent1 2 5 7 2 4 2" xfId="30614" xr:uid="{00000000-0005-0000-0000-0000D4050000}"/>
    <cellStyle name="20% - Accent1 2 5 7 2 4 3" xfId="39491" xr:uid="{00000000-0005-0000-0000-0000D5050000}"/>
    <cellStyle name="20% - Accent1 2 5 7 2 5" xfId="23957" xr:uid="{00000000-0005-0000-0000-0000D6050000}"/>
    <cellStyle name="20% - Accent1 2 5 7 2 6" xfId="32834" xr:uid="{00000000-0005-0000-0000-0000D7050000}"/>
    <cellStyle name="20% - Accent1 2 5 7 3" xfId="12259" xr:uid="{00000000-0005-0000-0000-0000D8050000}"/>
    <cellStyle name="20% - Accent1 2 5 7 3 2" xfId="14613" xr:uid="{00000000-0005-0000-0000-0000D9050000}"/>
    <cellStyle name="20% - Accent1 2 5 7 3 2 2" xfId="25443" xr:uid="{00000000-0005-0000-0000-0000DA050000}"/>
    <cellStyle name="20% - Accent1 2 5 7 3 2 3" xfId="34320" xr:uid="{00000000-0005-0000-0000-0000DB050000}"/>
    <cellStyle name="20% - Accent1 2 5 7 3 3" xfId="16832" xr:uid="{00000000-0005-0000-0000-0000DC050000}"/>
    <cellStyle name="20% - Accent1 2 5 7 3 3 2" xfId="27662" xr:uid="{00000000-0005-0000-0000-0000DD050000}"/>
    <cellStyle name="20% - Accent1 2 5 7 3 3 3" xfId="36539" xr:uid="{00000000-0005-0000-0000-0000DE050000}"/>
    <cellStyle name="20% - Accent1 2 5 7 3 4" xfId="19237" xr:uid="{00000000-0005-0000-0000-0000DF050000}"/>
    <cellStyle name="20% - Accent1 2 5 7 3 4 2" xfId="29881" xr:uid="{00000000-0005-0000-0000-0000E0050000}"/>
    <cellStyle name="20% - Accent1 2 5 7 3 4 3" xfId="38758" xr:uid="{00000000-0005-0000-0000-0000E1050000}"/>
    <cellStyle name="20% - Accent1 2 5 7 3 5" xfId="23224" xr:uid="{00000000-0005-0000-0000-0000E2050000}"/>
    <cellStyle name="20% - Accent1 2 5 7 3 6" xfId="32101" xr:uid="{00000000-0005-0000-0000-0000E3050000}"/>
    <cellStyle name="20% - Accent1 2 5 7 4" xfId="13737" xr:uid="{00000000-0005-0000-0000-0000E4050000}"/>
    <cellStyle name="20% - Accent1 2 5 7 4 2" xfId="24700" xr:uid="{00000000-0005-0000-0000-0000E5050000}"/>
    <cellStyle name="20% - Accent1 2 5 7 4 3" xfId="33577" xr:uid="{00000000-0005-0000-0000-0000E6050000}"/>
    <cellStyle name="20% - Accent1 2 5 7 5" xfId="16089" xr:uid="{00000000-0005-0000-0000-0000E7050000}"/>
    <cellStyle name="20% - Accent1 2 5 7 5 2" xfId="26919" xr:uid="{00000000-0005-0000-0000-0000E8050000}"/>
    <cellStyle name="20% - Accent1 2 5 7 5 3" xfId="35796" xr:uid="{00000000-0005-0000-0000-0000E9050000}"/>
    <cellStyle name="20% - Accent1 2 5 7 6" xfId="18310" xr:uid="{00000000-0005-0000-0000-0000EA050000}"/>
    <cellStyle name="20% - Accent1 2 5 7 6 2" xfId="29138" xr:uid="{00000000-0005-0000-0000-0000EB050000}"/>
    <cellStyle name="20% - Accent1 2 5 7 6 3" xfId="38015" xr:uid="{00000000-0005-0000-0000-0000EC050000}"/>
    <cellStyle name="20% - Accent1 2 5 7 7" xfId="22481" xr:uid="{00000000-0005-0000-0000-0000ED050000}"/>
    <cellStyle name="20% - Accent1 2 5 7 8" xfId="31356" xr:uid="{00000000-0005-0000-0000-0000EE050000}"/>
    <cellStyle name="20% - Accent1 2 5 8" xfId="8360" xr:uid="{00000000-0005-0000-0000-0000EF050000}"/>
    <cellStyle name="20% - Accent1 2 5 8 2" xfId="12993" xr:uid="{00000000-0005-0000-0000-0000F0050000}"/>
    <cellStyle name="20% - Accent1 2 5 8 2 2" xfId="15347" xr:uid="{00000000-0005-0000-0000-0000F1050000}"/>
    <cellStyle name="20% - Accent1 2 5 8 2 2 2" xfId="26177" xr:uid="{00000000-0005-0000-0000-0000F2050000}"/>
    <cellStyle name="20% - Accent1 2 5 8 2 2 3" xfId="35054" xr:uid="{00000000-0005-0000-0000-0000F3050000}"/>
    <cellStyle name="20% - Accent1 2 5 8 2 3" xfId="17566" xr:uid="{00000000-0005-0000-0000-0000F4050000}"/>
    <cellStyle name="20% - Accent1 2 5 8 2 3 2" xfId="28396" xr:uid="{00000000-0005-0000-0000-0000F5050000}"/>
    <cellStyle name="20% - Accent1 2 5 8 2 3 3" xfId="37273" xr:uid="{00000000-0005-0000-0000-0000F6050000}"/>
    <cellStyle name="20% - Accent1 2 5 8 2 4" xfId="19971" xr:uid="{00000000-0005-0000-0000-0000F7050000}"/>
    <cellStyle name="20% - Accent1 2 5 8 2 4 2" xfId="30615" xr:uid="{00000000-0005-0000-0000-0000F8050000}"/>
    <cellStyle name="20% - Accent1 2 5 8 2 4 3" xfId="39492" xr:uid="{00000000-0005-0000-0000-0000F9050000}"/>
    <cellStyle name="20% - Accent1 2 5 8 2 5" xfId="23958" xr:uid="{00000000-0005-0000-0000-0000FA050000}"/>
    <cellStyle name="20% - Accent1 2 5 8 2 6" xfId="32835" xr:uid="{00000000-0005-0000-0000-0000FB050000}"/>
    <cellStyle name="20% - Accent1 2 5 8 3" xfId="12260" xr:uid="{00000000-0005-0000-0000-0000FC050000}"/>
    <cellStyle name="20% - Accent1 2 5 8 3 2" xfId="14614" xr:uid="{00000000-0005-0000-0000-0000FD050000}"/>
    <cellStyle name="20% - Accent1 2 5 8 3 2 2" xfId="25444" xr:uid="{00000000-0005-0000-0000-0000FE050000}"/>
    <cellStyle name="20% - Accent1 2 5 8 3 2 3" xfId="34321" xr:uid="{00000000-0005-0000-0000-0000FF050000}"/>
    <cellStyle name="20% - Accent1 2 5 8 3 3" xfId="16833" xr:uid="{00000000-0005-0000-0000-000000060000}"/>
    <cellStyle name="20% - Accent1 2 5 8 3 3 2" xfId="27663" xr:uid="{00000000-0005-0000-0000-000001060000}"/>
    <cellStyle name="20% - Accent1 2 5 8 3 3 3" xfId="36540" xr:uid="{00000000-0005-0000-0000-000002060000}"/>
    <cellStyle name="20% - Accent1 2 5 8 3 4" xfId="19238" xr:uid="{00000000-0005-0000-0000-000003060000}"/>
    <cellStyle name="20% - Accent1 2 5 8 3 4 2" xfId="29882" xr:uid="{00000000-0005-0000-0000-000004060000}"/>
    <cellStyle name="20% - Accent1 2 5 8 3 4 3" xfId="38759" xr:uid="{00000000-0005-0000-0000-000005060000}"/>
    <cellStyle name="20% - Accent1 2 5 8 3 5" xfId="23225" xr:uid="{00000000-0005-0000-0000-000006060000}"/>
    <cellStyle name="20% - Accent1 2 5 8 3 6" xfId="32102" xr:uid="{00000000-0005-0000-0000-000007060000}"/>
    <cellStyle name="20% - Accent1 2 5 8 4" xfId="13738" xr:uid="{00000000-0005-0000-0000-000008060000}"/>
    <cellStyle name="20% - Accent1 2 5 8 4 2" xfId="24701" xr:uid="{00000000-0005-0000-0000-000009060000}"/>
    <cellStyle name="20% - Accent1 2 5 8 4 3" xfId="33578" xr:uid="{00000000-0005-0000-0000-00000A060000}"/>
    <cellStyle name="20% - Accent1 2 5 8 5" xfId="16090" xr:uid="{00000000-0005-0000-0000-00000B060000}"/>
    <cellStyle name="20% - Accent1 2 5 8 5 2" xfId="26920" xr:uid="{00000000-0005-0000-0000-00000C060000}"/>
    <cellStyle name="20% - Accent1 2 5 8 5 3" xfId="35797" xr:uid="{00000000-0005-0000-0000-00000D060000}"/>
    <cellStyle name="20% - Accent1 2 5 8 6" xfId="18311" xr:uid="{00000000-0005-0000-0000-00000E060000}"/>
    <cellStyle name="20% - Accent1 2 5 8 6 2" xfId="29139" xr:uid="{00000000-0005-0000-0000-00000F060000}"/>
    <cellStyle name="20% - Accent1 2 5 8 6 3" xfId="38016" xr:uid="{00000000-0005-0000-0000-000010060000}"/>
    <cellStyle name="20% - Accent1 2 5 8 7" xfId="22482" xr:uid="{00000000-0005-0000-0000-000011060000}"/>
    <cellStyle name="20% - Accent1 2 5 8 8" xfId="31357" xr:uid="{00000000-0005-0000-0000-000012060000}"/>
    <cellStyle name="20% - Accent1 2 5 9" xfId="8361" xr:uid="{00000000-0005-0000-0000-000013060000}"/>
    <cellStyle name="20% - Accent1 2 5 9 2" xfId="12994" xr:uid="{00000000-0005-0000-0000-000014060000}"/>
    <cellStyle name="20% - Accent1 2 5 9 2 2" xfId="15348" xr:uid="{00000000-0005-0000-0000-000015060000}"/>
    <cellStyle name="20% - Accent1 2 5 9 2 2 2" xfId="26178" xr:uid="{00000000-0005-0000-0000-000016060000}"/>
    <cellStyle name="20% - Accent1 2 5 9 2 2 3" xfId="35055" xr:uid="{00000000-0005-0000-0000-000017060000}"/>
    <cellStyle name="20% - Accent1 2 5 9 2 3" xfId="17567" xr:uid="{00000000-0005-0000-0000-000018060000}"/>
    <cellStyle name="20% - Accent1 2 5 9 2 3 2" xfId="28397" xr:uid="{00000000-0005-0000-0000-000019060000}"/>
    <cellStyle name="20% - Accent1 2 5 9 2 3 3" xfId="37274" xr:uid="{00000000-0005-0000-0000-00001A060000}"/>
    <cellStyle name="20% - Accent1 2 5 9 2 4" xfId="19972" xr:uid="{00000000-0005-0000-0000-00001B060000}"/>
    <cellStyle name="20% - Accent1 2 5 9 2 4 2" xfId="30616" xr:uid="{00000000-0005-0000-0000-00001C060000}"/>
    <cellStyle name="20% - Accent1 2 5 9 2 4 3" xfId="39493" xr:uid="{00000000-0005-0000-0000-00001D060000}"/>
    <cellStyle name="20% - Accent1 2 5 9 2 5" xfId="23959" xr:uid="{00000000-0005-0000-0000-00001E060000}"/>
    <cellStyle name="20% - Accent1 2 5 9 2 6" xfId="32836" xr:uid="{00000000-0005-0000-0000-00001F060000}"/>
    <cellStyle name="20% - Accent1 2 5 9 3" xfId="12261" xr:uid="{00000000-0005-0000-0000-000020060000}"/>
    <cellStyle name="20% - Accent1 2 5 9 3 2" xfId="14615" xr:uid="{00000000-0005-0000-0000-000021060000}"/>
    <cellStyle name="20% - Accent1 2 5 9 3 2 2" xfId="25445" xr:uid="{00000000-0005-0000-0000-000022060000}"/>
    <cellStyle name="20% - Accent1 2 5 9 3 2 3" xfId="34322" xr:uid="{00000000-0005-0000-0000-000023060000}"/>
    <cellStyle name="20% - Accent1 2 5 9 3 3" xfId="16834" xr:uid="{00000000-0005-0000-0000-000024060000}"/>
    <cellStyle name="20% - Accent1 2 5 9 3 3 2" xfId="27664" xr:uid="{00000000-0005-0000-0000-000025060000}"/>
    <cellStyle name="20% - Accent1 2 5 9 3 3 3" xfId="36541" xr:uid="{00000000-0005-0000-0000-000026060000}"/>
    <cellStyle name="20% - Accent1 2 5 9 3 4" xfId="19239" xr:uid="{00000000-0005-0000-0000-000027060000}"/>
    <cellStyle name="20% - Accent1 2 5 9 3 4 2" xfId="29883" xr:uid="{00000000-0005-0000-0000-000028060000}"/>
    <cellStyle name="20% - Accent1 2 5 9 3 4 3" xfId="38760" xr:uid="{00000000-0005-0000-0000-000029060000}"/>
    <cellStyle name="20% - Accent1 2 5 9 3 5" xfId="23226" xr:uid="{00000000-0005-0000-0000-00002A060000}"/>
    <cellStyle name="20% - Accent1 2 5 9 3 6" xfId="32103" xr:uid="{00000000-0005-0000-0000-00002B060000}"/>
    <cellStyle name="20% - Accent1 2 5 9 4" xfId="13739" xr:uid="{00000000-0005-0000-0000-00002C060000}"/>
    <cellStyle name="20% - Accent1 2 5 9 4 2" xfId="24702" xr:uid="{00000000-0005-0000-0000-00002D060000}"/>
    <cellStyle name="20% - Accent1 2 5 9 4 3" xfId="33579" xr:uid="{00000000-0005-0000-0000-00002E060000}"/>
    <cellStyle name="20% - Accent1 2 5 9 5" xfId="16091" xr:uid="{00000000-0005-0000-0000-00002F060000}"/>
    <cellStyle name="20% - Accent1 2 5 9 5 2" xfId="26921" xr:uid="{00000000-0005-0000-0000-000030060000}"/>
    <cellStyle name="20% - Accent1 2 5 9 5 3" xfId="35798" xr:uid="{00000000-0005-0000-0000-000031060000}"/>
    <cellStyle name="20% - Accent1 2 5 9 6" xfId="18312" xr:uid="{00000000-0005-0000-0000-000032060000}"/>
    <cellStyle name="20% - Accent1 2 5 9 6 2" xfId="29140" xr:uid="{00000000-0005-0000-0000-000033060000}"/>
    <cellStyle name="20% - Accent1 2 5 9 6 3" xfId="38017" xr:uid="{00000000-0005-0000-0000-000034060000}"/>
    <cellStyle name="20% - Accent1 2 5 9 7" xfId="22483" xr:uid="{00000000-0005-0000-0000-000035060000}"/>
    <cellStyle name="20% - Accent1 2 5 9 8" xfId="31358" xr:uid="{00000000-0005-0000-0000-000036060000}"/>
    <cellStyle name="20% - Accent1 2 6" xfId="8362" xr:uid="{00000000-0005-0000-0000-000037060000}"/>
    <cellStyle name="20% - Accent1 2 6 2" xfId="12995" xr:uid="{00000000-0005-0000-0000-000038060000}"/>
    <cellStyle name="20% - Accent1 2 6 2 2" xfId="15349" xr:uid="{00000000-0005-0000-0000-000039060000}"/>
    <cellStyle name="20% - Accent1 2 6 2 2 2" xfId="26179" xr:uid="{00000000-0005-0000-0000-00003A060000}"/>
    <cellStyle name="20% - Accent1 2 6 2 2 3" xfId="35056" xr:uid="{00000000-0005-0000-0000-00003B060000}"/>
    <cellStyle name="20% - Accent1 2 6 2 3" xfId="17568" xr:uid="{00000000-0005-0000-0000-00003C060000}"/>
    <cellStyle name="20% - Accent1 2 6 2 3 2" xfId="28398" xr:uid="{00000000-0005-0000-0000-00003D060000}"/>
    <cellStyle name="20% - Accent1 2 6 2 3 3" xfId="37275" xr:uid="{00000000-0005-0000-0000-00003E060000}"/>
    <cellStyle name="20% - Accent1 2 6 2 4" xfId="19973" xr:uid="{00000000-0005-0000-0000-00003F060000}"/>
    <cellStyle name="20% - Accent1 2 6 2 4 2" xfId="30617" xr:uid="{00000000-0005-0000-0000-000040060000}"/>
    <cellStyle name="20% - Accent1 2 6 2 4 3" xfId="39494" xr:uid="{00000000-0005-0000-0000-000041060000}"/>
    <cellStyle name="20% - Accent1 2 6 2 5" xfId="23960" xr:uid="{00000000-0005-0000-0000-000042060000}"/>
    <cellStyle name="20% - Accent1 2 6 2 6" xfId="32837" xr:uid="{00000000-0005-0000-0000-000043060000}"/>
    <cellStyle name="20% - Accent1 2 6 3" xfId="12262" xr:uid="{00000000-0005-0000-0000-000044060000}"/>
    <cellStyle name="20% - Accent1 2 6 3 2" xfId="14616" xr:uid="{00000000-0005-0000-0000-000045060000}"/>
    <cellStyle name="20% - Accent1 2 6 3 2 2" xfId="25446" xr:uid="{00000000-0005-0000-0000-000046060000}"/>
    <cellStyle name="20% - Accent1 2 6 3 2 3" xfId="34323" xr:uid="{00000000-0005-0000-0000-000047060000}"/>
    <cellStyle name="20% - Accent1 2 6 3 3" xfId="16835" xr:uid="{00000000-0005-0000-0000-000048060000}"/>
    <cellStyle name="20% - Accent1 2 6 3 3 2" xfId="27665" xr:uid="{00000000-0005-0000-0000-000049060000}"/>
    <cellStyle name="20% - Accent1 2 6 3 3 3" xfId="36542" xr:uid="{00000000-0005-0000-0000-00004A060000}"/>
    <cellStyle name="20% - Accent1 2 6 3 4" xfId="19240" xr:uid="{00000000-0005-0000-0000-00004B060000}"/>
    <cellStyle name="20% - Accent1 2 6 3 4 2" xfId="29884" xr:uid="{00000000-0005-0000-0000-00004C060000}"/>
    <cellStyle name="20% - Accent1 2 6 3 4 3" xfId="38761" xr:uid="{00000000-0005-0000-0000-00004D060000}"/>
    <cellStyle name="20% - Accent1 2 6 3 5" xfId="23227" xr:uid="{00000000-0005-0000-0000-00004E060000}"/>
    <cellStyle name="20% - Accent1 2 6 3 6" xfId="32104" xr:uid="{00000000-0005-0000-0000-00004F060000}"/>
    <cellStyle name="20% - Accent1 2 6 4" xfId="13740" xr:uid="{00000000-0005-0000-0000-000050060000}"/>
    <cellStyle name="20% - Accent1 2 6 4 2" xfId="24703" xr:uid="{00000000-0005-0000-0000-000051060000}"/>
    <cellStyle name="20% - Accent1 2 6 4 3" xfId="33580" xr:uid="{00000000-0005-0000-0000-000052060000}"/>
    <cellStyle name="20% - Accent1 2 6 5" xfId="16092" xr:uid="{00000000-0005-0000-0000-000053060000}"/>
    <cellStyle name="20% - Accent1 2 6 5 2" xfId="26922" xr:uid="{00000000-0005-0000-0000-000054060000}"/>
    <cellStyle name="20% - Accent1 2 6 5 3" xfId="35799" xr:uid="{00000000-0005-0000-0000-000055060000}"/>
    <cellStyle name="20% - Accent1 2 6 6" xfId="18313" xr:uid="{00000000-0005-0000-0000-000056060000}"/>
    <cellStyle name="20% - Accent1 2 6 6 2" xfId="29141" xr:uid="{00000000-0005-0000-0000-000057060000}"/>
    <cellStyle name="20% - Accent1 2 6 6 3" xfId="38018" xr:uid="{00000000-0005-0000-0000-000058060000}"/>
    <cellStyle name="20% - Accent1 2 6 7" xfId="22484" xr:uid="{00000000-0005-0000-0000-000059060000}"/>
    <cellStyle name="20% - Accent1 2 6 8" xfId="31359" xr:uid="{00000000-0005-0000-0000-00005A060000}"/>
    <cellStyle name="20% - Accent1 2 7" xfId="8363" xr:uid="{00000000-0005-0000-0000-00005B060000}"/>
    <cellStyle name="20% - Accent1 2 7 2" xfId="12996" xr:uid="{00000000-0005-0000-0000-00005C060000}"/>
    <cellStyle name="20% - Accent1 2 7 2 2" xfId="15350" xr:uid="{00000000-0005-0000-0000-00005D060000}"/>
    <cellStyle name="20% - Accent1 2 7 2 2 2" xfId="26180" xr:uid="{00000000-0005-0000-0000-00005E060000}"/>
    <cellStyle name="20% - Accent1 2 7 2 2 3" xfId="35057" xr:uid="{00000000-0005-0000-0000-00005F060000}"/>
    <cellStyle name="20% - Accent1 2 7 2 3" xfId="17569" xr:uid="{00000000-0005-0000-0000-000060060000}"/>
    <cellStyle name="20% - Accent1 2 7 2 3 2" xfId="28399" xr:uid="{00000000-0005-0000-0000-000061060000}"/>
    <cellStyle name="20% - Accent1 2 7 2 3 3" xfId="37276" xr:uid="{00000000-0005-0000-0000-000062060000}"/>
    <cellStyle name="20% - Accent1 2 7 2 4" xfId="19974" xr:uid="{00000000-0005-0000-0000-000063060000}"/>
    <cellStyle name="20% - Accent1 2 7 2 4 2" xfId="30618" xr:uid="{00000000-0005-0000-0000-000064060000}"/>
    <cellStyle name="20% - Accent1 2 7 2 4 3" xfId="39495" xr:uid="{00000000-0005-0000-0000-000065060000}"/>
    <cellStyle name="20% - Accent1 2 7 2 5" xfId="23961" xr:uid="{00000000-0005-0000-0000-000066060000}"/>
    <cellStyle name="20% - Accent1 2 7 2 6" xfId="32838" xr:uid="{00000000-0005-0000-0000-000067060000}"/>
    <cellStyle name="20% - Accent1 2 7 3" xfId="12263" xr:uid="{00000000-0005-0000-0000-000068060000}"/>
    <cellStyle name="20% - Accent1 2 7 3 2" xfId="14617" xr:uid="{00000000-0005-0000-0000-000069060000}"/>
    <cellStyle name="20% - Accent1 2 7 3 2 2" xfId="25447" xr:uid="{00000000-0005-0000-0000-00006A060000}"/>
    <cellStyle name="20% - Accent1 2 7 3 2 3" xfId="34324" xr:uid="{00000000-0005-0000-0000-00006B060000}"/>
    <cellStyle name="20% - Accent1 2 7 3 3" xfId="16836" xr:uid="{00000000-0005-0000-0000-00006C060000}"/>
    <cellStyle name="20% - Accent1 2 7 3 3 2" xfId="27666" xr:uid="{00000000-0005-0000-0000-00006D060000}"/>
    <cellStyle name="20% - Accent1 2 7 3 3 3" xfId="36543" xr:uid="{00000000-0005-0000-0000-00006E060000}"/>
    <cellStyle name="20% - Accent1 2 7 3 4" xfId="19241" xr:uid="{00000000-0005-0000-0000-00006F060000}"/>
    <cellStyle name="20% - Accent1 2 7 3 4 2" xfId="29885" xr:uid="{00000000-0005-0000-0000-000070060000}"/>
    <cellStyle name="20% - Accent1 2 7 3 4 3" xfId="38762" xr:uid="{00000000-0005-0000-0000-000071060000}"/>
    <cellStyle name="20% - Accent1 2 7 3 5" xfId="23228" xr:uid="{00000000-0005-0000-0000-000072060000}"/>
    <cellStyle name="20% - Accent1 2 7 3 6" xfId="32105" xr:uid="{00000000-0005-0000-0000-000073060000}"/>
    <cellStyle name="20% - Accent1 2 7 4" xfId="13741" xr:uid="{00000000-0005-0000-0000-000074060000}"/>
    <cellStyle name="20% - Accent1 2 7 4 2" xfId="24704" xr:uid="{00000000-0005-0000-0000-000075060000}"/>
    <cellStyle name="20% - Accent1 2 7 4 3" xfId="33581" xr:uid="{00000000-0005-0000-0000-000076060000}"/>
    <cellStyle name="20% - Accent1 2 7 5" xfId="16093" xr:uid="{00000000-0005-0000-0000-000077060000}"/>
    <cellStyle name="20% - Accent1 2 7 5 2" xfId="26923" xr:uid="{00000000-0005-0000-0000-000078060000}"/>
    <cellStyle name="20% - Accent1 2 7 5 3" xfId="35800" xr:uid="{00000000-0005-0000-0000-000079060000}"/>
    <cellStyle name="20% - Accent1 2 7 6" xfId="18314" xr:uid="{00000000-0005-0000-0000-00007A060000}"/>
    <cellStyle name="20% - Accent1 2 7 6 2" xfId="29142" xr:uid="{00000000-0005-0000-0000-00007B060000}"/>
    <cellStyle name="20% - Accent1 2 7 6 3" xfId="38019" xr:uid="{00000000-0005-0000-0000-00007C060000}"/>
    <cellStyle name="20% - Accent1 2 7 7" xfId="22485" xr:uid="{00000000-0005-0000-0000-00007D060000}"/>
    <cellStyle name="20% - Accent1 2 7 8" xfId="31360" xr:uid="{00000000-0005-0000-0000-00007E060000}"/>
    <cellStyle name="20% - Accent1 2 8" xfId="8364" xr:uid="{00000000-0005-0000-0000-00007F060000}"/>
    <cellStyle name="20% - Accent1 2 8 2" xfId="12997" xr:uid="{00000000-0005-0000-0000-000080060000}"/>
    <cellStyle name="20% - Accent1 2 8 2 2" xfId="15351" xr:uid="{00000000-0005-0000-0000-000081060000}"/>
    <cellStyle name="20% - Accent1 2 8 2 2 2" xfId="26181" xr:uid="{00000000-0005-0000-0000-000082060000}"/>
    <cellStyle name="20% - Accent1 2 8 2 2 3" xfId="35058" xr:uid="{00000000-0005-0000-0000-000083060000}"/>
    <cellStyle name="20% - Accent1 2 8 2 3" xfId="17570" xr:uid="{00000000-0005-0000-0000-000084060000}"/>
    <cellStyle name="20% - Accent1 2 8 2 3 2" xfId="28400" xr:uid="{00000000-0005-0000-0000-000085060000}"/>
    <cellStyle name="20% - Accent1 2 8 2 3 3" xfId="37277" xr:uid="{00000000-0005-0000-0000-000086060000}"/>
    <cellStyle name="20% - Accent1 2 8 2 4" xfId="19975" xr:uid="{00000000-0005-0000-0000-000087060000}"/>
    <cellStyle name="20% - Accent1 2 8 2 4 2" xfId="30619" xr:uid="{00000000-0005-0000-0000-000088060000}"/>
    <cellStyle name="20% - Accent1 2 8 2 4 3" xfId="39496" xr:uid="{00000000-0005-0000-0000-000089060000}"/>
    <cellStyle name="20% - Accent1 2 8 2 5" xfId="23962" xr:uid="{00000000-0005-0000-0000-00008A060000}"/>
    <cellStyle name="20% - Accent1 2 8 2 6" xfId="32839" xr:uid="{00000000-0005-0000-0000-00008B060000}"/>
    <cellStyle name="20% - Accent1 2 8 3" xfId="12264" xr:uid="{00000000-0005-0000-0000-00008C060000}"/>
    <cellStyle name="20% - Accent1 2 8 3 2" xfId="14618" xr:uid="{00000000-0005-0000-0000-00008D060000}"/>
    <cellStyle name="20% - Accent1 2 8 3 2 2" xfId="25448" xr:uid="{00000000-0005-0000-0000-00008E060000}"/>
    <cellStyle name="20% - Accent1 2 8 3 2 3" xfId="34325" xr:uid="{00000000-0005-0000-0000-00008F060000}"/>
    <cellStyle name="20% - Accent1 2 8 3 3" xfId="16837" xr:uid="{00000000-0005-0000-0000-000090060000}"/>
    <cellStyle name="20% - Accent1 2 8 3 3 2" xfId="27667" xr:uid="{00000000-0005-0000-0000-000091060000}"/>
    <cellStyle name="20% - Accent1 2 8 3 3 3" xfId="36544" xr:uid="{00000000-0005-0000-0000-000092060000}"/>
    <cellStyle name="20% - Accent1 2 8 3 4" xfId="19242" xr:uid="{00000000-0005-0000-0000-000093060000}"/>
    <cellStyle name="20% - Accent1 2 8 3 4 2" xfId="29886" xr:uid="{00000000-0005-0000-0000-000094060000}"/>
    <cellStyle name="20% - Accent1 2 8 3 4 3" xfId="38763" xr:uid="{00000000-0005-0000-0000-000095060000}"/>
    <cellStyle name="20% - Accent1 2 8 3 5" xfId="23229" xr:uid="{00000000-0005-0000-0000-000096060000}"/>
    <cellStyle name="20% - Accent1 2 8 3 6" xfId="32106" xr:uid="{00000000-0005-0000-0000-000097060000}"/>
    <cellStyle name="20% - Accent1 2 8 4" xfId="13742" xr:uid="{00000000-0005-0000-0000-000098060000}"/>
    <cellStyle name="20% - Accent1 2 8 4 2" xfId="24705" xr:uid="{00000000-0005-0000-0000-000099060000}"/>
    <cellStyle name="20% - Accent1 2 8 4 3" xfId="33582" xr:uid="{00000000-0005-0000-0000-00009A060000}"/>
    <cellStyle name="20% - Accent1 2 8 5" xfId="16094" xr:uid="{00000000-0005-0000-0000-00009B060000}"/>
    <cellStyle name="20% - Accent1 2 8 5 2" xfId="26924" xr:uid="{00000000-0005-0000-0000-00009C060000}"/>
    <cellStyle name="20% - Accent1 2 8 5 3" xfId="35801" xr:uid="{00000000-0005-0000-0000-00009D060000}"/>
    <cellStyle name="20% - Accent1 2 8 6" xfId="18315" xr:uid="{00000000-0005-0000-0000-00009E060000}"/>
    <cellStyle name="20% - Accent1 2 8 6 2" xfId="29143" xr:uid="{00000000-0005-0000-0000-00009F060000}"/>
    <cellStyle name="20% - Accent1 2 8 6 3" xfId="38020" xr:uid="{00000000-0005-0000-0000-0000A0060000}"/>
    <cellStyle name="20% - Accent1 2 8 7" xfId="22486" xr:uid="{00000000-0005-0000-0000-0000A1060000}"/>
    <cellStyle name="20% - Accent1 2 8 8" xfId="31361" xr:uid="{00000000-0005-0000-0000-0000A2060000}"/>
    <cellStyle name="20% - Accent1 2 9" xfId="8365" xr:uid="{00000000-0005-0000-0000-0000A3060000}"/>
    <cellStyle name="20% - Accent1 2 9 2" xfId="12998" xr:uid="{00000000-0005-0000-0000-0000A4060000}"/>
    <cellStyle name="20% - Accent1 2 9 2 2" xfId="15352" xr:uid="{00000000-0005-0000-0000-0000A5060000}"/>
    <cellStyle name="20% - Accent1 2 9 2 2 2" xfId="26182" xr:uid="{00000000-0005-0000-0000-0000A6060000}"/>
    <cellStyle name="20% - Accent1 2 9 2 2 3" xfId="35059" xr:uid="{00000000-0005-0000-0000-0000A7060000}"/>
    <cellStyle name="20% - Accent1 2 9 2 3" xfId="17571" xr:uid="{00000000-0005-0000-0000-0000A8060000}"/>
    <cellStyle name="20% - Accent1 2 9 2 3 2" xfId="28401" xr:uid="{00000000-0005-0000-0000-0000A9060000}"/>
    <cellStyle name="20% - Accent1 2 9 2 3 3" xfId="37278" xr:uid="{00000000-0005-0000-0000-0000AA060000}"/>
    <cellStyle name="20% - Accent1 2 9 2 4" xfId="19976" xr:uid="{00000000-0005-0000-0000-0000AB060000}"/>
    <cellStyle name="20% - Accent1 2 9 2 4 2" xfId="30620" xr:uid="{00000000-0005-0000-0000-0000AC060000}"/>
    <cellStyle name="20% - Accent1 2 9 2 4 3" xfId="39497" xr:uid="{00000000-0005-0000-0000-0000AD060000}"/>
    <cellStyle name="20% - Accent1 2 9 2 5" xfId="23963" xr:uid="{00000000-0005-0000-0000-0000AE060000}"/>
    <cellStyle name="20% - Accent1 2 9 2 6" xfId="32840" xr:uid="{00000000-0005-0000-0000-0000AF060000}"/>
    <cellStyle name="20% - Accent1 2 9 3" xfId="12265" xr:uid="{00000000-0005-0000-0000-0000B0060000}"/>
    <cellStyle name="20% - Accent1 2 9 3 2" xfId="14619" xr:uid="{00000000-0005-0000-0000-0000B1060000}"/>
    <cellStyle name="20% - Accent1 2 9 3 2 2" xfId="25449" xr:uid="{00000000-0005-0000-0000-0000B2060000}"/>
    <cellStyle name="20% - Accent1 2 9 3 2 3" xfId="34326" xr:uid="{00000000-0005-0000-0000-0000B3060000}"/>
    <cellStyle name="20% - Accent1 2 9 3 3" xfId="16838" xr:uid="{00000000-0005-0000-0000-0000B4060000}"/>
    <cellStyle name="20% - Accent1 2 9 3 3 2" xfId="27668" xr:uid="{00000000-0005-0000-0000-0000B5060000}"/>
    <cellStyle name="20% - Accent1 2 9 3 3 3" xfId="36545" xr:uid="{00000000-0005-0000-0000-0000B6060000}"/>
    <cellStyle name="20% - Accent1 2 9 3 4" xfId="19243" xr:uid="{00000000-0005-0000-0000-0000B7060000}"/>
    <cellStyle name="20% - Accent1 2 9 3 4 2" xfId="29887" xr:uid="{00000000-0005-0000-0000-0000B8060000}"/>
    <cellStyle name="20% - Accent1 2 9 3 4 3" xfId="38764" xr:uid="{00000000-0005-0000-0000-0000B9060000}"/>
    <cellStyle name="20% - Accent1 2 9 3 5" xfId="23230" xr:uid="{00000000-0005-0000-0000-0000BA060000}"/>
    <cellStyle name="20% - Accent1 2 9 3 6" xfId="32107" xr:uid="{00000000-0005-0000-0000-0000BB060000}"/>
    <cellStyle name="20% - Accent1 2 9 4" xfId="13743" xr:uid="{00000000-0005-0000-0000-0000BC060000}"/>
    <cellStyle name="20% - Accent1 2 9 4 2" xfId="24706" xr:uid="{00000000-0005-0000-0000-0000BD060000}"/>
    <cellStyle name="20% - Accent1 2 9 4 3" xfId="33583" xr:uid="{00000000-0005-0000-0000-0000BE060000}"/>
    <cellStyle name="20% - Accent1 2 9 5" xfId="16095" xr:uid="{00000000-0005-0000-0000-0000BF060000}"/>
    <cellStyle name="20% - Accent1 2 9 5 2" xfId="26925" xr:uid="{00000000-0005-0000-0000-0000C0060000}"/>
    <cellStyle name="20% - Accent1 2 9 5 3" xfId="35802" xr:uid="{00000000-0005-0000-0000-0000C1060000}"/>
    <cellStyle name="20% - Accent1 2 9 6" xfId="18316" xr:uid="{00000000-0005-0000-0000-0000C2060000}"/>
    <cellStyle name="20% - Accent1 2 9 6 2" xfId="29144" xr:uid="{00000000-0005-0000-0000-0000C3060000}"/>
    <cellStyle name="20% - Accent1 2 9 6 3" xfId="38021" xr:uid="{00000000-0005-0000-0000-0000C4060000}"/>
    <cellStyle name="20% - Accent1 2 9 7" xfId="22487" xr:uid="{00000000-0005-0000-0000-0000C5060000}"/>
    <cellStyle name="20% - Accent1 2 9 8" xfId="31362" xr:uid="{00000000-0005-0000-0000-0000C6060000}"/>
    <cellStyle name="20% - Accent1 20" xfId="8366" xr:uid="{00000000-0005-0000-0000-0000C7060000}"/>
    <cellStyle name="20% - Accent1 21" xfId="8367" xr:uid="{00000000-0005-0000-0000-0000C8060000}"/>
    <cellStyle name="20% - Accent1 22" xfId="8368" xr:uid="{00000000-0005-0000-0000-0000C9060000}"/>
    <cellStyle name="20% - Accent1 23" xfId="8369" xr:uid="{00000000-0005-0000-0000-0000CA060000}"/>
    <cellStyle name="20% - Accent1 24" xfId="8370" xr:uid="{00000000-0005-0000-0000-0000CB060000}"/>
    <cellStyle name="20% - Accent1 25" xfId="8371" xr:uid="{00000000-0005-0000-0000-0000CC060000}"/>
    <cellStyle name="20% - Accent1 26" xfId="8372" xr:uid="{00000000-0005-0000-0000-0000CD060000}"/>
    <cellStyle name="20% - Accent1 27" xfId="8373" xr:uid="{00000000-0005-0000-0000-0000CE060000}"/>
    <cellStyle name="20% - Accent1 3" xfId="23" xr:uid="{00000000-0005-0000-0000-0000CF060000}"/>
    <cellStyle name="20% - Accent1 3 10" xfId="8375" xr:uid="{00000000-0005-0000-0000-0000D0060000}"/>
    <cellStyle name="20% - Accent1 3 11" xfId="8374" xr:uid="{00000000-0005-0000-0000-0000D1060000}"/>
    <cellStyle name="20% - Accent1 3 2" xfId="24" xr:uid="{00000000-0005-0000-0000-0000D2060000}"/>
    <cellStyle name="20% - Accent1 3 2 2" xfId="12999" xr:uid="{00000000-0005-0000-0000-0000D3060000}"/>
    <cellStyle name="20% - Accent1 3 2 2 2" xfId="15353" xr:uid="{00000000-0005-0000-0000-0000D4060000}"/>
    <cellStyle name="20% - Accent1 3 2 2 2 2" xfId="26183" xr:uid="{00000000-0005-0000-0000-0000D5060000}"/>
    <cellStyle name="20% - Accent1 3 2 2 2 3" xfId="35060" xr:uid="{00000000-0005-0000-0000-0000D6060000}"/>
    <cellStyle name="20% - Accent1 3 2 2 3" xfId="17572" xr:uid="{00000000-0005-0000-0000-0000D7060000}"/>
    <cellStyle name="20% - Accent1 3 2 2 3 2" xfId="28402" xr:uid="{00000000-0005-0000-0000-0000D8060000}"/>
    <cellStyle name="20% - Accent1 3 2 2 3 3" xfId="37279" xr:uid="{00000000-0005-0000-0000-0000D9060000}"/>
    <cellStyle name="20% - Accent1 3 2 2 4" xfId="19977" xr:uid="{00000000-0005-0000-0000-0000DA060000}"/>
    <cellStyle name="20% - Accent1 3 2 2 4 2" xfId="30621" xr:uid="{00000000-0005-0000-0000-0000DB060000}"/>
    <cellStyle name="20% - Accent1 3 2 2 4 3" xfId="39498" xr:uid="{00000000-0005-0000-0000-0000DC060000}"/>
    <cellStyle name="20% - Accent1 3 2 2 5" xfId="23964" xr:uid="{00000000-0005-0000-0000-0000DD060000}"/>
    <cellStyle name="20% - Accent1 3 2 2 6" xfId="32841" xr:uid="{00000000-0005-0000-0000-0000DE060000}"/>
    <cellStyle name="20% - Accent1 3 2 3" xfId="12266" xr:uid="{00000000-0005-0000-0000-0000DF060000}"/>
    <cellStyle name="20% - Accent1 3 2 3 2" xfId="14620" xr:uid="{00000000-0005-0000-0000-0000E0060000}"/>
    <cellStyle name="20% - Accent1 3 2 3 2 2" xfId="25450" xr:uid="{00000000-0005-0000-0000-0000E1060000}"/>
    <cellStyle name="20% - Accent1 3 2 3 2 3" xfId="34327" xr:uid="{00000000-0005-0000-0000-0000E2060000}"/>
    <cellStyle name="20% - Accent1 3 2 3 3" xfId="16839" xr:uid="{00000000-0005-0000-0000-0000E3060000}"/>
    <cellStyle name="20% - Accent1 3 2 3 3 2" xfId="27669" xr:uid="{00000000-0005-0000-0000-0000E4060000}"/>
    <cellStyle name="20% - Accent1 3 2 3 3 3" xfId="36546" xr:uid="{00000000-0005-0000-0000-0000E5060000}"/>
    <cellStyle name="20% - Accent1 3 2 3 4" xfId="19244" xr:uid="{00000000-0005-0000-0000-0000E6060000}"/>
    <cellStyle name="20% - Accent1 3 2 3 4 2" xfId="29888" xr:uid="{00000000-0005-0000-0000-0000E7060000}"/>
    <cellStyle name="20% - Accent1 3 2 3 4 3" xfId="38765" xr:uid="{00000000-0005-0000-0000-0000E8060000}"/>
    <cellStyle name="20% - Accent1 3 2 3 5" xfId="23231" xr:uid="{00000000-0005-0000-0000-0000E9060000}"/>
    <cellStyle name="20% - Accent1 3 2 3 6" xfId="32108" xr:uid="{00000000-0005-0000-0000-0000EA060000}"/>
    <cellStyle name="20% - Accent1 3 2 4" xfId="13744" xr:uid="{00000000-0005-0000-0000-0000EB060000}"/>
    <cellStyle name="20% - Accent1 3 2 4 2" xfId="24707" xr:uid="{00000000-0005-0000-0000-0000EC060000}"/>
    <cellStyle name="20% - Accent1 3 2 4 3" xfId="33584" xr:uid="{00000000-0005-0000-0000-0000ED060000}"/>
    <cellStyle name="20% - Accent1 3 2 5" xfId="16096" xr:uid="{00000000-0005-0000-0000-0000EE060000}"/>
    <cellStyle name="20% - Accent1 3 2 5 2" xfId="26926" xr:uid="{00000000-0005-0000-0000-0000EF060000}"/>
    <cellStyle name="20% - Accent1 3 2 5 3" xfId="35803" xr:uid="{00000000-0005-0000-0000-0000F0060000}"/>
    <cellStyle name="20% - Accent1 3 2 6" xfId="18317" xr:uid="{00000000-0005-0000-0000-0000F1060000}"/>
    <cellStyle name="20% - Accent1 3 2 6 2" xfId="29145" xr:uid="{00000000-0005-0000-0000-0000F2060000}"/>
    <cellStyle name="20% - Accent1 3 2 6 3" xfId="38022" xr:uid="{00000000-0005-0000-0000-0000F3060000}"/>
    <cellStyle name="20% - Accent1 3 2 7" xfId="22488" xr:uid="{00000000-0005-0000-0000-0000F4060000}"/>
    <cellStyle name="20% - Accent1 3 2 8" xfId="31363" xr:uid="{00000000-0005-0000-0000-0000F5060000}"/>
    <cellStyle name="20% - Accent1 3 2 9" xfId="8376" xr:uid="{00000000-0005-0000-0000-0000F6060000}"/>
    <cellStyle name="20% - Accent1 3 3" xfId="8377" xr:uid="{00000000-0005-0000-0000-0000F7060000}"/>
    <cellStyle name="20% - Accent1 3 3 2" xfId="13000" xr:uid="{00000000-0005-0000-0000-0000F8060000}"/>
    <cellStyle name="20% - Accent1 3 3 2 2" xfId="15354" xr:uid="{00000000-0005-0000-0000-0000F9060000}"/>
    <cellStyle name="20% - Accent1 3 3 2 2 2" xfId="26184" xr:uid="{00000000-0005-0000-0000-0000FA060000}"/>
    <cellStyle name="20% - Accent1 3 3 2 2 3" xfId="35061" xr:uid="{00000000-0005-0000-0000-0000FB060000}"/>
    <cellStyle name="20% - Accent1 3 3 2 3" xfId="17573" xr:uid="{00000000-0005-0000-0000-0000FC060000}"/>
    <cellStyle name="20% - Accent1 3 3 2 3 2" xfId="28403" xr:uid="{00000000-0005-0000-0000-0000FD060000}"/>
    <cellStyle name="20% - Accent1 3 3 2 3 3" xfId="37280" xr:uid="{00000000-0005-0000-0000-0000FE060000}"/>
    <cellStyle name="20% - Accent1 3 3 2 4" xfId="19978" xr:uid="{00000000-0005-0000-0000-0000FF060000}"/>
    <cellStyle name="20% - Accent1 3 3 2 4 2" xfId="30622" xr:uid="{00000000-0005-0000-0000-000000070000}"/>
    <cellStyle name="20% - Accent1 3 3 2 4 3" xfId="39499" xr:uid="{00000000-0005-0000-0000-000001070000}"/>
    <cellStyle name="20% - Accent1 3 3 2 5" xfId="23965" xr:uid="{00000000-0005-0000-0000-000002070000}"/>
    <cellStyle name="20% - Accent1 3 3 2 6" xfId="32842" xr:uid="{00000000-0005-0000-0000-000003070000}"/>
    <cellStyle name="20% - Accent1 3 3 3" xfId="12267" xr:uid="{00000000-0005-0000-0000-000004070000}"/>
    <cellStyle name="20% - Accent1 3 3 3 2" xfId="14621" xr:uid="{00000000-0005-0000-0000-000005070000}"/>
    <cellStyle name="20% - Accent1 3 3 3 2 2" xfId="25451" xr:uid="{00000000-0005-0000-0000-000006070000}"/>
    <cellStyle name="20% - Accent1 3 3 3 2 3" xfId="34328" xr:uid="{00000000-0005-0000-0000-000007070000}"/>
    <cellStyle name="20% - Accent1 3 3 3 3" xfId="16840" xr:uid="{00000000-0005-0000-0000-000008070000}"/>
    <cellStyle name="20% - Accent1 3 3 3 3 2" xfId="27670" xr:uid="{00000000-0005-0000-0000-000009070000}"/>
    <cellStyle name="20% - Accent1 3 3 3 3 3" xfId="36547" xr:uid="{00000000-0005-0000-0000-00000A070000}"/>
    <cellStyle name="20% - Accent1 3 3 3 4" xfId="19245" xr:uid="{00000000-0005-0000-0000-00000B070000}"/>
    <cellStyle name="20% - Accent1 3 3 3 4 2" xfId="29889" xr:uid="{00000000-0005-0000-0000-00000C070000}"/>
    <cellStyle name="20% - Accent1 3 3 3 4 3" xfId="38766" xr:uid="{00000000-0005-0000-0000-00000D070000}"/>
    <cellStyle name="20% - Accent1 3 3 3 5" xfId="23232" xr:uid="{00000000-0005-0000-0000-00000E070000}"/>
    <cellStyle name="20% - Accent1 3 3 3 6" xfId="32109" xr:uid="{00000000-0005-0000-0000-00000F070000}"/>
    <cellStyle name="20% - Accent1 3 3 4" xfId="13745" xr:uid="{00000000-0005-0000-0000-000010070000}"/>
    <cellStyle name="20% - Accent1 3 3 4 2" xfId="24708" xr:uid="{00000000-0005-0000-0000-000011070000}"/>
    <cellStyle name="20% - Accent1 3 3 4 3" xfId="33585" xr:uid="{00000000-0005-0000-0000-000012070000}"/>
    <cellStyle name="20% - Accent1 3 3 5" xfId="16097" xr:uid="{00000000-0005-0000-0000-000013070000}"/>
    <cellStyle name="20% - Accent1 3 3 5 2" xfId="26927" xr:uid="{00000000-0005-0000-0000-000014070000}"/>
    <cellStyle name="20% - Accent1 3 3 5 3" xfId="35804" xr:uid="{00000000-0005-0000-0000-000015070000}"/>
    <cellStyle name="20% - Accent1 3 3 6" xfId="18318" xr:uid="{00000000-0005-0000-0000-000016070000}"/>
    <cellStyle name="20% - Accent1 3 3 6 2" xfId="29146" xr:uid="{00000000-0005-0000-0000-000017070000}"/>
    <cellStyle name="20% - Accent1 3 3 6 3" xfId="38023" xr:uid="{00000000-0005-0000-0000-000018070000}"/>
    <cellStyle name="20% - Accent1 3 3 7" xfId="22489" xr:uid="{00000000-0005-0000-0000-000019070000}"/>
    <cellStyle name="20% - Accent1 3 3 8" xfId="31364" xr:uid="{00000000-0005-0000-0000-00001A070000}"/>
    <cellStyle name="20% - Accent1 3 4" xfId="8378" xr:uid="{00000000-0005-0000-0000-00001B070000}"/>
    <cellStyle name="20% - Accent1 3 4 2" xfId="13001" xr:uid="{00000000-0005-0000-0000-00001C070000}"/>
    <cellStyle name="20% - Accent1 3 4 2 2" xfId="15355" xr:uid="{00000000-0005-0000-0000-00001D070000}"/>
    <cellStyle name="20% - Accent1 3 4 2 2 2" xfId="26185" xr:uid="{00000000-0005-0000-0000-00001E070000}"/>
    <cellStyle name="20% - Accent1 3 4 2 2 3" xfId="35062" xr:uid="{00000000-0005-0000-0000-00001F070000}"/>
    <cellStyle name="20% - Accent1 3 4 2 3" xfId="17574" xr:uid="{00000000-0005-0000-0000-000020070000}"/>
    <cellStyle name="20% - Accent1 3 4 2 3 2" xfId="28404" xr:uid="{00000000-0005-0000-0000-000021070000}"/>
    <cellStyle name="20% - Accent1 3 4 2 3 3" xfId="37281" xr:uid="{00000000-0005-0000-0000-000022070000}"/>
    <cellStyle name="20% - Accent1 3 4 2 4" xfId="19979" xr:uid="{00000000-0005-0000-0000-000023070000}"/>
    <cellStyle name="20% - Accent1 3 4 2 4 2" xfId="30623" xr:uid="{00000000-0005-0000-0000-000024070000}"/>
    <cellStyle name="20% - Accent1 3 4 2 4 3" xfId="39500" xr:uid="{00000000-0005-0000-0000-000025070000}"/>
    <cellStyle name="20% - Accent1 3 4 2 5" xfId="23966" xr:uid="{00000000-0005-0000-0000-000026070000}"/>
    <cellStyle name="20% - Accent1 3 4 2 6" xfId="32843" xr:uid="{00000000-0005-0000-0000-000027070000}"/>
    <cellStyle name="20% - Accent1 3 4 3" xfId="12268" xr:uid="{00000000-0005-0000-0000-000028070000}"/>
    <cellStyle name="20% - Accent1 3 4 3 2" xfId="14622" xr:uid="{00000000-0005-0000-0000-000029070000}"/>
    <cellStyle name="20% - Accent1 3 4 3 2 2" xfId="25452" xr:uid="{00000000-0005-0000-0000-00002A070000}"/>
    <cellStyle name="20% - Accent1 3 4 3 2 3" xfId="34329" xr:uid="{00000000-0005-0000-0000-00002B070000}"/>
    <cellStyle name="20% - Accent1 3 4 3 3" xfId="16841" xr:uid="{00000000-0005-0000-0000-00002C070000}"/>
    <cellStyle name="20% - Accent1 3 4 3 3 2" xfId="27671" xr:uid="{00000000-0005-0000-0000-00002D070000}"/>
    <cellStyle name="20% - Accent1 3 4 3 3 3" xfId="36548" xr:uid="{00000000-0005-0000-0000-00002E070000}"/>
    <cellStyle name="20% - Accent1 3 4 3 4" xfId="19246" xr:uid="{00000000-0005-0000-0000-00002F070000}"/>
    <cellStyle name="20% - Accent1 3 4 3 4 2" xfId="29890" xr:uid="{00000000-0005-0000-0000-000030070000}"/>
    <cellStyle name="20% - Accent1 3 4 3 4 3" xfId="38767" xr:uid="{00000000-0005-0000-0000-000031070000}"/>
    <cellStyle name="20% - Accent1 3 4 3 5" xfId="23233" xr:uid="{00000000-0005-0000-0000-000032070000}"/>
    <cellStyle name="20% - Accent1 3 4 3 6" xfId="32110" xr:uid="{00000000-0005-0000-0000-000033070000}"/>
    <cellStyle name="20% - Accent1 3 4 4" xfId="13746" xr:uid="{00000000-0005-0000-0000-000034070000}"/>
    <cellStyle name="20% - Accent1 3 4 4 2" xfId="24709" xr:uid="{00000000-0005-0000-0000-000035070000}"/>
    <cellStyle name="20% - Accent1 3 4 4 3" xfId="33586" xr:uid="{00000000-0005-0000-0000-000036070000}"/>
    <cellStyle name="20% - Accent1 3 4 5" xfId="16098" xr:uid="{00000000-0005-0000-0000-000037070000}"/>
    <cellStyle name="20% - Accent1 3 4 5 2" xfId="26928" xr:uid="{00000000-0005-0000-0000-000038070000}"/>
    <cellStyle name="20% - Accent1 3 4 5 3" xfId="35805" xr:uid="{00000000-0005-0000-0000-000039070000}"/>
    <cellStyle name="20% - Accent1 3 4 6" xfId="18319" xr:uid="{00000000-0005-0000-0000-00003A070000}"/>
    <cellStyle name="20% - Accent1 3 4 6 2" xfId="29147" xr:uid="{00000000-0005-0000-0000-00003B070000}"/>
    <cellStyle name="20% - Accent1 3 4 6 3" xfId="38024" xr:uid="{00000000-0005-0000-0000-00003C070000}"/>
    <cellStyle name="20% - Accent1 3 4 7" xfId="22490" xr:uid="{00000000-0005-0000-0000-00003D070000}"/>
    <cellStyle name="20% - Accent1 3 4 8" xfId="31365" xr:uid="{00000000-0005-0000-0000-00003E070000}"/>
    <cellStyle name="20% - Accent1 3 5" xfId="8379" xr:uid="{00000000-0005-0000-0000-00003F070000}"/>
    <cellStyle name="20% - Accent1 3 5 2" xfId="13002" xr:uid="{00000000-0005-0000-0000-000040070000}"/>
    <cellStyle name="20% - Accent1 3 5 2 2" xfId="15356" xr:uid="{00000000-0005-0000-0000-000041070000}"/>
    <cellStyle name="20% - Accent1 3 5 2 2 2" xfId="26186" xr:uid="{00000000-0005-0000-0000-000042070000}"/>
    <cellStyle name="20% - Accent1 3 5 2 2 3" xfId="35063" xr:uid="{00000000-0005-0000-0000-000043070000}"/>
    <cellStyle name="20% - Accent1 3 5 2 3" xfId="17575" xr:uid="{00000000-0005-0000-0000-000044070000}"/>
    <cellStyle name="20% - Accent1 3 5 2 3 2" xfId="28405" xr:uid="{00000000-0005-0000-0000-000045070000}"/>
    <cellStyle name="20% - Accent1 3 5 2 3 3" xfId="37282" xr:uid="{00000000-0005-0000-0000-000046070000}"/>
    <cellStyle name="20% - Accent1 3 5 2 4" xfId="19980" xr:uid="{00000000-0005-0000-0000-000047070000}"/>
    <cellStyle name="20% - Accent1 3 5 2 4 2" xfId="30624" xr:uid="{00000000-0005-0000-0000-000048070000}"/>
    <cellStyle name="20% - Accent1 3 5 2 4 3" xfId="39501" xr:uid="{00000000-0005-0000-0000-000049070000}"/>
    <cellStyle name="20% - Accent1 3 5 2 5" xfId="23967" xr:uid="{00000000-0005-0000-0000-00004A070000}"/>
    <cellStyle name="20% - Accent1 3 5 2 6" xfId="32844" xr:uid="{00000000-0005-0000-0000-00004B070000}"/>
    <cellStyle name="20% - Accent1 3 5 3" xfId="12269" xr:uid="{00000000-0005-0000-0000-00004C070000}"/>
    <cellStyle name="20% - Accent1 3 5 3 2" xfId="14623" xr:uid="{00000000-0005-0000-0000-00004D070000}"/>
    <cellStyle name="20% - Accent1 3 5 3 2 2" xfId="25453" xr:uid="{00000000-0005-0000-0000-00004E070000}"/>
    <cellStyle name="20% - Accent1 3 5 3 2 3" xfId="34330" xr:uid="{00000000-0005-0000-0000-00004F070000}"/>
    <cellStyle name="20% - Accent1 3 5 3 3" xfId="16842" xr:uid="{00000000-0005-0000-0000-000050070000}"/>
    <cellStyle name="20% - Accent1 3 5 3 3 2" xfId="27672" xr:uid="{00000000-0005-0000-0000-000051070000}"/>
    <cellStyle name="20% - Accent1 3 5 3 3 3" xfId="36549" xr:uid="{00000000-0005-0000-0000-000052070000}"/>
    <cellStyle name="20% - Accent1 3 5 3 4" xfId="19247" xr:uid="{00000000-0005-0000-0000-000053070000}"/>
    <cellStyle name="20% - Accent1 3 5 3 4 2" xfId="29891" xr:uid="{00000000-0005-0000-0000-000054070000}"/>
    <cellStyle name="20% - Accent1 3 5 3 4 3" xfId="38768" xr:uid="{00000000-0005-0000-0000-000055070000}"/>
    <cellStyle name="20% - Accent1 3 5 3 5" xfId="23234" xr:uid="{00000000-0005-0000-0000-000056070000}"/>
    <cellStyle name="20% - Accent1 3 5 3 6" xfId="32111" xr:uid="{00000000-0005-0000-0000-000057070000}"/>
    <cellStyle name="20% - Accent1 3 5 4" xfId="13747" xr:uid="{00000000-0005-0000-0000-000058070000}"/>
    <cellStyle name="20% - Accent1 3 5 4 2" xfId="24710" xr:uid="{00000000-0005-0000-0000-000059070000}"/>
    <cellStyle name="20% - Accent1 3 5 4 3" xfId="33587" xr:uid="{00000000-0005-0000-0000-00005A070000}"/>
    <cellStyle name="20% - Accent1 3 5 5" xfId="16099" xr:uid="{00000000-0005-0000-0000-00005B070000}"/>
    <cellStyle name="20% - Accent1 3 5 5 2" xfId="26929" xr:uid="{00000000-0005-0000-0000-00005C070000}"/>
    <cellStyle name="20% - Accent1 3 5 5 3" xfId="35806" xr:uid="{00000000-0005-0000-0000-00005D070000}"/>
    <cellStyle name="20% - Accent1 3 5 6" xfId="18320" xr:uid="{00000000-0005-0000-0000-00005E070000}"/>
    <cellStyle name="20% - Accent1 3 5 6 2" xfId="29148" xr:uid="{00000000-0005-0000-0000-00005F070000}"/>
    <cellStyle name="20% - Accent1 3 5 6 3" xfId="38025" xr:uid="{00000000-0005-0000-0000-000060070000}"/>
    <cellStyle name="20% - Accent1 3 5 7" xfId="22491" xr:uid="{00000000-0005-0000-0000-000061070000}"/>
    <cellStyle name="20% - Accent1 3 5 8" xfId="31366" xr:uid="{00000000-0005-0000-0000-000062070000}"/>
    <cellStyle name="20% - Accent1 3 6" xfId="8380" xr:uid="{00000000-0005-0000-0000-000063070000}"/>
    <cellStyle name="20% - Accent1 3 7" xfId="8381" xr:uid="{00000000-0005-0000-0000-000064070000}"/>
    <cellStyle name="20% - Accent1 3 8" xfId="8382" xr:uid="{00000000-0005-0000-0000-000065070000}"/>
    <cellStyle name="20% - Accent1 3 9" xfId="8383" xr:uid="{00000000-0005-0000-0000-000066070000}"/>
    <cellStyle name="20% - Accent1 4" xfId="8384" xr:uid="{00000000-0005-0000-0000-000067070000}"/>
    <cellStyle name="20% - Accent1 4 2" xfId="8385" xr:uid="{00000000-0005-0000-0000-000068070000}"/>
    <cellStyle name="20% - Accent1 4 3" xfId="8386" xr:uid="{00000000-0005-0000-0000-000069070000}"/>
    <cellStyle name="20% - Accent1 4 4" xfId="8387" xr:uid="{00000000-0005-0000-0000-00006A070000}"/>
    <cellStyle name="20% - Accent1 4 5" xfId="8388" xr:uid="{00000000-0005-0000-0000-00006B070000}"/>
    <cellStyle name="20% - Accent1 4 6" xfId="8389" xr:uid="{00000000-0005-0000-0000-00006C070000}"/>
    <cellStyle name="20% - Accent1 5" xfId="8390" xr:uid="{00000000-0005-0000-0000-00006D070000}"/>
    <cellStyle name="20% - Accent1 5 2" xfId="8391" xr:uid="{00000000-0005-0000-0000-00006E070000}"/>
    <cellStyle name="20% - Accent1 5 3" xfId="8392" xr:uid="{00000000-0005-0000-0000-00006F070000}"/>
    <cellStyle name="20% - Accent1 5 4" xfId="8393" xr:uid="{00000000-0005-0000-0000-000070070000}"/>
    <cellStyle name="20% - Accent1 5 5" xfId="8394" xr:uid="{00000000-0005-0000-0000-000071070000}"/>
    <cellStyle name="20% - Accent1 5 6" xfId="8395" xr:uid="{00000000-0005-0000-0000-000072070000}"/>
    <cellStyle name="20% - Accent1 6" xfId="8396" xr:uid="{00000000-0005-0000-0000-000073070000}"/>
    <cellStyle name="20% - Accent1 6 2" xfId="8397" xr:uid="{00000000-0005-0000-0000-000074070000}"/>
    <cellStyle name="20% - Accent1 6 3" xfId="8398" xr:uid="{00000000-0005-0000-0000-000075070000}"/>
    <cellStyle name="20% - Accent1 6 4" xfId="8399" xr:uid="{00000000-0005-0000-0000-000076070000}"/>
    <cellStyle name="20% - Accent1 6 5" xfId="8400" xr:uid="{00000000-0005-0000-0000-000077070000}"/>
    <cellStyle name="20% - Accent1 6 6" xfId="8401" xr:uid="{00000000-0005-0000-0000-000078070000}"/>
    <cellStyle name="20% - Accent1 7" xfId="8402" xr:uid="{00000000-0005-0000-0000-000079070000}"/>
    <cellStyle name="20% - Accent1 7 10" xfId="16100" xr:uid="{00000000-0005-0000-0000-00007A070000}"/>
    <cellStyle name="20% - Accent1 7 10 2" xfId="26930" xr:uid="{00000000-0005-0000-0000-00007B070000}"/>
    <cellStyle name="20% - Accent1 7 10 3" xfId="35807" xr:uid="{00000000-0005-0000-0000-00007C070000}"/>
    <cellStyle name="20% - Accent1 7 11" xfId="18321" xr:uid="{00000000-0005-0000-0000-00007D070000}"/>
    <cellStyle name="20% - Accent1 7 11 2" xfId="29149" xr:uid="{00000000-0005-0000-0000-00007E070000}"/>
    <cellStyle name="20% - Accent1 7 11 3" xfId="38026" xr:uid="{00000000-0005-0000-0000-00007F070000}"/>
    <cellStyle name="20% - Accent1 7 12" xfId="22492" xr:uid="{00000000-0005-0000-0000-000080070000}"/>
    <cellStyle name="20% - Accent1 7 13" xfId="31367" xr:uid="{00000000-0005-0000-0000-000081070000}"/>
    <cellStyle name="20% - Accent1 7 2" xfId="8403" xr:uid="{00000000-0005-0000-0000-000082070000}"/>
    <cellStyle name="20% - Accent1 7 3" xfId="8404" xr:uid="{00000000-0005-0000-0000-000083070000}"/>
    <cellStyle name="20% - Accent1 7 4" xfId="8405" xr:uid="{00000000-0005-0000-0000-000084070000}"/>
    <cellStyle name="20% - Accent1 7 5" xfId="8406" xr:uid="{00000000-0005-0000-0000-000085070000}"/>
    <cellStyle name="20% - Accent1 7 6" xfId="8407" xr:uid="{00000000-0005-0000-0000-000086070000}"/>
    <cellStyle name="20% - Accent1 7 7" xfId="13003" xr:uid="{00000000-0005-0000-0000-000087070000}"/>
    <cellStyle name="20% - Accent1 7 7 2" xfId="15357" xr:uid="{00000000-0005-0000-0000-000088070000}"/>
    <cellStyle name="20% - Accent1 7 7 2 2" xfId="26187" xr:uid="{00000000-0005-0000-0000-000089070000}"/>
    <cellStyle name="20% - Accent1 7 7 2 3" xfId="35064" xr:uid="{00000000-0005-0000-0000-00008A070000}"/>
    <cellStyle name="20% - Accent1 7 7 3" xfId="17576" xr:uid="{00000000-0005-0000-0000-00008B070000}"/>
    <cellStyle name="20% - Accent1 7 7 3 2" xfId="28406" xr:uid="{00000000-0005-0000-0000-00008C070000}"/>
    <cellStyle name="20% - Accent1 7 7 3 3" xfId="37283" xr:uid="{00000000-0005-0000-0000-00008D070000}"/>
    <cellStyle name="20% - Accent1 7 7 4" xfId="19981" xr:uid="{00000000-0005-0000-0000-00008E070000}"/>
    <cellStyle name="20% - Accent1 7 7 4 2" xfId="30625" xr:uid="{00000000-0005-0000-0000-00008F070000}"/>
    <cellStyle name="20% - Accent1 7 7 4 3" xfId="39502" xr:uid="{00000000-0005-0000-0000-000090070000}"/>
    <cellStyle name="20% - Accent1 7 7 5" xfId="23968" xr:uid="{00000000-0005-0000-0000-000091070000}"/>
    <cellStyle name="20% - Accent1 7 7 6" xfId="32845" xr:uid="{00000000-0005-0000-0000-000092070000}"/>
    <cellStyle name="20% - Accent1 7 8" xfId="12270" xr:uid="{00000000-0005-0000-0000-000093070000}"/>
    <cellStyle name="20% - Accent1 7 8 2" xfId="14624" xr:uid="{00000000-0005-0000-0000-000094070000}"/>
    <cellStyle name="20% - Accent1 7 8 2 2" xfId="25454" xr:uid="{00000000-0005-0000-0000-000095070000}"/>
    <cellStyle name="20% - Accent1 7 8 2 3" xfId="34331" xr:uid="{00000000-0005-0000-0000-000096070000}"/>
    <cellStyle name="20% - Accent1 7 8 3" xfId="16843" xr:uid="{00000000-0005-0000-0000-000097070000}"/>
    <cellStyle name="20% - Accent1 7 8 3 2" xfId="27673" xr:uid="{00000000-0005-0000-0000-000098070000}"/>
    <cellStyle name="20% - Accent1 7 8 3 3" xfId="36550" xr:uid="{00000000-0005-0000-0000-000099070000}"/>
    <cellStyle name="20% - Accent1 7 8 4" xfId="19248" xr:uid="{00000000-0005-0000-0000-00009A070000}"/>
    <cellStyle name="20% - Accent1 7 8 4 2" xfId="29892" xr:uid="{00000000-0005-0000-0000-00009B070000}"/>
    <cellStyle name="20% - Accent1 7 8 4 3" xfId="38769" xr:uid="{00000000-0005-0000-0000-00009C070000}"/>
    <cellStyle name="20% - Accent1 7 8 5" xfId="23235" xr:uid="{00000000-0005-0000-0000-00009D070000}"/>
    <cellStyle name="20% - Accent1 7 8 6" xfId="32112" xr:uid="{00000000-0005-0000-0000-00009E070000}"/>
    <cellStyle name="20% - Accent1 7 9" xfId="13748" xr:uid="{00000000-0005-0000-0000-00009F070000}"/>
    <cellStyle name="20% - Accent1 7 9 2" xfId="24711" xr:uid="{00000000-0005-0000-0000-0000A0070000}"/>
    <cellStyle name="20% - Accent1 7 9 3" xfId="33588" xr:uid="{00000000-0005-0000-0000-0000A1070000}"/>
    <cellStyle name="20% - Accent1 8" xfId="8408" xr:uid="{00000000-0005-0000-0000-0000A2070000}"/>
    <cellStyle name="20% - Accent1 8 2" xfId="8409" xr:uid="{00000000-0005-0000-0000-0000A3070000}"/>
    <cellStyle name="20% - Accent1 8 3" xfId="8410" xr:uid="{00000000-0005-0000-0000-0000A4070000}"/>
    <cellStyle name="20% - Accent1 8 4" xfId="8411" xr:uid="{00000000-0005-0000-0000-0000A5070000}"/>
    <cellStyle name="20% - Accent1 8 5" xfId="8412" xr:uid="{00000000-0005-0000-0000-0000A6070000}"/>
    <cellStyle name="20% - Accent1 8 6" xfId="8413" xr:uid="{00000000-0005-0000-0000-0000A7070000}"/>
    <cellStyle name="20% - Accent1 9" xfId="8414" xr:uid="{00000000-0005-0000-0000-0000A8070000}"/>
    <cellStyle name="20% - Accent1 9 2" xfId="8415" xr:uid="{00000000-0005-0000-0000-0000A9070000}"/>
    <cellStyle name="20% - Accent1 9 3" xfId="8416" xr:uid="{00000000-0005-0000-0000-0000AA070000}"/>
    <cellStyle name="20% - Accent1 9 4" xfId="8417" xr:uid="{00000000-0005-0000-0000-0000AB070000}"/>
    <cellStyle name="20% - Accent1 9 5" xfId="8418" xr:uid="{00000000-0005-0000-0000-0000AC070000}"/>
    <cellStyle name="20% - Accent2 10" xfId="8419" xr:uid="{00000000-0005-0000-0000-0000AD070000}"/>
    <cellStyle name="20% - Accent2 10 2" xfId="8420" xr:uid="{00000000-0005-0000-0000-0000AE070000}"/>
    <cellStyle name="20% - Accent2 10 3" xfId="8421" xr:uid="{00000000-0005-0000-0000-0000AF070000}"/>
    <cellStyle name="20% - Accent2 10 4" xfId="8422" xr:uid="{00000000-0005-0000-0000-0000B0070000}"/>
    <cellStyle name="20% - Accent2 10 5" xfId="8423" xr:uid="{00000000-0005-0000-0000-0000B1070000}"/>
    <cellStyle name="20% - Accent2 11" xfId="8424" xr:uid="{00000000-0005-0000-0000-0000B2070000}"/>
    <cellStyle name="20% - Accent2 11 2" xfId="8425" xr:uid="{00000000-0005-0000-0000-0000B3070000}"/>
    <cellStyle name="20% - Accent2 11 3" xfId="8426" xr:uid="{00000000-0005-0000-0000-0000B4070000}"/>
    <cellStyle name="20% - Accent2 11 4" xfId="8427" xr:uid="{00000000-0005-0000-0000-0000B5070000}"/>
    <cellStyle name="20% - Accent2 11 5" xfId="8428" xr:uid="{00000000-0005-0000-0000-0000B6070000}"/>
    <cellStyle name="20% - Accent2 12" xfId="8429" xr:uid="{00000000-0005-0000-0000-0000B7070000}"/>
    <cellStyle name="20% - Accent2 12 2" xfId="8430" xr:uid="{00000000-0005-0000-0000-0000B8070000}"/>
    <cellStyle name="20% - Accent2 12 3" xfId="8431" xr:uid="{00000000-0005-0000-0000-0000B9070000}"/>
    <cellStyle name="20% - Accent2 12 4" xfId="8432" xr:uid="{00000000-0005-0000-0000-0000BA070000}"/>
    <cellStyle name="20% - Accent2 12 5" xfId="8433" xr:uid="{00000000-0005-0000-0000-0000BB070000}"/>
    <cellStyle name="20% - Accent2 13" xfId="8434" xr:uid="{00000000-0005-0000-0000-0000BC070000}"/>
    <cellStyle name="20% - Accent2 14" xfId="8435" xr:uid="{00000000-0005-0000-0000-0000BD070000}"/>
    <cellStyle name="20% - Accent2 15" xfId="8436" xr:uid="{00000000-0005-0000-0000-0000BE070000}"/>
    <cellStyle name="20% - Accent2 16" xfId="8437" xr:uid="{00000000-0005-0000-0000-0000BF070000}"/>
    <cellStyle name="20% - Accent2 17" xfId="8438" xr:uid="{00000000-0005-0000-0000-0000C0070000}"/>
    <cellStyle name="20% - Accent2 18" xfId="8439" xr:uid="{00000000-0005-0000-0000-0000C1070000}"/>
    <cellStyle name="20% - Accent2 19" xfId="8440" xr:uid="{00000000-0005-0000-0000-0000C2070000}"/>
    <cellStyle name="20% - Accent2 2" xfId="25" xr:uid="{00000000-0005-0000-0000-0000C3070000}"/>
    <cellStyle name="20% - Accent2 2 10" xfId="8442" xr:uid="{00000000-0005-0000-0000-0000C4070000}"/>
    <cellStyle name="20% - Accent2 2 10 2" xfId="13004" xr:uid="{00000000-0005-0000-0000-0000C5070000}"/>
    <cellStyle name="20% - Accent2 2 10 2 2" xfId="15358" xr:uid="{00000000-0005-0000-0000-0000C6070000}"/>
    <cellStyle name="20% - Accent2 2 10 2 2 2" xfId="26188" xr:uid="{00000000-0005-0000-0000-0000C7070000}"/>
    <cellStyle name="20% - Accent2 2 10 2 2 3" xfId="35065" xr:uid="{00000000-0005-0000-0000-0000C8070000}"/>
    <cellStyle name="20% - Accent2 2 10 2 3" xfId="17577" xr:uid="{00000000-0005-0000-0000-0000C9070000}"/>
    <cellStyle name="20% - Accent2 2 10 2 3 2" xfId="28407" xr:uid="{00000000-0005-0000-0000-0000CA070000}"/>
    <cellStyle name="20% - Accent2 2 10 2 3 3" xfId="37284" xr:uid="{00000000-0005-0000-0000-0000CB070000}"/>
    <cellStyle name="20% - Accent2 2 10 2 4" xfId="19982" xr:uid="{00000000-0005-0000-0000-0000CC070000}"/>
    <cellStyle name="20% - Accent2 2 10 2 4 2" xfId="30626" xr:uid="{00000000-0005-0000-0000-0000CD070000}"/>
    <cellStyle name="20% - Accent2 2 10 2 4 3" xfId="39503" xr:uid="{00000000-0005-0000-0000-0000CE070000}"/>
    <cellStyle name="20% - Accent2 2 10 2 5" xfId="23969" xr:uid="{00000000-0005-0000-0000-0000CF070000}"/>
    <cellStyle name="20% - Accent2 2 10 2 6" xfId="32846" xr:uid="{00000000-0005-0000-0000-0000D0070000}"/>
    <cellStyle name="20% - Accent2 2 10 3" xfId="12271" xr:uid="{00000000-0005-0000-0000-0000D1070000}"/>
    <cellStyle name="20% - Accent2 2 10 3 2" xfId="14625" xr:uid="{00000000-0005-0000-0000-0000D2070000}"/>
    <cellStyle name="20% - Accent2 2 10 3 2 2" xfId="25455" xr:uid="{00000000-0005-0000-0000-0000D3070000}"/>
    <cellStyle name="20% - Accent2 2 10 3 2 3" xfId="34332" xr:uid="{00000000-0005-0000-0000-0000D4070000}"/>
    <cellStyle name="20% - Accent2 2 10 3 3" xfId="16844" xr:uid="{00000000-0005-0000-0000-0000D5070000}"/>
    <cellStyle name="20% - Accent2 2 10 3 3 2" xfId="27674" xr:uid="{00000000-0005-0000-0000-0000D6070000}"/>
    <cellStyle name="20% - Accent2 2 10 3 3 3" xfId="36551" xr:uid="{00000000-0005-0000-0000-0000D7070000}"/>
    <cellStyle name="20% - Accent2 2 10 3 4" xfId="19249" xr:uid="{00000000-0005-0000-0000-0000D8070000}"/>
    <cellStyle name="20% - Accent2 2 10 3 4 2" xfId="29893" xr:uid="{00000000-0005-0000-0000-0000D9070000}"/>
    <cellStyle name="20% - Accent2 2 10 3 4 3" xfId="38770" xr:uid="{00000000-0005-0000-0000-0000DA070000}"/>
    <cellStyle name="20% - Accent2 2 10 3 5" xfId="23236" xr:uid="{00000000-0005-0000-0000-0000DB070000}"/>
    <cellStyle name="20% - Accent2 2 10 3 6" xfId="32113" xr:uid="{00000000-0005-0000-0000-0000DC070000}"/>
    <cellStyle name="20% - Accent2 2 10 4" xfId="13749" xr:uid="{00000000-0005-0000-0000-0000DD070000}"/>
    <cellStyle name="20% - Accent2 2 10 4 2" xfId="24712" xr:uid="{00000000-0005-0000-0000-0000DE070000}"/>
    <cellStyle name="20% - Accent2 2 10 4 3" xfId="33589" xr:uid="{00000000-0005-0000-0000-0000DF070000}"/>
    <cellStyle name="20% - Accent2 2 10 5" xfId="16101" xr:uid="{00000000-0005-0000-0000-0000E0070000}"/>
    <cellStyle name="20% - Accent2 2 10 5 2" xfId="26931" xr:uid="{00000000-0005-0000-0000-0000E1070000}"/>
    <cellStyle name="20% - Accent2 2 10 5 3" xfId="35808" xr:uid="{00000000-0005-0000-0000-0000E2070000}"/>
    <cellStyle name="20% - Accent2 2 10 6" xfId="18322" xr:uid="{00000000-0005-0000-0000-0000E3070000}"/>
    <cellStyle name="20% - Accent2 2 10 6 2" xfId="29150" xr:uid="{00000000-0005-0000-0000-0000E4070000}"/>
    <cellStyle name="20% - Accent2 2 10 6 3" xfId="38027" xr:uid="{00000000-0005-0000-0000-0000E5070000}"/>
    <cellStyle name="20% - Accent2 2 10 7" xfId="22493" xr:uid="{00000000-0005-0000-0000-0000E6070000}"/>
    <cellStyle name="20% - Accent2 2 10 8" xfId="31368" xr:uid="{00000000-0005-0000-0000-0000E7070000}"/>
    <cellStyle name="20% - Accent2 2 11" xfId="8443" xr:uid="{00000000-0005-0000-0000-0000E8070000}"/>
    <cellStyle name="20% - Accent2 2 11 2" xfId="8444" xr:uid="{00000000-0005-0000-0000-0000E9070000}"/>
    <cellStyle name="20% - Accent2 2 11 2 2" xfId="13005" xr:uid="{00000000-0005-0000-0000-0000EA070000}"/>
    <cellStyle name="20% - Accent2 2 11 2 2 2" xfId="15359" xr:uid="{00000000-0005-0000-0000-0000EB070000}"/>
    <cellStyle name="20% - Accent2 2 11 2 2 2 2" xfId="26189" xr:uid="{00000000-0005-0000-0000-0000EC070000}"/>
    <cellStyle name="20% - Accent2 2 11 2 2 2 3" xfId="35066" xr:uid="{00000000-0005-0000-0000-0000ED070000}"/>
    <cellStyle name="20% - Accent2 2 11 2 2 3" xfId="17578" xr:uid="{00000000-0005-0000-0000-0000EE070000}"/>
    <cellStyle name="20% - Accent2 2 11 2 2 3 2" xfId="28408" xr:uid="{00000000-0005-0000-0000-0000EF070000}"/>
    <cellStyle name="20% - Accent2 2 11 2 2 3 3" xfId="37285" xr:uid="{00000000-0005-0000-0000-0000F0070000}"/>
    <cellStyle name="20% - Accent2 2 11 2 2 4" xfId="19983" xr:uid="{00000000-0005-0000-0000-0000F1070000}"/>
    <cellStyle name="20% - Accent2 2 11 2 2 4 2" xfId="30627" xr:uid="{00000000-0005-0000-0000-0000F2070000}"/>
    <cellStyle name="20% - Accent2 2 11 2 2 4 3" xfId="39504" xr:uid="{00000000-0005-0000-0000-0000F3070000}"/>
    <cellStyle name="20% - Accent2 2 11 2 2 5" xfId="23970" xr:uid="{00000000-0005-0000-0000-0000F4070000}"/>
    <cellStyle name="20% - Accent2 2 11 2 2 6" xfId="32847" xr:uid="{00000000-0005-0000-0000-0000F5070000}"/>
    <cellStyle name="20% - Accent2 2 11 2 3" xfId="12272" xr:uid="{00000000-0005-0000-0000-0000F6070000}"/>
    <cellStyle name="20% - Accent2 2 11 2 3 2" xfId="14626" xr:uid="{00000000-0005-0000-0000-0000F7070000}"/>
    <cellStyle name="20% - Accent2 2 11 2 3 2 2" xfId="25456" xr:uid="{00000000-0005-0000-0000-0000F8070000}"/>
    <cellStyle name="20% - Accent2 2 11 2 3 2 3" xfId="34333" xr:uid="{00000000-0005-0000-0000-0000F9070000}"/>
    <cellStyle name="20% - Accent2 2 11 2 3 3" xfId="16845" xr:uid="{00000000-0005-0000-0000-0000FA070000}"/>
    <cellStyle name="20% - Accent2 2 11 2 3 3 2" xfId="27675" xr:uid="{00000000-0005-0000-0000-0000FB070000}"/>
    <cellStyle name="20% - Accent2 2 11 2 3 3 3" xfId="36552" xr:uid="{00000000-0005-0000-0000-0000FC070000}"/>
    <cellStyle name="20% - Accent2 2 11 2 3 4" xfId="19250" xr:uid="{00000000-0005-0000-0000-0000FD070000}"/>
    <cellStyle name="20% - Accent2 2 11 2 3 4 2" xfId="29894" xr:uid="{00000000-0005-0000-0000-0000FE070000}"/>
    <cellStyle name="20% - Accent2 2 11 2 3 4 3" xfId="38771" xr:uid="{00000000-0005-0000-0000-0000FF070000}"/>
    <cellStyle name="20% - Accent2 2 11 2 3 5" xfId="23237" xr:uid="{00000000-0005-0000-0000-000000080000}"/>
    <cellStyle name="20% - Accent2 2 11 2 3 6" xfId="32114" xr:uid="{00000000-0005-0000-0000-000001080000}"/>
    <cellStyle name="20% - Accent2 2 11 2 4" xfId="13750" xr:uid="{00000000-0005-0000-0000-000002080000}"/>
    <cellStyle name="20% - Accent2 2 11 2 4 2" xfId="24713" xr:uid="{00000000-0005-0000-0000-000003080000}"/>
    <cellStyle name="20% - Accent2 2 11 2 4 3" xfId="33590" xr:uid="{00000000-0005-0000-0000-000004080000}"/>
    <cellStyle name="20% - Accent2 2 11 2 5" xfId="16102" xr:uid="{00000000-0005-0000-0000-000005080000}"/>
    <cellStyle name="20% - Accent2 2 11 2 5 2" xfId="26932" xr:uid="{00000000-0005-0000-0000-000006080000}"/>
    <cellStyle name="20% - Accent2 2 11 2 5 3" xfId="35809" xr:uid="{00000000-0005-0000-0000-000007080000}"/>
    <cellStyle name="20% - Accent2 2 11 2 6" xfId="18323" xr:uid="{00000000-0005-0000-0000-000008080000}"/>
    <cellStyle name="20% - Accent2 2 11 2 6 2" xfId="29151" xr:uid="{00000000-0005-0000-0000-000009080000}"/>
    <cellStyle name="20% - Accent2 2 11 2 6 3" xfId="38028" xr:uid="{00000000-0005-0000-0000-00000A080000}"/>
    <cellStyle name="20% - Accent2 2 11 2 7" xfId="22494" xr:uid="{00000000-0005-0000-0000-00000B080000}"/>
    <cellStyle name="20% - Accent2 2 11 2 8" xfId="31369" xr:uid="{00000000-0005-0000-0000-00000C080000}"/>
    <cellStyle name="20% - Accent2 2 11 3" xfId="8445" xr:uid="{00000000-0005-0000-0000-00000D080000}"/>
    <cellStyle name="20% - Accent2 2 11 3 2" xfId="13006" xr:uid="{00000000-0005-0000-0000-00000E080000}"/>
    <cellStyle name="20% - Accent2 2 11 3 2 2" xfId="15360" xr:uid="{00000000-0005-0000-0000-00000F080000}"/>
    <cellStyle name="20% - Accent2 2 11 3 2 2 2" xfId="26190" xr:uid="{00000000-0005-0000-0000-000010080000}"/>
    <cellStyle name="20% - Accent2 2 11 3 2 2 3" xfId="35067" xr:uid="{00000000-0005-0000-0000-000011080000}"/>
    <cellStyle name="20% - Accent2 2 11 3 2 3" xfId="17579" xr:uid="{00000000-0005-0000-0000-000012080000}"/>
    <cellStyle name="20% - Accent2 2 11 3 2 3 2" xfId="28409" xr:uid="{00000000-0005-0000-0000-000013080000}"/>
    <cellStyle name="20% - Accent2 2 11 3 2 3 3" xfId="37286" xr:uid="{00000000-0005-0000-0000-000014080000}"/>
    <cellStyle name="20% - Accent2 2 11 3 2 4" xfId="19984" xr:uid="{00000000-0005-0000-0000-000015080000}"/>
    <cellStyle name="20% - Accent2 2 11 3 2 4 2" xfId="30628" xr:uid="{00000000-0005-0000-0000-000016080000}"/>
    <cellStyle name="20% - Accent2 2 11 3 2 4 3" xfId="39505" xr:uid="{00000000-0005-0000-0000-000017080000}"/>
    <cellStyle name="20% - Accent2 2 11 3 2 5" xfId="23971" xr:uid="{00000000-0005-0000-0000-000018080000}"/>
    <cellStyle name="20% - Accent2 2 11 3 2 6" xfId="32848" xr:uid="{00000000-0005-0000-0000-000019080000}"/>
    <cellStyle name="20% - Accent2 2 11 3 3" xfId="12273" xr:uid="{00000000-0005-0000-0000-00001A080000}"/>
    <cellStyle name="20% - Accent2 2 11 3 3 2" xfId="14627" xr:uid="{00000000-0005-0000-0000-00001B080000}"/>
    <cellStyle name="20% - Accent2 2 11 3 3 2 2" xfId="25457" xr:uid="{00000000-0005-0000-0000-00001C080000}"/>
    <cellStyle name="20% - Accent2 2 11 3 3 2 3" xfId="34334" xr:uid="{00000000-0005-0000-0000-00001D080000}"/>
    <cellStyle name="20% - Accent2 2 11 3 3 3" xfId="16846" xr:uid="{00000000-0005-0000-0000-00001E080000}"/>
    <cellStyle name="20% - Accent2 2 11 3 3 3 2" xfId="27676" xr:uid="{00000000-0005-0000-0000-00001F080000}"/>
    <cellStyle name="20% - Accent2 2 11 3 3 3 3" xfId="36553" xr:uid="{00000000-0005-0000-0000-000020080000}"/>
    <cellStyle name="20% - Accent2 2 11 3 3 4" xfId="19251" xr:uid="{00000000-0005-0000-0000-000021080000}"/>
    <cellStyle name="20% - Accent2 2 11 3 3 4 2" xfId="29895" xr:uid="{00000000-0005-0000-0000-000022080000}"/>
    <cellStyle name="20% - Accent2 2 11 3 3 4 3" xfId="38772" xr:uid="{00000000-0005-0000-0000-000023080000}"/>
    <cellStyle name="20% - Accent2 2 11 3 3 5" xfId="23238" xr:uid="{00000000-0005-0000-0000-000024080000}"/>
    <cellStyle name="20% - Accent2 2 11 3 3 6" xfId="32115" xr:uid="{00000000-0005-0000-0000-000025080000}"/>
    <cellStyle name="20% - Accent2 2 11 3 4" xfId="13751" xr:uid="{00000000-0005-0000-0000-000026080000}"/>
    <cellStyle name="20% - Accent2 2 11 3 4 2" xfId="24714" xr:uid="{00000000-0005-0000-0000-000027080000}"/>
    <cellStyle name="20% - Accent2 2 11 3 4 3" xfId="33591" xr:uid="{00000000-0005-0000-0000-000028080000}"/>
    <cellStyle name="20% - Accent2 2 11 3 5" xfId="16103" xr:uid="{00000000-0005-0000-0000-000029080000}"/>
    <cellStyle name="20% - Accent2 2 11 3 5 2" xfId="26933" xr:uid="{00000000-0005-0000-0000-00002A080000}"/>
    <cellStyle name="20% - Accent2 2 11 3 5 3" xfId="35810" xr:uid="{00000000-0005-0000-0000-00002B080000}"/>
    <cellStyle name="20% - Accent2 2 11 3 6" xfId="18324" xr:uid="{00000000-0005-0000-0000-00002C080000}"/>
    <cellStyle name="20% - Accent2 2 11 3 6 2" xfId="29152" xr:uid="{00000000-0005-0000-0000-00002D080000}"/>
    <cellStyle name="20% - Accent2 2 11 3 6 3" xfId="38029" xr:uid="{00000000-0005-0000-0000-00002E080000}"/>
    <cellStyle name="20% - Accent2 2 11 3 7" xfId="22495" xr:uid="{00000000-0005-0000-0000-00002F080000}"/>
    <cellStyle name="20% - Accent2 2 11 3 8" xfId="31370" xr:uid="{00000000-0005-0000-0000-000030080000}"/>
    <cellStyle name="20% - Accent2 2 11 4" xfId="8446" xr:uid="{00000000-0005-0000-0000-000031080000}"/>
    <cellStyle name="20% - Accent2 2 11 4 2" xfId="13007" xr:uid="{00000000-0005-0000-0000-000032080000}"/>
    <cellStyle name="20% - Accent2 2 11 4 2 2" xfId="15361" xr:uid="{00000000-0005-0000-0000-000033080000}"/>
    <cellStyle name="20% - Accent2 2 11 4 2 2 2" xfId="26191" xr:uid="{00000000-0005-0000-0000-000034080000}"/>
    <cellStyle name="20% - Accent2 2 11 4 2 2 3" xfId="35068" xr:uid="{00000000-0005-0000-0000-000035080000}"/>
    <cellStyle name="20% - Accent2 2 11 4 2 3" xfId="17580" xr:uid="{00000000-0005-0000-0000-000036080000}"/>
    <cellStyle name="20% - Accent2 2 11 4 2 3 2" xfId="28410" xr:uid="{00000000-0005-0000-0000-000037080000}"/>
    <cellStyle name="20% - Accent2 2 11 4 2 3 3" xfId="37287" xr:uid="{00000000-0005-0000-0000-000038080000}"/>
    <cellStyle name="20% - Accent2 2 11 4 2 4" xfId="19985" xr:uid="{00000000-0005-0000-0000-000039080000}"/>
    <cellStyle name="20% - Accent2 2 11 4 2 4 2" xfId="30629" xr:uid="{00000000-0005-0000-0000-00003A080000}"/>
    <cellStyle name="20% - Accent2 2 11 4 2 4 3" xfId="39506" xr:uid="{00000000-0005-0000-0000-00003B080000}"/>
    <cellStyle name="20% - Accent2 2 11 4 2 5" xfId="23972" xr:uid="{00000000-0005-0000-0000-00003C080000}"/>
    <cellStyle name="20% - Accent2 2 11 4 2 6" xfId="32849" xr:uid="{00000000-0005-0000-0000-00003D080000}"/>
    <cellStyle name="20% - Accent2 2 11 4 3" xfId="12274" xr:uid="{00000000-0005-0000-0000-00003E080000}"/>
    <cellStyle name="20% - Accent2 2 11 4 3 2" xfId="14628" xr:uid="{00000000-0005-0000-0000-00003F080000}"/>
    <cellStyle name="20% - Accent2 2 11 4 3 2 2" xfId="25458" xr:uid="{00000000-0005-0000-0000-000040080000}"/>
    <cellStyle name="20% - Accent2 2 11 4 3 2 3" xfId="34335" xr:uid="{00000000-0005-0000-0000-000041080000}"/>
    <cellStyle name="20% - Accent2 2 11 4 3 3" xfId="16847" xr:uid="{00000000-0005-0000-0000-000042080000}"/>
    <cellStyle name="20% - Accent2 2 11 4 3 3 2" xfId="27677" xr:uid="{00000000-0005-0000-0000-000043080000}"/>
    <cellStyle name="20% - Accent2 2 11 4 3 3 3" xfId="36554" xr:uid="{00000000-0005-0000-0000-000044080000}"/>
    <cellStyle name="20% - Accent2 2 11 4 3 4" xfId="19252" xr:uid="{00000000-0005-0000-0000-000045080000}"/>
    <cellStyle name="20% - Accent2 2 11 4 3 4 2" xfId="29896" xr:uid="{00000000-0005-0000-0000-000046080000}"/>
    <cellStyle name="20% - Accent2 2 11 4 3 4 3" xfId="38773" xr:uid="{00000000-0005-0000-0000-000047080000}"/>
    <cellStyle name="20% - Accent2 2 11 4 3 5" xfId="23239" xr:uid="{00000000-0005-0000-0000-000048080000}"/>
    <cellStyle name="20% - Accent2 2 11 4 3 6" xfId="32116" xr:uid="{00000000-0005-0000-0000-000049080000}"/>
    <cellStyle name="20% - Accent2 2 11 4 4" xfId="13752" xr:uid="{00000000-0005-0000-0000-00004A080000}"/>
    <cellStyle name="20% - Accent2 2 11 4 4 2" xfId="24715" xr:uid="{00000000-0005-0000-0000-00004B080000}"/>
    <cellStyle name="20% - Accent2 2 11 4 4 3" xfId="33592" xr:uid="{00000000-0005-0000-0000-00004C080000}"/>
    <cellStyle name="20% - Accent2 2 11 4 5" xfId="16104" xr:uid="{00000000-0005-0000-0000-00004D080000}"/>
    <cellStyle name="20% - Accent2 2 11 4 5 2" xfId="26934" xr:uid="{00000000-0005-0000-0000-00004E080000}"/>
    <cellStyle name="20% - Accent2 2 11 4 5 3" xfId="35811" xr:uid="{00000000-0005-0000-0000-00004F080000}"/>
    <cellStyle name="20% - Accent2 2 11 4 6" xfId="18325" xr:uid="{00000000-0005-0000-0000-000050080000}"/>
    <cellStyle name="20% - Accent2 2 11 4 6 2" xfId="29153" xr:uid="{00000000-0005-0000-0000-000051080000}"/>
    <cellStyle name="20% - Accent2 2 11 4 6 3" xfId="38030" xr:uid="{00000000-0005-0000-0000-000052080000}"/>
    <cellStyle name="20% - Accent2 2 11 4 7" xfId="22496" xr:uid="{00000000-0005-0000-0000-000053080000}"/>
    <cellStyle name="20% - Accent2 2 11 4 8" xfId="31371" xr:uid="{00000000-0005-0000-0000-000054080000}"/>
    <cellStyle name="20% - Accent2 2 11 5" xfId="8447" xr:uid="{00000000-0005-0000-0000-000055080000}"/>
    <cellStyle name="20% - Accent2 2 11 5 2" xfId="13008" xr:uid="{00000000-0005-0000-0000-000056080000}"/>
    <cellStyle name="20% - Accent2 2 11 5 2 2" xfId="15362" xr:uid="{00000000-0005-0000-0000-000057080000}"/>
    <cellStyle name="20% - Accent2 2 11 5 2 2 2" xfId="26192" xr:uid="{00000000-0005-0000-0000-000058080000}"/>
    <cellStyle name="20% - Accent2 2 11 5 2 2 3" xfId="35069" xr:uid="{00000000-0005-0000-0000-000059080000}"/>
    <cellStyle name="20% - Accent2 2 11 5 2 3" xfId="17581" xr:uid="{00000000-0005-0000-0000-00005A080000}"/>
    <cellStyle name="20% - Accent2 2 11 5 2 3 2" xfId="28411" xr:uid="{00000000-0005-0000-0000-00005B080000}"/>
    <cellStyle name="20% - Accent2 2 11 5 2 3 3" xfId="37288" xr:uid="{00000000-0005-0000-0000-00005C080000}"/>
    <cellStyle name="20% - Accent2 2 11 5 2 4" xfId="19986" xr:uid="{00000000-0005-0000-0000-00005D080000}"/>
    <cellStyle name="20% - Accent2 2 11 5 2 4 2" xfId="30630" xr:uid="{00000000-0005-0000-0000-00005E080000}"/>
    <cellStyle name="20% - Accent2 2 11 5 2 4 3" xfId="39507" xr:uid="{00000000-0005-0000-0000-00005F080000}"/>
    <cellStyle name="20% - Accent2 2 11 5 2 5" xfId="23973" xr:uid="{00000000-0005-0000-0000-000060080000}"/>
    <cellStyle name="20% - Accent2 2 11 5 2 6" xfId="32850" xr:uid="{00000000-0005-0000-0000-000061080000}"/>
    <cellStyle name="20% - Accent2 2 11 5 3" xfId="12275" xr:uid="{00000000-0005-0000-0000-000062080000}"/>
    <cellStyle name="20% - Accent2 2 11 5 3 2" xfId="14629" xr:uid="{00000000-0005-0000-0000-000063080000}"/>
    <cellStyle name="20% - Accent2 2 11 5 3 2 2" xfId="25459" xr:uid="{00000000-0005-0000-0000-000064080000}"/>
    <cellStyle name="20% - Accent2 2 11 5 3 2 3" xfId="34336" xr:uid="{00000000-0005-0000-0000-000065080000}"/>
    <cellStyle name="20% - Accent2 2 11 5 3 3" xfId="16848" xr:uid="{00000000-0005-0000-0000-000066080000}"/>
    <cellStyle name="20% - Accent2 2 11 5 3 3 2" xfId="27678" xr:uid="{00000000-0005-0000-0000-000067080000}"/>
    <cellStyle name="20% - Accent2 2 11 5 3 3 3" xfId="36555" xr:uid="{00000000-0005-0000-0000-000068080000}"/>
    <cellStyle name="20% - Accent2 2 11 5 3 4" xfId="19253" xr:uid="{00000000-0005-0000-0000-000069080000}"/>
    <cellStyle name="20% - Accent2 2 11 5 3 4 2" xfId="29897" xr:uid="{00000000-0005-0000-0000-00006A080000}"/>
    <cellStyle name="20% - Accent2 2 11 5 3 4 3" xfId="38774" xr:uid="{00000000-0005-0000-0000-00006B080000}"/>
    <cellStyle name="20% - Accent2 2 11 5 3 5" xfId="23240" xr:uid="{00000000-0005-0000-0000-00006C080000}"/>
    <cellStyle name="20% - Accent2 2 11 5 3 6" xfId="32117" xr:uid="{00000000-0005-0000-0000-00006D080000}"/>
    <cellStyle name="20% - Accent2 2 11 5 4" xfId="13753" xr:uid="{00000000-0005-0000-0000-00006E080000}"/>
    <cellStyle name="20% - Accent2 2 11 5 4 2" xfId="24716" xr:uid="{00000000-0005-0000-0000-00006F080000}"/>
    <cellStyle name="20% - Accent2 2 11 5 4 3" xfId="33593" xr:uid="{00000000-0005-0000-0000-000070080000}"/>
    <cellStyle name="20% - Accent2 2 11 5 5" xfId="16105" xr:uid="{00000000-0005-0000-0000-000071080000}"/>
    <cellStyle name="20% - Accent2 2 11 5 5 2" xfId="26935" xr:uid="{00000000-0005-0000-0000-000072080000}"/>
    <cellStyle name="20% - Accent2 2 11 5 5 3" xfId="35812" xr:uid="{00000000-0005-0000-0000-000073080000}"/>
    <cellStyle name="20% - Accent2 2 11 5 6" xfId="18326" xr:uid="{00000000-0005-0000-0000-000074080000}"/>
    <cellStyle name="20% - Accent2 2 11 5 6 2" xfId="29154" xr:uid="{00000000-0005-0000-0000-000075080000}"/>
    <cellStyle name="20% - Accent2 2 11 5 6 3" xfId="38031" xr:uid="{00000000-0005-0000-0000-000076080000}"/>
    <cellStyle name="20% - Accent2 2 11 5 7" xfId="22497" xr:uid="{00000000-0005-0000-0000-000077080000}"/>
    <cellStyle name="20% - Accent2 2 11 5 8" xfId="31372" xr:uid="{00000000-0005-0000-0000-000078080000}"/>
    <cellStyle name="20% - Accent2 2 12" xfId="8448" xr:uid="{00000000-0005-0000-0000-000079080000}"/>
    <cellStyle name="20% - Accent2 2 13" xfId="8449" xr:uid="{00000000-0005-0000-0000-00007A080000}"/>
    <cellStyle name="20% - Accent2 2 14" xfId="8450" xr:uid="{00000000-0005-0000-0000-00007B080000}"/>
    <cellStyle name="20% - Accent2 2 15" xfId="8451" xr:uid="{00000000-0005-0000-0000-00007C080000}"/>
    <cellStyle name="20% - Accent2 2 15 2" xfId="13009" xr:uid="{00000000-0005-0000-0000-00007D080000}"/>
    <cellStyle name="20% - Accent2 2 15 2 2" xfId="15363" xr:uid="{00000000-0005-0000-0000-00007E080000}"/>
    <cellStyle name="20% - Accent2 2 15 2 2 2" xfId="26193" xr:uid="{00000000-0005-0000-0000-00007F080000}"/>
    <cellStyle name="20% - Accent2 2 15 2 2 3" xfId="35070" xr:uid="{00000000-0005-0000-0000-000080080000}"/>
    <cellStyle name="20% - Accent2 2 15 2 3" xfId="17582" xr:uid="{00000000-0005-0000-0000-000081080000}"/>
    <cellStyle name="20% - Accent2 2 15 2 3 2" xfId="28412" xr:uid="{00000000-0005-0000-0000-000082080000}"/>
    <cellStyle name="20% - Accent2 2 15 2 3 3" xfId="37289" xr:uid="{00000000-0005-0000-0000-000083080000}"/>
    <cellStyle name="20% - Accent2 2 15 2 4" xfId="19987" xr:uid="{00000000-0005-0000-0000-000084080000}"/>
    <cellStyle name="20% - Accent2 2 15 2 4 2" xfId="30631" xr:uid="{00000000-0005-0000-0000-000085080000}"/>
    <cellStyle name="20% - Accent2 2 15 2 4 3" xfId="39508" xr:uid="{00000000-0005-0000-0000-000086080000}"/>
    <cellStyle name="20% - Accent2 2 15 2 5" xfId="23974" xr:uid="{00000000-0005-0000-0000-000087080000}"/>
    <cellStyle name="20% - Accent2 2 15 2 6" xfId="32851" xr:uid="{00000000-0005-0000-0000-000088080000}"/>
    <cellStyle name="20% - Accent2 2 15 3" xfId="12276" xr:uid="{00000000-0005-0000-0000-000089080000}"/>
    <cellStyle name="20% - Accent2 2 15 3 2" xfId="14630" xr:uid="{00000000-0005-0000-0000-00008A080000}"/>
    <cellStyle name="20% - Accent2 2 15 3 2 2" xfId="25460" xr:uid="{00000000-0005-0000-0000-00008B080000}"/>
    <cellStyle name="20% - Accent2 2 15 3 2 3" xfId="34337" xr:uid="{00000000-0005-0000-0000-00008C080000}"/>
    <cellStyle name="20% - Accent2 2 15 3 3" xfId="16849" xr:uid="{00000000-0005-0000-0000-00008D080000}"/>
    <cellStyle name="20% - Accent2 2 15 3 3 2" xfId="27679" xr:uid="{00000000-0005-0000-0000-00008E080000}"/>
    <cellStyle name="20% - Accent2 2 15 3 3 3" xfId="36556" xr:uid="{00000000-0005-0000-0000-00008F080000}"/>
    <cellStyle name="20% - Accent2 2 15 3 4" xfId="19254" xr:uid="{00000000-0005-0000-0000-000090080000}"/>
    <cellStyle name="20% - Accent2 2 15 3 4 2" xfId="29898" xr:uid="{00000000-0005-0000-0000-000091080000}"/>
    <cellStyle name="20% - Accent2 2 15 3 4 3" xfId="38775" xr:uid="{00000000-0005-0000-0000-000092080000}"/>
    <cellStyle name="20% - Accent2 2 15 3 5" xfId="23241" xr:uid="{00000000-0005-0000-0000-000093080000}"/>
    <cellStyle name="20% - Accent2 2 15 3 6" xfId="32118" xr:uid="{00000000-0005-0000-0000-000094080000}"/>
    <cellStyle name="20% - Accent2 2 15 4" xfId="13754" xr:uid="{00000000-0005-0000-0000-000095080000}"/>
    <cellStyle name="20% - Accent2 2 15 4 2" xfId="24717" xr:uid="{00000000-0005-0000-0000-000096080000}"/>
    <cellStyle name="20% - Accent2 2 15 4 3" xfId="33594" xr:uid="{00000000-0005-0000-0000-000097080000}"/>
    <cellStyle name="20% - Accent2 2 15 5" xfId="16106" xr:uid="{00000000-0005-0000-0000-000098080000}"/>
    <cellStyle name="20% - Accent2 2 15 5 2" xfId="26936" xr:uid="{00000000-0005-0000-0000-000099080000}"/>
    <cellStyle name="20% - Accent2 2 15 5 3" xfId="35813" xr:uid="{00000000-0005-0000-0000-00009A080000}"/>
    <cellStyle name="20% - Accent2 2 15 6" xfId="18327" xr:uid="{00000000-0005-0000-0000-00009B080000}"/>
    <cellStyle name="20% - Accent2 2 15 6 2" xfId="29155" xr:uid="{00000000-0005-0000-0000-00009C080000}"/>
    <cellStyle name="20% - Accent2 2 15 6 3" xfId="38032" xr:uid="{00000000-0005-0000-0000-00009D080000}"/>
    <cellStyle name="20% - Accent2 2 15 7" xfId="22498" xr:uid="{00000000-0005-0000-0000-00009E080000}"/>
    <cellStyle name="20% - Accent2 2 15 8" xfId="31373" xr:uid="{00000000-0005-0000-0000-00009F080000}"/>
    <cellStyle name="20% - Accent2 2 16" xfId="8452" xr:uid="{00000000-0005-0000-0000-0000A0080000}"/>
    <cellStyle name="20% - Accent2 2 17" xfId="8441" xr:uid="{00000000-0005-0000-0000-0000A1080000}"/>
    <cellStyle name="20% - Accent2 2 2" xfId="26" xr:uid="{00000000-0005-0000-0000-0000A2080000}"/>
    <cellStyle name="20% - Accent2 2 2 10" xfId="13010" xr:uid="{00000000-0005-0000-0000-0000A3080000}"/>
    <cellStyle name="20% - Accent2 2 2 10 2" xfId="15364" xr:uid="{00000000-0005-0000-0000-0000A4080000}"/>
    <cellStyle name="20% - Accent2 2 2 10 2 2" xfId="26194" xr:uid="{00000000-0005-0000-0000-0000A5080000}"/>
    <cellStyle name="20% - Accent2 2 2 10 2 3" xfId="35071" xr:uid="{00000000-0005-0000-0000-0000A6080000}"/>
    <cellStyle name="20% - Accent2 2 2 10 3" xfId="17583" xr:uid="{00000000-0005-0000-0000-0000A7080000}"/>
    <cellStyle name="20% - Accent2 2 2 10 3 2" xfId="28413" xr:uid="{00000000-0005-0000-0000-0000A8080000}"/>
    <cellStyle name="20% - Accent2 2 2 10 3 3" xfId="37290" xr:uid="{00000000-0005-0000-0000-0000A9080000}"/>
    <cellStyle name="20% - Accent2 2 2 10 4" xfId="19988" xr:uid="{00000000-0005-0000-0000-0000AA080000}"/>
    <cellStyle name="20% - Accent2 2 2 10 4 2" xfId="30632" xr:uid="{00000000-0005-0000-0000-0000AB080000}"/>
    <cellStyle name="20% - Accent2 2 2 10 4 3" xfId="39509" xr:uid="{00000000-0005-0000-0000-0000AC080000}"/>
    <cellStyle name="20% - Accent2 2 2 10 5" xfId="23975" xr:uid="{00000000-0005-0000-0000-0000AD080000}"/>
    <cellStyle name="20% - Accent2 2 2 10 6" xfId="32852" xr:uid="{00000000-0005-0000-0000-0000AE080000}"/>
    <cellStyle name="20% - Accent2 2 2 11" xfId="12277" xr:uid="{00000000-0005-0000-0000-0000AF080000}"/>
    <cellStyle name="20% - Accent2 2 2 11 2" xfId="14631" xr:uid="{00000000-0005-0000-0000-0000B0080000}"/>
    <cellStyle name="20% - Accent2 2 2 11 2 2" xfId="25461" xr:uid="{00000000-0005-0000-0000-0000B1080000}"/>
    <cellStyle name="20% - Accent2 2 2 11 2 3" xfId="34338" xr:uid="{00000000-0005-0000-0000-0000B2080000}"/>
    <cellStyle name="20% - Accent2 2 2 11 3" xfId="16850" xr:uid="{00000000-0005-0000-0000-0000B3080000}"/>
    <cellStyle name="20% - Accent2 2 2 11 3 2" xfId="27680" xr:uid="{00000000-0005-0000-0000-0000B4080000}"/>
    <cellStyle name="20% - Accent2 2 2 11 3 3" xfId="36557" xr:uid="{00000000-0005-0000-0000-0000B5080000}"/>
    <cellStyle name="20% - Accent2 2 2 11 4" xfId="19255" xr:uid="{00000000-0005-0000-0000-0000B6080000}"/>
    <cellStyle name="20% - Accent2 2 2 11 4 2" xfId="29899" xr:uid="{00000000-0005-0000-0000-0000B7080000}"/>
    <cellStyle name="20% - Accent2 2 2 11 4 3" xfId="38776" xr:uid="{00000000-0005-0000-0000-0000B8080000}"/>
    <cellStyle name="20% - Accent2 2 2 11 5" xfId="23242" xr:uid="{00000000-0005-0000-0000-0000B9080000}"/>
    <cellStyle name="20% - Accent2 2 2 11 6" xfId="32119" xr:uid="{00000000-0005-0000-0000-0000BA080000}"/>
    <cellStyle name="20% - Accent2 2 2 12" xfId="13755" xr:uid="{00000000-0005-0000-0000-0000BB080000}"/>
    <cellStyle name="20% - Accent2 2 2 12 2" xfId="24718" xr:uid="{00000000-0005-0000-0000-0000BC080000}"/>
    <cellStyle name="20% - Accent2 2 2 12 3" xfId="33595" xr:uid="{00000000-0005-0000-0000-0000BD080000}"/>
    <cellStyle name="20% - Accent2 2 2 13" xfId="16107" xr:uid="{00000000-0005-0000-0000-0000BE080000}"/>
    <cellStyle name="20% - Accent2 2 2 13 2" xfId="26937" xr:uid="{00000000-0005-0000-0000-0000BF080000}"/>
    <cellStyle name="20% - Accent2 2 2 13 3" xfId="35814" xr:uid="{00000000-0005-0000-0000-0000C0080000}"/>
    <cellStyle name="20% - Accent2 2 2 14" xfId="18328" xr:uid="{00000000-0005-0000-0000-0000C1080000}"/>
    <cellStyle name="20% - Accent2 2 2 14 2" xfId="29156" xr:uid="{00000000-0005-0000-0000-0000C2080000}"/>
    <cellStyle name="20% - Accent2 2 2 14 3" xfId="38033" xr:uid="{00000000-0005-0000-0000-0000C3080000}"/>
    <cellStyle name="20% - Accent2 2 2 15" xfId="22499" xr:uid="{00000000-0005-0000-0000-0000C4080000}"/>
    <cellStyle name="20% - Accent2 2 2 16" xfId="31374" xr:uid="{00000000-0005-0000-0000-0000C5080000}"/>
    <cellStyle name="20% - Accent2 2 2 17" xfId="8453" xr:uid="{00000000-0005-0000-0000-0000C6080000}"/>
    <cellStyle name="20% - Accent2 2 2 2" xfId="8454" xr:uid="{00000000-0005-0000-0000-0000C7080000}"/>
    <cellStyle name="20% - Accent2 2 2 2 2" xfId="13011" xr:uid="{00000000-0005-0000-0000-0000C8080000}"/>
    <cellStyle name="20% - Accent2 2 2 2 2 2" xfId="15365" xr:uid="{00000000-0005-0000-0000-0000C9080000}"/>
    <cellStyle name="20% - Accent2 2 2 2 2 2 2" xfId="26195" xr:uid="{00000000-0005-0000-0000-0000CA080000}"/>
    <cellStyle name="20% - Accent2 2 2 2 2 2 3" xfId="35072" xr:uid="{00000000-0005-0000-0000-0000CB080000}"/>
    <cellStyle name="20% - Accent2 2 2 2 2 3" xfId="17584" xr:uid="{00000000-0005-0000-0000-0000CC080000}"/>
    <cellStyle name="20% - Accent2 2 2 2 2 3 2" xfId="28414" xr:uid="{00000000-0005-0000-0000-0000CD080000}"/>
    <cellStyle name="20% - Accent2 2 2 2 2 3 3" xfId="37291" xr:uid="{00000000-0005-0000-0000-0000CE080000}"/>
    <cellStyle name="20% - Accent2 2 2 2 2 4" xfId="19989" xr:uid="{00000000-0005-0000-0000-0000CF080000}"/>
    <cellStyle name="20% - Accent2 2 2 2 2 4 2" xfId="30633" xr:uid="{00000000-0005-0000-0000-0000D0080000}"/>
    <cellStyle name="20% - Accent2 2 2 2 2 4 3" xfId="39510" xr:uid="{00000000-0005-0000-0000-0000D1080000}"/>
    <cellStyle name="20% - Accent2 2 2 2 2 5" xfId="23976" xr:uid="{00000000-0005-0000-0000-0000D2080000}"/>
    <cellStyle name="20% - Accent2 2 2 2 2 6" xfId="32853" xr:uid="{00000000-0005-0000-0000-0000D3080000}"/>
    <cellStyle name="20% - Accent2 2 2 2 3" xfId="12278" xr:uid="{00000000-0005-0000-0000-0000D4080000}"/>
    <cellStyle name="20% - Accent2 2 2 2 3 2" xfId="14632" xr:uid="{00000000-0005-0000-0000-0000D5080000}"/>
    <cellStyle name="20% - Accent2 2 2 2 3 2 2" xfId="25462" xr:uid="{00000000-0005-0000-0000-0000D6080000}"/>
    <cellStyle name="20% - Accent2 2 2 2 3 2 3" xfId="34339" xr:uid="{00000000-0005-0000-0000-0000D7080000}"/>
    <cellStyle name="20% - Accent2 2 2 2 3 3" xfId="16851" xr:uid="{00000000-0005-0000-0000-0000D8080000}"/>
    <cellStyle name="20% - Accent2 2 2 2 3 3 2" xfId="27681" xr:uid="{00000000-0005-0000-0000-0000D9080000}"/>
    <cellStyle name="20% - Accent2 2 2 2 3 3 3" xfId="36558" xr:uid="{00000000-0005-0000-0000-0000DA080000}"/>
    <cellStyle name="20% - Accent2 2 2 2 3 4" xfId="19256" xr:uid="{00000000-0005-0000-0000-0000DB080000}"/>
    <cellStyle name="20% - Accent2 2 2 2 3 4 2" xfId="29900" xr:uid="{00000000-0005-0000-0000-0000DC080000}"/>
    <cellStyle name="20% - Accent2 2 2 2 3 4 3" xfId="38777" xr:uid="{00000000-0005-0000-0000-0000DD080000}"/>
    <cellStyle name="20% - Accent2 2 2 2 3 5" xfId="23243" xr:uid="{00000000-0005-0000-0000-0000DE080000}"/>
    <cellStyle name="20% - Accent2 2 2 2 3 6" xfId="32120" xr:uid="{00000000-0005-0000-0000-0000DF080000}"/>
    <cellStyle name="20% - Accent2 2 2 2 4" xfId="13756" xr:uid="{00000000-0005-0000-0000-0000E0080000}"/>
    <cellStyle name="20% - Accent2 2 2 2 4 2" xfId="24719" xr:uid="{00000000-0005-0000-0000-0000E1080000}"/>
    <cellStyle name="20% - Accent2 2 2 2 4 3" xfId="33596" xr:uid="{00000000-0005-0000-0000-0000E2080000}"/>
    <cellStyle name="20% - Accent2 2 2 2 5" xfId="16108" xr:uid="{00000000-0005-0000-0000-0000E3080000}"/>
    <cellStyle name="20% - Accent2 2 2 2 5 2" xfId="26938" xr:uid="{00000000-0005-0000-0000-0000E4080000}"/>
    <cellStyle name="20% - Accent2 2 2 2 5 3" xfId="35815" xr:uid="{00000000-0005-0000-0000-0000E5080000}"/>
    <cellStyle name="20% - Accent2 2 2 2 6" xfId="18329" xr:uid="{00000000-0005-0000-0000-0000E6080000}"/>
    <cellStyle name="20% - Accent2 2 2 2 6 2" xfId="29157" xr:uid="{00000000-0005-0000-0000-0000E7080000}"/>
    <cellStyle name="20% - Accent2 2 2 2 6 3" xfId="38034" xr:uid="{00000000-0005-0000-0000-0000E8080000}"/>
    <cellStyle name="20% - Accent2 2 2 2 7" xfId="22500" xr:uid="{00000000-0005-0000-0000-0000E9080000}"/>
    <cellStyle name="20% - Accent2 2 2 2 8" xfId="31375" xr:uid="{00000000-0005-0000-0000-0000EA080000}"/>
    <cellStyle name="20% - Accent2 2 2 3" xfId="8455" xr:uid="{00000000-0005-0000-0000-0000EB080000}"/>
    <cellStyle name="20% - Accent2 2 2 3 2" xfId="13012" xr:uid="{00000000-0005-0000-0000-0000EC080000}"/>
    <cellStyle name="20% - Accent2 2 2 3 2 2" xfId="15366" xr:uid="{00000000-0005-0000-0000-0000ED080000}"/>
    <cellStyle name="20% - Accent2 2 2 3 2 2 2" xfId="26196" xr:uid="{00000000-0005-0000-0000-0000EE080000}"/>
    <cellStyle name="20% - Accent2 2 2 3 2 2 3" xfId="35073" xr:uid="{00000000-0005-0000-0000-0000EF080000}"/>
    <cellStyle name="20% - Accent2 2 2 3 2 3" xfId="17585" xr:uid="{00000000-0005-0000-0000-0000F0080000}"/>
    <cellStyle name="20% - Accent2 2 2 3 2 3 2" xfId="28415" xr:uid="{00000000-0005-0000-0000-0000F1080000}"/>
    <cellStyle name="20% - Accent2 2 2 3 2 3 3" xfId="37292" xr:uid="{00000000-0005-0000-0000-0000F2080000}"/>
    <cellStyle name="20% - Accent2 2 2 3 2 4" xfId="19990" xr:uid="{00000000-0005-0000-0000-0000F3080000}"/>
    <cellStyle name="20% - Accent2 2 2 3 2 4 2" xfId="30634" xr:uid="{00000000-0005-0000-0000-0000F4080000}"/>
    <cellStyle name="20% - Accent2 2 2 3 2 4 3" xfId="39511" xr:uid="{00000000-0005-0000-0000-0000F5080000}"/>
    <cellStyle name="20% - Accent2 2 2 3 2 5" xfId="23977" xr:uid="{00000000-0005-0000-0000-0000F6080000}"/>
    <cellStyle name="20% - Accent2 2 2 3 2 6" xfId="32854" xr:uid="{00000000-0005-0000-0000-0000F7080000}"/>
    <cellStyle name="20% - Accent2 2 2 3 3" xfId="12279" xr:uid="{00000000-0005-0000-0000-0000F8080000}"/>
    <cellStyle name="20% - Accent2 2 2 3 3 2" xfId="14633" xr:uid="{00000000-0005-0000-0000-0000F9080000}"/>
    <cellStyle name="20% - Accent2 2 2 3 3 2 2" xfId="25463" xr:uid="{00000000-0005-0000-0000-0000FA080000}"/>
    <cellStyle name="20% - Accent2 2 2 3 3 2 3" xfId="34340" xr:uid="{00000000-0005-0000-0000-0000FB080000}"/>
    <cellStyle name="20% - Accent2 2 2 3 3 3" xfId="16852" xr:uid="{00000000-0005-0000-0000-0000FC080000}"/>
    <cellStyle name="20% - Accent2 2 2 3 3 3 2" xfId="27682" xr:uid="{00000000-0005-0000-0000-0000FD080000}"/>
    <cellStyle name="20% - Accent2 2 2 3 3 3 3" xfId="36559" xr:uid="{00000000-0005-0000-0000-0000FE080000}"/>
    <cellStyle name="20% - Accent2 2 2 3 3 4" xfId="19257" xr:uid="{00000000-0005-0000-0000-0000FF080000}"/>
    <cellStyle name="20% - Accent2 2 2 3 3 4 2" xfId="29901" xr:uid="{00000000-0005-0000-0000-000000090000}"/>
    <cellStyle name="20% - Accent2 2 2 3 3 4 3" xfId="38778" xr:uid="{00000000-0005-0000-0000-000001090000}"/>
    <cellStyle name="20% - Accent2 2 2 3 3 5" xfId="23244" xr:uid="{00000000-0005-0000-0000-000002090000}"/>
    <cellStyle name="20% - Accent2 2 2 3 3 6" xfId="32121" xr:uid="{00000000-0005-0000-0000-000003090000}"/>
    <cellStyle name="20% - Accent2 2 2 3 4" xfId="13757" xr:uid="{00000000-0005-0000-0000-000004090000}"/>
    <cellStyle name="20% - Accent2 2 2 3 4 2" xfId="24720" xr:uid="{00000000-0005-0000-0000-000005090000}"/>
    <cellStyle name="20% - Accent2 2 2 3 4 3" xfId="33597" xr:uid="{00000000-0005-0000-0000-000006090000}"/>
    <cellStyle name="20% - Accent2 2 2 3 5" xfId="16109" xr:uid="{00000000-0005-0000-0000-000007090000}"/>
    <cellStyle name="20% - Accent2 2 2 3 5 2" xfId="26939" xr:uid="{00000000-0005-0000-0000-000008090000}"/>
    <cellStyle name="20% - Accent2 2 2 3 5 3" xfId="35816" xr:uid="{00000000-0005-0000-0000-000009090000}"/>
    <cellStyle name="20% - Accent2 2 2 3 6" xfId="18330" xr:uid="{00000000-0005-0000-0000-00000A090000}"/>
    <cellStyle name="20% - Accent2 2 2 3 6 2" xfId="29158" xr:uid="{00000000-0005-0000-0000-00000B090000}"/>
    <cellStyle name="20% - Accent2 2 2 3 6 3" xfId="38035" xr:uid="{00000000-0005-0000-0000-00000C090000}"/>
    <cellStyle name="20% - Accent2 2 2 3 7" xfId="22501" xr:uid="{00000000-0005-0000-0000-00000D090000}"/>
    <cellStyle name="20% - Accent2 2 2 3 8" xfId="31376" xr:uid="{00000000-0005-0000-0000-00000E090000}"/>
    <cellStyle name="20% - Accent2 2 2 4" xfId="8456" xr:uid="{00000000-0005-0000-0000-00000F090000}"/>
    <cellStyle name="20% - Accent2 2 2 4 2" xfId="13013" xr:uid="{00000000-0005-0000-0000-000010090000}"/>
    <cellStyle name="20% - Accent2 2 2 4 2 2" xfId="15367" xr:uid="{00000000-0005-0000-0000-000011090000}"/>
    <cellStyle name="20% - Accent2 2 2 4 2 2 2" xfId="26197" xr:uid="{00000000-0005-0000-0000-000012090000}"/>
    <cellStyle name="20% - Accent2 2 2 4 2 2 3" xfId="35074" xr:uid="{00000000-0005-0000-0000-000013090000}"/>
    <cellStyle name="20% - Accent2 2 2 4 2 3" xfId="17586" xr:uid="{00000000-0005-0000-0000-000014090000}"/>
    <cellStyle name="20% - Accent2 2 2 4 2 3 2" xfId="28416" xr:uid="{00000000-0005-0000-0000-000015090000}"/>
    <cellStyle name="20% - Accent2 2 2 4 2 3 3" xfId="37293" xr:uid="{00000000-0005-0000-0000-000016090000}"/>
    <cellStyle name="20% - Accent2 2 2 4 2 4" xfId="19991" xr:uid="{00000000-0005-0000-0000-000017090000}"/>
    <cellStyle name="20% - Accent2 2 2 4 2 4 2" xfId="30635" xr:uid="{00000000-0005-0000-0000-000018090000}"/>
    <cellStyle name="20% - Accent2 2 2 4 2 4 3" xfId="39512" xr:uid="{00000000-0005-0000-0000-000019090000}"/>
    <cellStyle name="20% - Accent2 2 2 4 2 5" xfId="23978" xr:uid="{00000000-0005-0000-0000-00001A090000}"/>
    <cellStyle name="20% - Accent2 2 2 4 2 6" xfId="32855" xr:uid="{00000000-0005-0000-0000-00001B090000}"/>
    <cellStyle name="20% - Accent2 2 2 4 3" xfId="12280" xr:uid="{00000000-0005-0000-0000-00001C090000}"/>
    <cellStyle name="20% - Accent2 2 2 4 3 2" xfId="14634" xr:uid="{00000000-0005-0000-0000-00001D090000}"/>
    <cellStyle name="20% - Accent2 2 2 4 3 2 2" xfId="25464" xr:uid="{00000000-0005-0000-0000-00001E090000}"/>
    <cellStyle name="20% - Accent2 2 2 4 3 2 3" xfId="34341" xr:uid="{00000000-0005-0000-0000-00001F090000}"/>
    <cellStyle name="20% - Accent2 2 2 4 3 3" xfId="16853" xr:uid="{00000000-0005-0000-0000-000020090000}"/>
    <cellStyle name="20% - Accent2 2 2 4 3 3 2" xfId="27683" xr:uid="{00000000-0005-0000-0000-000021090000}"/>
    <cellStyle name="20% - Accent2 2 2 4 3 3 3" xfId="36560" xr:uid="{00000000-0005-0000-0000-000022090000}"/>
    <cellStyle name="20% - Accent2 2 2 4 3 4" xfId="19258" xr:uid="{00000000-0005-0000-0000-000023090000}"/>
    <cellStyle name="20% - Accent2 2 2 4 3 4 2" xfId="29902" xr:uid="{00000000-0005-0000-0000-000024090000}"/>
    <cellStyle name="20% - Accent2 2 2 4 3 4 3" xfId="38779" xr:uid="{00000000-0005-0000-0000-000025090000}"/>
    <cellStyle name="20% - Accent2 2 2 4 3 5" xfId="23245" xr:uid="{00000000-0005-0000-0000-000026090000}"/>
    <cellStyle name="20% - Accent2 2 2 4 3 6" xfId="32122" xr:uid="{00000000-0005-0000-0000-000027090000}"/>
    <cellStyle name="20% - Accent2 2 2 4 4" xfId="13758" xr:uid="{00000000-0005-0000-0000-000028090000}"/>
    <cellStyle name="20% - Accent2 2 2 4 4 2" xfId="24721" xr:uid="{00000000-0005-0000-0000-000029090000}"/>
    <cellStyle name="20% - Accent2 2 2 4 4 3" xfId="33598" xr:uid="{00000000-0005-0000-0000-00002A090000}"/>
    <cellStyle name="20% - Accent2 2 2 4 5" xfId="16110" xr:uid="{00000000-0005-0000-0000-00002B090000}"/>
    <cellStyle name="20% - Accent2 2 2 4 5 2" xfId="26940" xr:uid="{00000000-0005-0000-0000-00002C090000}"/>
    <cellStyle name="20% - Accent2 2 2 4 5 3" xfId="35817" xr:uid="{00000000-0005-0000-0000-00002D090000}"/>
    <cellStyle name="20% - Accent2 2 2 4 6" xfId="18331" xr:uid="{00000000-0005-0000-0000-00002E090000}"/>
    <cellStyle name="20% - Accent2 2 2 4 6 2" xfId="29159" xr:uid="{00000000-0005-0000-0000-00002F090000}"/>
    <cellStyle name="20% - Accent2 2 2 4 6 3" xfId="38036" xr:uid="{00000000-0005-0000-0000-000030090000}"/>
    <cellStyle name="20% - Accent2 2 2 4 7" xfId="22502" xr:uid="{00000000-0005-0000-0000-000031090000}"/>
    <cellStyle name="20% - Accent2 2 2 4 8" xfId="31377" xr:uid="{00000000-0005-0000-0000-000032090000}"/>
    <cellStyle name="20% - Accent2 2 2 5" xfId="8457" xr:uid="{00000000-0005-0000-0000-000033090000}"/>
    <cellStyle name="20% - Accent2 2 2 5 2" xfId="13014" xr:uid="{00000000-0005-0000-0000-000034090000}"/>
    <cellStyle name="20% - Accent2 2 2 5 2 2" xfId="15368" xr:uid="{00000000-0005-0000-0000-000035090000}"/>
    <cellStyle name="20% - Accent2 2 2 5 2 2 2" xfId="26198" xr:uid="{00000000-0005-0000-0000-000036090000}"/>
    <cellStyle name="20% - Accent2 2 2 5 2 2 3" xfId="35075" xr:uid="{00000000-0005-0000-0000-000037090000}"/>
    <cellStyle name="20% - Accent2 2 2 5 2 3" xfId="17587" xr:uid="{00000000-0005-0000-0000-000038090000}"/>
    <cellStyle name="20% - Accent2 2 2 5 2 3 2" xfId="28417" xr:uid="{00000000-0005-0000-0000-000039090000}"/>
    <cellStyle name="20% - Accent2 2 2 5 2 3 3" xfId="37294" xr:uid="{00000000-0005-0000-0000-00003A090000}"/>
    <cellStyle name="20% - Accent2 2 2 5 2 4" xfId="19992" xr:uid="{00000000-0005-0000-0000-00003B090000}"/>
    <cellStyle name="20% - Accent2 2 2 5 2 4 2" xfId="30636" xr:uid="{00000000-0005-0000-0000-00003C090000}"/>
    <cellStyle name="20% - Accent2 2 2 5 2 4 3" xfId="39513" xr:uid="{00000000-0005-0000-0000-00003D090000}"/>
    <cellStyle name="20% - Accent2 2 2 5 2 5" xfId="23979" xr:uid="{00000000-0005-0000-0000-00003E090000}"/>
    <cellStyle name="20% - Accent2 2 2 5 2 6" xfId="32856" xr:uid="{00000000-0005-0000-0000-00003F090000}"/>
    <cellStyle name="20% - Accent2 2 2 5 3" xfId="12281" xr:uid="{00000000-0005-0000-0000-000040090000}"/>
    <cellStyle name="20% - Accent2 2 2 5 3 2" xfId="14635" xr:uid="{00000000-0005-0000-0000-000041090000}"/>
    <cellStyle name="20% - Accent2 2 2 5 3 2 2" xfId="25465" xr:uid="{00000000-0005-0000-0000-000042090000}"/>
    <cellStyle name="20% - Accent2 2 2 5 3 2 3" xfId="34342" xr:uid="{00000000-0005-0000-0000-000043090000}"/>
    <cellStyle name="20% - Accent2 2 2 5 3 3" xfId="16854" xr:uid="{00000000-0005-0000-0000-000044090000}"/>
    <cellStyle name="20% - Accent2 2 2 5 3 3 2" xfId="27684" xr:uid="{00000000-0005-0000-0000-000045090000}"/>
    <cellStyle name="20% - Accent2 2 2 5 3 3 3" xfId="36561" xr:uid="{00000000-0005-0000-0000-000046090000}"/>
    <cellStyle name="20% - Accent2 2 2 5 3 4" xfId="19259" xr:uid="{00000000-0005-0000-0000-000047090000}"/>
    <cellStyle name="20% - Accent2 2 2 5 3 4 2" xfId="29903" xr:uid="{00000000-0005-0000-0000-000048090000}"/>
    <cellStyle name="20% - Accent2 2 2 5 3 4 3" xfId="38780" xr:uid="{00000000-0005-0000-0000-000049090000}"/>
    <cellStyle name="20% - Accent2 2 2 5 3 5" xfId="23246" xr:uid="{00000000-0005-0000-0000-00004A090000}"/>
    <cellStyle name="20% - Accent2 2 2 5 3 6" xfId="32123" xr:uid="{00000000-0005-0000-0000-00004B090000}"/>
    <cellStyle name="20% - Accent2 2 2 5 4" xfId="13759" xr:uid="{00000000-0005-0000-0000-00004C090000}"/>
    <cellStyle name="20% - Accent2 2 2 5 4 2" xfId="24722" xr:uid="{00000000-0005-0000-0000-00004D090000}"/>
    <cellStyle name="20% - Accent2 2 2 5 4 3" xfId="33599" xr:uid="{00000000-0005-0000-0000-00004E090000}"/>
    <cellStyle name="20% - Accent2 2 2 5 5" xfId="16111" xr:uid="{00000000-0005-0000-0000-00004F090000}"/>
    <cellStyle name="20% - Accent2 2 2 5 5 2" xfId="26941" xr:uid="{00000000-0005-0000-0000-000050090000}"/>
    <cellStyle name="20% - Accent2 2 2 5 5 3" xfId="35818" xr:uid="{00000000-0005-0000-0000-000051090000}"/>
    <cellStyle name="20% - Accent2 2 2 5 6" xfId="18332" xr:uid="{00000000-0005-0000-0000-000052090000}"/>
    <cellStyle name="20% - Accent2 2 2 5 6 2" xfId="29160" xr:uid="{00000000-0005-0000-0000-000053090000}"/>
    <cellStyle name="20% - Accent2 2 2 5 6 3" xfId="38037" xr:uid="{00000000-0005-0000-0000-000054090000}"/>
    <cellStyle name="20% - Accent2 2 2 5 7" xfId="22503" xr:uid="{00000000-0005-0000-0000-000055090000}"/>
    <cellStyle name="20% - Accent2 2 2 5 8" xfId="31378" xr:uid="{00000000-0005-0000-0000-000056090000}"/>
    <cellStyle name="20% - Accent2 2 2 6" xfId="8458" xr:uid="{00000000-0005-0000-0000-000057090000}"/>
    <cellStyle name="20% - Accent2 2 2 6 2" xfId="13015" xr:uid="{00000000-0005-0000-0000-000058090000}"/>
    <cellStyle name="20% - Accent2 2 2 6 2 2" xfId="15369" xr:uid="{00000000-0005-0000-0000-000059090000}"/>
    <cellStyle name="20% - Accent2 2 2 6 2 2 2" xfId="26199" xr:uid="{00000000-0005-0000-0000-00005A090000}"/>
    <cellStyle name="20% - Accent2 2 2 6 2 2 3" xfId="35076" xr:uid="{00000000-0005-0000-0000-00005B090000}"/>
    <cellStyle name="20% - Accent2 2 2 6 2 3" xfId="17588" xr:uid="{00000000-0005-0000-0000-00005C090000}"/>
    <cellStyle name="20% - Accent2 2 2 6 2 3 2" xfId="28418" xr:uid="{00000000-0005-0000-0000-00005D090000}"/>
    <cellStyle name="20% - Accent2 2 2 6 2 3 3" xfId="37295" xr:uid="{00000000-0005-0000-0000-00005E090000}"/>
    <cellStyle name="20% - Accent2 2 2 6 2 4" xfId="19993" xr:uid="{00000000-0005-0000-0000-00005F090000}"/>
    <cellStyle name="20% - Accent2 2 2 6 2 4 2" xfId="30637" xr:uid="{00000000-0005-0000-0000-000060090000}"/>
    <cellStyle name="20% - Accent2 2 2 6 2 4 3" xfId="39514" xr:uid="{00000000-0005-0000-0000-000061090000}"/>
    <cellStyle name="20% - Accent2 2 2 6 2 5" xfId="23980" xr:uid="{00000000-0005-0000-0000-000062090000}"/>
    <cellStyle name="20% - Accent2 2 2 6 2 6" xfId="32857" xr:uid="{00000000-0005-0000-0000-000063090000}"/>
    <cellStyle name="20% - Accent2 2 2 6 3" xfId="12282" xr:uid="{00000000-0005-0000-0000-000064090000}"/>
    <cellStyle name="20% - Accent2 2 2 6 3 2" xfId="14636" xr:uid="{00000000-0005-0000-0000-000065090000}"/>
    <cellStyle name="20% - Accent2 2 2 6 3 2 2" xfId="25466" xr:uid="{00000000-0005-0000-0000-000066090000}"/>
    <cellStyle name="20% - Accent2 2 2 6 3 2 3" xfId="34343" xr:uid="{00000000-0005-0000-0000-000067090000}"/>
    <cellStyle name="20% - Accent2 2 2 6 3 3" xfId="16855" xr:uid="{00000000-0005-0000-0000-000068090000}"/>
    <cellStyle name="20% - Accent2 2 2 6 3 3 2" xfId="27685" xr:uid="{00000000-0005-0000-0000-000069090000}"/>
    <cellStyle name="20% - Accent2 2 2 6 3 3 3" xfId="36562" xr:uid="{00000000-0005-0000-0000-00006A090000}"/>
    <cellStyle name="20% - Accent2 2 2 6 3 4" xfId="19260" xr:uid="{00000000-0005-0000-0000-00006B090000}"/>
    <cellStyle name="20% - Accent2 2 2 6 3 4 2" xfId="29904" xr:uid="{00000000-0005-0000-0000-00006C090000}"/>
    <cellStyle name="20% - Accent2 2 2 6 3 4 3" xfId="38781" xr:uid="{00000000-0005-0000-0000-00006D090000}"/>
    <cellStyle name="20% - Accent2 2 2 6 3 5" xfId="23247" xr:uid="{00000000-0005-0000-0000-00006E090000}"/>
    <cellStyle name="20% - Accent2 2 2 6 3 6" xfId="32124" xr:uid="{00000000-0005-0000-0000-00006F090000}"/>
    <cellStyle name="20% - Accent2 2 2 6 4" xfId="13760" xr:uid="{00000000-0005-0000-0000-000070090000}"/>
    <cellStyle name="20% - Accent2 2 2 6 4 2" xfId="24723" xr:uid="{00000000-0005-0000-0000-000071090000}"/>
    <cellStyle name="20% - Accent2 2 2 6 4 3" xfId="33600" xr:uid="{00000000-0005-0000-0000-000072090000}"/>
    <cellStyle name="20% - Accent2 2 2 6 5" xfId="16112" xr:uid="{00000000-0005-0000-0000-000073090000}"/>
    <cellStyle name="20% - Accent2 2 2 6 5 2" xfId="26942" xr:uid="{00000000-0005-0000-0000-000074090000}"/>
    <cellStyle name="20% - Accent2 2 2 6 5 3" xfId="35819" xr:uid="{00000000-0005-0000-0000-000075090000}"/>
    <cellStyle name="20% - Accent2 2 2 6 6" xfId="18333" xr:uid="{00000000-0005-0000-0000-000076090000}"/>
    <cellStyle name="20% - Accent2 2 2 6 6 2" xfId="29161" xr:uid="{00000000-0005-0000-0000-000077090000}"/>
    <cellStyle name="20% - Accent2 2 2 6 6 3" xfId="38038" xr:uid="{00000000-0005-0000-0000-000078090000}"/>
    <cellStyle name="20% - Accent2 2 2 6 7" xfId="22504" xr:uid="{00000000-0005-0000-0000-000079090000}"/>
    <cellStyle name="20% - Accent2 2 2 6 8" xfId="31379" xr:uid="{00000000-0005-0000-0000-00007A090000}"/>
    <cellStyle name="20% - Accent2 2 2 7" xfId="8459" xr:uid="{00000000-0005-0000-0000-00007B090000}"/>
    <cellStyle name="20% - Accent2 2 2 7 2" xfId="13016" xr:uid="{00000000-0005-0000-0000-00007C090000}"/>
    <cellStyle name="20% - Accent2 2 2 7 2 2" xfId="15370" xr:uid="{00000000-0005-0000-0000-00007D090000}"/>
    <cellStyle name="20% - Accent2 2 2 7 2 2 2" xfId="26200" xr:uid="{00000000-0005-0000-0000-00007E090000}"/>
    <cellStyle name="20% - Accent2 2 2 7 2 2 3" xfId="35077" xr:uid="{00000000-0005-0000-0000-00007F090000}"/>
    <cellStyle name="20% - Accent2 2 2 7 2 3" xfId="17589" xr:uid="{00000000-0005-0000-0000-000080090000}"/>
    <cellStyle name="20% - Accent2 2 2 7 2 3 2" xfId="28419" xr:uid="{00000000-0005-0000-0000-000081090000}"/>
    <cellStyle name="20% - Accent2 2 2 7 2 3 3" xfId="37296" xr:uid="{00000000-0005-0000-0000-000082090000}"/>
    <cellStyle name="20% - Accent2 2 2 7 2 4" xfId="19994" xr:uid="{00000000-0005-0000-0000-000083090000}"/>
    <cellStyle name="20% - Accent2 2 2 7 2 4 2" xfId="30638" xr:uid="{00000000-0005-0000-0000-000084090000}"/>
    <cellStyle name="20% - Accent2 2 2 7 2 4 3" xfId="39515" xr:uid="{00000000-0005-0000-0000-000085090000}"/>
    <cellStyle name="20% - Accent2 2 2 7 2 5" xfId="23981" xr:uid="{00000000-0005-0000-0000-000086090000}"/>
    <cellStyle name="20% - Accent2 2 2 7 2 6" xfId="32858" xr:uid="{00000000-0005-0000-0000-000087090000}"/>
    <cellStyle name="20% - Accent2 2 2 7 3" xfId="12283" xr:uid="{00000000-0005-0000-0000-000088090000}"/>
    <cellStyle name="20% - Accent2 2 2 7 3 2" xfId="14637" xr:uid="{00000000-0005-0000-0000-000089090000}"/>
    <cellStyle name="20% - Accent2 2 2 7 3 2 2" xfId="25467" xr:uid="{00000000-0005-0000-0000-00008A090000}"/>
    <cellStyle name="20% - Accent2 2 2 7 3 2 3" xfId="34344" xr:uid="{00000000-0005-0000-0000-00008B090000}"/>
    <cellStyle name="20% - Accent2 2 2 7 3 3" xfId="16856" xr:uid="{00000000-0005-0000-0000-00008C090000}"/>
    <cellStyle name="20% - Accent2 2 2 7 3 3 2" xfId="27686" xr:uid="{00000000-0005-0000-0000-00008D090000}"/>
    <cellStyle name="20% - Accent2 2 2 7 3 3 3" xfId="36563" xr:uid="{00000000-0005-0000-0000-00008E090000}"/>
    <cellStyle name="20% - Accent2 2 2 7 3 4" xfId="19261" xr:uid="{00000000-0005-0000-0000-00008F090000}"/>
    <cellStyle name="20% - Accent2 2 2 7 3 4 2" xfId="29905" xr:uid="{00000000-0005-0000-0000-000090090000}"/>
    <cellStyle name="20% - Accent2 2 2 7 3 4 3" xfId="38782" xr:uid="{00000000-0005-0000-0000-000091090000}"/>
    <cellStyle name="20% - Accent2 2 2 7 3 5" xfId="23248" xr:uid="{00000000-0005-0000-0000-000092090000}"/>
    <cellStyle name="20% - Accent2 2 2 7 3 6" xfId="32125" xr:uid="{00000000-0005-0000-0000-000093090000}"/>
    <cellStyle name="20% - Accent2 2 2 7 4" xfId="13761" xr:uid="{00000000-0005-0000-0000-000094090000}"/>
    <cellStyle name="20% - Accent2 2 2 7 4 2" xfId="24724" xr:uid="{00000000-0005-0000-0000-000095090000}"/>
    <cellStyle name="20% - Accent2 2 2 7 4 3" xfId="33601" xr:uid="{00000000-0005-0000-0000-000096090000}"/>
    <cellStyle name="20% - Accent2 2 2 7 5" xfId="16113" xr:uid="{00000000-0005-0000-0000-000097090000}"/>
    <cellStyle name="20% - Accent2 2 2 7 5 2" xfId="26943" xr:uid="{00000000-0005-0000-0000-000098090000}"/>
    <cellStyle name="20% - Accent2 2 2 7 5 3" xfId="35820" xr:uid="{00000000-0005-0000-0000-000099090000}"/>
    <cellStyle name="20% - Accent2 2 2 7 6" xfId="18334" xr:uid="{00000000-0005-0000-0000-00009A090000}"/>
    <cellStyle name="20% - Accent2 2 2 7 6 2" xfId="29162" xr:uid="{00000000-0005-0000-0000-00009B090000}"/>
    <cellStyle name="20% - Accent2 2 2 7 6 3" xfId="38039" xr:uid="{00000000-0005-0000-0000-00009C090000}"/>
    <cellStyle name="20% - Accent2 2 2 7 7" xfId="22505" xr:uid="{00000000-0005-0000-0000-00009D090000}"/>
    <cellStyle name="20% - Accent2 2 2 7 8" xfId="31380" xr:uid="{00000000-0005-0000-0000-00009E090000}"/>
    <cellStyle name="20% - Accent2 2 2 8" xfId="8460" xr:uid="{00000000-0005-0000-0000-00009F090000}"/>
    <cellStyle name="20% - Accent2 2 2 8 2" xfId="13017" xr:uid="{00000000-0005-0000-0000-0000A0090000}"/>
    <cellStyle name="20% - Accent2 2 2 8 2 2" xfId="15371" xr:uid="{00000000-0005-0000-0000-0000A1090000}"/>
    <cellStyle name="20% - Accent2 2 2 8 2 2 2" xfId="26201" xr:uid="{00000000-0005-0000-0000-0000A2090000}"/>
    <cellStyle name="20% - Accent2 2 2 8 2 2 3" xfId="35078" xr:uid="{00000000-0005-0000-0000-0000A3090000}"/>
    <cellStyle name="20% - Accent2 2 2 8 2 3" xfId="17590" xr:uid="{00000000-0005-0000-0000-0000A4090000}"/>
    <cellStyle name="20% - Accent2 2 2 8 2 3 2" xfId="28420" xr:uid="{00000000-0005-0000-0000-0000A5090000}"/>
    <cellStyle name="20% - Accent2 2 2 8 2 3 3" xfId="37297" xr:uid="{00000000-0005-0000-0000-0000A6090000}"/>
    <cellStyle name="20% - Accent2 2 2 8 2 4" xfId="19995" xr:uid="{00000000-0005-0000-0000-0000A7090000}"/>
    <cellStyle name="20% - Accent2 2 2 8 2 4 2" xfId="30639" xr:uid="{00000000-0005-0000-0000-0000A8090000}"/>
    <cellStyle name="20% - Accent2 2 2 8 2 4 3" xfId="39516" xr:uid="{00000000-0005-0000-0000-0000A9090000}"/>
    <cellStyle name="20% - Accent2 2 2 8 2 5" xfId="23982" xr:uid="{00000000-0005-0000-0000-0000AA090000}"/>
    <cellStyle name="20% - Accent2 2 2 8 2 6" xfId="32859" xr:uid="{00000000-0005-0000-0000-0000AB090000}"/>
    <cellStyle name="20% - Accent2 2 2 8 3" xfId="12284" xr:uid="{00000000-0005-0000-0000-0000AC090000}"/>
    <cellStyle name="20% - Accent2 2 2 8 3 2" xfId="14638" xr:uid="{00000000-0005-0000-0000-0000AD090000}"/>
    <cellStyle name="20% - Accent2 2 2 8 3 2 2" xfId="25468" xr:uid="{00000000-0005-0000-0000-0000AE090000}"/>
    <cellStyle name="20% - Accent2 2 2 8 3 2 3" xfId="34345" xr:uid="{00000000-0005-0000-0000-0000AF090000}"/>
    <cellStyle name="20% - Accent2 2 2 8 3 3" xfId="16857" xr:uid="{00000000-0005-0000-0000-0000B0090000}"/>
    <cellStyle name="20% - Accent2 2 2 8 3 3 2" xfId="27687" xr:uid="{00000000-0005-0000-0000-0000B1090000}"/>
    <cellStyle name="20% - Accent2 2 2 8 3 3 3" xfId="36564" xr:uid="{00000000-0005-0000-0000-0000B2090000}"/>
    <cellStyle name="20% - Accent2 2 2 8 3 4" xfId="19262" xr:uid="{00000000-0005-0000-0000-0000B3090000}"/>
    <cellStyle name="20% - Accent2 2 2 8 3 4 2" xfId="29906" xr:uid="{00000000-0005-0000-0000-0000B4090000}"/>
    <cellStyle name="20% - Accent2 2 2 8 3 4 3" xfId="38783" xr:uid="{00000000-0005-0000-0000-0000B5090000}"/>
    <cellStyle name="20% - Accent2 2 2 8 3 5" xfId="23249" xr:uid="{00000000-0005-0000-0000-0000B6090000}"/>
    <cellStyle name="20% - Accent2 2 2 8 3 6" xfId="32126" xr:uid="{00000000-0005-0000-0000-0000B7090000}"/>
    <cellStyle name="20% - Accent2 2 2 8 4" xfId="13762" xr:uid="{00000000-0005-0000-0000-0000B8090000}"/>
    <cellStyle name="20% - Accent2 2 2 8 4 2" xfId="24725" xr:uid="{00000000-0005-0000-0000-0000B9090000}"/>
    <cellStyle name="20% - Accent2 2 2 8 4 3" xfId="33602" xr:uid="{00000000-0005-0000-0000-0000BA090000}"/>
    <cellStyle name="20% - Accent2 2 2 8 5" xfId="16114" xr:uid="{00000000-0005-0000-0000-0000BB090000}"/>
    <cellStyle name="20% - Accent2 2 2 8 5 2" xfId="26944" xr:uid="{00000000-0005-0000-0000-0000BC090000}"/>
    <cellStyle name="20% - Accent2 2 2 8 5 3" xfId="35821" xr:uid="{00000000-0005-0000-0000-0000BD090000}"/>
    <cellStyle name="20% - Accent2 2 2 8 6" xfId="18335" xr:uid="{00000000-0005-0000-0000-0000BE090000}"/>
    <cellStyle name="20% - Accent2 2 2 8 6 2" xfId="29163" xr:uid="{00000000-0005-0000-0000-0000BF090000}"/>
    <cellStyle name="20% - Accent2 2 2 8 6 3" xfId="38040" xr:uid="{00000000-0005-0000-0000-0000C0090000}"/>
    <cellStyle name="20% - Accent2 2 2 8 7" xfId="22506" xr:uid="{00000000-0005-0000-0000-0000C1090000}"/>
    <cellStyle name="20% - Accent2 2 2 8 8" xfId="31381" xr:uid="{00000000-0005-0000-0000-0000C2090000}"/>
    <cellStyle name="20% - Accent2 2 2 9" xfId="8461" xr:uid="{00000000-0005-0000-0000-0000C3090000}"/>
    <cellStyle name="20% - Accent2 2 2 9 2" xfId="13018" xr:uid="{00000000-0005-0000-0000-0000C4090000}"/>
    <cellStyle name="20% - Accent2 2 2 9 2 2" xfId="15372" xr:uid="{00000000-0005-0000-0000-0000C5090000}"/>
    <cellStyle name="20% - Accent2 2 2 9 2 2 2" xfId="26202" xr:uid="{00000000-0005-0000-0000-0000C6090000}"/>
    <cellStyle name="20% - Accent2 2 2 9 2 2 3" xfId="35079" xr:uid="{00000000-0005-0000-0000-0000C7090000}"/>
    <cellStyle name="20% - Accent2 2 2 9 2 3" xfId="17591" xr:uid="{00000000-0005-0000-0000-0000C8090000}"/>
    <cellStyle name="20% - Accent2 2 2 9 2 3 2" xfId="28421" xr:uid="{00000000-0005-0000-0000-0000C9090000}"/>
    <cellStyle name="20% - Accent2 2 2 9 2 3 3" xfId="37298" xr:uid="{00000000-0005-0000-0000-0000CA090000}"/>
    <cellStyle name="20% - Accent2 2 2 9 2 4" xfId="19996" xr:uid="{00000000-0005-0000-0000-0000CB090000}"/>
    <cellStyle name="20% - Accent2 2 2 9 2 4 2" xfId="30640" xr:uid="{00000000-0005-0000-0000-0000CC090000}"/>
    <cellStyle name="20% - Accent2 2 2 9 2 4 3" xfId="39517" xr:uid="{00000000-0005-0000-0000-0000CD090000}"/>
    <cellStyle name="20% - Accent2 2 2 9 2 5" xfId="23983" xr:uid="{00000000-0005-0000-0000-0000CE090000}"/>
    <cellStyle name="20% - Accent2 2 2 9 2 6" xfId="32860" xr:uid="{00000000-0005-0000-0000-0000CF090000}"/>
    <cellStyle name="20% - Accent2 2 2 9 3" xfId="12285" xr:uid="{00000000-0005-0000-0000-0000D0090000}"/>
    <cellStyle name="20% - Accent2 2 2 9 3 2" xfId="14639" xr:uid="{00000000-0005-0000-0000-0000D1090000}"/>
    <cellStyle name="20% - Accent2 2 2 9 3 2 2" xfId="25469" xr:uid="{00000000-0005-0000-0000-0000D2090000}"/>
    <cellStyle name="20% - Accent2 2 2 9 3 2 3" xfId="34346" xr:uid="{00000000-0005-0000-0000-0000D3090000}"/>
    <cellStyle name="20% - Accent2 2 2 9 3 3" xfId="16858" xr:uid="{00000000-0005-0000-0000-0000D4090000}"/>
    <cellStyle name="20% - Accent2 2 2 9 3 3 2" xfId="27688" xr:uid="{00000000-0005-0000-0000-0000D5090000}"/>
    <cellStyle name="20% - Accent2 2 2 9 3 3 3" xfId="36565" xr:uid="{00000000-0005-0000-0000-0000D6090000}"/>
    <cellStyle name="20% - Accent2 2 2 9 3 4" xfId="19263" xr:uid="{00000000-0005-0000-0000-0000D7090000}"/>
    <cellStyle name="20% - Accent2 2 2 9 3 4 2" xfId="29907" xr:uid="{00000000-0005-0000-0000-0000D8090000}"/>
    <cellStyle name="20% - Accent2 2 2 9 3 4 3" xfId="38784" xr:uid="{00000000-0005-0000-0000-0000D9090000}"/>
    <cellStyle name="20% - Accent2 2 2 9 3 5" xfId="23250" xr:uid="{00000000-0005-0000-0000-0000DA090000}"/>
    <cellStyle name="20% - Accent2 2 2 9 3 6" xfId="32127" xr:uid="{00000000-0005-0000-0000-0000DB090000}"/>
    <cellStyle name="20% - Accent2 2 2 9 4" xfId="13763" xr:uid="{00000000-0005-0000-0000-0000DC090000}"/>
    <cellStyle name="20% - Accent2 2 2 9 4 2" xfId="24726" xr:uid="{00000000-0005-0000-0000-0000DD090000}"/>
    <cellStyle name="20% - Accent2 2 2 9 4 3" xfId="33603" xr:uid="{00000000-0005-0000-0000-0000DE090000}"/>
    <cellStyle name="20% - Accent2 2 2 9 5" xfId="16115" xr:uid="{00000000-0005-0000-0000-0000DF090000}"/>
    <cellStyle name="20% - Accent2 2 2 9 5 2" xfId="26945" xr:uid="{00000000-0005-0000-0000-0000E0090000}"/>
    <cellStyle name="20% - Accent2 2 2 9 5 3" xfId="35822" xr:uid="{00000000-0005-0000-0000-0000E1090000}"/>
    <cellStyle name="20% - Accent2 2 2 9 6" xfId="18336" xr:uid="{00000000-0005-0000-0000-0000E2090000}"/>
    <cellStyle name="20% - Accent2 2 2 9 6 2" xfId="29164" xr:uid="{00000000-0005-0000-0000-0000E3090000}"/>
    <cellStyle name="20% - Accent2 2 2 9 6 3" xfId="38041" xr:uid="{00000000-0005-0000-0000-0000E4090000}"/>
    <cellStyle name="20% - Accent2 2 2 9 7" xfId="22507" xr:uid="{00000000-0005-0000-0000-0000E5090000}"/>
    <cellStyle name="20% - Accent2 2 2 9 8" xfId="31382" xr:uid="{00000000-0005-0000-0000-0000E6090000}"/>
    <cellStyle name="20% - Accent2 2 3" xfId="8462" xr:uid="{00000000-0005-0000-0000-0000E7090000}"/>
    <cellStyle name="20% - Accent2 2 3 10" xfId="13019" xr:uid="{00000000-0005-0000-0000-0000E8090000}"/>
    <cellStyle name="20% - Accent2 2 3 10 2" xfId="15373" xr:uid="{00000000-0005-0000-0000-0000E9090000}"/>
    <cellStyle name="20% - Accent2 2 3 10 2 2" xfId="26203" xr:uid="{00000000-0005-0000-0000-0000EA090000}"/>
    <cellStyle name="20% - Accent2 2 3 10 2 3" xfId="35080" xr:uid="{00000000-0005-0000-0000-0000EB090000}"/>
    <cellStyle name="20% - Accent2 2 3 10 3" xfId="17592" xr:uid="{00000000-0005-0000-0000-0000EC090000}"/>
    <cellStyle name="20% - Accent2 2 3 10 3 2" xfId="28422" xr:uid="{00000000-0005-0000-0000-0000ED090000}"/>
    <cellStyle name="20% - Accent2 2 3 10 3 3" xfId="37299" xr:uid="{00000000-0005-0000-0000-0000EE090000}"/>
    <cellStyle name="20% - Accent2 2 3 10 4" xfId="19997" xr:uid="{00000000-0005-0000-0000-0000EF090000}"/>
    <cellStyle name="20% - Accent2 2 3 10 4 2" xfId="30641" xr:uid="{00000000-0005-0000-0000-0000F0090000}"/>
    <cellStyle name="20% - Accent2 2 3 10 4 3" xfId="39518" xr:uid="{00000000-0005-0000-0000-0000F1090000}"/>
    <cellStyle name="20% - Accent2 2 3 10 5" xfId="23984" xr:uid="{00000000-0005-0000-0000-0000F2090000}"/>
    <cellStyle name="20% - Accent2 2 3 10 6" xfId="32861" xr:uid="{00000000-0005-0000-0000-0000F3090000}"/>
    <cellStyle name="20% - Accent2 2 3 11" xfId="12286" xr:uid="{00000000-0005-0000-0000-0000F4090000}"/>
    <cellStyle name="20% - Accent2 2 3 11 2" xfId="14640" xr:uid="{00000000-0005-0000-0000-0000F5090000}"/>
    <cellStyle name="20% - Accent2 2 3 11 2 2" xfId="25470" xr:uid="{00000000-0005-0000-0000-0000F6090000}"/>
    <cellStyle name="20% - Accent2 2 3 11 2 3" xfId="34347" xr:uid="{00000000-0005-0000-0000-0000F7090000}"/>
    <cellStyle name="20% - Accent2 2 3 11 3" xfId="16859" xr:uid="{00000000-0005-0000-0000-0000F8090000}"/>
    <cellStyle name="20% - Accent2 2 3 11 3 2" xfId="27689" xr:uid="{00000000-0005-0000-0000-0000F9090000}"/>
    <cellStyle name="20% - Accent2 2 3 11 3 3" xfId="36566" xr:uid="{00000000-0005-0000-0000-0000FA090000}"/>
    <cellStyle name="20% - Accent2 2 3 11 4" xfId="19264" xr:uid="{00000000-0005-0000-0000-0000FB090000}"/>
    <cellStyle name="20% - Accent2 2 3 11 4 2" xfId="29908" xr:uid="{00000000-0005-0000-0000-0000FC090000}"/>
    <cellStyle name="20% - Accent2 2 3 11 4 3" xfId="38785" xr:uid="{00000000-0005-0000-0000-0000FD090000}"/>
    <cellStyle name="20% - Accent2 2 3 11 5" xfId="23251" xr:uid="{00000000-0005-0000-0000-0000FE090000}"/>
    <cellStyle name="20% - Accent2 2 3 11 6" xfId="32128" xr:uid="{00000000-0005-0000-0000-0000FF090000}"/>
    <cellStyle name="20% - Accent2 2 3 12" xfId="13764" xr:uid="{00000000-0005-0000-0000-0000000A0000}"/>
    <cellStyle name="20% - Accent2 2 3 12 2" xfId="24727" xr:uid="{00000000-0005-0000-0000-0000010A0000}"/>
    <cellStyle name="20% - Accent2 2 3 12 3" xfId="33604" xr:uid="{00000000-0005-0000-0000-0000020A0000}"/>
    <cellStyle name="20% - Accent2 2 3 13" xfId="16116" xr:uid="{00000000-0005-0000-0000-0000030A0000}"/>
    <cellStyle name="20% - Accent2 2 3 13 2" xfId="26946" xr:uid="{00000000-0005-0000-0000-0000040A0000}"/>
    <cellStyle name="20% - Accent2 2 3 13 3" xfId="35823" xr:uid="{00000000-0005-0000-0000-0000050A0000}"/>
    <cellStyle name="20% - Accent2 2 3 14" xfId="18337" xr:uid="{00000000-0005-0000-0000-0000060A0000}"/>
    <cellStyle name="20% - Accent2 2 3 14 2" xfId="29165" xr:uid="{00000000-0005-0000-0000-0000070A0000}"/>
    <cellStyle name="20% - Accent2 2 3 14 3" xfId="38042" xr:uid="{00000000-0005-0000-0000-0000080A0000}"/>
    <cellStyle name="20% - Accent2 2 3 15" xfId="22508" xr:uid="{00000000-0005-0000-0000-0000090A0000}"/>
    <cellStyle name="20% - Accent2 2 3 16" xfId="31383" xr:uid="{00000000-0005-0000-0000-00000A0A0000}"/>
    <cellStyle name="20% - Accent2 2 3 2" xfId="8463" xr:uid="{00000000-0005-0000-0000-00000B0A0000}"/>
    <cellStyle name="20% - Accent2 2 3 2 2" xfId="13020" xr:uid="{00000000-0005-0000-0000-00000C0A0000}"/>
    <cellStyle name="20% - Accent2 2 3 2 2 2" xfId="15374" xr:uid="{00000000-0005-0000-0000-00000D0A0000}"/>
    <cellStyle name="20% - Accent2 2 3 2 2 2 2" xfId="26204" xr:uid="{00000000-0005-0000-0000-00000E0A0000}"/>
    <cellStyle name="20% - Accent2 2 3 2 2 2 3" xfId="35081" xr:uid="{00000000-0005-0000-0000-00000F0A0000}"/>
    <cellStyle name="20% - Accent2 2 3 2 2 3" xfId="17593" xr:uid="{00000000-0005-0000-0000-0000100A0000}"/>
    <cellStyle name="20% - Accent2 2 3 2 2 3 2" xfId="28423" xr:uid="{00000000-0005-0000-0000-0000110A0000}"/>
    <cellStyle name="20% - Accent2 2 3 2 2 3 3" xfId="37300" xr:uid="{00000000-0005-0000-0000-0000120A0000}"/>
    <cellStyle name="20% - Accent2 2 3 2 2 4" xfId="19998" xr:uid="{00000000-0005-0000-0000-0000130A0000}"/>
    <cellStyle name="20% - Accent2 2 3 2 2 4 2" xfId="30642" xr:uid="{00000000-0005-0000-0000-0000140A0000}"/>
    <cellStyle name="20% - Accent2 2 3 2 2 4 3" xfId="39519" xr:uid="{00000000-0005-0000-0000-0000150A0000}"/>
    <cellStyle name="20% - Accent2 2 3 2 2 5" xfId="23985" xr:uid="{00000000-0005-0000-0000-0000160A0000}"/>
    <cellStyle name="20% - Accent2 2 3 2 2 6" xfId="32862" xr:uid="{00000000-0005-0000-0000-0000170A0000}"/>
    <cellStyle name="20% - Accent2 2 3 2 3" xfId="12287" xr:uid="{00000000-0005-0000-0000-0000180A0000}"/>
    <cellStyle name="20% - Accent2 2 3 2 3 2" xfId="14641" xr:uid="{00000000-0005-0000-0000-0000190A0000}"/>
    <cellStyle name="20% - Accent2 2 3 2 3 2 2" xfId="25471" xr:uid="{00000000-0005-0000-0000-00001A0A0000}"/>
    <cellStyle name="20% - Accent2 2 3 2 3 2 3" xfId="34348" xr:uid="{00000000-0005-0000-0000-00001B0A0000}"/>
    <cellStyle name="20% - Accent2 2 3 2 3 3" xfId="16860" xr:uid="{00000000-0005-0000-0000-00001C0A0000}"/>
    <cellStyle name="20% - Accent2 2 3 2 3 3 2" xfId="27690" xr:uid="{00000000-0005-0000-0000-00001D0A0000}"/>
    <cellStyle name="20% - Accent2 2 3 2 3 3 3" xfId="36567" xr:uid="{00000000-0005-0000-0000-00001E0A0000}"/>
    <cellStyle name="20% - Accent2 2 3 2 3 4" xfId="19265" xr:uid="{00000000-0005-0000-0000-00001F0A0000}"/>
    <cellStyle name="20% - Accent2 2 3 2 3 4 2" xfId="29909" xr:uid="{00000000-0005-0000-0000-0000200A0000}"/>
    <cellStyle name="20% - Accent2 2 3 2 3 4 3" xfId="38786" xr:uid="{00000000-0005-0000-0000-0000210A0000}"/>
    <cellStyle name="20% - Accent2 2 3 2 3 5" xfId="23252" xr:uid="{00000000-0005-0000-0000-0000220A0000}"/>
    <cellStyle name="20% - Accent2 2 3 2 3 6" xfId="32129" xr:uid="{00000000-0005-0000-0000-0000230A0000}"/>
    <cellStyle name="20% - Accent2 2 3 2 4" xfId="13765" xr:uid="{00000000-0005-0000-0000-0000240A0000}"/>
    <cellStyle name="20% - Accent2 2 3 2 4 2" xfId="24728" xr:uid="{00000000-0005-0000-0000-0000250A0000}"/>
    <cellStyle name="20% - Accent2 2 3 2 4 3" xfId="33605" xr:uid="{00000000-0005-0000-0000-0000260A0000}"/>
    <cellStyle name="20% - Accent2 2 3 2 5" xfId="16117" xr:uid="{00000000-0005-0000-0000-0000270A0000}"/>
    <cellStyle name="20% - Accent2 2 3 2 5 2" xfId="26947" xr:uid="{00000000-0005-0000-0000-0000280A0000}"/>
    <cellStyle name="20% - Accent2 2 3 2 5 3" xfId="35824" xr:uid="{00000000-0005-0000-0000-0000290A0000}"/>
    <cellStyle name="20% - Accent2 2 3 2 6" xfId="18338" xr:uid="{00000000-0005-0000-0000-00002A0A0000}"/>
    <cellStyle name="20% - Accent2 2 3 2 6 2" xfId="29166" xr:uid="{00000000-0005-0000-0000-00002B0A0000}"/>
    <cellStyle name="20% - Accent2 2 3 2 6 3" xfId="38043" xr:uid="{00000000-0005-0000-0000-00002C0A0000}"/>
    <cellStyle name="20% - Accent2 2 3 2 7" xfId="22509" xr:uid="{00000000-0005-0000-0000-00002D0A0000}"/>
    <cellStyle name="20% - Accent2 2 3 2 8" xfId="31384" xr:uid="{00000000-0005-0000-0000-00002E0A0000}"/>
    <cellStyle name="20% - Accent2 2 3 3" xfId="8464" xr:uid="{00000000-0005-0000-0000-00002F0A0000}"/>
    <cellStyle name="20% - Accent2 2 3 3 2" xfId="13021" xr:uid="{00000000-0005-0000-0000-0000300A0000}"/>
    <cellStyle name="20% - Accent2 2 3 3 2 2" xfId="15375" xr:uid="{00000000-0005-0000-0000-0000310A0000}"/>
    <cellStyle name="20% - Accent2 2 3 3 2 2 2" xfId="26205" xr:uid="{00000000-0005-0000-0000-0000320A0000}"/>
    <cellStyle name="20% - Accent2 2 3 3 2 2 3" xfId="35082" xr:uid="{00000000-0005-0000-0000-0000330A0000}"/>
    <cellStyle name="20% - Accent2 2 3 3 2 3" xfId="17594" xr:uid="{00000000-0005-0000-0000-0000340A0000}"/>
    <cellStyle name="20% - Accent2 2 3 3 2 3 2" xfId="28424" xr:uid="{00000000-0005-0000-0000-0000350A0000}"/>
    <cellStyle name="20% - Accent2 2 3 3 2 3 3" xfId="37301" xr:uid="{00000000-0005-0000-0000-0000360A0000}"/>
    <cellStyle name="20% - Accent2 2 3 3 2 4" xfId="19999" xr:uid="{00000000-0005-0000-0000-0000370A0000}"/>
    <cellStyle name="20% - Accent2 2 3 3 2 4 2" xfId="30643" xr:uid="{00000000-0005-0000-0000-0000380A0000}"/>
    <cellStyle name="20% - Accent2 2 3 3 2 4 3" xfId="39520" xr:uid="{00000000-0005-0000-0000-0000390A0000}"/>
    <cellStyle name="20% - Accent2 2 3 3 2 5" xfId="23986" xr:uid="{00000000-0005-0000-0000-00003A0A0000}"/>
    <cellStyle name="20% - Accent2 2 3 3 2 6" xfId="32863" xr:uid="{00000000-0005-0000-0000-00003B0A0000}"/>
    <cellStyle name="20% - Accent2 2 3 3 3" xfId="12288" xr:uid="{00000000-0005-0000-0000-00003C0A0000}"/>
    <cellStyle name="20% - Accent2 2 3 3 3 2" xfId="14642" xr:uid="{00000000-0005-0000-0000-00003D0A0000}"/>
    <cellStyle name="20% - Accent2 2 3 3 3 2 2" xfId="25472" xr:uid="{00000000-0005-0000-0000-00003E0A0000}"/>
    <cellStyle name="20% - Accent2 2 3 3 3 2 3" xfId="34349" xr:uid="{00000000-0005-0000-0000-00003F0A0000}"/>
    <cellStyle name="20% - Accent2 2 3 3 3 3" xfId="16861" xr:uid="{00000000-0005-0000-0000-0000400A0000}"/>
    <cellStyle name="20% - Accent2 2 3 3 3 3 2" xfId="27691" xr:uid="{00000000-0005-0000-0000-0000410A0000}"/>
    <cellStyle name="20% - Accent2 2 3 3 3 3 3" xfId="36568" xr:uid="{00000000-0005-0000-0000-0000420A0000}"/>
    <cellStyle name="20% - Accent2 2 3 3 3 4" xfId="19266" xr:uid="{00000000-0005-0000-0000-0000430A0000}"/>
    <cellStyle name="20% - Accent2 2 3 3 3 4 2" xfId="29910" xr:uid="{00000000-0005-0000-0000-0000440A0000}"/>
    <cellStyle name="20% - Accent2 2 3 3 3 4 3" xfId="38787" xr:uid="{00000000-0005-0000-0000-0000450A0000}"/>
    <cellStyle name="20% - Accent2 2 3 3 3 5" xfId="23253" xr:uid="{00000000-0005-0000-0000-0000460A0000}"/>
    <cellStyle name="20% - Accent2 2 3 3 3 6" xfId="32130" xr:uid="{00000000-0005-0000-0000-0000470A0000}"/>
    <cellStyle name="20% - Accent2 2 3 3 4" xfId="13766" xr:uid="{00000000-0005-0000-0000-0000480A0000}"/>
    <cellStyle name="20% - Accent2 2 3 3 4 2" xfId="24729" xr:uid="{00000000-0005-0000-0000-0000490A0000}"/>
    <cellStyle name="20% - Accent2 2 3 3 4 3" xfId="33606" xr:uid="{00000000-0005-0000-0000-00004A0A0000}"/>
    <cellStyle name="20% - Accent2 2 3 3 5" xfId="16118" xr:uid="{00000000-0005-0000-0000-00004B0A0000}"/>
    <cellStyle name="20% - Accent2 2 3 3 5 2" xfId="26948" xr:uid="{00000000-0005-0000-0000-00004C0A0000}"/>
    <cellStyle name="20% - Accent2 2 3 3 5 3" xfId="35825" xr:uid="{00000000-0005-0000-0000-00004D0A0000}"/>
    <cellStyle name="20% - Accent2 2 3 3 6" xfId="18339" xr:uid="{00000000-0005-0000-0000-00004E0A0000}"/>
    <cellStyle name="20% - Accent2 2 3 3 6 2" xfId="29167" xr:uid="{00000000-0005-0000-0000-00004F0A0000}"/>
    <cellStyle name="20% - Accent2 2 3 3 6 3" xfId="38044" xr:uid="{00000000-0005-0000-0000-0000500A0000}"/>
    <cellStyle name="20% - Accent2 2 3 3 7" xfId="22510" xr:uid="{00000000-0005-0000-0000-0000510A0000}"/>
    <cellStyle name="20% - Accent2 2 3 3 8" xfId="31385" xr:uid="{00000000-0005-0000-0000-0000520A0000}"/>
    <cellStyle name="20% - Accent2 2 3 4" xfId="8465" xr:uid="{00000000-0005-0000-0000-0000530A0000}"/>
    <cellStyle name="20% - Accent2 2 3 4 2" xfId="13022" xr:uid="{00000000-0005-0000-0000-0000540A0000}"/>
    <cellStyle name="20% - Accent2 2 3 4 2 2" xfId="15376" xr:uid="{00000000-0005-0000-0000-0000550A0000}"/>
    <cellStyle name="20% - Accent2 2 3 4 2 2 2" xfId="26206" xr:uid="{00000000-0005-0000-0000-0000560A0000}"/>
    <cellStyle name="20% - Accent2 2 3 4 2 2 3" xfId="35083" xr:uid="{00000000-0005-0000-0000-0000570A0000}"/>
    <cellStyle name="20% - Accent2 2 3 4 2 3" xfId="17595" xr:uid="{00000000-0005-0000-0000-0000580A0000}"/>
    <cellStyle name="20% - Accent2 2 3 4 2 3 2" xfId="28425" xr:uid="{00000000-0005-0000-0000-0000590A0000}"/>
    <cellStyle name="20% - Accent2 2 3 4 2 3 3" xfId="37302" xr:uid="{00000000-0005-0000-0000-00005A0A0000}"/>
    <cellStyle name="20% - Accent2 2 3 4 2 4" xfId="20000" xr:uid="{00000000-0005-0000-0000-00005B0A0000}"/>
    <cellStyle name="20% - Accent2 2 3 4 2 4 2" xfId="30644" xr:uid="{00000000-0005-0000-0000-00005C0A0000}"/>
    <cellStyle name="20% - Accent2 2 3 4 2 4 3" xfId="39521" xr:uid="{00000000-0005-0000-0000-00005D0A0000}"/>
    <cellStyle name="20% - Accent2 2 3 4 2 5" xfId="23987" xr:uid="{00000000-0005-0000-0000-00005E0A0000}"/>
    <cellStyle name="20% - Accent2 2 3 4 2 6" xfId="32864" xr:uid="{00000000-0005-0000-0000-00005F0A0000}"/>
    <cellStyle name="20% - Accent2 2 3 4 3" xfId="12289" xr:uid="{00000000-0005-0000-0000-0000600A0000}"/>
    <cellStyle name="20% - Accent2 2 3 4 3 2" xfId="14643" xr:uid="{00000000-0005-0000-0000-0000610A0000}"/>
    <cellStyle name="20% - Accent2 2 3 4 3 2 2" xfId="25473" xr:uid="{00000000-0005-0000-0000-0000620A0000}"/>
    <cellStyle name="20% - Accent2 2 3 4 3 2 3" xfId="34350" xr:uid="{00000000-0005-0000-0000-0000630A0000}"/>
    <cellStyle name="20% - Accent2 2 3 4 3 3" xfId="16862" xr:uid="{00000000-0005-0000-0000-0000640A0000}"/>
    <cellStyle name="20% - Accent2 2 3 4 3 3 2" xfId="27692" xr:uid="{00000000-0005-0000-0000-0000650A0000}"/>
    <cellStyle name="20% - Accent2 2 3 4 3 3 3" xfId="36569" xr:uid="{00000000-0005-0000-0000-0000660A0000}"/>
    <cellStyle name="20% - Accent2 2 3 4 3 4" xfId="19267" xr:uid="{00000000-0005-0000-0000-0000670A0000}"/>
    <cellStyle name="20% - Accent2 2 3 4 3 4 2" xfId="29911" xr:uid="{00000000-0005-0000-0000-0000680A0000}"/>
    <cellStyle name="20% - Accent2 2 3 4 3 4 3" xfId="38788" xr:uid="{00000000-0005-0000-0000-0000690A0000}"/>
    <cellStyle name="20% - Accent2 2 3 4 3 5" xfId="23254" xr:uid="{00000000-0005-0000-0000-00006A0A0000}"/>
    <cellStyle name="20% - Accent2 2 3 4 3 6" xfId="32131" xr:uid="{00000000-0005-0000-0000-00006B0A0000}"/>
    <cellStyle name="20% - Accent2 2 3 4 4" xfId="13767" xr:uid="{00000000-0005-0000-0000-00006C0A0000}"/>
    <cellStyle name="20% - Accent2 2 3 4 4 2" xfId="24730" xr:uid="{00000000-0005-0000-0000-00006D0A0000}"/>
    <cellStyle name="20% - Accent2 2 3 4 4 3" xfId="33607" xr:uid="{00000000-0005-0000-0000-00006E0A0000}"/>
    <cellStyle name="20% - Accent2 2 3 4 5" xfId="16119" xr:uid="{00000000-0005-0000-0000-00006F0A0000}"/>
    <cellStyle name="20% - Accent2 2 3 4 5 2" xfId="26949" xr:uid="{00000000-0005-0000-0000-0000700A0000}"/>
    <cellStyle name="20% - Accent2 2 3 4 5 3" xfId="35826" xr:uid="{00000000-0005-0000-0000-0000710A0000}"/>
    <cellStyle name="20% - Accent2 2 3 4 6" xfId="18340" xr:uid="{00000000-0005-0000-0000-0000720A0000}"/>
    <cellStyle name="20% - Accent2 2 3 4 6 2" xfId="29168" xr:uid="{00000000-0005-0000-0000-0000730A0000}"/>
    <cellStyle name="20% - Accent2 2 3 4 6 3" xfId="38045" xr:uid="{00000000-0005-0000-0000-0000740A0000}"/>
    <cellStyle name="20% - Accent2 2 3 4 7" xfId="22511" xr:uid="{00000000-0005-0000-0000-0000750A0000}"/>
    <cellStyle name="20% - Accent2 2 3 4 8" xfId="31386" xr:uid="{00000000-0005-0000-0000-0000760A0000}"/>
    <cellStyle name="20% - Accent2 2 3 5" xfId="8466" xr:uid="{00000000-0005-0000-0000-0000770A0000}"/>
    <cellStyle name="20% - Accent2 2 3 5 2" xfId="13023" xr:uid="{00000000-0005-0000-0000-0000780A0000}"/>
    <cellStyle name="20% - Accent2 2 3 5 2 2" xfId="15377" xr:uid="{00000000-0005-0000-0000-0000790A0000}"/>
    <cellStyle name="20% - Accent2 2 3 5 2 2 2" xfId="26207" xr:uid="{00000000-0005-0000-0000-00007A0A0000}"/>
    <cellStyle name="20% - Accent2 2 3 5 2 2 3" xfId="35084" xr:uid="{00000000-0005-0000-0000-00007B0A0000}"/>
    <cellStyle name="20% - Accent2 2 3 5 2 3" xfId="17596" xr:uid="{00000000-0005-0000-0000-00007C0A0000}"/>
    <cellStyle name="20% - Accent2 2 3 5 2 3 2" xfId="28426" xr:uid="{00000000-0005-0000-0000-00007D0A0000}"/>
    <cellStyle name="20% - Accent2 2 3 5 2 3 3" xfId="37303" xr:uid="{00000000-0005-0000-0000-00007E0A0000}"/>
    <cellStyle name="20% - Accent2 2 3 5 2 4" xfId="20001" xr:uid="{00000000-0005-0000-0000-00007F0A0000}"/>
    <cellStyle name="20% - Accent2 2 3 5 2 4 2" xfId="30645" xr:uid="{00000000-0005-0000-0000-0000800A0000}"/>
    <cellStyle name="20% - Accent2 2 3 5 2 4 3" xfId="39522" xr:uid="{00000000-0005-0000-0000-0000810A0000}"/>
    <cellStyle name="20% - Accent2 2 3 5 2 5" xfId="23988" xr:uid="{00000000-0005-0000-0000-0000820A0000}"/>
    <cellStyle name="20% - Accent2 2 3 5 2 6" xfId="32865" xr:uid="{00000000-0005-0000-0000-0000830A0000}"/>
    <cellStyle name="20% - Accent2 2 3 5 3" xfId="12290" xr:uid="{00000000-0005-0000-0000-0000840A0000}"/>
    <cellStyle name="20% - Accent2 2 3 5 3 2" xfId="14644" xr:uid="{00000000-0005-0000-0000-0000850A0000}"/>
    <cellStyle name="20% - Accent2 2 3 5 3 2 2" xfId="25474" xr:uid="{00000000-0005-0000-0000-0000860A0000}"/>
    <cellStyle name="20% - Accent2 2 3 5 3 2 3" xfId="34351" xr:uid="{00000000-0005-0000-0000-0000870A0000}"/>
    <cellStyle name="20% - Accent2 2 3 5 3 3" xfId="16863" xr:uid="{00000000-0005-0000-0000-0000880A0000}"/>
    <cellStyle name="20% - Accent2 2 3 5 3 3 2" xfId="27693" xr:uid="{00000000-0005-0000-0000-0000890A0000}"/>
    <cellStyle name="20% - Accent2 2 3 5 3 3 3" xfId="36570" xr:uid="{00000000-0005-0000-0000-00008A0A0000}"/>
    <cellStyle name="20% - Accent2 2 3 5 3 4" xfId="19268" xr:uid="{00000000-0005-0000-0000-00008B0A0000}"/>
    <cellStyle name="20% - Accent2 2 3 5 3 4 2" xfId="29912" xr:uid="{00000000-0005-0000-0000-00008C0A0000}"/>
    <cellStyle name="20% - Accent2 2 3 5 3 4 3" xfId="38789" xr:uid="{00000000-0005-0000-0000-00008D0A0000}"/>
    <cellStyle name="20% - Accent2 2 3 5 3 5" xfId="23255" xr:uid="{00000000-0005-0000-0000-00008E0A0000}"/>
    <cellStyle name="20% - Accent2 2 3 5 3 6" xfId="32132" xr:uid="{00000000-0005-0000-0000-00008F0A0000}"/>
    <cellStyle name="20% - Accent2 2 3 5 4" xfId="13768" xr:uid="{00000000-0005-0000-0000-0000900A0000}"/>
    <cellStyle name="20% - Accent2 2 3 5 4 2" xfId="24731" xr:uid="{00000000-0005-0000-0000-0000910A0000}"/>
    <cellStyle name="20% - Accent2 2 3 5 4 3" xfId="33608" xr:uid="{00000000-0005-0000-0000-0000920A0000}"/>
    <cellStyle name="20% - Accent2 2 3 5 5" xfId="16120" xr:uid="{00000000-0005-0000-0000-0000930A0000}"/>
    <cellStyle name="20% - Accent2 2 3 5 5 2" xfId="26950" xr:uid="{00000000-0005-0000-0000-0000940A0000}"/>
    <cellStyle name="20% - Accent2 2 3 5 5 3" xfId="35827" xr:uid="{00000000-0005-0000-0000-0000950A0000}"/>
    <cellStyle name="20% - Accent2 2 3 5 6" xfId="18341" xr:uid="{00000000-0005-0000-0000-0000960A0000}"/>
    <cellStyle name="20% - Accent2 2 3 5 6 2" xfId="29169" xr:uid="{00000000-0005-0000-0000-0000970A0000}"/>
    <cellStyle name="20% - Accent2 2 3 5 6 3" xfId="38046" xr:uid="{00000000-0005-0000-0000-0000980A0000}"/>
    <cellStyle name="20% - Accent2 2 3 5 7" xfId="22512" xr:uid="{00000000-0005-0000-0000-0000990A0000}"/>
    <cellStyle name="20% - Accent2 2 3 5 8" xfId="31387" xr:uid="{00000000-0005-0000-0000-00009A0A0000}"/>
    <cellStyle name="20% - Accent2 2 3 6" xfId="8467" xr:uid="{00000000-0005-0000-0000-00009B0A0000}"/>
    <cellStyle name="20% - Accent2 2 3 6 2" xfId="13024" xr:uid="{00000000-0005-0000-0000-00009C0A0000}"/>
    <cellStyle name="20% - Accent2 2 3 6 2 2" xfId="15378" xr:uid="{00000000-0005-0000-0000-00009D0A0000}"/>
    <cellStyle name="20% - Accent2 2 3 6 2 2 2" xfId="26208" xr:uid="{00000000-0005-0000-0000-00009E0A0000}"/>
    <cellStyle name="20% - Accent2 2 3 6 2 2 3" xfId="35085" xr:uid="{00000000-0005-0000-0000-00009F0A0000}"/>
    <cellStyle name="20% - Accent2 2 3 6 2 3" xfId="17597" xr:uid="{00000000-0005-0000-0000-0000A00A0000}"/>
    <cellStyle name="20% - Accent2 2 3 6 2 3 2" xfId="28427" xr:uid="{00000000-0005-0000-0000-0000A10A0000}"/>
    <cellStyle name="20% - Accent2 2 3 6 2 3 3" xfId="37304" xr:uid="{00000000-0005-0000-0000-0000A20A0000}"/>
    <cellStyle name="20% - Accent2 2 3 6 2 4" xfId="20002" xr:uid="{00000000-0005-0000-0000-0000A30A0000}"/>
    <cellStyle name="20% - Accent2 2 3 6 2 4 2" xfId="30646" xr:uid="{00000000-0005-0000-0000-0000A40A0000}"/>
    <cellStyle name="20% - Accent2 2 3 6 2 4 3" xfId="39523" xr:uid="{00000000-0005-0000-0000-0000A50A0000}"/>
    <cellStyle name="20% - Accent2 2 3 6 2 5" xfId="23989" xr:uid="{00000000-0005-0000-0000-0000A60A0000}"/>
    <cellStyle name="20% - Accent2 2 3 6 2 6" xfId="32866" xr:uid="{00000000-0005-0000-0000-0000A70A0000}"/>
    <cellStyle name="20% - Accent2 2 3 6 3" xfId="12291" xr:uid="{00000000-0005-0000-0000-0000A80A0000}"/>
    <cellStyle name="20% - Accent2 2 3 6 3 2" xfId="14645" xr:uid="{00000000-0005-0000-0000-0000A90A0000}"/>
    <cellStyle name="20% - Accent2 2 3 6 3 2 2" xfId="25475" xr:uid="{00000000-0005-0000-0000-0000AA0A0000}"/>
    <cellStyle name="20% - Accent2 2 3 6 3 2 3" xfId="34352" xr:uid="{00000000-0005-0000-0000-0000AB0A0000}"/>
    <cellStyle name="20% - Accent2 2 3 6 3 3" xfId="16864" xr:uid="{00000000-0005-0000-0000-0000AC0A0000}"/>
    <cellStyle name="20% - Accent2 2 3 6 3 3 2" xfId="27694" xr:uid="{00000000-0005-0000-0000-0000AD0A0000}"/>
    <cellStyle name="20% - Accent2 2 3 6 3 3 3" xfId="36571" xr:uid="{00000000-0005-0000-0000-0000AE0A0000}"/>
    <cellStyle name="20% - Accent2 2 3 6 3 4" xfId="19269" xr:uid="{00000000-0005-0000-0000-0000AF0A0000}"/>
    <cellStyle name="20% - Accent2 2 3 6 3 4 2" xfId="29913" xr:uid="{00000000-0005-0000-0000-0000B00A0000}"/>
    <cellStyle name="20% - Accent2 2 3 6 3 4 3" xfId="38790" xr:uid="{00000000-0005-0000-0000-0000B10A0000}"/>
    <cellStyle name="20% - Accent2 2 3 6 3 5" xfId="23256" xr:uid="{00000000-0005-0000-0000-0000B20A0000}"/>
    <cellStyle name="20% - Accent2 2 3 6 3 6" xfId="32133" xr:uid="{00000000-0005-0000-0000-0000B30A0000}"/>
    <cellStyle name="20% - Accent2 2 3 6 4" xfId="13769" xr:uid="{00000000-0005-0000-0000-0000B40A0000}"/>
    <cellStyle name="20% - Accent2 2 3 6 4 2" xfId="24732" xr:uid="{00000000-0005-0000-0000-0000B50A0000}"/>
    <cellStyle name="20% - Accent2 2 3 6 4 3" xfId="33609" xr:uid="{00000000-0005-0000-0000-0000B60A0000}"/>
    <cellStyle name="20% - Accent2 2 3 6 5" xfId="16121" xr:uid="{00000000-0005-0000-0000-0000B70A0000}"/>
    <cellStyle name="20% - Accent2 2 3 6 5 2" xfId="26951" xr:uid="{00000000-0005-0000-0000-0000B80A0000}"/>
    <cellStyle name="20% - Accent2 2 3 6 5 3" xfId="35828" xr:uid="{00000000-0005-0000-0000-0000B90A0000}"/>
    <cellStyle name="20% - Accent2 2 3 6 6" xfId="18342" xr:uid="{00000000-0005-0000-0000-0000BA0A0000}"/>
    <cellStyle name="20% - Accent2 2 3 6 6 2" xfId="29170" xr:uid="{00000000-0005-0000-0000-0000BB0A0000}"/>
    <cellStyle name="20% - Accent2 2 3 6 6 3" xfId="38047" xr:uid="{00000000-0005-0000-0000-0000BC0A0000}"/>
    <cellStyle name="20% - Accent2 2 3 6 7" xfId="22513" xr:uid="{00000000-0005-0000-0000-0000BD0A0000}"/>
    <cellStyle name="20% - Accent2 2 3 6 8" xfId="31388" xr:uid="{00000000-0005-0000-0000-0000BE0A0000}"/>
    <cellStyle name="20% - Accent2 2 3 7" xfId="8468" xr:uid="{00000000-0005-0000-0000-0000BF0A0000}"/>
    <cellStyle name="20% - Accent2 2 3 7 2" xfId="13025" xr:uid="{00000000-0005-0000-0000-0000C00A0000}"/>
    <cellStyle name="20% - Accent2 2 3 7 2 2" xfId="15379" xr:uid="{00000000-0005-0000-0000-0000C10A0000}"/>
    <cellStyle name="20% - Accent2 2 3 7 2 2 2" xfId="26209" xr:uid="{00000000-0005-0000-0000-0000C20A0000}"/>
    <cellStyle name="20% - Accent2 2 3 7 2 2 3" xfId="35086" xr:uid="{00000000-0005-0000-0000-0000C30A0000}"/>
    <cellStyle name="20% - Accent2 2 3 7 2 3" xfId="17598" xr:uid="{00000000-0005-0000-0000-0000C40A0000}"/>
    <cellStyle name="20% - Accent2 2 3 7 2 3 2" xfId="28428" xr:uid="{00000000-0005-0000-0000-0000C50A0000}"/>
    <cellStyle name="20% - Accent2 2 3 7 2 3 3" xfId="37305" xr:uid="{00000000-0005-0000-0000-0000C60A0000}"/>
    <cellStyle name="20% - Accent2 2 3 7 2 4" xfId="20003" xr:uid="{00000000-0005-0000-0000-0000C70A0000}"/>
    <cellStyle name="20% - Accent2 2 3 7 2 4 2" xfId="30647" xr:uid="{00000000-0005-0000-0000-0000C80A0000}"/>
    <cellStyle name="20% - Accent2 2 3 7 2 4 3" xfId="39524" xr:uid="{00000000-0005-0000-0000-0000C90A0000}"/>
    <cellStyle name="20% - Accent2 2 3 7 2 5" xfId="23990" xr:uid="{00000000-0005-0000-0000-0000CA0A0000}"/>
    <cellStyle name="20% - Accent2 2 3 7 2 6" xfId="32867" xr:uid="{00000000-0005-0000-0000-0000CB0A0000}"/>
    <cellStyle name="20% - Accent2 2 3 7 3" xfId="12292" xr:uid="{00000000-0005-0000-0000-0000CC0A0000}"/>
    <cellStyle name="20% - Accent2 2 3 7 3 2" xfId="14646" xr:uid="{00000000-0005-0000-0000-0000CD0A0000}"/>
    <cellStyle name="20% - Accent2 2 3 7 3 2 2" xfId="25476" xr:uid="{00000000-0005-0000-0000-0000CE0A0000}"/>
    <cellStyle name="20% - Accent2 2 3 7 3 2 3" xfId="34353" xr:uid="{00000000-0005-0000-0000-0000CF0A0000}"/>
    <cellStyle name="20% - Accent2 2 3 7 3 3" xfId="16865" xr:uid="{00000000-0005-0000-0000-0000D00A0000}"/>
    <cellStyle name="20% - Accent2 2 3 7 3 3 2" xfId="27695" xr:uid="{00000000-0005-0000-0000-0000D10A0000}"/>
    <cellStyle name="20% - Accent2 2 3 7 3 3 3" xfId="36572" xr:uid="{00000000-0005-0000-0000-0000D20A0000}"/>
    <cellStyle name="20% - Accent2 2 3 7 3 4" xfId="19270" xr:uid="{00000000-0005-0000-0000-0000D30A0000}"/>
    <cellStyle name="20% - Accent2 2 3 7 3 4 2" xfId="29914" xr:uid="{00000000-0005-0000-0000-0000D40A0000}"/>
    <cellStyle name="20% - Accent2 2 3 7 3 4 3" xfId="38791" xr:uid="{00000000-0005-0000-0000-0000D50A0000}"/>
    <cellStyle name="20% - Accent2 2 3 7 3 5" xfId="23257" xr:uid="{00000000-0005-0000-0000-0000D60A0000}"/>
    <cellStyle name="20% - Accent2 2 3 7 3 6" xfId="32134" xr:uid="{00000000-0005-0000-0000-0000D70A0000}"/>
    <cellStyle name="20% - Accent2 2 3 7 4" xfId="13770" xr:uid="{00000000-0005-0000-0000-0000D80A0000}"/>
    <cellStyle name="20% - Accent2 2 3 7 4 2" xfId="24733" xr:uid="{00000000-0005-0000-0000-0000D90A0000}"/>
    <cellStyle name="20% - Accent2 2 3 7 4 3" xfId="33610" xr:uid="{00000000-0005-0000-0000-0000DA0A0000}"/>
    <cellStyle name="20% - Accent2 2 3 7 5" xfId="16122" xr:uid="{00000000-0005-0000-0000-0000DB0A0000}"/>
    <cellStyle name="20% - Accent2 2 3 7 5 2" xfId="26952" xr:uid="{00000000-0005-0000-0000-0000DC0A0000}"/>
    <cellStyle name="20% - Accent2 2 3 7 5 3" xfId="35829" xr:uid="{00000000-0005-0000-0000-0000DD0A0000}"/>
    <cellStyle name="20% - Accent2 2 3 7 6" xfId="18343" xr:uid="{00000000-0005-0000-0000-0000DE0A0000}"/>
    <cellStyle name="20% - Accent2 2 3 7 6 2" xfId="29171" xr:uid="{00000000-0005-0000-0000-0000DF0A0000}"/>
    <cellStyle name="20% - Accent2 2 3 7 6 3" xfId="38048" xr:uid="{00000000-0005-0000-0000-0000E00A0000}"/>
    <cellStyle name="20% - Accent2 2 3 7 7" xfId="22514" xr:uid="{00000000-0005-0000-0000-0000E10A0000}"/>
    <cellStyle name="20% - Accent2 2 3 7 8" xfId="31389" xr:uid="{00000000-0005-0000-0000-0000E20A0000}"/>
    <cellStyle name="20% - Accent2 2 3 8" xfId="8469" xr:uid="{00000000-0005-0000-0000-0000E30A0000}"/>
    <cellStyle name="20% - Accent2 2 3 8 2" xfId="13026" xr:uid="{00000000-0005-0000-0000-0000E40A0000}"/>
    <cellStyle name="20% - Accent2 2 3 8 2 2" xfId="15380" xr:uid="{00000000-0005-0000-0000-0000E50A0000}"/>
    <cellStyle name="20% - Accent2 2 3 8 2 2 2" xfId="26210" xr:uid="{00000000-0005-0000-0000-0000E60A0000}"/>
    <cellStyle name="20% - Accent2 2 3 8 2 2 3" xfId="35087" xr:uid="{00000000-0005-0000-0000-0000E70A0000}"/>
    <cellStyle name="20% - Accent2 2 3 8 2 3" xfId="17599" xr:uid="{00000000-0005-0000-0000-0000E80A0000}"/>
    <cellStyle name="20% - Accent2 2 3 8 2 3 2" xfId="28429" xr:uid="{00000000-0005-0000-0000-0000E90A0000}"/>
    <cellStyle name="20% - Accent2 2 3 8 2 3 3" xfId="37306" xr:uid="{00000000-0005-0000-0000-0000EA0A0000}"/>
    <cellStyle name="20% - Accent2 2 3 8 2 4" xfId="20004" xr:uid="{00000000-0005-0000-0000-0000EB0A0000}"/>
    <cellStyle name="20% - Accent2 2 3 8 2 4 2" xfId="30648" xr:uid="{00000000-0005-0000-0000-0000EC0A0000}"/>
    <cellStyle name="20% - Accent2 2 3 8 2 4 3" xfId="39525" xr:uid="{00000000-0005-0000-0000-0000ED0A0000}"/>
    <cellStyle name="20% - Accent2 2 3 8 2 5" xfId="23991" xr:uid="{00000000-0005-0000-0000-0000EE0A0000}"/>
    <cellStyle name="20% - Accent2 2 3 8 2 6" xfId="32868" xr:uid="{00000000-0005-0000-0000-0000EF0A0000}"/>
    <cellStyle name="20% - Accent2 2 3 8 3" xfId="12293" xr:uid="{00000000-0005-0000-0000-0000F00A0000}"/>
    <cellStyle name="20% - Accent2 2 3 8 3 2" xfId="14647" xr:uid="{00000000-0005-0000-0000-0000F10A0000}"/>
    <cellStyle name="20% - Accent2 2 3 8 3 2 2" xfId="25477" xr:uid="{00000000-0005-0000-0000-0000F20A0000}"/>
    <cellStyle name="20% - Accent2 2 3 8 3 2 3" xfId="34354" xr:uid="{00000000-0005-0000-0000-0000F30A0000}"/>
    <cellStyle name="20% - Accent2 2 3 8 3 3" xfId="16866" xr:uid="{00000000-0005-0000-0000-0000F40A0000}"/>
    <cellStyle name="20% - Accent2 2 3 8 3 3 2" xfId="27696" xr:uid="{00000000-0005-0000-0000-0000F50A0000}"/>
    <cellStyle name="20% - Accent2 2 3 8 3 3 3" xfId="36573" xr:uid="{00000000-0005-0000-0000-0000F60A0000}"/>
    <cellStyle name="20% - Accent2 2 3 8 3 4" xfId="19271" xr:uid="{00000000-0005-0000-0000-0000F70A0000}"/>
    <cellStyle name="20% - Accent2 2 3 8 3 4 2" xfId="29915" xr:uid="{00000000-0005-0000-0000-0000F80A0000}"/>
    <cellStyle name="20% - Accent2 2 3 8 3 4 3" xfId="38792" xr:uid="{00000000-0005-0000-0000-0000F90A0000}"/>
    <cellStyle name="20% - Accent2 2 3 8 3 5" xfId="23258" xr:uid="{00000000-0005-0000-0000-0000FA0A0000}"/>
    <cellStyle name="20% - Accent2 2 3 8 3 6" xfId="32135" xr:uid="{00000000-0005-0000-0000-0000FB0A0000}"/>
    <cellStyle name="20% - Accent2 2 3 8 4" xfId="13771" xr:uid="{00000000-0005-0000-0000-0000FC0A0000}"/>
    <cellStyle name="20% - Accent2 2 3 8 4 2" xfId="24734" xr:uid="{00000000-0005-0000-0000-0000FD0A0000}"/>
    <cellStyle name="20% - Accent2 2 3 8 4 3" xfId="33611" xr:uid="{00000000-0005-0000-0000-0000FE0A0000}"/>
    <cellStyle name="20% - Accent2 2 3 8 5" xfId="16123" xr:uid="{00000000-0005-0000-0000-0000FF0A0000}"/>
    <cellStyle name="20% - Accent2 2 3 8 5 2" xfId="26953" xr:uid="{00000000-0005-0000-0000-0000000B0000}"/>
    <cellStyle name="20% - Accent2 2 3 8 5 3" xfId="35830" xr:uid="{00000000-0005-0000-0000-0000010B0000}"/>
    <cellStyle name="20% - Accent2 2 3 8 6" xfId="18344" xr:uid="{00000000-0005-0000-0000-0000020B0000}"/>
    <cellStyle name="20% - Accent2 2 3 8 6 2" xfId="29172" xr:uid="{00000000-0005-0000-0000-0000030B0000}"/>
    <cellStyle name="20% - Accent2 2 3 8 6 3" xfId="38049" xr:uid="{00000000-0005-0000-0000-0000040B0000}"/>
    <cellStyle name="20% - Accent2 2 3 8 7" xfId="22515" xr:uid="{00000000-0005-0000-0000-0000050B0000}"/>
    <cellStyle name="20% - Accent2 2 3 8 8" xfId="31390" xr:uid="{00000000-0005-0000-0000-0000060B0000}"/>
    <cellStyle name="20% - Accent2 2 3 9" xfId="8470" xr:uid="{00000000-0005-0000-0000-0000070B0000}"/>
    <cellStyle name="20% - Accent2 2 3 9 2" xfId="13027" xr:uid="{00000000-0005-0000-0000-0000080B0000}"/>
    <cellStyle name="20% - Accent2 2 3 9 2 2" xfId="15381" xr:uid="{00000000-0005-0000-0000-0000090B0000}"/>
    <cellStyle name="20% - Accent2 2 3 9 2 2 2" xfId="26211" xr:uid="{00000000-0005-0000-0000-00000A0B0000}"/>
    <cellStyle name="20% - Accent2 2 3 9 2 2 3" xfId="35088" xr:uid="{00000000-0005-0000-0000-00000B0B0000}"/>
    <cellStyle name="20% - Accent2 2 3 9 2 3" xfId="17600" xr:uid="{00000000-0005-0000-0000-00000C0B0000}"/>
    <cellStyle name="20% - Accent2 2 3 9 2 3 2" xfId="28430" xr:uid="{00000000-0005-0000-0000-00000D0B0000}"/>
    <cellStyle name="20% - Accent2 2 3 9 2 3 3" xfId="37307" xr:uid="{00000000-0005-0000-0000-00000E0B0000}"/>
    <cellStyle name="20% - Accent2 2 3 9 2 4" xfId="20005" xr:uid="{00000000-0005-0000-0000-00000F0B0000}"/>
    <cellStyle name="20% - Accent2 2 3 9 2 4 2" xfId="30649" xr:uid="{00000000-0005-0000-0000-0000100B0000}"/>
    <cellStyle name="20% - Accent2 2 3 9 2 4 3" xfId="39526" xr:uid="{00000000-0005-0000-0000-0000110B0000}"/>
    <cellStyle name="20% - Accent2 2 3 9 2 5" xfId="23992" xr:uid="{00000000-0005-0000-0000-0000120B0000}"/>
    <cellStyle name="20% - Accent2 2 3 9 2 6" xfId="32869" xr:uid="{00000000-0005-0000-0000-0000130B0000}"/>
    <cellStyle name="20% - Accent2 2 3 9 3" xfId="12294" xr:uid="{00000000-0005-0000-0000-0000140B0000}"/>
    <cellStyle name="20% - Accent2 2 3 9 3 2" xfId="14648" xr:uid="{00000000-0005-0000-0000-0000150B0000}"/>
    <cellStyle name="20% - Accent2 2 3 9 3 2 2" xfId="25478" xr:uid="{00000000-0005-0000-0000-0000160B0000}"/>
    <cellStyle name="20% - Accent2 2 3 9 3 2 3" xfId="34355" xr:uid="{00000000-0005-0000-0000-0000170B0000}"/>
    <cellStyle name="20% - Accent2 2 3 9 3 3" xfId="16867" xr:uid="{00000000-0005-0000-0000-0000180B0000}"/>
    <cellStyle name="20% - Accent2 2 3 9 3 3 2" xfId="27697" xr:uid="{00000000-0005-0000-0000-0000190B0000}"/>
    <cellStyle name="20% - Accent2 2 3 9 3 3 3" xfId="36574" xr:uid="{00000000-0005-0000-0000-00001A0B0000}"/>
    <cellStyle name="20% - Accent2 2 3 9 3 4" xfId="19272" xr:uid="{00000000-0005-0000-0000-00001B0B0000}"/>
    <cellStyle name="20% - Accent2 2 3 9 3 4 2" xfId="29916" xr:uid="{00000000-0005-0000-0000-00001C0B0000}"/>
    <cellStyle name="20% - Accent2 2 3 9 3 4 3" xfId="38793" xr:uid="{00000000-0005-0000-0000-00001D0B0000}"/>
    <cellStyle name="20% - Accent2 2 3 9 3 5" xfId="23259" xr:uid="{00000000-0005-0000-0000-00001E0B0000}"/>
    <cellStyle name="20% - Accent2 2 3 9 3 6" xfId="32136" xr:uid="{00000000-0005-0000-0000-00001F0B0000}"/>
    <cellStyle name="20% - Accent2 2 3 9 4" xfId="13772" xr:uid="{00000000-0005-0000-0000-0000200B0000}"/>
    <cellStyle name="20% - Accent2 2 3 9 4 2" xfId="24735" xr:uid="{00000000-0005-0000-0000-0000210B0000}"/>
    <cellStyle name="20% - Accent2 2 3 9 4 3" xfId="33612" xr:uid="{00000000-0005-0000-0000-0000220B0000}"/>
    <cellStyle name="20% - Accent2 2 3 9 5" xfId="16124" xr:uid="{00000000-0005-0000-0000-0000230B0000}"/>
    <cellStyle name="20% - Accent2 2 3 9 5 2" xfId="26954" xr:uid="{00000000-0005-0000-0000-0000240B0000}"/>
    <cellStyle name="20% - Accent2 2 3 9 5 3" xfId="35831" xr:uid="{00000000-0005-0000-0000-0000250B0000}"/>
    <cellStyle name="20% - Accent2 2 3 9 6" xfId="18345" xr:uid="{00000000-0005-0000-0000-0000260B0000}"/>
    <cellStyle name="20% - Accent2 2 3 9 6 2" xfId="29173" xr:uid="{00000000-0005-0000-0000-0000270B0000}"/>
    <cellStyle name="20% - Accent2 2 3 9 6 3" xfId="38050" xr:uid="{00000000-0005-0000-0000-0000280B0000}"/>
    <cellStyle name="20% - Accent2 2 3 9 7" xfId="22516" xr:uid="{00000000-0005-0000-0000-0000290B0000}"/>
    <cellStyle name="20% - Accent2 2 3 9 8" xfId="31391" xr:uid="{00000000-0005-0000-0000-00002A0B0000}"/>
    <cellStyle name="20% - Accent2 2 4" xfId="8471" xr:uid="{00000000-0005-0000-0000-00002B0B0000}"/>
    <cellStyle name="20% - Accent2 2 4 10" xfId="13028" xr:uid="{00000000-0005-0000-0000-00002C0B0000}"/>
    <cellStyle name="20% - Accent2 2 4 10 2" xfId="15382" xr:uid="{00000000-0005-0000-0000-00002D0B0000}"/>
    <cellStyle name="20% - Accent2 2 4 10 2 2" xfId="26212" xr:uid="{00000000-0005-0000-0000-00002E0B0000}"/>
    <cellStyle name="20% - Accent2 2 4 10 2 3" xfId="35089" xr:uid="{00000000-0005-0000-0000-00002F0B0000}"/>
    <cellStyle name="20% - Accent2 2 4 10 3" xfId="17601" xr:uid="{00000000-0005-0000-0000-0000300B0000}"/>
    <cellStyle name="20% - Accent2 2 4 10 3 2" xfId="28431" xr:uid="{00000000-0005-0000-0000-0000310B0000}"/>
    <cellStyle name="20% - Accent2 2 4 10 3 3" xfId="37308" xr:uid="{00000000-0005-0000-0000-0000320B0000}"/>
    <cellStyle name="20% - Accent2 2 4 10 4" xfId="20006" xr:uid="{00000000-0005-0000-0000-0000330B0000}"/>
    <cellStyle name="20% - Accent2 2 4 10 4 2" xfId="30650" xr:uid="{00000000-0005-0000-0000-0000340B0000}"/>
    <cellStyle name="20% - Accent2 2 4 10 4 3" xfId="39527" xr:uid="{00000000-0005-0000-0000-0000350B0000}"/>
    <cellStyle name="20% - Accent2 2 4 10 5" xfId="23993" xr:uid="{00000000-0005-0000-0000-0000360B0000}"/>
    <cellStyle name="20% - Accent2 2 4 10 6" xfId="32870" xr:uid="{00000000-0005-0000-0000-0000370B0000}"/>
    <cellStyle name="20% - Accent2 2 4 11" xfId="12295" xr:uid="{00000000-0005-0000-0000-0000380B0000}"/>
    <cellStyle name="20% - Accent2 2 4 11 2" xfId="14649" xr:uid="{00000000-0005-0000-0000-0000390B0000}"/>
    <cellStyle name="20% - Accent2 2 4 11 2 2" xfId="25479" xr:uid="{00000000-0005-0000-0000-00003A0B0000}"/>
    <cellStyle name="20% - Accent2 2 4 11 2 3" xfId="34356" xr:uid="{00000000-0005-0000-0000-00003B0B0000}"/>
    <cellStyle name="20% - Accent2 2 4 11 3" xfId="16868" xr:uid="{00000000-0005-0000-0000-00003C0B0000}"/>
    <cellStyle name="20% - Accent2 2 4 11 3 2" xfId="27698" xr:uid="{00000000-0005-0000-0000-00003D0B0000}"/>
    <cellStyle name="20% - Accent2 2 4 11 3 3" xfId="36575" xr:uid="{00000000-0005-0000-0000-00003E0B0000}"/>
    <cellStyle name="20% - Accent2 2 4 11 4" xfId="19273" xr:uid="{00000000-0005-0000-0000-00003F0B0000}"/>
    <cellStyle name="20% - Accent2 2 4 11 4 2" xfId="29917" xr:uid="{00000000-0005-0000-0000-0000400B0000}"/>
    <cellStyle name="20% - Accent2 2 4 11 4 3" xfId="38794" xr:uid="{00000000-0005-0000-0000-0000410B0000}"/>
    <cellStyle name="20% - Accent2 2 4 11 5" xfId="23260" xr:uid="{00000000-0005-0000-0000-0000420B0000}"/>
    <cellStyle name="20% - Accent2 2 4 11 6" xfId="32137" xr:uid="{00000000-0005-0000-0000-0000430B0000}"/>
    <cellStyle name="20% - Accent2 2 4 12" xfId="13773" xr:uid="{00000000-0005-0000-0000-0000440B0000}"/>
    <cellStyle name="20% - Accent2 2 4 12 2" xfId="24736" xr:uid="{00000000-0005-0000-0000-0000450B0000}"/>
    <cellStyle name="20% - Accent2 2 4 12 3" xfId="33613" xr:uid="{00000000-0005-0000-0000-0000460B0000}"/>
    <cellStyle name="20% - Accent2 2 4 13" xfId="16125" xr:uid="{00000000-0005-0000-0000-0000470B0000}"/>
    <cellStyle name="20% - Accent2 2 4 13 2" xfId="26955" xr:uid="{00000000-0005-0000-0000-0000480B0000}"/>
    <cellStyle name="20% - Accent2 2 4 13 3" xfId="35832" xr:uid="{00000000-0005-0000-0000-0000490B0000}"/>
    <cellStyle name="20% - Accent2 2 4 14" xfId="18346" xr:uid="{00000000-0005-0000-0000-00004A0B0000}"/>
    <cellStyle name="20% - Accent2 2 4 14 2" xfId="29174" xr:uid="{00000000-0005-0000-0000-00004B0B0000}"/>
    <cellStyle name="20% - Accent2 2 4 14 3" xfId="38051" xr:uid="{00000000-0005-0000-0000-00004C0B0000}"/>
    <cellStyle name="20% - Accent2 2 4 15" xfId="22517" xr:uid="{00000000-0005-0000-0000-00004D0B0000}"/>
    <cellStyle name="20% - Accent2 2 4 16" xfId="31392" xr:uid="{00000000-0005-0000-0000-00004E0B0000}"/>
    <cellStyle name="20% - Accent2 2 4 2" xfId="8472" xr:uid="{00000000-0005-0000-0000-00004F0B0000}"/>
    <cellStyle name="20% - Accent2 2 4 2 2" xfId="13029" xr:uid="{00000000-0005-0000-0000-0000500B0000}"/>
    <cellStyle name="20% - Accent2 2 4 2 2 2" xfId="15383" xr:uid="{00000000-0005-0000-0000-0000510B0000}"/>
    <cellStyle name="20% - Accent2 2 4 2 2 2 2" xfId="26213" xr:uid="{00000000-0005-0000-0000-0000520B0000}"/>
    <cellStyle name="20% - Accent2 2 4 2 2 2 3" xfId="35090" xr:uid="{00000000-0005-0000-0000-0000530B0000}"/>
    <cellStyle name="20% - Accent2 2 4 2 2 3" xfId="17602" xr:uid="{00000000-0005-0000-0000-0000540B0000}"/>
    <cellStyle name="20% - Accent2 2 4 2 2 3 2" xfId="28432" xr:uid="{00000000-0005-0000-0000-0000550B0000}"/>
    <cellStyle name="20% - Accent2 2 4 2 2 3 3" xfId="37309" xr:uid="{00000000-0005-0000-0000-0000560B0000}"/>
    <cellStyle name="20% - Accent2 2 4 2 2 4" xfId="20007" xr:uid="{00000000-0005-0000-0000-0000570B0000}"/>
    <cellStyle name="20% - Accent2 2 4 2 2 4 2" xfId="30651" xr:uid="{00000000-0005-0000-0000-0000580B0000}"/>
    <cellStyle name="20% - Accent2 2 4 2 2 4 3" xfId="39528" xr:uid="{00000000-0005-0000-0000-0000590B0000}"/>
    <cellStyle name="20% - Accent2 2 4 2 2 5" xfId="23994" xr:uid="{00000000-0005-0000-0000-00005A0B0000}"/>
    <cellStyle name="20% - Accent2 2 4 2 2 6" xfId="32871" xr:uid="{00000000-0005-0000-0000-00005B0B0000}"/>
    <cellStyle name="20% - Accent2 2 4 2 3" xfId="12296" xr:uid="{00000000-0005-0000-0000-00005C0B0000}"/>
    <cellStyle name="20% - Accent2 2 4 2 3 2" xfId="14650" xr:uid="{00000000-0005-0000-0000-00005D0B0000}"/>
    <cellStyle name="20% - Accent2 2 4 2 3 2 2" xfId="25480" xr:uid="{00000000-0005-0000-0000-00005E0B0000}"/>
    <cellStyle name="20% - Accent2 2 4 2 3 2 3" xfId="34357" xr:uid="{00000000-0005-0000-0000-00005F0B0000}"/>
    <cellStyle name="20% - Accent2 2 4 2 3 3" xfId="16869" xr:uid="{00000000-0005-0000-0000-0000600B0000}"/>
    <cellStyle name="20% - Accent2 2 4 2 3 3 2" xfId="27699" xr:uid="{00000000-0005-0000-0000-0000610B0000}"/>
    <cellStyle name="20% - Accent2 2 4 2 3 3 3" xfId="36576" xr:uid="{00000000-0005-0000-0000-0000620B0000}"/>
    <cellStyle name="20% - Accent2 2 4 2 3 4" xfId="19274" xr:uid="{00000000-0005-0000-0000-0000630B0000}"/>
    <cellStyle name="20% - Accent2 2 4 2 3 4 2" xfId="29918" xr:uid="{00000000-0005-0000-0000-0000640B0000}"/>
    <cellStyle name="20% - Accent2 2 4 2 3 4 3" xfId="38795" xr:uid="{00000000-0005-0000-0000-0000650B0000}"/>
    <cellStyle name="20% - Accent2 2 4 2 3 5" xfId="23261" xr:uid="{00000000-0005-0000-0000-0000660B0000}"/>
    <cellStyle name="20% - Accent2 2 4 2 3 6" xfId="32138" xr:uid="{00000000-0005-0000-0000-0000670B0000}"/>
    <cellStyle name="20% - Accent2 2 4 2 4" xfId="13774" xr:uid="{00000000-0005-0000-0000-0000680B0000}"/>
    <cellStyle name="20% - Accent2 2 4 2 4 2" xfId="24737" xr:uid="{00000000-0005-0000-0000-0000690B0000}"/>
    <cellStyle name="20% - Accent2 2 4 2 4 3" xfId="33614" xr:uid="{00000000-0005-0000-0000-00006A0B0000}"/>
    <cellStyle name="20% - Accent2 2 4 2 5" xfId="16126" xr:uid="{00000000-0005-0000-0000-00006B0B0000}"/>
    <cellStyle name="20% - Accent2 2 4 2 5 2" xfId="26956" xr:uid="{00000000-0005-0000-0000-00006C0B0000}"/>
    <cellStyle name="20% - Accent2 2 4 2 5 3" xfId="35833" xr:uid="{00000000-0005-0000-0000-00006D0B0000}"/>
    <cellStyle name="20% - Accent2 2 4 2 6" xfId="18347" xr:uid="{00000000-0005-0000-0000-00006E0B0000}"/>
    <cellStyle name="20% - Accent2 2 4 2 6 2" xfId="29175" xr:uid="{00000000-0005-0000-0000-00006F0B0000}"/>
    <cellStyle name="20% - Accent2 2 4 2 6 3" xfId="38052" xr:uid="{00000000-0005-0000-0000-0000700B0000}"/>
    <cellStyle name="20% - Accent2 2 4 2 7" xfId="22518" xr:uid="{00000000-0005-0000-0000-0000710B0000}"/>
    <cellStyle name="20% - Accent2 2 4 2 8" xfId="31393" xr:uid="{00000000-0005-0000-0000-0000720B0000}"/>
    <cellStyle name="20% - Accent2 2 4 3" xfId="8473" xr:uid="{00000000-0005-0000-0000-0000730B0000}"/>
    <cellStyle name="20% - Accent2 2 4 3 2" xfId="13030" xr:uid="{00000000-0005-0000-0000-0000740B0000}"/>
    <cellStyle name="20% - Accent2 2 4 3 2 2" xfId="15384" xr:uid="{00000000-0005-0000-0000-0000750B0000}"/>
    <cellStyle name="20% - Accent2 2 4 3 2 2 2" xfId="26214" xr:uid="{00000000-0005-0000-0000-0000760B0000}"/>
    <cellStyle name="20% - Accent2 2 4 3 2 2 3" xfId="35091" xr:uid="{00000000-0005-0000-0000-0000770B0000}"/>
    <cellStyle name="20% - Accent2 2 4 3 2 3" xfId="17603" xr:uid="{00000000-0005-0000-0000-0000780B0000}"/>
    <cellStyle name="20% - Accent2 2 4 3 2 3 2" xfId="28433" xr:uid="{00000000-0005-0000-0000-0000790B0000}"/>
    <cellStyle name="20% - Accent2 2 4 3 2 3 3" xfId="37310" xr:uid="{00000000-0005-0000-0000-00007A0B0000}"/>
    <cellStyle name="20% - Accent2 2 4 3 2 4" xfId="20008" xr:uid="{00000000-0005-0000-0000-00007B0B0000}"/>
    <cellStyle name="20% - Accent2 2 4 3 2 4 2" xfId="30652" xr:uid="{00000000-0005-0000-0000-00007C0B0000}"/>
    <cellStyle name="20% - Accent2 2 4 3 2 4 3" xfId="39529" xr:uid="{00000000-0005-0000-0000-00007D0B0000}"/>
    <cellStyle name="20% - Accent2 2 4 3 2 5" xfId="23995" xr:uid="{00000000-0005-0000-0000-00007E0B0000}"/>
    <cellStyle name="20% - Accent2 2 4 3 2 6" xfId="32872" xr:uid="{00000000-0005-0000-0000-00007F0B0000}"/>
    <cellStyle name="20% - Accent2 2 4 3 3" xfId="12297" xr:uid="{00000000-0005-0000-0000-0000800B0000}"/>
    <cellStyle name="20% - Accent2 2 4 3 3 2" xfId="14651" xr:uid="{00000000-0005-0000-0000-0000810B0000}"/>
    <cellStyle name="20% - Accent2 2 4 3 3 2 2" xfId="25481" xr:uid="{00000000-0005-0000-0000-0000820B0000}"/>
    <cellStyle name="20% - Accent2 2 4 3 3 2 3" xfId="34358" xr:uid="{00000000-0005-0000-0000-0000830B0000}"/>
    <cellStyle name="20% - Accent2 2 4 3 3 3" xfId="16870" xr:uid="{00000000-0005-0000-0000-0000840B0000}"/>
    <cellStyle name="20% - Accent2 2 4 3 3 3 2" xfId="27700" xr:uid="{00000000-0005-0000-0000-0000850B0000}"/>
    <cellStyle name="20% - Accent2 2 4 3 3 3 3" xfId="36577" xr:uid="{00000000-0005-0000-0000-0000860B0000}"/>
    <cellStyle name="20% - Accent2 2 4 3 3 4" xfId="19275" xr:uid="{00000000-0005-0000-0000-0000870B0000}"/>
    <cellStyle name="20% - Accent2 2 4 3 3 4 2" xfId="29919" xr:uid="{00000000-0005-0000-0000-0000880B0000}"/>
    <cellStyle name="20% - Accent2 2 4 3 3 4 3" xfId="38796" xr:uid="{00000000-0005-0000-0000-0000890B0000}"/>
    <cellStyle name="20% - Accent2 2 4 3 3 5" xfId="23262" xr:uid="{00000000-0005-0000-0000-00008A0B0000}"/>
    <cellStyle name="20% - Accent2 2 4 3 3 6" xfId="32139" xr:uid="{00000000-0005-0000-0000-00008B0B0000}"/>
    <cellStyle name="20% - Accent2 2 4 3 4" xfId="13775" xr:uid="{00000000-0005-0000-0000-00008C0B0000}"/>
    <cellStyle name="20% - Accent2 2 4 3 4 2" xfId="24738" xr:uid="{00000000-0005-0000-0000-00008D0B0000}"/>
    <cellStyle name="20% - Accent2 2 4 3 4 3" xfId="33615" xr:uid="{00000000-0005-0000-0000-00008E0B0000}"/>
    <cellStyle name="20% - Accent2 2 4 3 5" xfId="16127" xr:uid="{00000000-0005-0000-0000-00008F0B0000}"/>
    <cellStyle name="20% - Accent2 2 4 3 5 2" xfId="26957" xr:uid="{00000000-0005-0000-0000-0000900B0000}"/>
    <cellStyle name="20% - Accent2 2 4 3 5 3" xfId="35834" xr:uid="{00000000-0005-0000-0000-0000910B0000}"/>
    <cellStyle name="20% - Accent2 2 4 3 6" xfId="18348" xr:uid="{00000000-0005-0000-0000-0000920B0000}"/>
    <cellStyle name="20% - Accent2 2 4 3 6 2" xfId="29176" xr:uid="{00000000-0005-0000-0000-0000930B0000}"/>
    <cellStyle name="20% - Accent2 2 4 3 6 3" xfId="38053" xr:uid="{00000000-0005-0000-0000-0000940B0000}"/>
    <cellStyle name="20% - Accent2 2 4 3 7" xfId="22519" xr:uid="{00000000-0005-0000-0000-0000950B0000}"/>
    <cellStyle name="20% - Accent2 2 4 3 8" xfId="31394" xr:uid="{00000000-0005-0000-0000-0000960B0000}"/>
    <cellStyle name="20% - Accent2 2 4 4" xfId="8474" xr:uid="{00000000-0005-0000-0000-0000970B0000}"/>
    <cellStyle name="20% - Accent2 2 4 4 2" xfId="13031" xr:uid="{00000000-0005-0000-0000-0000980B0000}"/>
    <cellStyle name="20% - Accent2 2 4 4 2 2" xfId="15385" xr:uid="{00000000-0005-0000-0000-0000990B0000}"/>
    <cellStyle name="20% - Accent2 2 4 4 2 2 2" xfId="26215" xr:uid="{00000000-0005-0000-0000-00009A0B0000}"/>
    <cellStyle name="20% - Accent2 2 4 4 2 2 3" xfId="35092" xr:uid="{00000000-0005-0000-0000-00009B0B0000}"/>
    <cellStyle name="20% - Accent2 2 4 4 2 3" xfId="17604" xr:uid="{00000000-0005-0000-0000-00009C0B0000}"/>
    <cellStyle name="20% - Accent2 2 4 4 2 3 2" xfId="28434" xr:uid="{00000000-0005-0000-0000-00009D0B0000}"/>
    <cellStyle name="20% - Accent2 2 4 4 2 3 3" xfId="37311" xr:uid="{00000000-0005-0000-0000-00009E0B0000}"/>
    <cellStyle name="20% - Accent2 2 4 4 2 4" xfId="20009" xr:uid="{00000000-0005-0000-0000-00009F0B0000}"/>
    <cellStyle name="20% - Accent2 2 4 4 2 4 2" xfId="30653" xr:uid="{00000000-0005-0000-0000-0000A00B0000}"/>
    <cellStyle name="20% - Accent2 2 4 4 2 4 3" xfId="39530" xr:uid="{00000000-0005-0000-0000-0000A10B0000}"/>
    <cellStyle name="20% - Accent2 2 4 4 2 5" xfId="23996" xr:uid="{00000000-0005-0000-0000-0000A20B0000}"/>
    <cellStyle name="20% - Accent2 2 4 4 2 6" xfId="32873" xr:uid="{00000000-0005-0000-0000-0000A30B0000}"/>
    <cellStyle name="20% - Accent2 2 4 4 3" xfId="12298" xr:uid="{00000000-0005-0000-0000-0000A40B0000}"/>
    <cellStyle name="20% - Accent2 2 4 4 3 2" xfId="14652" xr:uid="{00000000-0005-0000-0000-0000A50B0000}"/>
    <cellStyle name="20% - Accent2 2 4 4 3 2 2" xfId="25482" xr:uid="{00000000-0005-0000-0000-0000A60B0000}"/>
    <cellStyle name="20% - Accent2 2 4 4 3 2 3" xfId="34359" xr:uid="{00000000-0005-0000-0000-0000A70B0000}"/>
    <cellStyle name="20% - Accent2 2 4 4 3 3" xfId="16871" xr:uid="{00000000-0005-0000-0000-0000A80B0000}"/>
    <cellStyle name="20% - Accent2 2 4 4 3 3 2" xfId="27701" xr:uid="{00000000-0005-0000-0000-0000A90B0000}"/>
    <cellStyle name="20% - Accent2 2 4 4 3 3 3" xfId="36578" xr:uid="{00000000-0005-0000-0000-0000AA0B0000}"/>
    <cellStyle name="20% - Accent2 2 4 4 3 4" xfId="19276" xr:uid="{00000000-0005-0000-0000-0000AB0B0000}"/>
    <cellStyle name="20% - Accent2 2 4 4 3 4 2" xfId="29920" xr:uid="{00000000-0005-0000-0000-0000AC0B0000}"/>
    <cellStyle name="20% - Accent2 2 4 4 3 4 3" xfId="38797" xr:uid="{00000000-0005-0000-0000-0000AD0B0000}"/>
    <cellStyle name="20% - Accent2 2 4 4 3 5" xfId="23263" xr:uid="{00000000-0005-0000-0000-0000AE0B0000}"/>
    <cellStyle name="20% - Accent2 2 4 4 3 6" xfId="32140" xr:uid="{00000000-0005-0000-0000-0000AF0B0000}"/>
    <cellStyle name="20% - Accent2 2 4 4 4" xfId="13776" xr:uid="{00000000-0005-0000-0000-0000B00B0000}"/>
    <cellStyle name="20% - Accent2 2 4 4 4 2" xfId="24739" xr:uid="{00000000-0005-0000-0000-0000B10B0000}"/>
    <cellStyle name="20% - Accent2 2 4 4 4 3" xfId="33616" xr:uid="{00000000-0005-0000-0000-0000B20B0000}"/>
    <cellStyle name="20% - Accent2 2 4 4 5" xfId="16128" xr:uid="{00000000-0005-0000-0000-0000B30B0000}"/>
    <cellStyle name="20% - Accent2 2 4 4 5 2" xfId="26958" xr:uid="{00000000-0005-0000-0000-0000B40B0000}"/>
    <cellStyle name="20% - Accent2 2 4 4 5 3" xfId="35835" xr:uid="{00000000-0005-0000-0000-0000B50B0000}"/>
    <cellStyle name="20% - Accent2 2 4 4 6" xfId="18349" xr:uid="{00000000-0005-0000-0000-0000B60B0000}"/>
    <cellStyle name="20% - Accent2 2 4 4 6 2" xfId="29177" xr:uid="{00000000-0005-0000-0000-0000B70B0000}"/>
    <cellStyle name="20% - Accent2 2 4 4 6 3" xfId="38054" xr:uid="{00000000-0005-0000-0000-0000B80B0000}"/>
    <cellStyle name="20% - Accent2 2 4 4 7" xfId="22520" xr:uid="{00000000-0005-0000-0000-0000B90B0000}"/>
    <cellStyle name="20% - Accent2 2 4 4 8" xfId="31395" xr:uid="{00000000-0005-0000-0000-0000BA0B0000}"/>
    <cellStyle name="20% - Accent2 2 4 5" xfId="8475" xr:uid="{00000000-0005-0000-0000-0000BB0B0000}"/>
    <cellStyle name="20% - Accent2 2 4 5 2" xfId="13032" xr:uid="{00000000-0005-0000-0000-0000BC0B0000}"/>
    <cellStyle name="20% - Accent2 2 4 5 2 2" xfId="15386" xr:uid="{00000000-0005-0000-0000-0000BD0B0000}"/>
    <cellStyle name="20% - Accent2 2 4 5 2 2 2" xfId="26216" xr:uid="{00000000-0005-0000-0000-0000BE0B0000}"/>
    <cellStyle name="20% - Accent2 2 4 5 2 2 3" xfId="35093" xr:uid="{00000000-0005-0000-0000-0000BF0B0000}"/>
    <cellStyle name="20% - Accent2 2 4 5 2 3" xfId="17605" xr:uid="{00000000-0005-0000-0000-0000C00B0000}"/>
    <cellStyle name="20% - Accent2 2 4 5 2 3 2" xfId="28435" xr:uid="{00000000-0005-0000-0000-0000C10B0000}"/>
    <cellStyle name="20% - Accent2 2 4 5 2 3 3" xfId="37312" xr:uid="{00000000-0005-0000-0000-0000C20B0000}"/>
    <cellStyle name="20% - Accent2 2 4 5 2 4" xfId="20010" xr:uid="{00000000-0005-0000-0000-0000C30B0000}"/>
    <cellStyle name="20% - Accent2 2 4 5 2 4 2" xfId="30654" xr:uid="{00000000-0005-0000-0000-0000C40B0000}"/>
    <cellStyle name="20% - Accent2 2 4 5 2 4 3" xfId="39531" xr:uid="{00000000-0005-0000-0000-0000C50B0000}"/>
    <cellStyle name="20% - Accent2 2 4 5 2 5" xfId="23997" xr:uid="{00000000-0005-0000-0000-0000C60B0000}"/>
    <cellStyle name="20% - Accent2 2 4 5 2 6" xfId="32874" xr:uid="{00000000-0005-0000-0000-0000C70B0000}"/>
    <cellStyle name="20% - Accent2 2 4 5 3" xfId="12299" xr:uid="{00000000-0005-0000-0000-0000C80B0000}"/>
    <cellStyle name="20% - Accent2 2 4 5 3 2" xfId="14653" xr:uid="{00000000-0005-0000-0000-0000C90B0000}"/>
    <cellStyle name="20% - Accent2 2 4 5 3 2 2" xfId="25483" xr:uid="{00000000-0005-0000-0000-0000CA0B0000}"/>
    <cellStyle name="20% - Accent2 2 4 5 3 2 3" xfId="34360" xr:uid="{00000000-0005-0000-0000-0000CB0B0000}"/>
    <cellStyle name="20% - Accent2 2 4 5 3 3" xfId="16872" xr:uid="{00000000-0005-0000-0000-0000CC0B0000}"/>
    <cellStyle name="20% - Accent2 2 4 5 3 3 2" xfId="27702" xr:uid="{00000000-0005-0000-0000-0000CD0B0000}"/>
    <cellStyle name="20% - Accent2 2 4 5 3 3 3" xfId="36579" xr:uid="{00000000-0005-0000-0000-0000CE0B0000}"/>
    <cellStyle name="20% - Accent2 2 4 5 3 4" xfId="19277" xr:uid="{00000000-0005-0000-0000-0000CF0B0000}"/>
    <cellStyle name="20% - Accent2 2 4 5 3 4 2" xfId="29921" xr:uid="{00000000-0005-0000-0000-0000D00B0000}"/>
    <cellStyle name="20% - Accent2 2 4 5 3 4 3" xfId="38798" xr:uid="{00000000-0005-0000-0000-0000D10B0000}"/>
    <cellStyle name="20% - Accent2 2 4 5 3 5" xfId="23264" xr:uid="{00000000-0005-0000-0000-0000D20B0000}"/>
    <cellStyle name="20% - Accent2 2 4 5 3 6" xfId="32141" xr:uid="{00000000-0005-0000-0000-0000D30B0000}"/>
    <cellStyle name="20% - Accent2 2 4 5 4" xfId="13777" xr:uid="{00000000-0005-0000-0000-0000D40B0000}"/>
    <cellStyle name="20% - Accent2 2 4 5 4 2" xfId="24740" xr:uid="{00000000-0005-0000-0000-0000D50B0000}"/>
    <cellStyle name="20% - Accent2 2 4 5 4 3" xfId="33617" xr:uid="{00000000-0005-0000-0000-0000D60B0000}"/>
    <cellStyle name="20% - Accent2 2 4 5 5" xfId="16129" xr:uid="{00000000-0005-0000-0000-0000D70B0000}"/>
    <cellStyle name="20% - Accent2 2 4 5 5 2" xfId="26959" xr:uid="{00000000-0005-0000-0000-0000D80B0000}"/>
    <cellStyle name="20% - Accent2 2 4 5 5 3" xfId="35836" xr:uid="{00000000-0005-0000-0000-0000D90B0000}"/>
    <cellStyle name="20% - Accent2 2 4 5 6" xfId="18350" xr:uid="{00000000-0005-0000-0000-0000DA0B0000}"/>
    <cellStyle name="20% - Accent2 2 4 5 6 2" xfId="29178" xr:uid="{00000000-0005-0000-0000-0000DB0B0000}"/>
    <cellStyle name="20% - Accent2 2 4 5 6 3" xfId="38055" xr:uid="{00000000-0005-0000-0000-0000DC0B0000}"/>
    <cellStyle name="20% - Accent2 2 4 5 7" xfId="22521" xr:uid="{00000000-0005-0000-0000-0000DD0B0000}"/>
    <cellStyle name="20% - Accent2 2 4 5 8" xfId="31396" xr:uid="{00000000-0005-0000-0000-0000DE0B0000}"/>
    <cellStyle name="20% - Accent2 2 4 6" xfId="8476" xr:uid="{00000000-0005-0000-0000-0000DF0B0000}"/>
    <cellStyle name="20% - Accent2 2 4 6 2" xfId="13033" xr:uid="{00000000-0005-0000-0000-0000E00B0000}"/>
    <cellStyle name="20% - Accent2 2 4 6 2 2" xfId="15387" xr:uid="{00000000-0005-0000-0000-0000E10B0000}"/>
    <cellStyle name="20% - Accent2 2 4 6 2 2 2" xfId="26217" xr:uid="{00000000-0005-0000-0000-0000E20B0000}"/>
    <cellStyle name="20% - Accent2 2 4 6 2 2 3" xfId="35094" xr:uid="{00000000-0005-0000-0000-0000E30B0000}"/>
    <cellStyle name="20% - Accent2 2 4 6 2 3" xfId="17606" xr:uid="{00000000-0005-0000-0000-0000E40B0000}"/>
    <cellStyle name="20% - Accent2 2 4 6 2 3 2" xfId="28436" xr:uid="{00000000-0005-0000-0000-0000E50B0000}"/>
    <cellStyle name="20% - Accent2 2 4 6 2 3 3" xfId="37313" xr:uid="{00000000-0005-0000-0000-0000E60B0000}"/>
    <cellStyle name="20% - Accent2 2 4 6 2 4" xfId="20011" xr:uid="{00000000-0005-0000-0000-0000E70B0000}"/>
    <cellStyle name="20% - Accent2 2 4 6 2 4 2" xfId="30655" xr:uid="{00000000-0005-0000-0000-0000E80B0000}"/>
    <cellStyle name="20% - Accent2 2 4 6 2 4 3" xfId="39532" xr:uid="{00000000-0005-0000-0000-0000E90B0000}"/>
    <cellStyle name="20% - Accent2 2 4 6 2 5" xfId="23998" xr:uid="{00000000-0005-0000-0000-0000EA0B0000}"/>
    <cellStyle name="20% - Accent2 2 4 6 2 6" xfId="32875" xr:uid="{00000000-0005-0000-0000-0000EB0B0000}"/>
    <cellStyle name="20% - Accent2 2 4 6 3" xfId="12300" xr:uid="{00000000-0005-0000-0000-0000EC0B0000}"/>
    <cellStyle name="20% - Accent2 2 4 6 3 2" xfId="14654" xr:uid="{00000000-0005-0000-0000-0000ED0B0000}"/>
    <cellStyle name="20% - Accent2 2 4 6 3 2 2" xfId="25484" xr:uid="{00000000-0005-0000-0000-0000EE0B0000}"/>
    <cellStyle name="20% - Accent2 2 4 6 3 2 3" xfId="34361" xr:uid="{00000000-0005-0000-0000-0000EF0B0000}"/>
    <cellStyle name="20% - Accent2 2 4 6 3 3" xfId="16873" xr:uid="{00000000-0005-0000-0000-0000F00B0000}"/>
    <cellStyle name="20% - Accent2 2 4 6 3 3 2" xfId="27703" xr:uid="{00000000-0005-0000-0000-0000F10B0000}"/>
    <cellStyle name="20% - Accent2 2 4 6 3 3 3" xfId="36580" xr:uid="{00000000-0005-0000-0000-0000F20B0000}"/>
    <cellStyle name="20% - Accent2 2 4 6 3 4" xfId="19278" xr:uid="{00000000-0005-0000-0000-0000F30B0000}"/>
    <cellStyle name="20% - Accent2 2 4 6 3 4 2" xfId="29922" xr:uid="{00000000-0005-0000-0000-0000F40B0000}"/>
    <cellStyle name="20% - Accent2 2 4 6 3 4 3" xfId="38799" xr:uid="{00000000-0005-0000-0000-0000F50B0000}"/>
    <cellStyle name="20% - Accent2 2 4 6 3 5" xfId="23265" xr:uid="{00000000-0005-0000-0000-0000F60B0000}"/>
    <cellStyle name="20% - Accent2 2 4 6 3 6" xfId="32142" xr:uid="{00000000-0005-0000-0000-0000F70B0000}"/>
    <cellStyle name="20% - Accent2 2 4 6 4" xfId="13778" xr:uid="{00000000-0005-0000-0000-0000F80B0000}"/>
    <cellStyle name="20% - Accent2 2 4 6 4 2" xfId="24741" xr:uid="{00000000-0005-0000-0000-0000F90B0000}"/>
    <cellStyle name="20% - Accent2 2 4 6 4 3" xfId="33618" xr:uid="{00000000-0005-0000-0000-0000FA0B0000}"/>
    <cellStyle name="20% - Accent2 2 4 6 5" xfId="16130" xr:uid="{00000000-0005-0000-0000-0000FB0B0000}"/>
    <cellStyle name="20% - Accent2 2 4 6 5 2" xfId="26960" xr:uid="{00000000-0005-0000-0000-0000FC0B0000}"/>
    <cellStyle name="20% - Accent2 2 4 6 5 3" xfId="35837" xr:uid="{00000000-0005-0000-0000-0000FD0B0000}"/>
    <cellStyle name="20% - Accent2 2 4 6 6" xfId="18351" xr:uid="{00000000-0005-0000-0000-0000FE0B0000}"/>
    <cellStyle name="20% - Accent2 2 4 6 6 2" xfId="29179" xr:uid="{00000000-0005-0000-0000-0000FF0B0000}"/>
    <cellStyle name="20% - Accent2 2 4 6 6 3" xfId="38056" xr:uid="{00000000-0005-0000-0000-0000000C0000}"/>
    <cellStyle name="20% - Accent2 2 4 6 7" xfId="22522" xr:uid="{00000000-0005-0000-0000-0000010C0000}"/>
    <cellStyle name="20% - Accent2 2 4 6 8" xfId="31397" xr:uid="{00000000-0005-0000-0000-0000020C0000}"/>
    <cellStyle name="20% - Accent2 2 4 7" xfId="8477" xr:uid="{00000000-0005-0000-0000-0000030C0000}"/>
    <cellStyle name="20% - Accent2 2 4 7 2" xfId="13034" xr:uid="{00000000-0005-0000-0000-0000040C0000}"/>
    <cellStyle name="20% - Accent2 2 4 7 2 2" xfId="15388" xr:uid="{00000000-0005-0000-0000-0000050C0000}"/>
    <cellStyle name="20% - Accent2 2 4 7 2 2 2" xfId="26218" xr:uid="{00000000-0005-0000-0000-0000060C0000}"/>
    <cellStyle name="20% - Accent2 2 4 7 2 2 3" xfId="35095" xr:uid="{00000000-0005-0000-0000-0000070C0000}"/>
    <cellStyle name="20% - Accent2 2 4 7 2 3" xfId="17607" xr:uid="{00000000-0005-0000-0000-0000080C0000}"/>
    <cellStyle name="20% - Accent2 2 4 7 2 3 2" xfId="28437" xr:uid="{00000000-0005-0000-0000-0000090C0000}"/>
    <cellStyle name="20% - Accent2 2 4 7 2 3 3" xfId="37314" xr:uid="{00000000-0005-0000-0000-00000A0C0000}"/>
    <cellStyle name="20% - Accent2 2 4 7 2 4" xfId="20012" xr:uid="{00000000-0005-0000-0000-00000B0C0000}"/>
    <cellStyle name="20% - Accent2 2 4 7 2 4 2" xfId="30656" xr:uid="{00000000-0005-0000-0000-00000C0C0000}"/>
    <cellStyle name="20% - Accent2 2 4 7 2 4 3" xfId="39533" xr:uid="{00000000-0005-0000-0000-00000D0C0000}"/>
    <cellStyle name="20% - Accent2 2 4 7 2 5" xfId="23999" xr:uid="{00000000-0005-0000-0000-00000E0C0000}"/>
    <cellStyle name="20% - Accent2 2 4 7 2 6" xfId="32876" xr:uid="{00000000-0005-0000-0000-00000F0C0000}"/>
    <cellStyle name="20% - Accent2 2 4 7 3" xfId="12301" xr:uid="{00000000-0005-0000-0000-0000100C0000}"/>
    <cellStyle name="20% - Accent2 2 4 7 3 2" xfId="14655" xr:uid="{00000000-0005-0000-0000-0000110C0000}"/>
    <cellStyle name="20% - Accent2 2 4 7 3 2 2" xfId="25485" xr:uid="{00000000-0005-0000-0000-0000120C0000}"/>
    <cellStyle name="20% - Accent2 2 4 7 3 2 3" xfId="34362" xr:uid="{00000000-0005-0000-0000-0000130C0000}"/>
    <cellStyle name="20% - Accent2 2 4 7 3 3" xfId="16874" xr:uid="{00000000-0005-0000-0000-0000140C0000}"/>
    <cellStyle name="20% - Accent2 2 4 7 3 3 2" xfId="27704" xr:uid="{00000000-0005-0000-0000-0000150C0000}"/>
    <cellStyle name="20% - Accent2 2 4 7 3 3 3" xfId="36581" xr:uid="{00000000-0005-0000-0000-0000160C0000}"/>
    <cellStyle name="20% - Accent2 2 4 7 3 4" xfId="19279" xr:uid="{00000000-0005-0000-0000-0000170C0000}"/>
    <cellStyle name="20% - Accent2 2 4 7 3 4 2" xfId="29923" xr:uid="{00000000-0005-0000-0000-0000180C0000}"/>
    <cellStyle name="20% - Accent2 2 4 7 3 4 3" xfId="38800" xr:uid="{00000000-0005-0000-0000-0000190C0000}"/>
    <cellStyle name="20% - Accent2 2 4 7 3 5" xfId="23266" xr:uid="{00000000-0005-0000-0000-00001A0C0000}"/>
    <cellStyle name="20% - Accent2 2 4 7 3 6" xfId="32143" xr:uid="{00000000-0005-0000-0000-00001B0C0000}"/>
    <cellStyle name="20% - Accent2 2 4 7 4" xfId="13779" xr:uid="{00000000-0005-0000-0000-00001C0C0000}"/>
    <cellStyle name="20% - Accent2 2 4 7 4 2" xfId="24742" xr:uid="{00000000-0005-0000-0000-00001D0C0000}"/>
    <cellStyle name="20% - Accent2 2 4 7 4 3" xfId="33619" xr:uid="{00000000-0005-0000-0000-00001E0C0000}"/>
    <cellStyle name="20% - Accent2 2 4 7 5" xfId="16131" xr:uid="{00000000-0005-0000-0000-00001F0C0000}"/>
    <cellStyle name="20% - Accent2 2 4 7 5 2" xfId="26961" xr:uid="{00000000-0005-0000-0000-0000200C0000}"/>
    <cellStyle name="20% - Accent2 2 4 7 5 3" xfId="35838" xr:uid="{00000000-0005-0000-0000-0000210C0000}"/>
    <cellStyle name="20% - Accent2 2 4 7 6" xfId="18352" xr:uid="{00000000-0005-0000-0000-0000220C0000}"/>
    <cellStyle name="20% - Accent2 2 4 7 6 2" xfId="29180" xr:uid="{00000000-0005-0000-0000-0000230C0000}"/>
    <cellStyle name="20% - Accent2 2 4 7 6 3" xfId="38057" xr:uid="{00000000-0005-0000-0000-0000240C0000}"/>
    <cellStyle name="20% - Accent2 2 4 7 7" xfId="22523" xr:uid="{00000000-0005-0000-0000-0000250C0000}"/>
    <cellStyle name="20% - Accent2 2 4 7 8" xfId="31398" xr:uid="{00000000-0005-0000-0000-0000260C0000}"/>
    <cellStyle name="20% - Accent2 2 4 8" xfId="8478" xr:uid="{00000000-0005-0000-0000-0000270C0000}"/>
    <cellStyle name="20% - Accent2 2 4 8 2" xfId="13035" xr:uid="{00000000-0005-0000-0000-0000280C0000}"/>
    <cellStyle name="20% - Accent2 2 4 8 2 2" xfId="15389" xr:uid="{00000000-0005-0000-0000-0000290C0000}"/>
    <cellStyle name="20% - Accent2 2 4 8 2 2 2" xfId="26219" xr:uid="{00000000-0005-0000-0000-00002A0C0000}"/>
    <cellStyle name="20% - Accent2 2 4 8 2 2 3" xfId="35096" xr:uid="{00000000-0005-0000-0000-00002B0C0000}"/>
    <cellStyle name="20% - Accent2 2 4 8 2 3" xfId="17608" xr:uid="{00000000-0005-0000-0000-00002C0C0000}"/>
    <cellStyle name="20% - Accent2 2 4 8 2 3 2" xfId="28438" xr:uid="{00000000-0005-0000-0000-00002D0C0000}"/>
    <cellStyle name="20% - Accent2 2 4 8 2 3 3" xfId="37315" xr:uid="{00000000-0005-0000-0000-00002E0C0000}"/>
    <cellStyle name="20% - Accent2 2 4 8 2 4" xfId="20013" xr:uid="{00000000-0005-0000-0000-00002F0C0000}"/>
    <cellStyle name="20% - Accent2 2 4 8 2 4 2" xfId="30657" xr:uid="{00000000-0005-0000-0000-0000300C0000}"/>
    <cellStyle name="20% - Accent2 2 4 8 2 4 3" xfId="39534" xr:uid="{00000000-0005-0000-0000-0000310C0000}"/>
    <cellStyle name="20% - Accent2 2 4 8 2 5" xfId="24000" xr:uid="{00000000-0005-0000-0000-0000320C0000}"/>
    <cellStyle name="20% - Accent2 2 4 8 2 6" xfId="32877" xr:uid="{00000000-0005-0000-0000-0000330C0000}"/>
    <cellStyle name="20% - Accent2 2 4 8 3" xfId="12302" xr:uid="{00000000-0005-0000-0000-0000340C0000}"/>
    <cellStyle name="20% - Accent2 2 4 8 3 2" xfId="14656" xr:uid="{00000000-0005-0000-0000-0000350C0000}"/>
    <cellStyle name="20% - Accent2 2 4 8 3 2 2" xfId="25486" xr:uid="{00000000-0005-0000-0000-0000360C0000}"/>
    <cellStyle name="20% - Accent2 2 4 8 3 2 3" xfId="34363" xr:uid="{00000000-0005-0000-0000-0000370C0000}"/>
    <cellStyle name="20% - Accent2 2 4 8 3 3" xfId="16875" xr:uid="{00000000-0005-0000-0000-0000380C0000}"/>
    <cellStyle name="20% - Accent2 2 4 8 3 3 2" xfId="27705" xr:uid="{00000000-0005-0000-0000-0000390C0000}"/>
    <cellStyle name="20% - Accent2 2 4 8 3 3 3" xfId="36582" xr:uid="{00000000-0005-0000-0000-00003A0C0000}"/>
    <cellStyle name="20% - Accent2 2 4 8 3 4" xfId="19280" xr:uid="{00000000-0005-0000-0000-00003B0C0000}"/>
    <cellStyle name="20% - Accent2 2 4 8 3 4 2" xfId="29924" xr:uid="{00000000-0005-0000-0000-00003C0C0000}"/>
    <cellStyle name="20% - Accent2 2 4 8 3 4 3" xfId="38801" xr:uid="{00000000-0005-0000-0000-00003D0C0000}"/>
    <cellStyle name="20% - Accent2 2 4 8 3 5" xfId="23267" xr:uid="{00000000-0005-0000-0000-00003E0C0000}"/>
    <cellStyle name="20% - Accent2 2 4 8 3 6" xfId="32144" xr:uid="{00000000-0005-0000-0000-00003F0C0000}"/>
    <cellStyle name="20% - Accent2 2 4 8 4" xfId="13780" xr:uid="{00000000-0005-0000-0000-0000400C0000}"/>
    <cellStyle name="20% - Accent2 2 4 8 4 2" xfId="24743" xr:uid="{00000000-0005-0000-0000-0000410C0000}"/>
    <cellStyle name="20% - Accent2 2 4 8 4 3" xfId="33620" xr:uid="{00000000-0005-0000-0000-0000420C0000}"/>
    <cellStyle name="20% - Accent2 2 4 8 5" xfId="16132" xr:uid="{00000000-0005-0000-0000-0000430C0000}"/>
    <cellStyle name="20% - Accent2 2 4 8 5 2" xfId="26962" xr:uid="{00000000-0005-0000-0000-0000440C0000}"/>
    <cellStyle name="20% - Accent2 2 4 8 5 3" xfId="35839" xr:uid="{00000000-0005-0000-0000-0000450C0000}"/>
    <cellStyle name="20% - Accent2 2 4 8 6" xfId="18353" xr:uid="{00000000-0005-0000-0000-0000460C0000}"/>
    <cellStyle name="20% - Accent2 2 4 8 6 2" xfId="29181" xr:uid="{00000000-0005-0000-0000-0000470C0000}"/>
    <cellStyle name="20% - Accent2 2 4 8 6 3" xfId="38058" xr:uid="{00000000-0005-0000-0000-0000480C0000}"/>
    <cellStyle name="20% - Accent2 2 4 8 7" xfId="22524" xr:uid="{00000000-0005-0000-0000-0000490C0000}"/>
    <cellStyle name="20% - Accent2 2 4 8 8" xfId="31399" xr:uid="{00000000-0005-0000-0000-00004A0C0000}"/>
    <cellStyle name="20% - Accent2 2 4 9" xfId="8479" xr:uid="{00000000-0005-0000-0000-00004B0C0000}"/>
    <cellStyle name="20% - Accent2 2 4 9 2" xfId="13036" xr:uid="{00000000-0005-0000-0000-00004C0C0000}"/>
    <cellStyle name="20% - Accent2 2 4 9 2 2" xfId="15390" xr:uid="{00000000-0005-0000-0000-00004D0C0000}"/>
    <cellStyle name="20% - Accent2 2 4 9 2 2 2" xfId="26220" xr:uid="{00000000-0005-0000-0000-00004E0C0000}"/>
    <cellStyle name="20% - Accent2 2 4 9 2 2 3" xfId="35097" xr:uid="{00000000-0005-0000-0000-00004F0C0000}"/>
    <cellStyle name="20% - Accent2 2 4 9 2 3" xfId="17609" xr:uid="{00000000-0005-0000-0000-0000500C0000}"/>
    <cellStyle name="20% - Accent2 2 4 9 2 3 2" xfId="28439" xr:uid="{00000000-0005-0000-0000-0000510C0000}"/>
    <cellStyle name="20% - Accent2 2 4 9 2 3 3" xfId="37316" xr:uid="{00000000-0005-0000-0000-0000520C0000}"/>
    <cellStyle name="20% - Accent2 2 4 9 2 4" xfId="20014" xr:uid="{00000000-0005-0000-0000-0000530C0000}"/>
    <cellStyle name="20% - Accent2 2 4 9 2 4 2" xfId="30658" xr:uid="{00000000-0005-0000-0000-0000540C0000}"/>
    <cellStyle name="20% - Accent2 2 4 9 2 4 3" xfId="39535" xr:uid="{00000000-0005-0000-0000-0000550C0000}"/>
    <cellStyle name="20% - Accent2 2 4 9 2 5" xfId="24001" xr:uid="{00000000-0005-0000-0000-0000560C0000}"/>
    <cellStyle name="20% - Accent2 2 4 9 2 6" xfId="32878" xr:uid="{00000000-0005-0000-0000-0000570C0000}"/>
    <cellStyle name="20% - Accent2 2 4 9 3" xfId="12303" xr:uid="{00000000-0005-0000-0000-0000580C0000}"/>
    <cellStyle name="20% - Accent2 2 4 9 3 2" xfId="14657" xr:uid="{00000000-0005-0000-0000-0000590C0000}"/>
    <cellStyle name="20% - Accent2 2 4 9 3 2 2" xfId="25487" xr:uid="{00000000-0005-0000-0000-00005A0C0000}"/>
    <cellStyle name="20% - Accent2 2 4 9 3 2 3" xfId="34364" xr:uid="{00000000-0005-0000-0000-00005B0C0000}"/>
    <cellStyle name="20% - Accent2 2 4 9 3 3" xfId="16876" xr:uid="{00000000-0005-0000-0000-00005C0C0000}"/>
    <cellStyle name="20% - Accent2 2 4 9 3 3 2" xfId="27706" xr:uid="{00000000-0005-0000-0000-00005D0C0000}"/>
    <cellStyle name="20% - Accent2 2 4 9 3 3 3" xfId="36583" xr:uid="{00000000-0005-0000-0000-00005E0C0000}"/>
    <cellStyle name="20% - Accent2 2 4 9 3 4" xfId="19281" xr:uid="{00000000-0005-0000-0000-00005F0C0000}"/>
    <cellStyle name="20% - Accent2 2 4 9 3 4 2" xfId="29925" xr:uid="{00000000-0005-0000-0000-0000600C0000}"/>
    <cellStyle name="20% - Accent2 2 4 9 3 4 3" xfId="38802" xr:uid="{00000000-0005-0000-0000-0000610C0000}"/>
    <cellStyle name="20% - Accent2 2 4 9 3 5" xfId="23268" xr:uid="{00000000-0005-0000-0000-0000620C0000}"/>
    <cellStyle name="20% - Accent2 2 4 9 3 6" xfId="32145" xr:uid="{00000000-0005-0000-0000-0000630C0000}"/>
    <cellStyle name="20% - Accent2 2 4 9 4" xfId="13781" xr:uid="{00000000-0005-0000-0000-0000640C0000}"/>
    <cellStyle name="20% - Accent2 2 4 9 4 2" xfId="24744" xr:uid="{00000000-0005-0000-0000-0000650C0000}"/>
    <cellStyle name="20% - Accent2 2 4 9 4 3" xfId="33621" xr:uid="{00000000-0005-0000-0000-0000660C0000}"/>
    <cellStyle name="20% - Accent2 2 4 9 5" xfId="16133" xr:uid="{00000000-0005-0000-0000-0000670C0000}"/>
    <cellStyle name="20% - Accent2 2 4 9 5 2" xfId="26963" xr:uid="{00000000-0005-0000-0000-0000680C0000}"/>
    <cellStyle name="20% - Accent2 2 4 9 5 3" xfId="35840" xr:uid="{00000000-0005-0000-0000-0000690C0000}"/>
    <cellStyle name="20% - Accent2 2 4 9 6" xfId="18354" xr:uid="{00000000-0005-0000-0000-00006A0C0000}"/>
    <cellStyle name="20% - Accent2 2 4 9 6 2" xfId="29182" xr:uid="{00000000-0005-0000-0000-00006B0C0000}"/>
    <cellStyle name="20% - Accent2 2 4 9 6 3" xfId="38059" xr:uid="{00000000-0005-0000-0000-00006C0C0000}"/>
    <cellStyle name="20% - Accent2 2 4 9 7" xfId="22525" xr:uid="{00000000-0005-0000-0000-00006D0C0000}"/>
    <cellStyle name="20% - Accent2 2 4 9 8" xfId="31400" xr:uid="{00000000-0005-0000-0000-00006E0C0000}"/>
    <cellStyle name="20% - Accent2 2 5" xfId="8480" xr:uid="{00000000-0005-0000-0000-00006F0C0000}"/>
    <cellStyle name="20% - Accent2 2 5 10" xfId="13037" xr:uid="{00000000-0005-0000-0000-0000700C0000}"/>
    <cellStyle name="20% - Accent2 2 5 10 2" xfId="15391" xr:uid="{00000000-0005-0000-0000-0000710C0000}"/>
    <cellStyle name="20% - Accent2 2 5 10 2 2" xfId="26221" xr:uid="{00000000-0005-0000-0000-0000720C0000}"/>
    <cellStyle name="20% - Accent2 2 5 10 2 3" xfId="35098" xr:uid="{00000000-0005-0000-0000-0000730C0000}"/>
    <cellStyle name="20% - Accent2 2 5 10 3" xfId="17610" xr:uid="{00000000-0005-0000-0000-0000740C0000}"/>
    <cellStyle name="20% - Accent2 2 5 10 3 2" xfId="28440" xr:uid="{00000000-0005-0000-0000-0000750C0000}"/>
    <cellStyle name="20% - Accent2 2 5 10 3 3" xfId="37317" xr:uid="{00000000-0005-0000-0000-0000760C0000}"/>
    <cellStyle name="20% - Accent2 2 5 10 4" xfId="20015" xr:uid="{00000000-0005-0000-0000-0000770C0000}"/>
    <cellStyle name="20% - Accent2 2 5 10 4 2" xfId="30659" xr:uid="{00000000-0005-0000-0000-0000780C0000}"/>
    <cellStyle name="20% - Accent2 2 5 10 4 3" xfId="39536" xr:uid="{00000000-0005-0000-0000-0000790C0000}"/>
    <cellStyle name="20% - Accent2 2 5 10 5" xfId="24002" xr:uid="{00000000-0005-0000-0000-00007A0C0000}"/>
    <cellStyle name="20% - Accent2 2 5 10 6" xfId="32879" xr:uid="{00000000-0005-0000-0000-00007B0C0000}"/>
    <cellStyle name="20% - Accent2 2 5 11" xfId="12304" xr:uid="{00000000-0005-0000-0000-00007C0C0000}"/>
    <cellStyle name="20% - Accent2 2 5 11 2" xfId="14658" xr:uid="{00000000-0005-0000-0000-00007D0C0000}"/>
    <cellStyle name="20% - Accent2 2 5 11 2 2" xfId="25488" xr:uid="{00000000-0005-0000-0000-00007E0C0000}"/>
    <cellStyle name="20% - Accent2 2 5 11 2 3" xfId="34365" xr:uid="{00000000-0005-0000-0000-00007F0C0000}"/>
    <cellStyle name="20% - Accent2 2 5 11 3" xfId="16877" xr:uid="{00000000-0005-0000-0000-0000800C0000}"/>
    <cellStyle name="20% - Accent2 2 5 11 3 2" xfId="27707" xr:uid="{00000000-0005-0000-0000-0000810C0000}"/>
    <cellStyle name="20% - Accent2 2 5 11 3 3" xfId="36584" xr:uid="{00000000-0005-0000-0000-0000820C0000}"/>
    <cellStyle name="20% - Accent2 2 5 11 4" xfId="19282" xr:uid="{00000000-0005-0000-0000-0000830C0000}"/>
    <cellStyle name="20% - Accent2 2 5 11 4 2" xfId="29926" xr:uid="{00000000-0005-0000-0000-0000840C0000}"/>
    <cellStyle name="20% - Accent2 2 5 11 4 3" xfId="38803" xr:uid="{00000000-0005-0000-0000-0000850C0000}"/>
    <cellStyle name="20% - Accent2 2 5 11 5" xfId="23269" xr:uid="{00000000-0005-0000-0000-0000860C0000}"/>
    <cellStyle name="20% - Accent2 2 5 11 6" xfId="32146" xr:uid="{00000000-0005-0000-0000-0000870C0000}"/>
    <cellStyle name="20% - Accent2 2 5 12" xfId="13782" xr:uid="{00000000-0005-0000-0000-0000880C0000}"/>
    <cellStyle name="20% - Accent2 2 5 12 2" xfId="24745" xr:uid="{00000000-0005-0000-0000-0000890C0000}"/>
    <cellStyle name="20% - Accent2 2 5 12 3" xfId="33622" xr:uid="{00000000-0005-0000-0000-00008A0C0000}"/>
    <cellStyle name="20% - Accent2 2 5 13" xfId="16134" xr:uid="{00000000-0005-0000-0000-00008B0C0000}"/>
    <cellStyle name="20% - Accent2 2 5 13 2" xfId="26964" xr:uid="{00000000-0005-0000-0000-00008C0C0000}"/>
    <cellStyle name="20% - Accent2 2 5 13 3" xfId="35841" xr:uid="{00000000-0005-0000-0000-00008D0C0000}"/>
    <cellStyle name="20% - Accent2 2 5 14" xfId="18355" xr:uid="{00000000-0005-0000-0000-00008E0C0000}"/>
    <cellStyle name="20% - Accent2 2 5 14 2" xfId="29183" xr:uid="{00000000-0005-0000-0000-00008F0C0000}"/>
    <cellStyle name="20% - Accent2 2 5 14 3" xfId="38060" xr:uid="{00000000-0005-0000-0000-0000900C0000}"/>
    <cellStyle name="20% - Accent2 2 5 15" xfId="22526" xr:uid="{00000000-0005-0000-0000-0000910C0000}"/>
    <cellStyle name="20% - Accent2 2 5 16" xfId="31401" xr:uid="{00000000-0005-0000-0000-0000920C0000}"/>
    <cellStyle name="20% - Accent2 2 5 2" xfId="8481" xr:uid="{00000000-0005-0000-0000-0000930C0000}"/>
    <cellStyle name="20% - Accent2 2 5 2 2" xfId="13038" xr:uid="{00000000-0005-0000-0000-0000940C0000}"/>
    <cellStyle name="20% - Accent2 2 5 2 2 2" xfId="15392" xr:uid="{00000000-0005-0000-0000-0000950C0000}"/>
    <cellStyle name="20% - Accent2 2 5 2 2 2 2" xfId="26222" xr:uid="{00000000-0005-0000-0000-0000960C0000}"/>
    <cellStyle name="20% - Accent2 2 5 2 2 2 3" xfId="35099" xr:uid="{00000000-0005-0000-0000-0000970C0000}"/>
    <cellStyle name="20% - Accent2 2 5 2 2 3" xfId="17611" xr:uid="{00000000-0005-0000-0000-0000980C0000}"/>
    <cellStyle name="20% - Accent2 2 5 2 2 3 2" xfId="28441" xr:uid="{00000000-0005-0000-0000-0000990C0000}"/>
    <cellStyle name="20% - Accent2 2 5 2 2 3 3" xfId="37318" xr:uid="{00000000-0005-0000-0000-00009A0C0000}"/>
    <cellStyle name="20% - Accent2 2 5 2 2 4" xfId="20016" xr:uid="{00000000-0005-0000-0000-00009B0C0000}"/>
    <cellStyle name="20% - Accent2 2 5 2 2 4 2" xfId="30660" xr:uid="{00000000-0005-0000-0000-00009C0C0000}"/>
    <cellStyle name="20% - Accent2 2 5 2 2 4 3" xfId="39537" xr:uid="{00000000-0005-0000-0000-00009D0C0000}"/>
    <cellStyle name="20% - Accent2 2 5 2 2 5" xfId="24003" xr:uid="{00000000-0005-0000-0000-00009E0C0000}"/>
    <cellStyle name="20% - Accent2 2 5 2 2 6" xfId="32880" xr:uid="{00000000-0005-0000-0000-00009F0C0000}"/>
    <cellStyle name="20% - Accent2 2 5 2 3" xfId="12305" xr:uid="{00000000-0005-0000-0000-0000A00C0000}"/>
    <cellStyle name="20% - Accent2 2 5 2 3 2" xfId="14659" xr:uid="{00000000-0005-0000-0000-0000A10C0000}"/>
    <cellStyle name="20% - Accent2 2 5 2 3 2 2" xfId="25489" xr:uid="{00000000-0005-0000-0000-0000A20C0000}"/>
    <cellStyle name="20% - Accent2 2 5 2 3 2 3" xfId="34366" xr:uid="{00000000-0005-0000-0000-0000A30C0000}"/>
    <cellStyle name="20% - Accent2 2 5 2 3 3" xfId="16878" xr:uid="{00000000-0005-0000-0000-0000A40C0000}"/>
    <cellStyle name="20% - Accent2 2 5 2 3 3 2" xfId="27708" xr:uid="{00000000-0005-0000-0000-0000A50C0000}"/>
    <cellStyle name="20% - Accent2 2 5 2 3 3 3" xfId="36585" xr:uid="{00000000-0005-0000-0000-0000A60C0000}"/>
    <cellStyle name="20% - Accent2 2 5 2 3 4" xfId="19283" xr:uid="{00000000-0005-0000-0000-0000A70C0000}"/>
    <cellStyle name="20% - Accent2 2 5 2 3 4 2" xfId="29927" xr:uid="{00000000-0005-0000-0000-0000A80C0000}"/>
    <cellStyle name="20% - Accent2 2 5 2 3 4 3" xfId="38804" xr:uid="{00000000-0005-0000-0000-0000A90C0000}"/>
    <cellStyle name="20% - Accent2 2 5 2 3 5" xfId="23270" xr:uid="{00000000-0005-0000-0000-0000AA0C0000}"/>
    <cellStyle name="20% - Accent2 2 5 2 3 6" xfId="32147" xr:uid="{00000000-0005-0000-0000-0000AB0C0000}"/>
    <cellStyle name="20% - Accent2 2 5 2 4" xfId="13783" xr:uid="{00000000-0005-0000-0000-0000AC0C0000}"/>
    <cellStyle name="20% - Accent2 2 5 2 4 2" xfId="24746" xr:uid="{00000000-0005-0000-0000-0000AD0C0000}"/>
    <cellStyle name="20% - Accent2 2 5 2 4 3" xfId="33623" xr:uid="{00000000-0005-0000-0000-0000AE0C0000}"/>
    <cellStyle name="20% - Accent2 2 5 2 5" xfId="16135" xr:uid="{00000000-0005-0000-0000-0000AF0C0000}"/>
    <cellStyle name="20% - Accent2 2 5 2 5 2" xfId="26965" xr:uid="{00000000-0005-0000-0000-0000B00C0000}"/>
    <cellStyle name="20% - Accent2 2 5 2 5 3" xfId="35842" xr:uid="{00000000-0005-0000-0000-0000B10C0000}"/>
    <cellStyle name="20% - Accent2 2 5 2 6" xfId="18356" xr:uid="{00000000-0005-0000-0000-0000B20C0000}"/>
    <cellStyle name="20% - Accent2 2 5 2 6 2" xfId="29184" xr:uid="{00000000-0005-0000-0000-0000B30C0000}"/>
    <cellStyle name="20% - Accent2 2 5 2 6 3" xfId="38061" xr:uid="{00000000-0005-0000-0000-0000B40C0000}"/>
    <cellStyle name="20% - Accent2 2 5 2 7" xfId="22527" xr:uid="{00000000-0005-0000-0000-0000B50C0000}"/>
    <cellStyle name="20% - Accent2 2 5 2 8" xfId="31402" xr:uid="{00000000-0005-0000-0000-0000B60C0000}"/>
    <cellStyle name="20% - Accent2 2 5 3" xfId="8482" xr:uid="{00000000-0005-0000-0000-0000B70C0000}"/>
    <cellStyle name="20% - Accent2 2 5 3 2" xfId="13039" xr:uid="{00000000-0005-0000-0000-0000B80C0000}"/>
    <cellStyle name="20% - Accent2 2 5 3 2 2" xfId="15393" xr:uid="{00000000-0005-0000-0000-0000B90C0000}"/>
    <cellStyle name="20% - Accent2 2 5 3 2 2 2" xfId="26223" xr:uid="{00000000-0005-0000-0000-0000BA0C0000}"/>
    <cellStyle name="20% - Accent2 2 5 3 2 2 3" xfId="35100" xr:uid="{00000000-0005-0000-0000-0000BB0C0000}"/>
    <cellStyle name="20% - Accent2 2 5 3 2 3" xfId="17612" xr:uid="{00000000-0005-0000-0000-0000BC0C0000}"/>
    <cellStyle name="20% - Accent2 2 5 3 2 3 2" xfId="28442" xr:uid="{00000000-0005-0000-0000-0000BD0C0000}"/>
    <cellStyle name="20% - Accent2 2 5 3 2 3 3" xfId="37319" xr:uid="{00000000-0005-0000-0000-0000BE0C0000}"/>
    <cellStyle name="20% - Accent2 2 5 3 2 4" xfId="20017" xr:uid="{00000000-0005-0000-0000-0000BF0C0000}"/>
    <cellStyle name="20% - Accent2 2 5 3 2 4 2" xfId="30661" xr:uid="{00000000-0005-0000-0000-0000C00C0000}"/>
    <cellStyle name="20% - Accent2 2 5 3 2 4 3" xfId="39538" xr:uid="{00000000-0005-0000-0000-0000C10C0000}"/>
    <cellStyle name="20% - Accent2 2 5 3 2 5" xfId="24004" xr:uid="{00000000-0005-0000-0000-0000C20C0000}"/>
    <cellStyle name="20% - Accent2 2 5 3 2 6" xfId="32881" xr:uid="{00000000-0005-0000-0000-0000C30C0000}"/>
    <cellStyle name="20% - Accent2 2 5 3 3" xfId="12306" xr:uid="{00000000-0005-0000-0000-0000C40C0000}"/>
    <cellStyle name="20% - Accent2 2 5 3 3 2" xfId="14660" xr:uid="{00000000-0005-0000-0000-0000C50C0000}"/>
    <cellStyle name="20% - Accent2 2 5 3 3 2 2" xfId="25490" xr:uid="{00000000-0005-0000-0000-0000C60C0000}"/>
    <cellStyle name="20% - Accent2 2 5 3 3 2 3" xfId="34367" xr:uid="{00000000-0005-0000-0000-0000C70C0000}"/>
    <cellStyle name="20% - Accent2 2 5 3 3 3" xfId="16879" xr:uid="{00000000-0005-0000-0000-0000C80C0000}"/>
    <cellStyle name="20% - Accent2 2 5 3 3 3 2" xfId="27709" xr:uid="{00000000-0005-0000-0000-0000C90C0000}"/>
    <cellStyle name="20% - Accent2 2 5 3 3 3 3" xfId="36586" xr:uid="{00000000-0005-0000-0000-0000CA0C0000}"/>
    <cellStyle name="20% - Accent2 2 5 3 3 4" xfId="19284" xr:uid="{00000000-0005-0000-0000-0000CB0C0000}"/>
    <cellStyle name="20% - Accent2 2 5 3 3 4 2" xfId="29928" xr:uid="{00000000-0005-0000-0000-0000CC0C0000}"/>
    <cellStyle name="20% - Accent2 2 5 3 3 4 3" xfId="38805" xr:uid="{00000000-0005-0000-0000-0000CD0C0000}"/>
    <cellStyle name="20% - Accent2 2 5 3 3 5" xfId="23271" xr:uid="{00000000-0005-0000-0000-0000CE0C0000}"/>
    <cellStyle name="20% - Accent2 2 5 3 3 6" xfId="32148" xr:uid="{00000000-0005-0000-0000-0000CF0C0000}"/>
    <cellStyle name="20% - Accent2 2 5 3 4" xfId="13784" xr:uid="{00000000-0005-0000-0000-0000D00C0000}"/>
    <cellStyle name="20% - Accent2 2 5 3 4 2" xfId="24747" xr:uid="{00000000-0005-0000-0000-0000D10C0000}"/>
    <cellStyle name="20% - Accent2 2 5 3 4 3" xfId="33624" xr:uid="{00000000-0005-0000-0000-0000D20C0000}"/>
    <cellStyle name="20% - Accent2 2 5 3 5" xfId="16136" xr:uid="{00000000-0005-0000-0000-0000D30C0000}"/>
    <cellStyle name="20% - Accent2 2 5 3 5 2" xfId="26966" xr:uid="{00000000-0005-0000-0000-0000D40C0000}"/>
    <cellStyle name="20% - Accent2 2 5 3 5 3" xfId="35843" xr:uid="{00000000-0005-0000-0000-0000D50C0000}"/>
    <cellStyle name="20% - Accent2 2 5 3 6" xfId="18357" xr:uid="{00000000-0005-0000-0000-0000D60C0000}"/>
    <cellStyle name="20% - Accent2 2 5 3 6 2" xfId="29185" xr:uid="{00000000-0005-0000-0000-0000D70C0000}"/>
    <cellStyle name="20% - Accent2 2 5 3 6 3" xfId="38062" xr:uid="{00000000-0005-0000-0000-0000D80C0000}"/>
    <cellStyle name="20% - Accent2 2 5 3 7" xfId="22528" xr:uid="{00000000-0005-0000-0000-0000D90C0000}"/>
    <cellStyle name="20% - Accent2 2 5 3 8" xfId="31403" xr:uid="{00000000-0005-0000-0000-0000DA0C0000}"/>
    <cellStyle name="20% - Accent2 2 5 4" xfId="8483" xr:uid="{00000000-0005-0000-0000-0000DB0C0000}"/>
    <cellStyle name="20% - Accent2 2 5 4 2" xfId="13040" xr:uid="{00000000-0005-0000-0000-0000DC0C0000}"/>
    <cellStyle name="20% - Accent2 2 5 4 2 2" xfId="15394" xr:uid="{00000000-0005-0000-0000-0000DD0C0000}"/>
    <cellStyle name="20% - Accent2 2 5 4 2 2 2" xfId="26224" xr:uid="{00000000-0005-0000-0000-0000DE0C0000}"/>
    <cellStyle name="20% - Accent2 2 5 4 2 2 3" xfId="35101" xr:uid="{00000000-0005-0000-0000-0000DF0C0000}"/>
    <cellStyle name="20% - Accent2 2 5 4 2 3" xfId="17613" xr:uid="{00000000-0005-0000-0000-0000E00C0000}"/>
    <cellStyle name="20% - Accent2 2 5 4 2 3 2" xfId="28443" xr:uid="{00000000-0005-0000-0000-0000E10C0000}"/>
    <cellStyle name="20% - Accent2 2 5 4 2 3 3" xfId="37320" xr:uid="{00000000-0005-0000-0000-0000E20C0000}"/>
    <cellStyle name="20% - Accent2 2 5 4 2 4" xfId="20018" xr:uid="{00000000-0005-0000-0000-0000E30C0000}"/>
    <cellStyle name="20% - Accent2 2 5 4 2 4 2" xfId="30662" xr:uid="{00000000-0005-0000-0000-0000E40C0000}"/>
    <cellStyle name="20% - Accent2 2 5 4 2 4 3" xfId="39539" xr:uid="{00000000-0005-0000-0000-0000E50C0000}"/>
    <cellStyle name="20% - Accent2 2 5 4 2 5" xfId="24005" xr:uid="{00000000-0005-0000-0000-0000E60C0000}"/>
    <cellStyle name="20% - Accent2 2 5 4 2 6" xfId="32882" xr:uid="{00000000-0005-0000-0000-0000E70C0000}"/>
    <cellStyle name="20% - Accent2 2 5 4 3" xfId="12307" xr:uid="{00000000-0005-0000-0000-0000E80C0000}"/>
    <cellStyle name="20% - Accent2 2 5 4 3 2" xfId="14661" xr:uid="{00000000-0005-0000-0000-0000E90C0000}"/>
    <cellStyle name="20% - Accent2 2 5 4 3 2 2" xfId="25491" xr:uid="{00000000-0005-0000-0000-0000EA0C0000}"/>
    <cellStyle name="20% - Accent2 2 5 4 3 2 3" xfId="34368" xr:uid="{00000000-0005-0000-0000-0000EB0C0000}"/>
    <cellStyle name="20% - Accent2 2 5 4 3 3" xfId="16880" xr:uid="{00000000-0005-0000-0000-0000EC0C0000}"/>
    <cellStyle name="20% - Accent2 2 5 4 3 3 2" xfId="27710" xr:uid="{00000000-0005-0000-0000-0000ED0C0000}"/>
    <cellStyle name="20% - Accent2 2 5 4 3 3 3" xfId="36587" xr:uid="{00000000-0005-0000-0000-0000EE0C0000}"/>
    <cellStyle name="20% - Accent2 2 5 4 3 4" xfId="19285" xr:uid="{00000000-0005-0000-0000-0000EF0C0000}"/>
    <cellStyle name="20% - Accent2 2 5 4 3 4 2" xfId="29929" xr:uid="{00000000-0005-0000-0000-0000F00C0000}"/>
    <cellStyle name="20% - Accent2 2 5 4 3 4 3" xfId="38806" xr:uid="{00000000-0005-0000-0000-0000F10C0000}"/>
    <cellStyle name="20% - Accent2 2 5 4 3 5" xfId="23272" xr:uid="{00000000-0005-0000-0000-0000F20C0000}"/>
    <cellStyle name="20% - Accent2 2 5 4 3 6" xfId="32149" xr:uid="{00000000-0005-0000-0000-0000F30C0000}"/>
    <cellStyle name="20% - Accent2 2 5 4 4" xfId="13785" xr:uid="{00000000-0005-0000-0000-0000F40C0000}"/>
    <cellStyle name="20% - Accent2 2 5 4 4 2" xfId="24748" xr:uid="{00000000-0005-0000-0000-0000F50C0000}"/>
    <cellStyle name="20% - Accent2 2 5 4 4 3" xfId="33625" xr:uid="{00000000-0005-0000-0000-0000F60C0000}"/>
    <cellStyle name="20% - Accent2 2 5 4 5" xfId="16137" xr:uid="{00000000-0005-0000-0000-0000F70C0000}"/>
    <cellStyle name="20% - Accent2 2 5 4 5 2" xfId="26967" xr:uid="{00000000-0005-0000-0000-0000F80C0000}"/>
    <cellStyle name="20% - Accent2 2 5 4 5 3" xfId="35844" xr:uid="{00000000-0005-0000-0000-0000F90C0000}"/>
    <cellStyle name="20% - Accent2 2 5 4 6" xfId="18358" xr:uid="{00000000-0005-0000-0000-0000FA0C0000}"/>
    <cellStyle name="20% - Accent2 2 5 4 6 2" xfId="29186" xr:uid="{00000000-0005-0000-0000-0000FB0C0000}"/>
    <cellStyle name="20% - Accent2 2 5 4 6 3" xfId="38063" xr:uid="{00000000-0005-0000-0000-0000FC0C0000}"/>
    <cellStyle name="20% - Accent2 2 5 4 7" xfId="22529" xr:uid="{00000000-0005-0000-0000-0000FD0C0000}"/>
    <cellStyle name="20% - Accent2 2 5 4 8" xfId="31404" xr:uid="{00000000-0005-0000-0000-0000FE0C0000}"/>
    <cellStyle name="20% - Accent2 2 5 5" xfId="8484" xr:uid="{00000000-0005-0000-0000-0000FF0C0000}"/>
    <cellStyle name="20% - Accent2 2 5 5 2" xfId="13041" xr:uid="{00000000-0005-0000-0000-0000000D0000}"/>
    <cellStyle name="20% - Accent2 2 5 5 2 2" xfId="15395" xr:uid="{00000000-0005-0000-0000-0000010D0000}"/>
    <cellStyle name="20% - Accent2 2 5 5 2 2 2" xfId="26225" xr:uid="{00000000-0005-0000-0000-0000020D0000}"/>
    <cellStyle name="20% - Accent2 2 5 5 2 2 3" xfId="35102" xr:uid="{00000000-0005-0000-0000-0000030D0000}"/>
    <cellStyle name="20% - Accent2 2 5 5 2 3" xfId="17614" xr:uid="{00000000-0005-0000-0000-0000040D0000}"/>
    <cellStyle name="20% - Accent2 2 5 5 2 3 2" xfId="28444" xr:uid="{00000000-0005-0000-0000-0000050D0000}"/>
    <cellStyle name="20% - Accent2 2 5 5 2 3 3" xfId="37321" xr:uid="{00000000-0005-0000-0000-0000060D0000}"/>
    <cellStyle name="20% - Accent2 2 5 5 2 4" xfId="20019" xr:uid="{00000000-0005-0000-0000-0000070D0000}"/>
    <cellStyle name="20% - Accent2 2 5 5 2 4 2" xfId="30663" xr:uid="{00000000-0005-0000-0000-0000080D0000}"/>
    <cellStyle name="20% - Accent2 2 5 5 2 4 3" xfId="39540" xr:uid="{00000000-0005-0000-0000-0000090D0000}"/>
    <cellStyle name="20% - Accent2 2 5 5 2 5" xfId="24006" xr:uid="{00000000-0005-0000-0000-00000A0D0000}"/>
    <cellStyle name="20% - Accent2 2 5 5 2 6" xfId="32883" xr:uid="{00000000-0005-0000-0000-00000B0D0000}"/>
    <cellStyle name="20% - Accent2 2 5 5 3" xfId="12308" xr:uid="{00000000-0005-0000-0000-00000C0D0000}"/>
    <cellStyle name="20% - Accent2 2 5 5 3 2" xfId="14662" xr:uid="{00000000-0005-0000-0000-00000D0D0000}"/>
    <cellStyle name="20% - Accent2 2 5 5 3 2 2" xfId="25492" xr:uid="{00000000-0005-0000-0000-00000E0D0000}"/>
    <cellStyle name="20% - Accent2 2 5 5 3 2 3" xfId="34369" xr:uid="{00000000-0005-0000-0000-00000F0D0000}"/>
    <cellStyle name="20% - Accent2 2 5 5 3 3" xfId="16881" xr:uid="{00000000-0005-0000-0000-0000100D0000}"/>
    <cellStyle name="20% - Accent2 2 5 5 3 3 2" xfId="27711" xr:uid="{00000000-0005-0000-0000-0000110D0000}"/>
    <cellStyle name="20% - Accent2 2 5 5 3 3 3" xfId="36588" xr:uid="{00000000-0005-0000-0000-0000120D0000}"/>
    <cellStyle name="20% - Accent2 2 5 5 3 4" xfId="19286" xr:uid="{00000000-0005-0000-0000-0000130D0000}"/>
    <cellStyle name="20% - Accent2 2 5 5 3 4 2" xfId="29930" xr:uid="{00000000-0005-0000-0000-0000140D0000}"/>
    <cellStyle name="20% - Accent2 2 5 5 3 4 3" xfId="38807" xr:uid="{00000000-0005-0000-0000-0000150D0000}"/>
    <cellStyle name="20% - Accent2 2 5 5 3 5" xfId="23273" xr:uid="{00000000-0005-0000-0000-0000160D0000}"/>
    <cellStyle name="20% - Accent2 2 5 5 3 6" xfId="32150" xr:uid="{00000000-0005-0000-0000-0000170D0000}"/>
    <cellStyle name="20% - Accent2 2 5 5 4" xfId="13786" xr:uid="{00000000-0005-0000-0000-0000180D0000}"/>
    <cellStyle name="20% - Accent2 2 5 5 4 2" xfId="24749" xr:uid="{00000000-0005-0000-0000-0000190D0000}"/>
    <cellStyle name="20% - Accent2 2 5 5 4 3" xfId="33626" xr:uid="{00000000-0005-0000-0000-00001A0D0000}"/>
    <cellStyle name="20% - Accent2 2 5 5 5" xfId="16138" xr:uid="{00000000-0005-0000-0000-00001B0D0000}"/>
    <cellStyle name="20% - Accent2 2 5 5 5 2" xfId="26968" xr:uid="{00000000-0005-0000-0000-00001C0D0000}"/>
    <cellStyle name="20% - Accent2 2 5 5 5 3" xfId="35845" xr:uid="{00000000-0005-0000-0000-00001D0D0000}"/>
    <cellStyle name="20% - Accent2 2 5 5 6" xfId="18359" xr:uid="{00000000-0005-0000-0000-00001E0D0000}"/>
    <cellStyle name="20% - Accent2 2 5 5 6 2" xfId="29187" xr:uid="{00000000-0005-0000-0000-00001F0D0000}"/>
    <cellStyle name="20% - Accent2 2 5 5 6 3" xfId="38064" xr:uid="{00000000-0005-0000-0000-0000200D0000}"/>
    <cellStyle name="20% - Accent2 2 5 5 7" xfId="22530" xr:uid="{00000000-0005-0000-0000-0000210D0000}"/>
    <cellStyle name="20% - Accent2 2 5 5 8" xfId="31405" xr:uid="{00000000-0005-0000-0000-0000220D0000}"/>
    <cellStyle name="20% - Accent2 2 5 6" xfId="8485" xr:uid="{00000000-0005-0000-0000-0000230D0000}"/>
    <cellStyle name="20% - Accent2 2 5 6 2" xfId="13042" xr:uid="{00000000-0005-0000-0000-0000240D0000}"/>
    <cellStyle name="20% - Accent2 2 5 6 2 2" xfId="15396" xr:uid="{00000000-0005-0000-0000-0000250D0000}"/>
    <cellStyle name="20% - Accent2 2 5 6 2 2 2" xfId="26226" xr:uid="{00000000-0005-0000-0000-0000260D0000}"/>
    <cellStyle name="20% - Accent2 2 5 6 2 2 3" xfId="35103" xr:uid="{00000000-0005-0000-0000-0000270D0000}"/>
    <cellStyle name="20% - Accent2 2 5 6 2 3" xfId="17615" xr:uid="{00000000-0005-0000-0000-0000280D0000}"/>
    <cellStyle name="20% - Accent2 2 5 6 2 3 2" xfId="28445" xr:uid="{00000000-0005-0000-0000-0000290D0000}"/>
    <cellStyle name="20% - Accent2 2 5 6 2 3 3" xfId="37322" xr:uid="{00000000-0005-0000-0000-00002A0D0000}"/>
    <cellStyle name="20% - Accent2 2 5 6 2 4" xfId="20020" xr:uid="{00000000-0005-0000-0000-00002B0D0000}"/>
    <cellStyle name="20% - Accent2 2 5 6 2 4 2" xfId="30664" xr:uid="{00000000-0005-0000-0000-00002C0D0000}"/>
    <cellStyle name="20% - Accent2 2 5 6 2 4 3" xfId="39541" xr:uid="{00000000-0005-0000-0000-00002D0D0000}"/>
    <cellStyle name="20% - Accent2 2 5 6 2 5" xfId="24007" xr:uid="{00000000-0005-0000-0000-00002E0D0000}"/>
    <cellStyle name="20% - Accent2 2 5 6 2 6" xfId="32884" xr:uid="{00000000-0005-0000-0000-00002F0D0000}"/>
    <cellStyle name="20% - Accent2 2 5 6 3" xfId="12309" xr:uid="{00000000-0005-0000-0000-0000300D0000}"/>
    <cellStyle name="20% - Accent2 2 5 6 3 2" xfId="14663" xr:uid="{00000000-0005-0000-0000-0000310D0000}"/>
    <cellStyle name="20% - Accent2 2 5 6 3 2 2" xfId="25493" xr:uid="{00000000-0005-0000-0000-0000320D0000}"/>
    <cellStyle name="20% - Accent2 2 5 6 3 2 3" xfId="34370" xr:uid="{00000000-0005-0000-0000-0000330D0000}"/>
    <cellStyle name="20% - Accent2 2 5 6 3 3" xfId="16882" xr:uid="{00000000-0005-0000-0000-0000340D0000}"/>
    <cellStyle name="20% - Accent2 2 5 6 3 3 2" xfId="27712" xr:uid="{00000000-0005-0000-0000-0000350D0000}"/>
    <cellStyle name="20% - Accent2 2 5 6 3 3 3" xfId="36589" xr:uid="{00000000-0005-0000-0000-0000360D0000}"/>
    <cellStyle name="20% - Accent2 2 5 6 3 4" xfId="19287" xr:uid="{00000000-0005-0000-0000-0000370D0000}"/>
    <cellStyle name="20% - Accent2 2 5 6 3 4 2" xfId="29931" xr:uid="{00000000-0005-0000-0000-0000380D0000}"/>
    <cellStyle name="20% - Accent2 2 5 6 3 4 3" xfId="38808" xr:uid="{00000000-0005-0000-0000-0000390D0000}"/>
    <cellStyle name="20% - Accent2 2 5 6 3 5" xfId="23274" xr:uid="{00000000-0005-0000-0000-00003A0D0000}"/>
    <cellStyle name="20% - Accent2 2 5 6 3 6" xfId="32151" xr:uid="{00000000-0005-0000-0000-00003B0D0000}"/>
    <cellStyle name="20% - Accent2 2 5 6 4" xfId="13787" xr:uid="{00000000-0005-0000-0000-00003C0D0000}"/>
    <cellStyle name="20% - Accent2 2 5 6 4 2" xfId="24750" xr:uid="{00000000-0005-0000-0000-00003D0D0000}"/>
    <cellStyle name="20% - Accent2 2 5 6 4 3" xfId="33627" xr:uid="{00000000-0005-0000-0000-00003E0D0000}"/>
    <cellStyle name="20% - Accent2 2 5 6 5" xfId="16139" xr:uid="{00000000-0005-0000-0000-00003F0D0000}"/>
    <cellStyle name="20% - Accent2 2 5 6 5 2" xfId="26969" xr:uid="{00000000-0005-0000-0000-0000400D0000}"/>
    <cellStyle name="20% - Accent2 2 5 6 5 3" xfId="35846" xr:uid="{00000000-0005-0000-0000-0000410D0000}"/>
    <cellStyle name="20% - Accent2 2 5 6 6" xfId="18360" xr:uid="{00000000-0005-0000-0000-0000420D0000}"/>
    <cellStyle name="20% - Accent2 2 5 6 6 2" xfId="29188" xr:uid="{00000000-0005-0000-0000-0000430D0000}"/>
    <cellStyle name="20% - Accent2 2 5 6 6 3" xfId="38065" xr:uid="{00000000-0005-0000-0000-0000440D0000}"/>
    <cellStyle name="20% - Accent2 2 5 6 7" xfId="22531" xr:uid="{00000000-0005-0000-0000-0000450D0000}"/>
    <cellStyle name="20% - Accent2 2 5 6 8" xfId="31406" xr:uid="{00000000-0005-0000-0000-0000460D0000}"/>
    <cellStyle name="20% - Accent2 2 5 7" xfId="8486" xr:uid="{00000000-0005-0000-0000-0000470D0000}"/>
    <cellStyle name="20% - Accent2 2 5 7 2" xfId="13043" xr:uid="{00000000-0005-0000-0000-0000480D0000}"/>
    <cellStyle name="20% - Accent2 2 5 7 2 2" xfId="15397" xr:uid="{00000000-0005-0000-0000-0000490D0000}"/>
    <cellStyle name="20% - Accent2 2 5 7 2 2 2" xfId="26227" xr:uid="{00000000-0005-0000-0000-00004A0D0000}"/>
    <cellStyle name="20% - Accent2 2 5 7 2 2 3" xfId="35104" xr:uid="{00000000-0005-0000-0000-00004B0D0000}"/>
    <cellStyle name="20% - Accent2 2 5 7 2 3" xfId="17616" xr:uid="{00000000-0005-0000-0000-00004C0D0000}"/>
    <cellStyle name="20% - Accent2 2 5 7 2 3 2" xfId="28446" xr:uid="{00000000-0005-0000-0000-00004D0D0000}"/>
    <cellStyle name="20% - Accent2 2 5 7 2 3 3" xfId="37323" xr:uid="{00000000-0005-0000-0000-00004E0D0000}"/>
    <cellStyle name="20% - Accent2 2 5 7 2 4" xfId="20021" xr:uid="{00000000-0005-0000-0000-00004F0D0000}"/>
    <cellStyle name="20% - Accent2 2 5 7 2 4 2" xfId="30665" xr:uid="{00000000-0005-0000-0000-0000500D0000}"/>
    <cellStyle name="20% - Accent2 2 5 7 2 4 3" xfId="39542" xr:uid="{00000000-0005-0000-0000-0000510D0000}"/>
    <cellStyle name="20% - Accent2 2 5 7 2 5" xfId="24008" xr:uid="{00000000-0005-0000-0000-0000520D0000}"/>
    <cellStyle name="20% - Accent2 2 5 7 2 6" xfId="32885" xr:uid="{00000000-0005-0000-0000-0000530D0000}"/>
    <cellStyle name="20% - Accent2 2 5 7 3" xfId="12310" xr:uid="{00000000-0005-0000-0000-0000540D0000}"/>
    <cellStyle name="20% - Accent2 2 5 7 3 2" xfId="14664" xr:uid="{00000000-0005-0000-0000-0000550D0000}"/>
    <cellStyle name="20% - Accent2 2 5 7 3 2 2" xfId="25494" xr:uid="{00000000-0005-0000-0000-0000560D0000}"/>
    <cellStyle name="20% - Accent2 2 5 7 3 2 3" xfId="34371" xr:uid="{00000000-0005-0000-0000-0000570D0000}"/>
    <cellStyle name="20% - Accent2 2 5 7 3 3" xfId="16883" xr:uid="{00000000-0005-0000-0000-0000580D0000}"/>
    <cellStyle name="20% - Accent2 2 5 7 3 3 2" xfId="27713" xr:uid="{00000000-0005-0000-0000-0000590D0000}"/>
    <cellStyle name="20% - Accent2 2 5 7 3 3 3" xfId="36590" xr:uid="{00000000-0005-0000-0000-00005A0D0000}"/>
    <cellStyle name="20% - Accent2 2 5 7 3 4" xfId="19288" xr:uid="{00000000-0005-0000-0000-00005B0D0000}"/>
    <cellStyle name="20% - Accent2 2 5 7 3 4 2" xfId="29932" xr:uid="{00000000-0005-0000-0000-00005C0D0000}"/>
    <cellStyle name="20% - Accent2 2 5 7 3 4 3" xfId="38809" xr:uid="{00000000-0005-0000-0000-00005D0D0000}"/>
    <cellStyle name="20% - Accent2 2 5 7 3 5" xfId="23275" xr:uid="{00000000-0005-0000-0000-00005E0D0000}"/>
    <cellStyle name="20% - Accent2 2 5 7 3 6" xfId="32152" xr:uid="{00000000-0005-0000-0000-00005F0D0000}"/>
    <cellStyle name="20% - Accent2 2 5 7 4" xfId="13788" xr:uid="{00000000-0005-0000-0000-0000600D0000}"/>
    <cellStyle name="20% - Accent2 2 5 7 4 2" xfId="24751" xr:uid="{00000000-0005-0000-0000-0000610D0000}"/>
    <cellStyle name="20% - Accent2 2 5 7 4 3" xfId="33628" xr:uid="{00000000-0005-0000-0000-0000620D0000}"/>
    <cellStyle name="20% - Accent2 2 5 7 5" xfId="16140" xr:uid="{00000000-0005-0000-0000-0000630D0000}"/>
    <cellStyle name="20% - Accent2 2 5 7 5 2" xfId="26970" xr:uid="{00000000-0005-0000-0000-0000640D0000}"/>
    <cellStyle name="20% - Accent2 2 5 7 5 3" xfId="35847" xr:uid="{00000000-0005-0000-0000-0000650D0000}"/>
    <cellStyle name="20% - Accent2 2 5 7 6" xfId="18361" xr:uid="{00000000-0005-0000-0000-0000660D0000}"/>
    <cellStyle name="20% - Accent2 2 5 7 6 2" xfId="29189" xr:uid="{00000000-0005-0000-0000-0000670D0000}"/>
    <cellStyle name="20% - Accent2 2 5 7 6 3" xfId="38066" xr:uid="{00000000-0005-0000-0000-0000680D0000}"/>
    <cellStyle name="20% - Accent2 2 5 7 7" xfId="22532" xr:uid="{00000000-0005-0000-0000-0000690D0000}"/>
    <cellStyle name="20% - Accent2 2 5 7 8" xfId="31407" xr:uid="{00000000-0005-0000-0000-00006A0D0000}"/>
    <cellStyle name="20% - Accent2 2 5 8" xfId="8487" xr:uid="{00000000-0005-0000-0000-00006B0D0000}"/>
    <cellStyle name="20% - Accent2 2 5 8 2" xfId="13044" xr:uid="{00000000-0005-0000-0000-00006C0D0000}"/>
    <cellStyle name="20% - Accent2 2 5 8 2 2" xfId="15398" xr:uid="{00000000-0005-0000-0000-00006D0D0000}"/>
    <cellStyle name="20% - Accent2 2 5 8 2 2 2" xfId="26228" xr:uid="{00000000-0005-0000-0000-00006E0D0000}"/>
    <cellStyle name="20% - Accent2 2 5 8 2 2 3" xfId="35105" xr:uid="{00000000-0005-0000-0000-00006F0D0000}"/>
    <cellStyle name="20% - Accent2 2 5 8 2 3" xfId="17617" xr:uid="{00000000-0005-0000-0000-0000700D0000}"/>
    <cellStyle name="20% - Accent2 2 5 8 2 3 2" xfId="28447" xr:uid="{00000000-0005-0000-0000-0000710D0000}"/>
    <cellStyle name="20% - Accent2 2 5 8 2 3 3" xfId="37324" xr:uid="{00000000-0005-0000-0000-0000720D0000}"/>
    <cellStyle name="20% - Accent2 2 5 8 2 4" xfId="20022" xr:uid="{00000000-0005-0000-0000-0000730D0000}"/>
    <cellStyle name="20% - Accent2 2 5 8 2 4 2" xfId="30666" xr:uid="{00000000-0005-0000-0000-0000740D0000}"/>
    <cellStyle name="20% - Accent2 2 5 8 2 4 3" xfId="39543" xr:uid="{00000000-0005-0000-0000-0000750D0000}"/>
    <cellStyle name="20% - Accent2 2 5 8 2 5" xfId="24009" xr:uid="{00000000-0005-0000-0000-0000760D0000}"/>
    <cellStyle name="20% - Accent2 2 5 8 2 6" xfId="32886" xr:uid="{00000000-0005-0000-0000-0000770D0000}"/>
    <cellStyle name="20% - Accent2 2 5 8 3" xfId="12311" xr:uid="{00000000-0005-0000-0000-0000780D0000}"/>
    <cellStyle name="20% - Accent2 2 5 8 3 2" xfId="14665" xr:uid="{00000000-0005-0000-0000-0000790D0000}"/>
    <cellStyle name="20% - Accent2 2 5 8 3 2 2" xfId="25495" xr:uid="{00000000-0005-0000-0000-00007A0D0000}"/>
    <cellStyle name="20% - Accent2 2 5 8 3 2 3" xfId="34372" xr:uid="{00000000-0005-0000-0000-00007B0D0000}"/>
    <cellStyle name="20% - Accent2 2 5 8 3 3" xfId="16884" xr:uid="{00000000-0005-0000-0000-00007C0D0000}"/>
    <cellStyle name="20% - Accent2 2 5 8 3 3 2" xfId="27714" xr:uid="{00000000-0005-0000-0000-00007D0D0000}"/>
    <cellStyle name="20% - Accent2 2 5 8 3 3 3" xfId="36591" xr:uid="{00000000-0005-0000-0000-00007E0D0000}"/>
    <cellStyle name="20% - Accent2 2 5 8 3 4" xfId="19289" xr:uid="{00000000-0005-0000-0000-00007F0D0000}"/>
    <cellStyle name="20% - Accent2 2 5 8 3 4 2" xfId="29933" xr:uid="{00000000-0005-0000-0000-0000800D0000}"/>
    <cellStyle name="20% - Accent2 2 5 8 3 4 3" xfId="38810" xr:uid="{00000000-0005-0000-0000-0000810D0000}"/>
    <cellStyle name="20% - Accent2 2 5 8 3 5" xfId="23276" xr:uid="{00000000-0005-0000-0000-0000820D0000}"/>
    <cellStyle name="20% - Accent2 2 5 8 3 6" xfId="32153" xr:uid="{00000000-0005-0000-0000-0000830D0000}"/>
    <cellStyle name="20% - Accent2 2 5 8 4" xfId="13789" xr:uid="{00000000-0005-0000-0000-0000840D0000}"/>
    <cellStyle name="20% - Accent2 2 5 8 4 2" xfId="24752" xr:uid="{00000000-0005-0000-0000-0000850D0000}"/>
    <cellStyle name="20% - Accent2 2 5 8 4 3" xfId="33629" xr:uid="{00000000-0005-0000-0000-0000860D0000}"/>
    <cellStyle name="20% - Accent2 2 5 8 5" xfId="16141" xr:uid="{00000000-0005-0000-0000-0000870D0000}"/>
    <cellStyle name="20% - Accent2 2 5 8 5 2" xfId="26971" xr:uid="{00000000-0005-0000-0000-0000880D0000}"/>
    <cellStyle name="20% - Accent2 2 5 8 5 3" xfId="35848" xr:uid="{00000000-0005-0000-0000-0000890D0000}"/>
    <cellStyle name="20% - Accent2 2 5 8 6" xfId="18362" xr:uid="{00000000-0005-0000-0000-00008A0D0000}"/>
    <cellStyle name="20% - Accent2 2 5 8 6 2" xfId="29190" xr:uid="{00000000-0005-0000-0000-00008B0D0000}"/>
    <cellStyle name="20% - Accent2 2 5 8 6 3" xfId="38067" xr:uid="{00000000-0005-0000-0000-00008C0D0000}"/>
    <cellStyle name="20% - Accent2 2 5 8 7" xfId="22533" xr:uid="{00000000-0005-0000-0000-00008D0D0000}"/>
    <cellStyle name="20% - Accent2 2 5 8 8" xfId="31408" xr:uid="{00000000-0005-0000-0000-00008E0D0000}"/>
    <cellStyle name="20% - Accent2 2 5 9" xfId="8488" xr:uid="{00000000-0005-0000-0000-00008F0D0000}"/>
    <cellStyle name="20% - Accent2 2 5 9 2" xfId="13045" xr:uid="{00000000-0005-0000-0000-0000900D0000}"/>
    <cellStyle name="20% - Accent2 2 5 9 2 2" xfId="15399" xr:uid="{00000000-0005-0000-0000-0000910D0000}"/>
    <cellStyle name="20% - Accent2 2 5 9 2 2 2" xfId="26229" xr:uid="{00000000-0005-0000-0000-0000920D0000}"/>
    <cellStyle name="20% - Accent2 2 5 9 2 2 3" xfId="35106" xr:uid="{00000000-0005-0000-0000-0000930D0000}"/>
    <cellStyle name="20% - Accent2 2 5 9 2 3" xfId="17618" xr:uid="{00000000-0005-0000-0000-0000940D0000}"/>
    <cellStyle name="20% - Accent2 2 5 9 2 3 2" xfId="28448" xr:uid="{00000000-0005-0000-0000-0000950D0000}"/>
    <cellStyle name="20% - Accent2 2 5 9 2 3 3" xfId="37325" xr:uid="{00000000-0005-0000-0000-0000960D0000}"/>
    <cellStyle name="20% - Accent2 2 5 9 2 4" xfId="20023" xr:uid="{00000000-0005-0000-0000-0000970D0000}"/>
    <cellStyle name="20% - Accent2 2 5 9 2 4 2" xfId="30667" xr:uid="{00000000-0005-0000-0000-0000980D0000}"/>
    <cellStyle name="20% - Accent2 2 5 9 2 4 3" xfId="39544" xr:uid="{00000000-0005-0000-0000-0000990D0000}"/>
    <cellStyle name="20% - Accent2 2 5 9 2 5" xfId="24010" xr:uid="{00000000-0005-0000-0000-00009A0D0000}"/>
    <cellStyle name="20% - Accent2 2 5 9 2 6" xfId="32887" xr:uid="{00000000-0005-0000-0000-00009B0D0000}"/>
    <cellStyle name="20% - Accent2 2 5 9 3" xfId="12312" xr:uid="{00000000-0005-0000-0000-00009C0D0000}"/>
    <cellStyle name="20% - Accent2 2 5 9 3 2" xfId="14666" xr:uid="{00000000-0005-0000-0000-00009D0D0000}"/>
    <cellStyle name="20% - Accent2 2 5 9 3 2 2" xfId="25496" xr:uid="{00000000-0005-0000-0000-00009E0D0000}"/>
    <cellStyle name="20% - Accent2 2 5 9 3 2 3" xfId="34373" xr:uid="{00000000-0005-0000-0000-00009F0D0000}"/>
    <cellStyle name="20% - Accent2 2 5 9 3 3" xfId="16885" xr:uid="{00000000-0005-0000-0000-0000A00D0000}"/>
    <cellStyle name="20% - Accent2 2 5 9 3 3 2" xfId="27715" xr:uid="{00000000-0005-0000-0000-0000A10D0000}"/>
    <cellStyle name="20% - Accent2 2 5 9 3 3 3" xfId="36592" xr:uid="{00000000-0005-0000-0000-0000A20D0000}"/>
    <cellStyle name="20% - Accent2 2 5 9 3 4" xfId="19290" xr:uid="{00000000-0005-0000-0000-0000A30D0000}"/>
    <cellStyle name="20% - Accent2 2 5 9 3 4 2" xfId="29934" xr:uid="{00000000-0005-0000-0000-0000A40D0000}"/>
    <cellStyle name="20% - Accent2 2 5 9 3 4 3" xfId="38811" xr:uid="{00000000-0005-0000-0000-0000A50D0000}"/>
    <cellStyle name="20% - Accent2 2 5 9 3 5" xfId="23277" xr:uid="{00000000-0005-0000-0000-0000A60D0000}"/>
    <cellStyle name="20% - Accent2 2 5 9 3 6" xfId="32154" xr:uid="{00000000-0005-0000-0000-0000A70D0000}"/>
    <cellStyle name="20% - Accent2 2 5 9 4" xfId="13790" xr:uid="{00000000-0005-0000-0000-0000A80D0000}"/>
    <cellStyle name="20% - Accent2 2 5 9 4 2" xfId="24753" xr:uid="{00000000-0005-0000-0000-0000A90D0000}"/>
    <cellStyle name="20% - Accent2 2 5 9 4 3" xfId="33630" xr:uid="{00000000-0005-0000-0000-0000AA0D0000}"/>
    <cellStyle name="20% - Accent2 2 5 9 5" xfId="16142" xr:uid="{00000000-0005-0000-0000-0000AB0D0000}"/>
    <cellStyle name="20% - Accent2 2 5 9 5 2" xfId="26972" xr:uid="{00000000-0005-0000-0000-0000AC0D0000}"/>
    <cellStyle name="20% - Accent2 2 5 9 5 3" xfId="35849" xr:uid="{00000000-0005-0000-0000-0000AD0D0000}"/>
    <cellStyle name="20% - Accent2 2 5 9 6" xfId="18363" xr:uid="{00000000-0005-0000-0000-0000AE0D0000}"/>
    <cellStyle name="20% - Accent2 2 5 9 6 2" xfId="29191" xr:uid="{00000000-0005-0000-0000-0000AF0D0000}"/>
    <cellStyle name="20% - Accent2 2 5 9 6 3" xfId="38068" xr:uid="{00000000-0005-0000-0000-0000B00D0000}"/>
    <cellStyle name="20% - Accent2 2 5 9 7" xfId="22534" xr:uid="{00000000-0005-0000-0000-0000B10D0000}"/>
    <cellStyle name="20% - Accent2 2 5 9 8" xfId="31409" xr:uid="{00000000-0005-0000-0000-0000B20D0000}"/>
    <cellStyle name="20% - Accent2 2 6" xfId="8489" xr:uid="{00000000-0005-0000-0000-0000B30D0000}"/>
    <cellStyle name="20% - Accent2 2 6 10" xfId="18364" xr:uid="{00000000-0005-0000-0000-0000B40D0000}"/>
    <cellStyle name="20% - Accent2 2 6 10 2" xfId="29192" xr:uid="{00000000-0005-0000-0000-0000B50D0000}"/>
    <cellStyle name="20% - Accent2 2 6 10 3" xfId="38069" xr:uid="{00000000-0005-0000-0000-0000B60D0000}"/>
    <cellStyle name="20% - Accent2 2 6 11" xfId="22535" xr:uid="{00000000-0005-0000-0000-0000B70D0000}"/>
    <cellStyle name="20% - Accent2 2 6 12" xfId="31410" xr:uid="{00000000-0005-0000-0000-0000B80D0000}"/>
    <cellStyle name="20% - Accent2 2 6 2" xfId="8490" xr:uid="{00000000-0005-0000-0000-0000B90D0000}"/>
    <cellStyle name="20% - Accent2 2 6 2 2" xfId="13047" xr:uid="{00000000-0005-0000-0000-0000BA0D0000}"/>
    <cellStyle name="20% - Accent2 2 6 2 2 2" xfId="15401" xr:uid="{00000000-0005-0000-0000-0000BB0D0000}"/>
    <cellStyle name="20% - Accent2 2 6 2 2 2 2" xfId="26231" xr:uid="{00000000-0005-0000-0000-0000BC0D0000}"/>
    <cellStyle name="20% - Accent2 2 6 2 2 2 3" xfId="35108" xr:uid="{00000000-0005-0000-0000-0000BD0D0000}"/>
    <cellStyle name="20% - Accent2 2 6 2 2 3" xfId="17620" xr:uid="{00000000-0005-0000-0000-0000BE0D0000}"/>
    <cellStyle name="20% - Accent2 2 6 2 2 3 2" xfId="28450" xr:uid="{00000000-0005-0000-0000-0000BF0D0000}"/>
    <cellStyle name="20% - Accent2 2 6 2 2 3 3" xfId="37327" xr:uid="{00000000-0005-0000-0000-0000C00D0000}"/>
    <cellStyle name="20% - Accent2 2 6 2 2 4" xfId="20025" xr:uid="{00000000-0005-0000-0000-0000C10D0000}"/>
    <cellStyle name="20% - Accent2 2 6 2 2 4 2" xfId="30669" xr:uid="{00000000-0005-0000-0000-0000C20D0000}"/>
    <cellStyle name="20% - Accent2 2 6 2 2 4 3" xfId="39546" xr:uid="{00000000-0005-0000-0000-0000C30D0000}"/>
    <cellStyle name="20% - Accent2 2 6 2 2 5" xfId="24012" xr:uid="{00000000-0005-0000-0000-0000C40D0000}"/>
    <cellStyle name="20% - Accent2 2 6 2 2 6" xfId="32889" xr:uid="{00000000-0005-0000-0000-0000C50D0000}"/>
    <cellStyle name="20% - Accent2 2 6 2 3" xfId="12314" xr:uid="{00000000-0005-0000-0000-0000C60D0000}"/>
    <cellStyle name="20% - Accent2 2 6 2 3 2" xfId="14668" xr:uid="{00000000-0005-0000-0000-0000C70D0000}"/>
    <cellStyle name="20% - Accent2 2 6 2 3 2 2" xfId="25498" xr:uid="{00000000-0005-0000-0000-0000C80D0000}"/>
    <cellStyle name="20% - Accent2 2 6 2 3 2 3" xfId="34375" xr:uid="{00000000-0005-0000-0000-0000C90D0000}"/>
    <cellStyle name="20% - Accent2 2 6 2 3 3" xfId="16887" xr:uid="{00000000-0005-0000-0000-0000CA0D0000}"/>
    <cellStyle name="20% - Accent2 2 6 2 3 3 2" xfId="27717" xr:uid="{00000000-0005-0000-0000-0000CB0D0000}"/>
    <cellStyle name="20% - Accent2 2 6 2 3 3 3" xfId="36594" xr:uid="{00000000-0005-0000-0000-0000CC0D0000}"/>
    <cellStyle name="20% - Accent2 2 6 2 3 4" xfId="19292" xr:uid="{00000000-0005-0000-0000-0000CD0D0000}"/>
    <cellStyle name="20% - Accent2 2 6 2 3 4 2" xfId="29936" xr:uid="{00000000-0005-0000-0000-0000CE0D0000}"/>
    <cellStyle name="20% - Accent2 2 6 2 3 4 3" xfId="38813" xr:uid="{00000000-0005-0000-0000-0000CF0D0000}"/>
    <cellStyle name="20% - Accent2 2 6 2 3 5" xfId="23279" xr:uid="{00000000-0005-0000-0000-0000D00D0000}"/>
    <cellStyle name="20% - Accent2 2 6 2 3 6" xfId="32156" xr:uid="{00000000-0005-0000-0000-0000D10D0000}"/>
    <cellStyle name="20% - Accent2 2 6 2 4" xfId="13792" xr:uid="{00000000-0005-0000-0000-0000D20D0000}"/>
    <cellStyle name="20% - Accent2 2 6 2 4 2" xfId="24755" xr:uid="{00000000-0005-0000-0000-0000D30D0000}"/>
    <cellStyle name="20% - Accent2 2 6 2 4 3" xfId="33632" xr:uid="{00000000-0005-0000-0000-0000D40D0000}"/>
    <cellStyle name="20% - Accent2 2 6 2 5" xfId="16144" xr:uid="{00000000-0005-0000-0000-0000D50D0000}"/>
    <cellStyle name="20% - Accent2 2 6 2 5 2" xfId="26974" xr:uid="{00000000-0005-0000-0000-0000D60D0000}"/>
    <cellStyle name="20% - Accent2 2 6 2 5 3" xfId="35851" xr:uid="{00000000-0005-0000-0000-0000D70D0000}"/>
    <cellStyle name="20% - Accent2 2 6 2 6" xfId="18365" xr:uid="{00000000-0005-0000-0000-0000D80D0000}"/>
    <cellStyle name="20% - Accent2 2 6 2 6 2" xfId="29193" xr:uid="{00000000-0005-0000-0000-0000D90D0000}"/>
    <cellStyle name="20% - Accent2 2 6 2 6 3" xfId="38070" xr:uid="{00000000-0005-0000-0000-0000DA0D0000}"/>
    <cellStyle name="20% - Accent2 2 6 2 7" xfId="22536" xr:uid="{00000000-0005-0000-0000-0000DB0D0000}"/>
    <cellStyle name="20% - Accent2 2 6 2 8" xfId="31411" xr:uid="{00000000-0005-0000-0000-0000DC0D0000}"/>
    <cellStyle name="20% - Accent2 2 6 3" xfId="8491" xr:uid="{00000000-0005-0000-0000-0000DD0D0000}"/>
    <cellStyle name="20% - Accent2 2 6 3 2" xfId="13048" xr:uid="{00000000-0005-0000-0000-0000DE0D0000}"/>
    <cellStyle name="20% - Accent2 2 6 3 2 2" xfId="15402" xr:uid="{00000000-0005-0000-0000-0000DF0D0000}"/>
    <cellStyle name="20% - Accent2 2 6 3 2 2 2" xfId="26232" xr:uid="{00000000-0005-0000-0000-0000E00D0000}"/>
    <cellStyle name="20% - Accent2 2 6 3 2 2 3" xfId="35109" xr:uid="{00000000-0005-0000-0000-0000E10D0000}"/>
    <cellStyle name="20% - Accent2 2 6 3 2 3" xfId="17621" xr:uid="{00000000-0005-0000-0000-0000E20D0000}"/>
    <cellStyle name="20% - Accent2 2 6 3 2 3 2" xfId="28451" xr:uid="{00000000-0005-0000-0000-0000E30D0000}"/>
    <cellStyle name="20% - Accent2 2 6 3 2 3 3" xfId="37328" xr:uid="{00000000-0005-0000-0000-0000E40D0000}"/>
    <cellStyle name="20% - Accent2 2 6 3 2 4" xfId="20026" xr:uid="{00000000-0005-0000-0000-0000E50D0000}"/>
    <cellStyle name="20% - Accent2 2 6 3 2 4 2" xfId="30670" xr:uid="{00000000-0005-0000-0000-0000E60D0000}"/>
    <cellStyle name="20% - Accent2 2 6 3 2 4 3" xfId="39547" xr:uid="{00000000-0005-0000-0000-0000E70D0000}"/>
    <cellStyle name="20% - Accent2 2 6 3 2 5" xfId="24013" xr:uid="{00000000-0005-0000-0000-0000E80D0000}"/>
    <cellStyle name="20% - Accent2 2 6 3 2 6" xfId="32890" xr:uid="{00000000-0005-0000-0000-0000E90D0000}"/>
    <cellStyle name="20% - Accent2 2 6 3 3" xfId="12315" xr:uid="{00000000-0005-0000-0000-0000EA0D0000}"/>
    <cellStyle name="20% - Accent2 2 6 3 3 2" xfId="14669" xr:uid="{00000000-0005-0000-0000-0000EB0D0000}"/>
    <cellStyle name="20% - Accent2 2 6 3 3 2 2" xfId="25499" xr:uid="{00000000-0005-0000-0000-0000EC0D0000}"/>
    <cellStyle name="20% - Accent2 2 6 3 3 2 3" xfId="34376" xr:uid="{00000000-0005-0000-0000-0000ED0D0000}"/>
    <cellStyle name="20% - Accent2 2 6 3 3 3" xfId="16888" xr:uid="{00000000-0005-0000-0000-0000EE0D0000}"/>
    <cellStyle name="20% - Accent2 2 6 3 3 3 2" xfId="27718" xr:uid="{00000000-0005-0000-0000-0000EF0D0000}"/>
    <cellStyle name="20% - Accent2 2 6 3 3 3 3" xfId="36595" xr:uid="{00000000-0005-0000-0000-0000F00D0000}"/>
    <cellStyle name="20% - Accent2 2 6 3 3 4" xfId="19293" xr:uid="{00000000-0005-0000-0000-0000F10D0000}"/>
    <cellStyle name="20% - Accent2 2 6 3 3 4 2" xfId="29937" xr:uid="{00000000-0005-0000-0000-0000F20D0000}"/>
    <cellStyle name="20% - Accent2 2 6 3 3 4 3" xfId="38814" xr:uid="{00000000-0005-0000-0000-0000F30D0000}"/>
    <cellStyle name="20% - Accent2 2 6 3 3 5" xfId="23280" xr:uid="{00000000-0005-0000-0000-0000F40D0000}"/>
    <cellStyle name="20% - Accent2 2 6 3 3 6" xfId="32157" xr:uid="{00000000-0005-0000-0000-0000F50D0000}"/>
    <cellStyle name="20% - Accent2 2 6 3 4" xfId="13793" xr:uid="{00000000-0005-0000-0000-0000F60D0000}"/>
    <cellStyle name="20% - Accent2 2 6 3 4 2" xfId="24756" xr:uid="{00000000-0005-0000-0000-0000F70D0000}"/>
    <cellStyle name="20% - Accent2 2 6 3 4 3" xfId="33633" xr:uid="{00000000-0005-0000-0000-0000F80D0000}"/>
    <cellStyle name="20% - Accent2 2 6 3 5" xfId="16145" xr:uid="{00000000-0005-0000-0000-0000F90D0000}"/>
    <cellStyle name="20% - Accent2 2 6 3 5 2" xfId="26975" xr:uid="{00000000-0005-0000-0000-0000FA0D0000}"/>
    <cellStyle name="20% - Accent2 2 6 3 5 3" xfId="35852" xr:uid="{00000000-0005-0000-0000-0000FB0D0000}"/>
    <cellStyle name="20% - Accent2 2 6 3 6" xfId="18366" xr:uid="{00000000-0005-0000-0000-0000FC0D0000}"/>
    <cellStyle name="20% - Accent2 2 6 3 6 2" xfId="29194" xr:uid="{00000000-0005-0000-0000-0000FD0D0000}"/>
    <cellStyle name="20% - Accent2 2 6 3 6 3" xfId="38071" xr:uid="{00000000-0005-0000-0000-0000FE0D0000}"/>
    <cellStyle name="20% - Accent2 2 6 3 7" xfId="22537" xr:uid="{00000000-0005-0000-0000-0000FF0D0000}"/>
    <cellStyle name="20% - Accent2 2 6 3 8" xfId="31412" xr:uid="{00000000-0005-0000-0000-0000000E0000}"/>
    <cellStyle name="20% - Accent2 2 6 4" xfId="8492" xr:uid="{00000000-0005-0000-0000-0000010E0000}"/>
    <cellStyle name="20% - Accent2 2 6 4 2" xfId="13049" xr:uid="{00000000-0005-0000-0000-0000020E0000}"/>
    <cellStyle name="20% - Accent2 2 6 4 2 2" xfId="15403" xr:uid="{00000000-0005-0000-0000-0000030E0000}"/>
    <cellStyle name="20% - Accent2 2 6 4 2 2 2" xfId="26233" xr:uid="{00000000-0005-0000-0000-0000040E0000}"/>
    <cellStyle name="20% - Accent2 2 6 4 2 2 3" xfId="35110" xr:uid="{00000000-0005-0000-0000-0000050E0000}"/>
    <cellStyle name="20% - Accent2 2 6 4 2 3" xfId="17622" xr:uid="{00000000-0005-0000-0000-0000060E0000}"/>
    <cellStyle name="20% - Accent2 2 6 4 2 3 2" xfId="28452" xr:uid="{00000000-0005-0000-0000-0000070E0000}"/>
    <cellStyle name="20% - Accent2 2 6 4 2 3 3" xfId="37329" xr:uid="{00000000-0005-0000-0000-0000080E0000}"/>
    <cellStyle name="20% - Accent2 2 6 4 2 4" xfId="20027" xr:uid="{00000000-0005-0000-0000-0000090E0000}"/>
    <cellStyle name="20% - Accent2 2 6 4 2 4 2" xfId="30671" xr:uid="{00000000-0005-0000-0000-00000A0E0000}"/>
    <cellStyle name="20% - Accent2 2 6 4 2 4 3" xfId="39548" xr:uid="{00000000-0005-0000-0000-00000B0E0000}"/>
    <cellStyle name="20% - Accent2 2 6 4 2 5" xfId="24014" xr:uid="{00000000-0005-0000-0000-00000C0E0000}"/>
    <cellStyle name="20% - Accent2 2 6 4 2 6" xfId="32891" xr:uid="{00000000-0005-0000-0000-00000D0E0000}"/>
    <cellStyle name="20% - Accent2 2 6 4 3" xfId="12316" xr:uid="{00000000-0005-0000-0000-00000E0E0000}"/>
    <cellStyle name="20% - Accent2 2 6 4 3 2" xfId="14670" xr:uid="{00000000-0005-0000-0000-00000F0E0000}"/>
    <cellStyle name="20% - Accent2 2 6 4 3 2 2" xfId="25500" xr:uid="{00000000-0005-0000-0000-0000100E0000}"/>
    <cellStyle name="20% - Accent2 2 6 4 3 2 3" xfId="34377" xr:uid="{00000000-0005-0000-0000-0000110E0000}"/>
    <cellStyle name="20% - Accent2 2 6 4 3 3" xfId="16889" xr:uid="{00000000-0005-0000-0000-0000120E0000}"/>
    <cellStyle name="20% - Accent2 2 6 4 3 3 2" xfId="27719" xr:uid="{00000000-0005-0000-0000-0000130E0000}"/>
    <cellStyle name="20% - Accent2 2 6 4 3 3 3" xfId="36596" xr:uid="{00000000-0005-0000-0000-0000140E0000}"/>
    <cellStyle name="20% - Accent2 2 6 4 3 4" xfId="19294" xr:uid="{00000000-0005-0000-0000-0000150E0000}"/>
    <cellStyle name="20% - Accent2 2 6 4 3 4 2" xfId="29938" xr:uid="{00000000-0005-0000-0000-0000160E0000}"/>
    <cellStyle name="20% - Accent2 2 6 4 3 4 3" xfId="38815" xr:uid="{00000000-0005-0000-0000-0000170E0000}"/>
    <cellStyle name="20% - Accent2 2 6 4 3 5" xfId="23281" xr:uid="{00000000-0005-0000-0000-0000180E0000}"/>
    <cellStyle name="20% - Accent2 2 6 4 3 6" xfId="32158" xr:uid="{00000000-0005-0000-0000-0000190E0000}"/>
    <cellStyle name="20% - Accent2 2 6 4 4" xfId="13794" xr:uid="{00000000-0005-0000-0000-00001A0E0000}"/>
    <cellStyle name="20% - Accent2 2 6 4 4 2" xfId="24757" xr:uid="{00000000-0005-0000-0000-00001B0E0000}"/>
    <cellStyle name="20% - Accent2 2 6 4 4 3" xfId="33634" xr:uid="{00000000-0005-0000-0000-00001C0E0000}"/>
    <cellStyle name="20% - Accent2 2 6 4 5" xfId="16146" xr:uid="{00000000-0005-0000-0000-00001D0E0000}"/>
    <cellStyle name="20% - Accent2 2 6 4 5 2" xfId="26976" xr:uid="{00000000-0005-0000-0000-00001E0E0000}"/>
    <cellStyle name="20% - Accent2 2 6 4 5 3" xfId="35853" xr:uid="{00000000-0005-0000-0000-00001F0E0000}"/>
    <cellStyle name="20% - Accent2 2 6 4 6" xfId="18367" xr:uid="{00000000-0005-0000-0000-0000200E0000}"/>
    <cellStyle name="20% - Accent2 2 6 4 6 2" xfId="29195" xr:uid="{00000000-0005-0000-0000-0000210E0000}"/>
    <cellStyle name="20% - Accent2 2 6 4 6 3" xfId="38072" xr:uid="{00000000-0005-0000-0000-0000220E0000}"/>
    <cellStyle name="20% - Accent2 2 6 4 7" xfId="22538" xr:uid="{00000000-0005-0000-0000-0000230E0000}"/>
    <cellStyle name="20% - Accent2 2 6 4 8" xfId="31413" xr:uid="{00000000-0005-0000-0000-0000240E0000}"/>
    <cellStyle name="20% - Accent2 2 6 5" xfId="8493" xr:uid="{00000000-0005-0000-0000-0000250E0000}"/>
    <cellStyle name="20% - Accent2 2 6 5 2" xfId="13050" xr:uid="{00000000-0005-0000-0000-0000260E0000}"/>
    <cellStyle name="20% - Accent2 2 6 5 2 2" xfId="15404" xr:uid="{00000000-0005-0000-0000-0000270E0000}"/>
    <cellStyle name="20% - Accent2 2 6 5 2 2 2" xfId="26234" xr:uid="{00000000-0005-0000-0000-0000280E0000}"/>
    <cellStyle name="20% - Accent2 2 6 5 2 2 3" xfId="35111" xr:uid="{00000000-0005-0000-0000-0000290E0000}"/>
    <cellStyle name="20% - Accent2 2 6 5 2 3" xfId="17623" xr:uid="{00000000-0005-0000-0000-00002A0E0000}"/>
    <cellStyle name="20% - Accent2 2 6 5 2 3 2" xfId="28453" xr:uid="{00000000-0005-0000-0000-00002B0E0000}"/>
    <cellStyle name="20% - Accent2 2 6 5 2 3 3" xfId="37330" xr:uid="{00000000-0005-0000-0000-00002C0E0000}"/>
    <cellStyle name="20% - Accent2 2 6 5 2 4" xfId="20028" xr:uid="{00000000-0005-0000-0000-00002D0E0000}"/>
    <cellStyle name="20% - Accent2 2 6 5 2 4 2" xfId="30672" xr:uid="{00000000-0005-0000-0000-00002E0E0000}"/>
    <cellStyle name="20% - Accent2 2 6 5 2 4 3" xfId="39549" xr:uid="{00000000-0005-0000-0000-00002F0E0000}"/>
    <cellStyle name="20% - Accent2 2 6 5 2 5" xfId="24015" xr:uid="{00000000-0005-0000-0000-0000300E0000}"/>
    <cellStyle name="20% - Accent2 2 6 5 2 6" xfId="32892" xr:uid="{00000000-0005-0000-0000-0000310E0000}"/>
    <cellStyle name="20% - Accent2 2 6 5 3" xfId="12317" xr:uid="{00000000-0005-0000-0000-0000320E0000}"/>
    <cellStyle name="20% - Accent2 2 6 5 3 2" xfId="14671" xr:uid="{00000000-0005-0000-0000-0000330E0000}"/>
    <cellStyle name="20% - Accent2 2 6 5 3 2 2" xfId="25501" xr:uid="{00000000-0005-0000-0000-0000340E0000}"/>
    <cellStyle name="20% - Accent2 2 6 5 3 2 3" xfId="34378" xr:uid="{00000000-0005-0000-0000-0000350E0000}"/>
    <cellStyle name="20% - Accent2 2 6 5 3 3" xfId="16890" xr:uid="{00000000-0005-0000-0000-0000360E0000}"/>
    <cellStyle name="20% - Accent2 2 6 5 3 3 2" xfId="27720" xr:uid="{00000000-0005-0000-0000-0000370E0000}"/>
    <cellStyle name="20% - Accent2 2 6 5 3 3 3" xfId="36597" xr:uid="{00000000-0005-0000-0000-0000380E0000}"/>
    <cellStyle name="20% - Accent2 2 6 5 3 4" xfId="19295" xr:uid="{00000000-0005-0000-0000-0000390E0000}"/>
    <cellStyle name="20% - Accent2 2 6 5 3 4 2" xfId="29939" xr:uid="{00000000-0005-0000-0000-00003A0E0000}"/>
    <cellStyle name="20% - Accent2 2 6 5 3 4 3" xfId="38816" xr:uid="{00000000-0005-0000-0000-00003B0E0000}"/>
    <cellStyle name="20% - Accent2 2 6 5 3 5" xfId="23282" xr:uid="{00000000-0005-0000-0000-00003C0E0000}"/>
    <cellStyle name="20% - Accent2 2 6 5 3 6" xfId="32159" xr:uid="{00000000-0005-0000-0000-00003D0E0000}"/>
    <cellStyle name="20% - Accent2 2 6 5 4" xfId="13795" xr:uid="{00000000-0005-0000-0000-00003E0E0000}"/>
    <cellStyle name="20% - Accent2 2 6 5 4 2" xfId="24758" xr:uid="{00000000-0005-0000-0000-00003F0E0000}"/>
    <cellStyle name="20% - Accent2 2 6 5 4 3" xfId="33635" xr:uid="{00000000-0005-0000-0000-0000400E0000}"/>
    <cellStyle name="20% - Accent2 2 6 5 5" xfId="16147" xr:uid="{00000000-0005-0000-0000-0000410E0000}"/>
    <cellStyle name="20% - Accent2 2 6 5 5 2" xfId="26977" xr:uid="{00000000-0005-0000-0000-0000420E0000}"/>
    <cellStyle name="20% - Accent2 2 6 5 5 3" xfId="35854" xr:uid="{00000000-0005-0000-0000-0000430E0000}"/>
    <cellStyle name="20% - Accent2 2 6 5 6" xfId="18368" xr:uid="{00000000-0005-0000-0000-0000440E0000}"/>
    <cellStyle name="20% - Accent2 2 6 5 6 2" xfId="29196" xr:uid="{00000000-0005-0000-0000-0000450E0000}"/>
    <cellStyle name="20% - Accent2 2 6 5 6 3" xfId="38073" xr:uid="{00000000-0005-0000-0000-0000460E0000}"/>
    <cellStyle name="20% - Accent2 2 6 5 7" xfId="22539" xr:uid="{00000000-0005-0000-0000-0000470E0000}"/>
    <cellStyle name="20% - Accent2 2 6 5 8" xfId="31414" xr:uid="{00000000-0005-0000-0000-0000480E0000}"/>
    <cellStyle name="20% - Accent2 2 6 6" xfId="13046" xr:uid="{00000000-0005-0000-0000-0000490E0000}"/>
    <cellStyle name="20% - Accent2 2 6 6 2" xfId="15400" xr:uid="{00000000-0005-0000-0000-00004A0E0000}"/>
    <cellStyle name="20% - Accent2 2 6 6 2 2" xfId="26230" xr:uid="{00000000-0005-0000-0000-00004B0E0000}"/>
    <cellStyle name="20% - Accent2 2 6 6 2 3" xfId="35107" xr:uid="{00000000-0005-0000-0000-00004C0E0000}"/>
    <cellStyle name="20% - Accent2 2 6 6 3" xfId="17619" xr:uid="{00000000-0005-0000-0000-00004D0E0000}"/>
    <cellStyle name="20% - Accent2 2 6 6 3 2" xfId="28449" xr:uid="{00000000-0005-0000-0000-00004E0E0000}"/>
    <cellStyle name="20% - Accent2 2 6 6 3 3" xfId="37326" xr:uid="{00000000-0005-0000-0000-00004F0E0000}"/>
    <cellStyle name="20% - Accent2 2 6 6 4" xfId="20024" xr:uid="{00000000-0005-0000-0000-0000500E0000}"/>
    <cellStyle name="20% - Accent2 2 6 6 4 2" xfId="30668" xr:uid="{00000000-0005-0000-0000-0000510E0000}"/>
    <cellStyle name="20% - Accent2 2 6 6 4 3" xfId="39545" xr:uid="{00000000-0005-0000-0000-0000520E0000}"/>
    <cellStyle name="20% - Accent2 2 6 6 5" xfId="24011" xr:uid="{00000000-0005-0000-0000-0000530E0000}"/>
    <cellStyle name="20% - Accent2 2 6 6 6" xfId="32888" xr:uid="{00000000-0005-0000-0000-0000540E0000}"/>
    <cellStyle name="20% - Accent2 2 6 7" xfId="12313" xr:uid="{00000000-0005-0000-0000-0000550E0000}"/>
    <cellStyle name="20% - Accent2 2 6 7 2" xfId="14667" xr:uid="{00000000-0005-0000-0000-0000560E0000}"/>
    <cellStyle name="20% - Accent2 2 6 7 2 2" xfId="25497" xr:uid="{00000000-0005-0000-0000-0000570E0000}"/>
    <cellStyle name="20% - Accent2 2 6 7 2 3" xfId="34374" xr:uid="{00000000-0005-0000-0000-0000580E0000}"/>
    <cellStyle name="20% - Accent2 2 6 7 3" xfId="16886" xr:uid="{00000000-0005-0000-0000-0000590E0000}"/>
    <cellStyle name="20% - Accent2 2 6 7 3 2" xfId="27716" xr:uid="{00000000-0005-0000-0000-00005A0E0000}"/>
    <cellStyle name="20% - Accent2 2 6 7 3 3" xfId="36593" xr:uid="{00000000-0005-0000-0000-00005B0E0000}"/>
    <cellStyle name="20% - Accent2 2 6 7 4" xfId="19291" xr:uid="{00000000-0005-0000-0000-00005C0E0000}"/>
    <cellStyle name="20% - Accent2 2 6 7 4 2" xfId="29935" xr:uid="{00000000-0005-0000-0000-00005D0E0000}"/>
    <cellStyle name="20% - Accent2 2 6 7 4 3" xfId="38812" xr:uid="{00000000-0005-0000-0000-00005E0E0000}"/>
    <cellStyle name="20% - Accent2 2 6 7 5" xfId="23278" xr:uid="{00000000-0005-0000-0000-00005F0E0000}"/>
    <cellStyle name="20% - Accent2 2 6 7 6" xfId="32155" xr:uid="{00000000-0005-0000-0000-0000600E0000}"/>
    <cellStyle name="20% - Accent2 2 6 8" xfId="13791" xr:uid="{00000000-0005-0000-0000-0000610E0000}"/>
    <cellStyle name="20% - Accent2 2 6 8 2" xfId="24754" xr:uid="{00000000-0005-0000-0000-0000620E0000}"/>
    <cellStyle name="20% - Accent2 2 6 8 3" xfId="33631" xr:uid="{00000000-0005-0000-0000-0000630E0000}"/>
    <cellStyle name="20% - Accent2 2 6 9" xfId="16143" xr:uid="{00000000-0005-0000-0000-0000640E0000}"/>
    <cellStyle name="20% - Accent2 2 6 9 2" xfId="26973" xr:uid="{00000000-0005-0000-0000-0000650E0000}"/>
    <cellStyle name="20% - Accent2 2 6 9 3" xfId="35850" xr:uid="{00000000-0005-0000-0000-0000660E0000}"/>
    <cellStyle name="20% - Accent2 2 7" xfId="8494" xr:uid="{00000000-0005-0000-0000-0000670E0000}"/>
    <cellStyle name="20% - Accent2 2 7 2" xfId="13051" xr:uid="{00000000-0005-0000-0000-0000680E0000}"/>
    <cellStyle name="20% - Accent2 2 7 2 2" xfId="15405" xr:uid="{00000000-0005-0000-0000-0000690E0000}"/>
    <cellStyle name="20% - Accent2 2 7 2 2 2" xfId="26235" xr:uid="{00000000-0005-0000-0000-00006A0E0000}"/>
    <cellStyle name="20% - Accent2 2 7 2 2 3" xfId="35112" xr:uid="{00000000-0005-0000-0000-00006B0E0000}"/>
    <cellStyle name="20% - Accent2 2 7 2 3" xfId="17624" xr:uid="{00000000-0005-0000-0000-00006C0E0000}"/>
    <cellStyle name="20% - Accent2 2 7 2 3 2" xfId="28454" xr:uid="{00000000-0005-0000-0000-00006D0E0000}"/>
    <cellStyle name="20% - Accent2 2 7 2 3 3" xfId="37331" xr:uid="{00000000-0005-0000-0000-00006E0E0000}"/>
    <cellStyle name="20% - Accent2 2 7 2 4" xfId="20029" xr:uid="{00000000-0005-0000-0000-00006F0E0000}"/>
    <cellStyle name="20% - Accent2 2 7 2 4 2" xfId="30673" xr:uid="{00000000-0005-0000-0000-0000700E0000}"/>
    <cellStyle name="20% - Accent2 2 7 2 4 3" xfId="39550" xr:uid="{00000000-0005-0000-0000-0000710E0000}"/>
    <cellStyle name="20% - Accent2 2 7 2 5" xfId="24016" xr:uid="{00000000-0005-0000-0000-0000720E0000}"/>
    <cellStyle name="20% - Accent2 2 7 2 6" xfId="32893" xr:uid="{00000000-0005-0000-0000-0000730E0000}"/>
    <cellStyle name="20% - Accent2 2 7 3" xfId="12318" xr:uid="{00000000-0005-0000-0000-0000740E0000}"/>
    <cellStyle name="20% - Accent2 2 7 3 2" xfId="14672" xr:uid="{00000000-0005-0000-0000-0000750E0000}"/>
    <cellStyle name="20% - Accent2 2 7 3 2 2" xfId="25502" xr:uid="{00000000-0005-0000-0000-0000760E0000}"/>
    <cellStyle name="20% - Accent2 2 7 3 2 3" xfId="34379" xr:uid="{00000000-0005-0000-0000-0000770E0000}"/>
    <cellStyle name="20% - Accent2 2 7 3 3" xfId="16891" xr:uid="{00000000-0005-0000-0000-0000780E0000}"/>
    <cellStyle name="20% - Accent2 2 7 3 3 2" xfId="27721" xr:uid="{00000000-0005-0000-0000-0000790E0000}"/>
    <cellStyle name="20% - Accent2 2 7 3 3 3" xfId="36598" xr:uid="{00000000-0005-0000-0000-00007A0E0000}"/>
    <cellStyle name="20% - Accent2 2 7 3 4" xfId="19296" xr:uid="{00000000-0005-0000-0000-00007B0E0000}"/>
    <cellStyle name="20% - Accent2 2 7 3 4 2" xfId="29940" xr:uid="{00000000-0005-0000-0000-00007C0E0000}"/>
    <cellStyle name="20% - Accent2 2 7 3 4 3" xfId="38817" xr:uid="{00000000-0005-0000-0000-00007D0E0000}"/>
    <cellStyle name="20% - Accent2 2 7 3 5" xfId="23283" xr:uid="{00000000-0005-0000-0000-00007E0E0000}"/>
    <cellStyle name="20% - Accent2 2 7 3 6" xfId="32160" xr:uid="{00000000-0005-0000-0000-00007F0E0000}"/>
    <cellStyle name="20% - Accent2 2 7 4" xfId="13796" xr:uid="{00000000-0005-0000-0000-0000800E0000}"/>
    <cellStyle name="20% - Accent2 2 7 4 2" xfId="24759" xr:uid="{00000000-0005-0000-0000-0000810E0000}"/>
    <cellStyle name="20% - Accent2 2 7 4 3" xfId="33636" xr:uid="{00000000-0005-0000-0000-0000820E0000}"/>
    <cellStyle name="20% - Accent2 2 7 5" xfId="16148" xr:uid="{00000000-0005-0000-0000-0000830E0000}"/>
    <cellStyle name="20% - Accent2 2 7 5 2" xfId="26978" xr:uid="{00000000-0005-0000-0000-0000840E0000}"/>
    <cellStyle name="20% - Accent2 2 7 5 3" xfId="35855" xr:uid="{00000000-0005-0000-0000-0000850E0000}"/>
    <cellStyle name="20% - Accent2 2 7 6" xfId="18369" xr:uid="{00000000-0005-0000-0000-0000860E0000}"/>
    <cellStyle name="20% - Accent2 2 7 6 2" xfId="29197" xr:uid="{00000000-0005-0000-0000-0000870E0000}"/>
    <cellStyle name="20% - Accent2 2 7 6 3" xfId="38074" xr:uid="{00000000-0005-0000-0000-0000880E0000}"/>
    <cellStyle name="20% - Accent2 2 7 7" xfId="22540" xr:uid="{00000000-0005-0000-0000-0000890E0000}"/>
    <cellStyle name="20% - Accent2 2 7 8" xfId="31415" xr:uid="{00000000-0005-0000-0000-00008A0E0000}"/>
    <cellStyle name="20% - Accent2 2 8" xfId="8495" xr:uid="{00000000-0005-0000-0000-00008B0E0000}"/>
    <cellStyle name="20% - Accent2 2 8 2" xfId="13052" xr:uid="{00000000-0005-0000-0000-00008C0E0000}"/>
    <cellStyle name="20% - Accent2 2 8 2 2" xfId="15406" xr:uid="{00000000-0005-0000-0000-00008D0E0000}"/>
    <cellStyle name="20% - Accent2 2 8 2 2 2" xfId="26236" xr:uid="{00000000-0005-0000-0000-00008E0E0000}"/>
    <cellStyle name="20% - Accent2 2 8 2 2 3" xfId="35113" xr:uid="{00000000-0005-0000-0000-00008F0E0000}"/>
    <cellStyle name="20% - Accent2 2 8 2 3" xfId="17625" xr:uid="{00000000-0005-0000-0000-0000900E0000}"/>
    <cellStyle name="20% - Accent2 2 8 2 3 2" xfId="28455" xr:uid="{00000000-0005-0000-0000-0000910E0000}"/>
    <cellStyle name="20% - Accent2 2 8 2 3 3" xfId="37332" xr:uid="{00000000-0005-0000-0000-0000920E0000}"/>
    <cellStyle name="20% - Accent2 2 8 2 4" xfId="20030" xr:uid="{00000000-0005-0000-0000-0000930E0000}"/>
    <cellStyle name="20% - Accent2 2 8 2 4 2" xfId="30674" xr:uid="{00000000-0005-0000-0000-0000940E0000}"/>
    <cellStyle name="20% - Accent2 2 8 2 4 3" xfId="39551" xr:uid="{00000000-0005-0000-0000-0000950E0000}"/>
    <cellStyle name="20% - Accent2 2 8 2 5" xfId="24017" xr:uid="{00000000-0005-0000-0000-0000960E0000}"/>
    <cellStyle name="20% - Accent2 2 8 2 6" xfId="32894" xr:uid="{00000000-0005-0000-0000-0000970E0000}"/>
    <cellStyle name="20% - Accent2 2 8 3" xfId="12319" xr:uid="{00000000-0005-0000-0000-0000980E0000}"/>
    <cellStyle name="20% - Accent2 2 8 3 2" xfId="14673" xr:uid="{00000000-0005-0000-0000-0000990E0000}"/>
    <cellStyle name="20% - Accent2 2 8 3 2 2" xfId="25503" xr:uid="{00000000-0005-0000-0000-00009A0E0000}"/>
    <cellStyle name="20% - Accent2 2 8 3 2 3" xfId="34380" xr:uid="{00000000-0005-0000-0000-00009B0E0000}"/>
    <cellStyle name="20% - Accent2 2 8 3 3" xfId="16892" xr:uid="{00000000-0005-0000-0000-00009C0E0000}"/>
    <cellStyle name="20% - Accent2 2 8 3 3 2" xfId="27722" xr:uid="{00000000-0005-0000-0000-00009D0E0000}"/>
    <cellStyle name="20% - Accent2 2 8 3 3 3" xfId="36599" xr:uid="{00000000-0005-0000-0000-00009E0E0000}"/>
    <cellStyle name="20% - Accent2 2 8 3 4" xfId="19297" xr:uid="{00000000-0005-0000-0000-00009F0E0000}"/>
    <cellStyle name="20% - Accent2 2 8 3 4 2" xfId="29941" xr:uid="{00000000-0005-0000-0000-0000A00E0000}"/>
    <cellStyle name="20% - Accent2 2 8 3 4 3" xfId="38818" xr:uid="{00000000-0005-0000-0000-0000A10E0000}"/>
    <cellStyle name="20% - Accent2 2 8 3 5" xfId="23284" xr:uid="{00000000-0005-0000-0000-0000A20E0000}"/>
    <cellStyle name="20% - Accent2 2 8 3 6" xfId="32161" xr:uid="{00000000-0005-0000-0000-0000A30E0000}"/>
    <cellStyle name="20% - Accent2 2 8 4" xfId="13797" xr:uid="{00000000-0005-0000-0000-0000A40E0000}"/>
    <cellStyle name="20% - Accent2 2 8 4 2" xfId="24760" xr:uid="{00000000-0005-0000-0000-0000A50E0000}"/>
    <cellStyle name="20% - Accent2 2 8 4 3" xfId="33637" xr:uid="{00000000-0005-0000-0000-0000A60E0000}"/>
    <cellStyle name="20% - Accent2 2 8 5" xfId="16149" xr:uid="{00000000-0005-0000-0000-0000A70E0000}"/>
    <cellStyle name="20% - Accent2 2 8 5 2" xfId="26979" xr:uid="{00000000-0005-0000-0000-0000A80E0000}"/>
    <cellStyle name="20% - Accent2 2 8 5 3" xfId="35856" xr:uid="{00000000-0005-0000-0000-0000A90E0000}"/>
    <cellStyle name="20% - Accent2 2 8 6" xfId="18370" xr:uid="{00000000-0005-0000-0000-0000AA0E0000}"/>
    <cellStyle name="20% - Accent2 2 8 6 2" xfId="29198" xr:uid="{00000000-0005-0000-0000-0000AB0E0000}"/>
    <cellStyle name="20% - Accent2 2 8 6 3" xfId="38075" xr:uid="{00000000-0005-0000-0000-0000AC0E0000}"/>
    <cellStyle name="20% - Accent2 2 8 7" xfId="22541" xr:uid="{00000000-0005-0000-0000-0000AD0E0000}"/>
    <cellStyle name="20% - Accent2 2 8 8" xfId="31416" xr:uid="{00000000-0005-0000-0000-0000AE0E0000}"/>
    <cellStyle name="20% - Accent2 2 9" xfId="8496" xr:uid="{00000000-0005-0000-0000-0000AF0E0000}"/>
    <cellStyle name="20% - Accent2 2 9 2" xfId="13053" xr:uid="{00000000-0005-0000-0000-0000B00E0000}"/>
    <cellStyle name="20% - Accent2 2 9 2 2" xfId="15407" xr:uid="{00000000-0005-0000-0000-0000B10E0000}"/>
    <cellStyle name="20% - Accent2 2 9 2 2 2" xfId="26237" xr:uid="{00000000-0005-0000-0000-0000B20E0000}"/>
    <cellStyle name="20% - Accent2 2 9 2 2 3" xfId="35114" xr:uid="{00000000-0005-0000-0000-0000B30E0000}"/>
    <cellStyle name="20% - Accent2 2 9 2 3" xfId="17626" xr:uid="{00000000-0005-0000-0000-0000B40E0000}"/>
    <cellStyle name="20% - Accent2 2 9 2 3 2" xfId="28456" xr:uid="{00000000-0005-0000-0000-0000B50E0000}"/>
    <cellStyle name="20% - Accent2 2 9 2 3 3" xfId="37333" xr:uid="{00000000-0005-0000-0000-0000B60E0000}"/>
    <cellStyle name="20% - Accent2 2 9 2 4" xfId="20031" xr:uid="{00000000-0005-0000-0000-0000B70E0000}"/>
    <cellStyle name="20% - Accent2 2 9 2 4 2" xfId="30675" xr:uid="{00000000-0005-0000-0000-0000B80E0000}"/>
    <cellStyle name="20% - Accent2 2 9 2 4 3" xfId="39552" xr:uid="{00000000-0005-0000-0000-0000B90E0000}"/>
    <cellStyle name="20% - Accent2 2 9 2 5" xfId="24018" xr:uid="{00000000-0005-0000-0000-0000BA0E0000}"/>
    <cellStyle name="20% - Accent2 2 9 2 6" xfId="32895" xr:uid="{00000000-0005-0000-0000-0000BB0E0000}"/>
    <cellStyle name="20% - Accent2 2 9 3" xfId="12320" xr:uid="{00000000-0005-0000-0000-0000BC0E0000}"/>
    <cellStyle name="20% - Accent2 2 9 3 2" xfId="14674" xr:uid="{00000000-0005-0000-0000-0000BD0E0000}"/>
    <cellStyle name="20% - Accent2 2 9 3 2 2" xfId="25504" xr:uid="{00000000-0005-0000-0000-0000BE0E0000}"/>
    <cellStyle name="20% - Accent2 2 9 3 2 3" xfId="34381" xr:uid="{00000000-0005-0000-0000-0000BF0E0000}"/>
    <cellStyle name="20% - Accent2 2 9 3 3" xfId="16893" xr:uid="{00000000-0005-0000-0000-0000C00E0000}"/>
    <cellStyle name="20% - Accent2 2 9 3 3 2" xfId="27723" xr:uid="{00000000-0005-0000-0000-0000C10E0000}"/>
    <cellStyle name="20% - Accent2 2 9 3 3 3" xfId="36600" xr:uid="{00000000-0005-0000-0000-0000C20E0000}"/>
    <cellStyle name="20% - Accent2 2 9 3 4" xfId="19298" xr:uid="{00000000-0005-0000-0000-0000C30E0000}"/>
    <cellStyle name="20% - Accent2 2 9 3 4 2" xfId="29942" xr:uid="{00000000-0005-0000-0000-0000C40E0000}"/>
    <cellStyle name="20% - Accent2 2 9 3 4 3" xfId="38819" xr:uid="{00000000-0005-0000-0000-0000C50E0000}"/>
    <cellStyle name="20% - Accent2 2 9 3 5" xfId="23285" xr:uid="{00000000-0005-0000-0000-0000C60E0000}"/>
    <cellStyle name="20% - Accent2 2 9 3 6" xfId="32162" xr:uid="{00000000-0005-0000-0000-0000C70E0000}"/>
    <cellStyle name="20% - Accent2 2 9 4" xfId="13798" xr:uid="{00000000-0005-0000-0000-0000C80E0000}"/>
    <cellStyle name="20% - Accent2 2 9 4 2" xfId="24761" xr:uid="{00000000-0005-0000-0000-0000C90E0000}"/>
    <cellStyle name="20% - Accent2 2 9 4 3" xfId="33638" xr:uid="{00000000-0005-0000-0000-0000CA0E0000}"/>
    <cellStyle name="20% - Accent2 2 9 5" xfId="16150" xr:uid="{00000000-0005-0000-0000-0000CB0E0000}"/>
    <cellStyle name="20% - Accent2 2 9 5 2" xfId="26980" xr:uid="{00000000-0005-0000-0000-0000CC0E0000}"/>
    <cellStyle name="20% - Accent2 2 9 5 3" xfId="35857" xr:uid="{00000000-0005-0000-0000-0000CD0E0000}"/>
    <cellStyle name="20% - Accent2 2 9 6" xfId="18371" xr:uid="{00000000-0005-0000-0000-0000CE0E0000}"/>
    <cellStyle name="20% - Accent2 2 9 6 2" xfId="29199" xr:uid="{00000000-0005-0000-0000-0000CF0E0000}"/>
    <cellStyle name="20% - Accent2 2 9 6 3" xfId="38076" xr:uid="{00000000-0005-0000-0000-0000D00E0000}"/>
    <cellStyle name="20% - Accent2 2 9 7" xfId="22542" xr:uid="{00000000-0005-0000-0000-0000D10E0000}"/>
    <cellStyle name="20% - Accent2 2 9 8" xfId="31417" xr:uid="{00000000-0005-0000-0000-0000D20E0000}"/>
    <cellStyle name="20% - Accent2 20" xfId="8497" xr:uid="{00000000-0005-0000-0000-0000D30E0000}"/>
    <cellStyle name="20% - Accent2 21" xfId="8498" xr:uid="{00000000-0005-0000-0000-0000D40E0000}"/>
    <cellStyle name="20% - Accent2 22" xfId="8499" xr:uid="{00000000-0005-0000-0000-0000D50E0000}"/>
    <cellStyle name="20% - Accent2 23" xfId="8500" xr:uid="{00000000-0005-0000-0000-0000D60E0000}"/>
    <cellStyle name="20% - Accent2 24" xfId="8501" xr:uid="{00000000-0005-0000-0000-0000D70E0000}"/>
    <cellStyle name="20% - Accent2 25" xfId="8502" xr:uid="{00000000-0005-0000-0000-0000D80E0000}"/>
    <cellStyle name="20% - Accent2 26" xfId="8503" xr:uid="{00000000-0005-0000-0000-0000D90E0000}"/>
    <cellStyle name="20% - Accent2 3" xfId="27" xr:uid="{00000000-0005-0000-0000-0000DA0E0000}"/>
    <cellStyle name="20% - Accent2 3 10" xfId="8505" xr:uid="{00000000-0005-0000-0000-0000DB0E0000}"/>
    <cellStyle name="20% - Accent2 3 11" xfId="8504" xr:uid="{00000000-0005-0000-0000-0000DC0E0000}"/>
    <cellStyle name="20% - Accent2 3 2" xfId="28" xr:uid="{00000000-0005-0000-0000-0000DD0E0000}"/>
    <cellStyle name="20% - Accent2 3 2 2" xfId="13054" xr:uid="{00000000-0005-0000-0000-0000DE0E0000}"/>
    <cellStyle name="20% - Accent2 3 2 2 2" xfId="15408" xr:uid="{00000000-0005-0000-0000-0000DF0E0000}"/>
    <cellStyle name="20% - Accent2 3 2 2 2 2" xfId="26238" xr:uid="{00000000-0005-0000-0000-0000E00E0000}"/>
    <cellStyle name="20% - Accent2 3 2 2 2 3" xfId="35115" xr:uid="{00000000-0005-0000-0000-0000E10E0000}"/>
    <cellStyle name="20% - Accent2 3 2 2 3" xfId="17627" xr:uid="{00000000-0005-0000-0000-0000E20E0000}"/>
    <cellStyle name="20% - Accent2 3 2 2 3 2" xfId="28457" xr:uid="{00000000-0005-0000-0000-0000E30E0000}"/>
    <cellStyle name="20% - Accent2 3 2 2 3 3" xfId="37334" xr:uid="{00000000-0005-0000-0000-0000E40E0000}"/>
    <cellStyle name="20% - Accent2 3 2 2 4" xfId="20032" xr:uid="{00000000-0005-0000-0000-0000E50E0000}"/>
    <cellStyle name="20% - Accent2 3 2 2 4 2" xfId="30676" xr:uid="{00000000-0005-0000-0000-0000E60E0000}"/>
    <cellStyle name="20% - Accent2 3 2 2 4 3" xfId="39553" xr:uid="{00000000-0005-0000-0000-0000E70E0000}"/>
    <cellStyle name="20% - Accent2 3 2 2 5" xfId="24019" xr:uid="{00000000-0005-0000-0000-0000E80E0000}"/>
    <cellStyle name="20% - Accent2 3 2 2 6" xfId="32896" xr:uid="{00000000-0005-0000-0000-0000E90E0000}"/>
    <cellStyle name="20% - Accent2 3 2 3" xfId="12321" xr:uid="{00000000-0005-0000-0000-0000EA0E0000}"/>
    <cellStyle name="20% - Accent2 3 2 3 2" xfId="14675" xr:uid="{00000000-0005-0000-0000-0000EB0E0000}"/>
    <cellStyle name="20% - Accent2 3 2 3 2 2" xfId="25505" xr:uid="{00000000-0005-0000-0000-0000EC0E0000}"/>
    <cellStyle name="20% - Accent2 3 2 3 2 3" xfId="34382" xr:uid="{00000000-0005-0000-0000-0000ED0E0000}"/>
    <cellStyle name="20% - Accent2 3 2 3 3" xfId="16894" xr:uid="{00000000-0005-0000-0000-0000EE0E0000}"/>
    <cellStyle name="20% - Accent2 3 2 3 3 2" xfId="27724" xr:uid="{00000000-0005-0000-0000-0000EF0E0000}"/>
    <cellStyle name="20% - Accent2 3 2 3 3 3" xfId="36601" xr:uid="{00000000-0005-0000-0000-0000F00E0000}"/>
    <cellStyle name="20% - Accent2 3 2 3 4" xfId="19299" xr:uid="{00000000-0005-0000-0000-0000F10E0000}"/>
    <cellStyle name="20% - Accent2 3 2 3 4 2" xfId="29943" xr:uid="{00000000-0005-0000-0000-0000F20E0000}"/>
    <cellStyle name="20% - Accent2 3 2 3 4 3" xfId="38820" xr:uid="{00000000-0005-0000-0000-0000F30E0000}"/>
    <cellStyle name="20% - Accent2 3 2 3 5" xfId="23286" xr:uid="{00000000-0005-0000-0000-0000F40E0000}"/>
    <cellStyle name="20% - Accent2 3 2 3 6" xfId="32163" xr:uid="{00000000-0005-0000-0000-0000F50E0000}"/>
    <cellStyle name="20% - Accent2 3 2 4" xfId="13799" xr:uid="{00000000-0005-0000-0000-0000F60E0000}"/>
    <cellStyle name="20% - Accent2 3 2 4 2" xfId="24762" xr:uid="{00000000-0005-0000-0000-0000F70E0000}"/>
    <cellStyle name="20% - Accent2 3 2 4 3" xfId="33639" xr:uid="{00000000-0005-0000-0000-0000F80E0000}"/>
    <cellStyle name="20% - Accent2 3 2 5" xfId="16151" xr:uid="{00000000-0005-0000-0000-0000F90E0000}"/>
    <cellStyle name="20% - Accent2 3 2 5 2" xfId="26981" xr:uid="{00000000-0005-0000-0000-0000FA0E0000}"/>
    <cellStyle name="20% - Accent2 3 2 5 3" xfId="35858" xr:uid="{00000000-0005-0000-0000-0000FB0E0000}"/>
    <cellStyle name="20% - Accent2 3 2 6" xfId="18372" xr:uid="{00000000-0005-0000-0000-0000FC0E0000}"/>
    <cellStyle name="20% - Accent2 3 2 6 2" xfId="29200" xr:uid="{00000000-0005-0000-0000-0000FD0E0000}"/>
    <cellStyle name="20% - Accent2 3 2 6 3" xfId="38077" xr:uid="{00000000-0005-0000-0000-0000FE0E0000}"/>
    <cellStyle name="20% - Accent2 3 2 7" xfId="22543" xr:uid="{00000000-0005-0000-0000-0000FF0E0000}"/>
    <cellStyle name="20% - Accent2 3 2 8" xfId="31418" xr:uid="{00000000-0005-0000-0000-0000000F0000}"/>
    <cellStyle name="20% - Accent2 3 2 9" xfId="8506" xr:uid="{00000000-0005-0000-0000-0000010F0000}"/>
    <cellStyle name="20% - Accent2 3 3" xfId="8507" xr:uid="{00000000-0005-0000-0000-0000020F0000}"/>
    <cellStyle name="20% - Accent2 3 3 2" xfId="13055" xr:uid="{00000000-0005-0000-0000-0000030F0000}"/>
    <cellStyle name="20% - Accent2 3 3 2 2" xfId="15409" xr:uid="{00000000-0005-0000-0000-0000040F0000}"/>
    <cellStyle name="20% - Accent2 3 3 2 2 2" xfId="26239" xr:uid="{00000000-0005-0000-0000-0000050F0000}"/>
    <cellStyle name="20% - Accent2 3 3 2 2 3" xfId="35116" xr:uid="{00000000-0005-0000-0000-0000060F0000}"/>
    <cellStyle name="20% - Accent2 3 3 2 3" xfId="17628" xr:uid="{00000000-0005-0000-0000-0000070F0000}"/>
    <cellStyle name="20% - Accent2 3 3 2 3 2" xfId="28458" xr:uid="{00000000-0005-0000-0000-0000080F0000}"/>
    <cellStyle name="20% - Accent2 3 3 2 3 3" xfId="37335" xr:uid="{00000000-0005-0000-0000-0000090F0000}"/>
    <cellStyle name="20% - Accent2 3 3 2 4" xfId="20033" xr:uid="{00000000-0005-0000-0000-00000A0F0000}"/>
    <cellStyle name="20% - Accent2 3 3 2 4 2" xfId="30677" xr:uid="{00000000-0005-0000-0000-00000B0F0000}"/>
    <cellStyle name="20% - Accent2 3 3 2 4 3" xfId="39554" xr:uid="{00000000-0005-0000-0000-00000C0F0000}"/>
    <cellStyle name="20% - Accent2 3 3 2 5" xfId="24020" xr:uid="{00000000-0005-0000-0000-00000D0F0000}"/>
    <cellStyle name="20% - Accent2 3 3 2 6" xfId="32897" xr:uid="{00000000-0005-0000-0000-00000E0F0000}"/>
    <cellStyle name="20% - Accent2 3 3 3" xfId="12322" xr:uid="{00000000-0005-0000-0000-00000F0F0000}"/>
    <cellStyle name="20% - Accent2 3 3 3 2" xfId="14676" xr:uid="{00000000-0005-0000-0000-0000100F0000}"/>
    <cellStyle name="20% - Accent2 3 3 3 2 2" xfId="25506" xr:uid="{00000000-0005-0000-0000-0000110F0000}"/>
    <cellStyle name="20% - Accent2 3 3 3 2 3" xfId="34383" xr:uid="{00000000-0005-0000-0000-0000120F0000}"/>
    <cellStyle name="20% - Accent2 3 3 3 3" xfId="16895" xr:uid="{00000000-0005-0000-0000-0000130F0000}"/>
    <cellStyle name="20% - Accent2 3 3 3 3 2" xfId="27725" xr:uid="{00000000-0005-0000-0000-0000140F0000}"/>
    <cellStyle name="20% - Accent2 3 3 3 3 3" xfId="36602" xr:uid="{00000000-0005-0000-0000-0000150F0000}"/>
    <cellStyle name="20% - Accent2 3 3 3 4" xfId="19300" xr:uid="{00000000-0005-0000-0000-0000160F0000}"/>
    <cellStyle name="20% - Accent2 3 3 3 4 2" xfId="29944" xr:uid="{00000000-0005-0000-0000-0000170F0000}"/>
    <cellStyle name="20% - Accent2 3 3 3 4 3" xfId="38821" xr:uid="{00000000-0005-0000-0000-0000180F0000}"/>
    <cellStyle name="20% - Accent2 3 3 3 5" xfId="23287" xr:uid="{00000000-0005-0000-0000-0000190F0000}"/>
    <cellStyle name="20% - Accent2 3 3 3 6" xfId="32164" xr:uid="{00000000-0005-0000-0000-00001A0F0000}"/>
    <cellStyle name="20% - Accent2 3 3 4" xfId="13800" xr:uid="{00000000-0005-0000-0000-00001B0F0000}"/>
    <cellStyle name="20% - Accent2 3 3 4 2" xfId="24763" xr:uid="{00000000-0005-0000-0000-00001C0F0000}"/>
    <cellStyle name="20% - Accent2 3 3 4 3" xfId="33640" xr:uid="{00000000-0005-0000-0000-00001D0F0000}"/>
    <cellStyle name="20% - Accent2 3 3 5" xfId="16152" xr:uid="{00000000-0005-0000-0000-00001E0F0000}"/>
    <cellStyle name="20% - Accent2 3 3 5 2" xfId="26982" xr:uid="{00000000-0005-0000-0000-00001F0F0000}"/>
    <cellStyle name="20% - Accent2 3 3 5 3" xfId="35859" xr:uid="{00000000-0005-0000-0000-0000200F0000}"/>
    <cellStyle name="20% - Accent2 3 3 6" xfId="18373" xr:uid="{00000000-0005-0000-0000-0000210F0000}"/>
    <cellStyle name="20% - Accent2 3 3 6 2" xfId="29201" xr:uid="{00000000-0005-0000-0000-0000220F0000}"/>
    <cellStyle name="20% - Accent2 3 3 6 3" xfId="38078" xr:uid="{00000000-0005-0000-0000-0000230F0000}"/>
    <cellStyle name="20% - Accent2 3 3 7" xfId="22544" xr:uid="{00000000-0005-0000-0000-0000240F0000}"/>
    <cellStyle name="20% - Accent2 3 3 8" xfId="31419" xr:uid="{00000000-0005-0000-0000-0000250F0000}"/>
    <cellStyle name="20% - Accent2 3 4" xfId="8508" xr:uid="{00000000-0005-0000-0000-0000260F0000}"/>
    <cellStyle name="20% - Accent2 3 4 2" xfId="13056" xr:uid="{00000000-0005-0000-0000-0000270F0000}"/>
    <cellStyle name="20% - Accent2 3 4 2 2" xfId="15410" xr:uid="{00000000-0005-0000-0000-0000280F0000}"/>
    <cellStyle name="20% - Accent2 3 4 2 2 2" xfId="26240" xr:uid="{00000000-0005-0000-0000-0000290F0000}"/>
    <cellStyle name="20% - Accent2 3 4 2 2 3" xfId="35117" xr:uid="{00000000-0005-0000-0000-00002A0F0000}"/>
    <cellStyle name="20% - Accent2 3 4 2 3" xfId="17629" xr:uid="{00000000-0005-0000-0000-00002B0F0000}"/>
    <cellStyle name="20% - Accent2 3 4 2 3 2" xfId="28459" xr:uid="{00000000-0005-0000-0000-00002C0F0000}"/>
    <cellStyle name="20% - Accent2 3 4 2 3 3" xfId="37336" xr:uid="{00000000-0005-0000-0000-00002D0F0000}"/>
    <cellStyle name="20% - Accent2 3 4 2 4" xfId="20034" xr:uid="{00000000-0005-0000-0000-00002E0F0000}"/>
    <cellStyle name="20% - Accent2 3 4 2 4 2" xfId="30678" xr:uid="{00000000-0005-0000-0000-00002F0F0000}"/>
    <cellStyle name="20% - Accent2 3 4 2 4 3" xfId="39555" xr:uid="{00000000-0005-0000-0000-0000300F0000}"/>
    <cellStyle name="20% - Accent2 3 4 2 5" xfId="24021" xr:uid="{00000000-0005-0000-0000-0000310F0000}"/>
    <cellStyle name="20% - Accent2 3 4 2 6" xfId="32898" xr:uid="{00000000-0005-0000-0000-0000320F0000}"/>
    <cellStyle name="20% - Accent2 3 4 3" xfId="12323" xr:uid="{00000000-0005-0000-0000-0000330F0000}"/>
    <cellStyle name="20% - Accent2 3 4 3 2" xfId="14677" xr:uid="{00000000-0005-0000-0000-0000340F0000}"/>
    <cellStyle name="20% - Accent2 3 4 3 2 2" xfId="25507" xr:uid="{00000000-0005-0000-0000-0000350F0000}"/>
    <cellStyle name="20% - Accent2 3 4 3 2 3" xfId="34384" xr:uid="{00000000-0005-0000-0000-0000360F0000}"/>
    <cellStyle name="20% - Accent2 3 4 3 3" xfId="16896" xr:uid="{00000000-0005-0000-0000-0000370F0000}"/>
    <cellStyle name="20% - Accent2 3 4 3 3 2" xfId="27726" xr:uid="{00000000-0005-0000-0000-0000380F0000}"/>
    <cellStyle name="20% - Accent2 3 4 3 3 3" xfId="36603" xr:uid="{00000000-0005-0000-0000-0000390F0000}"/>
    <cellStyle name="20% - Accent2 3 4 3 4" xfId="19301" xr:uid="{00000000-0005-0000-0000-00003A0F0000}"/>
    <cellStyle name="20% - Accent2 3 4 3 4 2" xfId="29945" xr:uid="{00000000-0005-0000-0000-00003B0F0000}"/>
    <cellStyle name="20% - Accent2 3 4 3 4 3" xfId="38822" xr:uid="{00000000-0005-0000-0000-00003C0F0000}"/>
    <cellStyle name="20% - Accent2 3 4 3 5" xfId="23288" xr:uid="{00000000-0005-0000-0000-00003D0F0000}"/>
    <cellStyle name="20% - Accent2 3 4 3 6" xfId="32165" xr:uid="{00000000-0005-0000-0000-00003E0F0000}"/>
    <cellStyle name="20% - Accent2 3 4 4" xfId="13801" xr:uid="{00000000-0005-0000-0000-00003F0F0000}"/>
    <cellStyle name="20% - Accent2 3 4 4 2" xfId="24764" xr:uid="{00000000-0005-0000-0000-0000400F0000}"/>
    <cellStyle name="20% - Accent2 3 4 4 3" xfId="33641" xr:uid="{00000000-0005-0000-0000-0000410F0000}"/>
    <cellStyle name="20% - Accent2 3 4 5" xfId="16153" xr:uid="{00000000-0005-0000-0000-0000420F0000}"/>
    <cellStyle name="20% - Accent2 3 4 5 2" xfId="26983" xr:uid="{00000000-0005-0000-0000-0000430F0000}"/>
    <cellStyle name="20% - Accent2 3 4 5 3" xfId="35860" xr:uid="{00000000-0005-0000-0000-0000440F0000}"/>
    <cellStyle name="20% - Accent2 3 4 6" xfId="18374" xr:uid="{00000000-0005-0000-0000-0000450F0000}"/>
    <cellStyle name="20% - Accent2 3 4 6 2" xfId="29202" xr:uid="{00000000-0005-0000-0000-0000460F0000}"/>
    <cellStyle name="20% - Accent2 3 4 6 3" xfId="38079" xr:uid="{00000000-0005-0000-0000-0000470F0000}"/>
    <cellStyle name="20% - Accent2 3 4 7" xfId="22545" xr:uid="{00000000-0005-0000-0000-0000480F0000}"/>
    <cellStyle name="20% - Accent2 3 4 8" xfId="31420" xr:uid="{00000000-0005-0000-0000-0000490F0000}"/>
    <cellStyle name="20% - Accent2 3 5" xfId="8509" xr:uid="{00000000-0005-0000-0000-00004A0F0000}"/>
    <cellStyle name="20% - Accent2 3 5 2" xfId="13057" xr:uid="{00000000-0005-0000-0000-00004B0F0000}"/>
    <cellStyle name="20% - Accent2 3 5 2 2" xfId="15411" xr:uid="{00000000-0005-0000-0000-00004C0F0000}"/>
    <cellStyle name="20% - Accent2 3 5 2 2 2" xfId="26241" xr:uid="{00000000-0005-0000-0000-00004D0F0000}"/>
    <cellStyle name="20% - Accent2 3 5 2 2 3" xfId="35118" xr:uid="{00000000-0005-0000-0000-00004E0F0000}"/>
    <cellStyle name="20% - Accent2 3 5 2 3" xfId="17630" xr:uid="{00000000-0005-0000-0000-00004F0F0000}"/>
    <cellStyle name="20% - Accent2 3 5 2 3 2" xfId="28460" xr:uid="{00000000-0005-0000-0000-0000500F0000}"/>
    <cellStyle name="20% - Accent2 3 5 2 3 3" xfId="37337" xr:uid="{00000000-0005-0000-0000-0000510F0000}"/>
    <cellStyle name="20% - Accent2 3 5 2 4" xfId="20035" xr:uid="{00000000-0005-0000-0000-0000520F0000}"/>
    <cellStyle name="20% - Accent2 3 5 2 4 2" xfId="30679" xr:uid="{00000000-0005-0000-0000-0000530F0000}"/>
    <cellStyle name="20% - Accent2 3 5 2 4 3" xfId="39556" xr:uid="{00000000-0005-0000-0000-0000540F0000}"/>
    <cellStyle name="20% - Accent2 3 5 2 5" xfId="24022" xr:uid="{00000000-0005-0000-0000-0000550F0000}"/>
    <cellStyle name="20% - Accent2 3 5 2 6" xfId="32899" xr:uid="{00000000-0005-0000-0000-0000560F0000}"/>
    <cellStyle name="20% - Accent2 3 5 3" xfId="12324" xr:uid="{00000000-0005-0000-0000-0000570F0000}"/>
    <cellStyle name="20% - Accent2 3 5 3 2" xfId="14678" xr:uid="{00000000-0005-0000-0000-0000580F0000}"/>
    <cellStyle name="20% - Accent2 3 5 3 2 2" xfId="25508" xr:uid="{00000000-0005-0000-0000-0000590F0000}"/>
    <cellStyle name="20% - Accent2 3 5 3 2 3" xfId="34385" xr:uid="{00000000-0005-0000-0000-00005A0F0000}"/>
    <cellStyle name="20% - Accent2 3 5 3 3" xfId="16897" xr:uid="{00000000-0005-0000-0000-00005B0F0000}"/>
    <cellStyle name="20% - Accent2 3 5 3 3 2" xfId="27727" xr:uid="{00000000-0005-0000-0000-00005C0F0000}"/>
    <cellStyle name="20% - Accent2 3 5 3 3 3" xfId="36604" xr:uid="{00000000-0005-0000-0000-00005D0F0000}"/>
    <cellStyle name="20% - Accent2 3 5 3 4" xfId="19302" xr:uid="{00000000-0005-0000-0000-00005E0F0000}"/>
    <cellStyle name="20% - Accent2 3 5 3 4 2" xfId="29946" xr:uid="{00000000-0005-0000-0000-00005F0F0000}"/>
    <cellStyle name="20% - Accent2 3 5 3 4 3" xfId="38823" xr:uid="{00000000-0005-0000-0000-0000600F0000}"/>
    <cellStyle name="20% - Accent2 3 5 3 5" xfId="23289" xr:uid="{00000000-0005-0000-0000-0000610F0000}"/>
    <cellStyle name="20% - Accent2 3 5 3 6" xfId="32166" xr:uid="{00000000-0005-0000-0000-0000620F0000}"/>
    <cellStyle name="20% - Accent2 3 5 4" xfId="13802" xr:uid="{00000000-0005-0000-0000-0000630F0000}"/>
    <cellStyle name="20% - Accent2 3 5 4 2" xfId="24765" xr:uid="{00000000-0005-0000-0000-0000640F0000}"/>
    <cellStyle name="20% - Accent2 3 5 4 3" xfId="33642" xr:uid="{00000000-0005-0000-0000-0000650F0000}"/>
    <cellStyle name="20% - Accent2 3 5 5" xfId="16154" xr:uid="{00000000-0005-0000-0000-0000660F0000}"/>
    <cellStyle name="20% - Accent2 3 5 5 2" xfId="26984" xr:uid="{00000000-0005-0000-0000-0000670F0000}"/>
    <cellStyle name="20% - Accent2 3 5 5 3" xfId="35861" xr:uid="{00000000-0005-0000-0000-0000680F0000}"/>
    <cellStyle name="20% - Accent2 3 5 6" xfId="18375" xr:uid="{00000000-0005-0000-0000-0000690F0000}"/>
    <cellStyle name="20% - Accent2 3 5 6 2" xfId="29203" xr:uid="{00000000-0005-0000-0000-00006A0F0000}"/>
    <cellStyle name="20% - Accent2 3 5 6 3" xfId="38080" xr:uid="{00000000-0005-0000-0000-00006B0F0000}"/>
    <cellStyle name="20% - Accent2 3 5 7" xfId="22546" xr:uid="{00000000-0005-0000-0000-00006C0F0000}"/>
    <cellStyle name="20% - Accent2 3 5 8" xfId="31421" xr:uid="{00000000-0005-0000-0000-00006D0F0000}"/>
    <cellStyle name="20% - Accent2 3 6" xfId="8510" xr:uid="{00000000-0005-0000-0000-00006E0F0000}"/>
    <cellStyle name="20% - Accent2 3 7" xfId="8511" xr:uid="{00000000-0005-0000-0000-00006F0F0000}"/>
    <cellStyle name="20% - Accent2 3 8" xfId="8512" xr:uid="{00000000-0005-0000-0000-0000700F0000}"/>
    <cellStyle name="20% - Accent2 3 9" xfId="8513" xr:uid="{00000000-0005-0000-0000-0000710F0000}"/>
    <cellStyle name="20% - Accent2 4" xfId="8514" xr:uid="{00000000-0005-0000-0000-0000720F0000}"/>
    <cellStyle name="20% - Accent2 4 2" xfId="8515" xr:uid="{00000000-0005-0000-0000-0000730F0000}"/>
    <cellStyle name="20% - Accent2 4 3" xfId="8516" xr:uid="{00000000-0005-0000-0000-0000740F0000}"/>
    <cellStyle name="20% - Accent2 4 4" xfId="8517" xr:uid="{00000000-0005-0000-0000-0000750F0000}"/>
    <cellStyle name="20% - Accent2 4 5" xfId="8518" xr:uid="{00000000-0005-0000-0000-0000760F0000}"/>
    <cellStyle name="20% - Accent2 4 6" xfId="8519" xr:uid="{00000000-0005-0000-0000-0000770F0000}"/>
    <cellStyle name="20% - Accent2 5" xfId="8520" xr:uid="{00000000-0005-0000-0000-0000780F0000}"/>
    <cellStyle name="20% - Accent2 5 2" xfId="8521" xr:uid="{00000000-0005-0000-0000-0000790F0000}"/>
    <cellStyle name="20% - Accent2 5 3" xfId="8522" xr:uid="{00000000-0005-0000-0000-00007A0F0000}"/>
    <cellStyle name="20% - Accent2 5 4" xfId="8523" xr:uid="{00000000-0005-0000-0000-00007B0F0000}"/>
    <cellStyle name="20% - Accent2 5 5" xfId="8524" xr:uid="{00000000-0005-0000-0000-00007C0F0000}"/>
    <cellStyle name="20% - Accent2 5 6" xfId="8525" xr:uid="{00000000-0005-0000-0000-00007D0F0000}"/>
    <cellStyle name="20% - Accent2 6" xfId="8526" xr:uid="{00000000-0005-0000-0000-00007E0F0000}"/>
    <cellStyle name="20% - Accent2 6 2" xfId="8527" xr:uid="{00000000-0005-0000-0000-00007F0F0000}"/>
    <cellStyle name="20% - Accent2 6 3" xfId="8528" xr:uid="{00000000-0005-0000-0000-0000800F0000}"/>
    <cellStyle name="20% - Accent2 6 4" xfId="8529" xr:uid="{00000000-0005-0000-0000-0000810F0000}"/>
    <cellStyle name="20% - Accent2 6 5" xfId="8530" xr:uid="{00000000-0005-0000-0000-0000820F0000}"/>
    <cellStyle name="20% - Accent2 6 6" xfId="8531" xr:uid="{00000000-0005-0000-0000-0000830F0000}"/>
    <cellStyle name="20% - Accent2 7" xfId="8532" xr:uid="{00000000-0005-0000-0000-0000840F0000}"/>
    <cellStyle name="20% - Accent2 7 10" xfId="16155" xr:uid="{00000000-0005-0000-0000-0000850F0000}"/>
    <cellStyle name="20% - Accent2 7 10 2" xfId="26985" xr:uid="{00000000-0005-0000-0000-0000860F0000}"/>
    <cellStyle name="20% - Accent2 7 10 3" xfId="35862" xr:uid="{00000000-0005-0000-0000-0000870F0000}"/>
    <cellStyle name="20% - Accent2 7 11" xfId="18376" xr:uid="{00000000-0005-0000-0000-0000880F0000}"/>
    <cellStyle name="20% - Accent2 7 11 2" xfId="29204" xr:uid="{00000000-0005-0000-0000-0000890F0000}"/>
    <cellStyle name="20% - Accent2 7 11 3" xfId="38081" xr:uid="{00000000-0005-0000-0000-00008A0F0000}"/>
    <cellStyle name="20% - Accent2 7 12" xfId="22547" xr:uid="{00000000-0005-0000-0000-00008B0F0000}"/>
    <cellStyle name="20% - Accent2 7 13" xfId="31422" xr:uid="{00000000-0005-0000-0000-00008C0F0000}"/>
    <cellStyle name="20% - Accent2 7 2" xfId="8533" xr:uid="{00000000-0005-0000-0000-00008D0F0000}"/>
    <cellStyle name="20% - Accent2 7 3" xfId="8534" xr:uid="{00000000-0005-0000-0000-00008E0F0000}"/>
    <cellStyle name="20% - Accent2 7 4" xfId="8535" xr:uid="{00000000-0005-0000-0000-00008F0F0000}"/>
    <cellStyle name="20% - Accent2 7 5" xfId="8536" xr:uid="{00000000-0005-0000-0000-0000900F0000}"/>
    <cellStyle name="20% - Accent2 7 6" xfId="8537" xr:uid="{00000000-0005-0000-0000-0000910F0000}"/>
    <cellStyle name="20% - Accent2 7 7" xfId="13058" xr:uid="{00000000-0005-0000-0000-0000920F0000}"/>
    <cellStyle name="20% - Accent2 7 7 2" xfId="15412" xr:uid="{00000000-0005-0000-0000-0000930F0000}"/>
    <cellStyle name="20% - Accent2 7 7 2 2" xfId="26242" xr:uid="{00000000-0005-0000-0000-0000940F0000}"/>
    <cellStyle name="20% - Accent2 7 7 2 3" xfId="35119" xr:uid="{00000000-0005-0000-0000-0000950F0000}"/>
    <cellStyle name="20% - Accent2 7 7 3" xfId="17631" xr:uid="{00000000-0005-0000-0000-0000960F0000}"/>
    <cellStyle name="20% - Accent2 7 7 3 2" xfId="28461" xr:uid="{00000000-0005-0000-0000-0000970F0000}"/>
    <cellStyle name="20% - Accent2 7 7 3 3" xfId="37338" xr:uid="{00000000-0005-0000-0000-0000980F0000}"/>
    <cellStyle name="20% - Accent2 7 7 4" xfId="20036" xr:uid="{00000000-0005-0000-0000-0000990F0000}"/>
    <cellStyle name="20% - Accent2 7 7 4 2" xfId="30680" xr:uid="{00000000-0005-0000-0000-00009A0F0000}"/>
    <cellStyle name="20% - Accent2 7 7 4 3" xfId="39557" xr:uid="{00000000-0005-0000-0000-00009B0F0000}"/>
    <cellStyle name="20% - Accent2 7 7 5" xfId="24023" xr:uid="{00000000-0005-0000-0000-00009C0F0000}"/>
    <cellStyle name="20% - Accent2 7 7 6" xfId="32900" xr:uid="{00000000-0005-0000-0000-00009D0F0000}"/>
    <cellStyle name="20% - Accent2 7 8" xfId="12325" xr:uid="{00000000-0005-0000-0000-00009E0F0000}"/>
    <cellStyle name="20% - Accent2 7 8 2" xfId="14679" xr:uid="{00000000-0005-0000-0000-00009F0F0000}"/>
    <cellStyle name="20% - Accent2 7 8 2 2" xfId="25509" xr:uid="{00000000-0005-0000-0000-0000A00F0000}"/>
    <cellStyle name="20% - Accent2 7 8 2 3" xfId="34386" xr:uid="{00000000-0005-0000-0000-0000A10F0000}"/>
    <cellStyle name="20% - Accent2 7 8 3" xfId="16898" xr:uid="{00000000-0005-0000-0000-0000A20F0000}"/>
    <cellStyle name="20% - Accent2 7 8 3 2" xfId="27728" xr:uid="{00000000-0005-0000-0000-0000A30F0000}"/>
    <cellStyle name="20% - Accent2 7 8 3 3" xfId="36605" xr:uid="{00000000-0005-0000-0000-0000A40F0000}"/>
    <cellStyle name="20% - Accent2 7 8 4" xfId="19303" xr:uid="{00000000-0005-0000-0000-0000A50F0000}"/>
    <cellStyle name="20% - Accent2 7 8 4 2" xfId="29947" xr:uid="{00000000-0005-0000-0000-0000A60F0000}"/>
    <cellStyle name="20% - Accent2 7 8 4 3" xfId="38824" xr:uid="{00000000-0005-0000-0000-0000A70F0000}"/>
    <cellStyle name="20% - Accent2 7 8 5" xfId="23290" xr:uid="{00000000-0005-0000-0000-0000A80F0000}"/>
    <cellStyle name="20% - Accent2 7 8 6" xfId="32167" xr:uid="{00000000-0005-0000-0000-0000A90F0000}"/>
    <cellStyle name="20% - Accent2 7 9" xfId="13803" xr:uid="{00000000-0005-0000-0000-0000AA0F0000}"/>
    <cellStyle name="20% - Accent2 7 9 2" xfId="24766" xr:uid="{00000000-0005-0000-0000-0000AB0F0000}"/>
    <cellStyle name="20% - Accent2 7 9 3" xfId="33643" xr:uid="{00000000-0005-0000-0000-0000AC0F0000}"/>
    <cellStyle name="20% - Accent2 8" xfId="8538" xr:uid="{00000000-0005-0000-0000-0000AD0F0000}"/>
    <cellStyle name="20% - Accent2 8 2" xfId="8539" xr:uid="{00000000-0005-0000-0000-0000AE0F0000}"/>
    <cellStyle name="20% - Accent2 8 3" xfId="8540" xr:uid="{00000000-0005-0000-0000-0000AF0F0000}"/>
    <cellStyle name="20% - Accent2 8 4" xfId="8541" xr:uid="{00000000-0005-0000-0000-0000B00F0000}"/>
    <cellStyle name="20% - Accent2 8 5" xfId="8542" xr:uid="{00000000-0005-0000-0000-0000B10F0000}"/>
    <cellStyle name="20% - Accent2 8 6" xfId="8543" xr:uid="{00000000-0005-0000-0000-0000B20F0000}"/>
    <cellStyle name="20% - Accent2 9" xfId="8544" xr:uid="{00000000-0005-0000-0000-0000B30F0000}"/>
    <cellStyle name="20% - Accent2 9 2" xfId="8545" xr:uid="{00000000-0005-0000-0000-0000B40F0000}"/>
    <cellStyle name="20% - Accent2 9 3" xfId="8546" xr:uid="{00000000-0005-0000-0000-0000B50F0000}"/>
    <cellStyle name="20% - Accent2 9 4" xfId="8547" xr:uid="{00000000-0005-0000-0000-0000B60F0000}"/>
    <cellStyle name="20% - Accent2 9 5" xfId="8548" xr:uid="{00000000-0005-0000-0000-0000B70F0000}"/>
    <cellStyle name="20% - Accent3 10" xfId="8549" xr:uid="{00000000-0005-0000-0000-0000B80F0000}"/>
    <cellStyle name="20% - Accent3 10 2" xfId="8550" xr:uid="{00000000-0005-0000-0000-0000B90F0000}"/>
    <cellStyle name="20% - Accent3 10 3" xfId="8551" xr:uid="{00000000-0005-0000-0000-0000BA0F0000}"/>
    <cellStyle name="20% - Accent3 10 4" xfId="8552" xr:uid="{00000000-0005-0000-0000-0000BB0F0000}"/>
    <cellStyle name="20% - Accent3 10 5" xfId="8553" xr:uid="{00000000-0005-0000-0000-0000BC0F0000}"/>
    <cellStyle name="20% - Accent3 11" xfId="8554" xr:uid="{00000000-0005-0000-0000-0000BD0F0000}"/>
    <cellStyle name="20% - Accent3 11 2" xfId="8555" xr:uid="{00000000-0005-0000-0000-0000BE0F0000}"/>
    <cellStyle name="20% - Accent3 11 3" xfId="8556" xr:uid="{00000000-0005-0000-0000-0000BF0F0000}"/>
    <cellStyle name="20% - Accent3 11 4" xfId="8557" xr:uid="{00000000-0005-0000-0000-0000C00F0000}"/>
    <cellStyle name="20% - Accent3 11 5" xfId="8558" xr:uid="{00000000-0005-0000-0000-0000C10F0000}"/>
    <cellStyle name="20% - Accent3 12" xfId="8559" xr:uid="{00000000-0005-0000-0000-0000C20F0000}"/>
    <cellStyle name="20% - Accent3 12 2" xfId="8560" xr:uid="{00000000-0005-0000-0000-0000C30F0000}"/>
    <cellStyle name="20% - Accent3 12 3" xfId="8561" xr:uid="{00000000-0005-0000-0000-0000C40F0000}"/>
    <cellStyle name="20% - Accent3 12 4" xfId="8562" xr:uid="{00000000-0005-0000-0000-0000C50F0000}"/>
    <cellStyle name="20% - Accent3 12 5" xfId="8563" xr:uid="{00000000-0005-0000-0000-0000C60F0000}"/>
    <cellStyle name="20% - Accent3 13" xfId="8564" xr:uid="{00000000-0005-0000-0000-0000C70F0000}"/>
    <cellStyle name="20% - Accent3 14" xfId="8565" xr:uid="{00000000-0005-0000-0000-0000C80F0000}"/>
    <cellStyle name="20% - Accent3 15" xfId="8566" xr:uid="{00000000-0005-0000-0000-0000C90F0000}"/>
    <cellStyle name="20% - Accent3 16" xfId="8567" xr:uid="{00000000-0005-0000-0000-0000CA0F0000}"/>
    <cellStyle name="20% - Accent3 17" xfId="8568" xr:uid="{00000000-0005-0000-0000-0000CB0F0000}"/>
    <cellStyle name="20% - Accent3 18" xfId="8569" xr:uid="{00000000-0005-0000-0000-0000CC0F0000}"/>
    <cellStyle name="20% - Accent3 19" xfId="8570" xr:uid="{00000000-0005-0000-0000-0000CD0F0000}"/>
    <cellStyle name="20% - Accent3 2" xfId="29" xr:uid="{00000000-0005-0000-0000-0000CE0F0000}"/>
    <cellStyle name="20% - Accent3 2 10" xfId="8572" xr:uid="{00000000-0005-0000-0000-0000CF0F0000}"/>
    <cellStyle name="20% - Accent3 2 10 2" xfId="13059" xr:uid="{00000000-0005-0000-0000-0000D00F0000}"/>
    <cellStyle name="20% - Accent3 2 10 2 2" xfId="15413" xr:uid="{00000000-0005-0000-0000-0000D10F0000}"/>
    <cellStyle name="20% - Accent3 2 10 2 2 2" xfId="26243" xr:uid="{00000000-0005-0000-0000-0000D20F0000}"/>
    <cellStyle name="20% - Accent3 2 10 2 2 3" xfId="35120" xr:uid="{00000000-0005-0000-0000-0000D30F0000}"/>
    <cellStyle name="20% - Accent3 2 10 2 3" xfId="17632" xr:uid="{00000000-0005-0000-0000-0000D40F0000}"/>
    <cellStyle name="20% - Accent3 2 10 2 3 2" xfId="28462" xr:uid="{00000000-0005-0000-0000-0000D50F0000}"/>
    <cellStyle name="20% - Accent3 2 10 2 3 3" xfId="37339" xr:uid="{00000000-0005-0000-0000-0000D60F0000}"/>
    <cellStyle name="20% - Accent3 2 10 2 4" xfId="20037" xr:uid="{00000000-0005-0000-0000-0000D70F0000}"/>
    <cellStyle name="20% - Accent3 2 10 2 4 2" xfId="30681" xr:uid="{00000000-0005-0000-0000-0000D80F0000}"/>
    <cellStyle name="20% - Accent3 2 10 2 4 3" xfId="39558" xr:uid="{00000000-0005-0000-0000-0000D90F0000}"/>
    <cellStyle name="20% - Accent3 2 10 2 5" xfId="24024" xr:uid="{00000000-0005-0000-0000-0000DA0F0000}"/>
    <cellStyle name="20% - Accent3 2 10 2 6" xfId="32901" xr:uid="{00000000-0005-0000-0000-0000DB0F0000}"/>
    <cellStyle name="20% - Accent3 2 10 3" xfId="12326" xr:uid="{00000000-0005-0000-0000-0000DC0F0000}"/>
    <cellStyle name="20% - Accent3 2 10 3 2" xfId="14680" xr:uid="{00000000-0005-0000-0000-0000DD0F0000}"/>
    <cellStyle name="20% - Accent3 2 10 3 2 2" xfId="25510" xr:uid="{00000000-0005-0000-0000-0000DE0F0000}"/>
    <cellStyle name="20% - Accent3 2 10 3 2 3" xfId="34387" xr:uid="{00000000-0005-0000-0000-0000DF0F0000}"/>
    <cellStyle name="20% - Accent3 2 10 3 3" xfId="16899" xr:uid="{00000000-0005-0000-0000-0000E00F0000}"/>
    <cellStyle name="20% - Accent3 2 10 3 3 2" xfId="27729" xr:uid="{00000000-0005-0000-0000-0000E10F0000}"/>
    <cellStyle name="20% - Accent3 2 10 3 3 3" xfId="36606" xr:uid="{00000000-0005-0000-0000-0000E20F0000}"/>
    <cellStyle name="20% - Accent3 2 10 3 4" xfId="19304" xr:uid="{00000000-0005-0000-0000-0000E30F0000}"/>
    <cellStyle name="20% - Accent3 2 10 3 4 2" xfId="29948" xr:uid="{00000000-0005-0000-0000-0000E40F0000}"/>
    <cellStyle name="20% - Accent3 2 10 3 4 3" xfId="38825" xr:uid="{00000000-0005-0000-0000-0000E50F0000}"/>
    <cellStyle name="20% - Accent3 2 10 3 5" xfId="23291" xr:uid="{00000000-0005-0000-0000-0000E60F0000}"/>
    <cellStyle name="20% - Accent3 2 10 3 6" xfId="32168" xr:uid="{00000000-0005-0000-0000-0000E70F0000}"/>
    <cellStyle name="20% - Accent3 2 10 4" xfId="13804" xr:uid="{00000000-0005-0000-0000-0000E80F0000}"/>
    <cellStyle name="20% - Accent3 2 10 4 2" xfId="24767" xr:uid="{00000000-0005-0000-0000-0000E90F0000}"/>
    <cellStyle name="20% - Accent3 2 10 4 3" xfId="33644" xr:uid="{00000000-0005-0000-0000-0000EA0F0000}"/>
    <cellStyle name="20% - Accent3 2 10 5" xfId="16156" xr:uid="{00000000-0005-0000-0000-0000EB0F0000}"/>
    <cellStyle name="20% - Accent3 2 10 5 2" xfId="26986" xr:uid="{00000000-0005-0000-0000-0000EC0F0000}"/>
    <cellStyle name="20% - Accent3 2 10 5 3" xfId="35863" xr:uid="{00000000-0005-0000-0000-0000ED0F0000}"/>
    <cellStyle name="20% - Accent3 2 10 6" xfId="18377" xr:uid="{00000000-0005-0000-0000-0000EE0F0000}"/>
    <cellStyle name="20% - Accent3 2 10 6 2" xfId="29205" xr:uid="{00000000-0005-0000-0000-0000EF0F0000}"/>
    <cellStyle name="20% - Accent3 2 10 6 3" xfId="38082" xr:uid="{00000000-0005-0000-0000-0000F00F0000}"/>
    <cellStyle name="20% - Accent3 2 10 7" xfId="22548" xr:uid="{00000000-0005-0000-0000-0000F10F0000}"/>
    <cellStyle name="20% - Accent3 2 10 8" xfId="31423" xr:uid="{00000000-0005-0000-0000-0000F20F0000}"/>
    <cellStyle name="20% - Accent3 2 11" xfId="8573" xr:uid="{00000000-0005-0000-0000-0000F30F0000}"/>
    <cellStyle name="20% - Accent3 2 11 2" xfId="8574" xr:uid="{00000000-0005-0000-0000-0000F40F0000}"/>
    <cellStyle name="20% - Accent3 2 11 2 2" xfId="13060" xr:uid="{00000000-0005-0000-0000-0000F50F0000}"/>
    <cellStyle name="20% - Accent3 2 11 2 2 2" xfId="15414" xr:uid="{00000000-0005-0000-0000-0000F60F0000}"/>
    <cellStyle name="20% - Accent3 2 11 2 2 2 2" xfId="26244" xr:uid="{00000000-0005-0000-0000-0000F70F0000}"/>
    <cellStyle name="20% - Accent3 2 11 2 2 2 3" xfId="35121" xr:uid="{00000000-0005-0000-0000-0000F80F0000}"/>
    <cellStyle name="20% - Accent3 2 11 2 2 3" xfId="17633" xr:uid="{00000000-0005-0000-0000-0000F90F0000}"/>
    <cellStyle name="20% - Accent3 2 11 2 2 3 2" xfId="28463" xr:uid="{00000000-0005-0000-0000-0000FA0F0000}"/>
    <cellStyle name="20% - Accent3 2 11 2 2 3 3" xfId="37340" xr:uid="{00000000-0005-0000-0000-0000FB0F0000}"/>
    <cellStyle name="20% - Accent3 2 11 2 2 4" xfId="20038" xr:uid="{00000000-0005-0000-0000-0000FC0F0000}"/>
    <cellStyle name="20% - Accent3 2 11 2 2 4 2" xfId="30682" xr:uid="{00000000-0005-0000-0000-0000FD0F0000}"/>
    <cellStyle name="20% - Accent3 2 11 2 2 4 3" xfId="39559" xr:uid="{00000000-0005-0000-0000-0000FE0F0000}"/>
    <cellStyle name="20% - Accent3 2 11 2 2 5" xfId="24025" xr:uid="{00000000-0005-0000-0000-0000FF0F0000}"/>
    <cellStyle name="20% - Accent3 2 11 2 2 6" xfId="32902" xr:uid="{00000000-0005-0000-0000-000000100000}"/>
    <cellStyle name="20% - Accent3 2 11 2 3" xfId="12327" xr:uid="{00000000-0005-0000-0000-000001100000}"/>
    <cellStyle name="20% - Accent3 2 11 2 3 2" xfId="14681" xr:uid="{00000000-0005-0000-0000-000002100000}"/>
    <cellStyle name="20% - Accent3 2 11 2 3 2 2" xfId="25511" xr:uid="{00000000-0005-0000-0000-000003100000}"/>
    <cellStyle name="20% - Accent3 2 11 2 3 2 3" xfId="34388" xr:uid="{00000000-0005-0000-0000-000004100000}"/>
    <cellStyle name="20% - Accent3 2 11 2 3 3" xfId="16900" xr:uid="{00000000-0005-0000-0000-000005100000}"/>
    <cellStyle name="20% - Accent3 2 11 2 3 3 2" xfId="27730" xr:uid="{00000000-0005-0000-0000-000006100000}"/>
    <cellStyle name="20% - Accent3 2 11 2 3 3 3" xfId="36607" xr:uid="{00000000-0005-0000-0000-000007100000}"/>
    <cellStyle name="20% - Accent3 2 11 2 3 4" xfId="19305" xr:uid="{00000000-0005-0000-0000-000008100000}"/>
    <cellStyle name="20% - Accent3 2 11 2 3 4 2" xfId="29949" xr:uid="{00000000-0005-0000-0000-000009100000}"/>
    <cellStyle name="20% - Accent3 2 11 2 3 4 3" xfId="38826" xr:uid="{00000000-0005-0000-0000-00000A100000}"/>
    <cellStyle name="20% - Accent3 2 11 2 3 5" xfId="23292" xr:uid="{00000000-0005-0000-0000-00000B100000}"/>
    <cellStyle name="20% - Accent3 2 11 2 3 6" xfId="32169" xr:uid="{00000000-0005-0000-0000-00000C100000}"/>
    <cellStyle name="20% - Accent3 2 11 2 4" xfId="13805" xr:uid="{00000000-0005-0000-0000-00000D100000}"/>
    <cellStyle name="20% - Accent3 2 11 2 4 2" xfId="24768" xr:uid="{00000000-0005-0000-0000-00000E100000}"/>
    <cellStyle name="20% - Accent3 2 11 2 4 3" xfId="33645" xr:uid="{00000000-0005-0000-0000-00000F100000}"/>
    <cellStyle name="20% - Accent3 2 11 2 5" xfId="16157" xr:uid="{00000000-0005-0000-0000-000010100000}"/>
    <cellStyle name="20% - Accent3 2 11 2 5 2" xfId="26987" xr:uid="{00000000-0005-0000-0000-000011100000}"/>
    <cellStyle name="20% - Accent3 2 11 2 5 3" xfId="35864" xr:uid="{00000000-0005-0000-0000-000012100000}"/>
    <cellStyle name="20% - Accent3 2 11 2 6" xfId="18378" xr:uid="{00000000-0005-0000-0000-000013100000}"/>
    <cellStyle name="20% - Accent3 2 11 2 6 2" xfId="29206" xr:uid="{00000000-0005-0000-0000-000014100000}"/>
    <cellStyle name="20% - Accent3 2 11 2 6 3" xfId="38083" xr:uid="{00000000-0005-0000-0000-000015100000}"/>
    <cellStyle name="20% - Accent3 2 11 2 7" xfId="22549" xr:uid="{00000000-0005-0000-0000-000016100000}"/>
    <cellStyle name="20% - Accent3 2 11 2 8" xfId="31424" xr:uid="{00000000-0005-0000-0000-000017100000}"/>
    <cellStyle name="20% - Accent3 2 11 3" xfId="8575" xr:uid="{00000000-0005-0000-0000-000018100000}"/>
    <cellStyle name="20% - Accent3 2 11 3 2" xfId="13061" xr:uid="{00000000-0005-0000-0000-000019100000}"/>
    <cellStyle name="20% - Accent3 2 11 3 2 2" xfId="15415" xr:uid="{00000000-0005-0000-0000-00001A100000}"/>
    <cellStyle name="20% - Accent3 2 11 3 2 2 2" xfId="26245" xr:uid="{00000000-0005-0000-0000-00001B100000}"/>
    <cellStyle name="20% - Accent3 2 11 3 2 2 3" xfId="35122" xr:uid="{00000000-0005-0000-0000-00001C100000}"/>
    <cellStyle name="20% - Accent3 2 11 3 2 3" xfId="17634" xr:uid="{00000000-0005-0000-0000-00001D100000}"/>
    <cellStyle name="20% - Accent3 2 11 3 2 3 2" xfId="28464" xr:uid="{00000000-0005-0000-0000-00001E100000}"/>
    <cellStyle name="20% - Accent3 2 11 3 2 3 3" xfId="37341" xr:uid="{00000000-0005-0000-0000-00001F100000}"/>
    <cellStyle name="20% - Accent3 2 11 3 2 4" xfId="20039" xr:uid="{00000000-0005-0000-0000-000020100000}"/>
    <cellStyle name="20% - Accent3 2 11 3 2 4 2" xfId="30683" xr:uid="{00000000-0005-0000-0000-000021100000}"/>
    <cellStyle name="20% - Accent3 2 11 3 2 4 3" xfId="39560" xr:uid="{00000000-0005-0000-0000-000022100000}"/>
    <cellStyle name="20% - Accent3 2 11 3 2 5" xfId="24026" xr:uid="{00000000-0005-0000-0000-000023100000}"/>
    <cellStyle name="20% - Accent3 2 11 3 2 6" xfId="32903" xr:uid="{00000000-0005-0000-0000-000024100000}"/>
    <cellStyle name="20% - Accent3 2 11 3 3" xfId="12328" xr:uid="{00000000-0005-0000-0000-000025100000}"/>
    <cellStyle name="20% - Accent3 2 11 3 3 2" xfId="14682" xr:uid="{00000000-0005-0000-0000-000026100000}"/>
    <cellStyle name="20% - Accent3 2 11 3 3 2 2" xfId="25512" xr:uid="{00000000-0005-0000-0000-000027100000}"/>
    <cellStyle name="20% - Accent3 2 11 3 3 2 3" xfId="34389" xr:uid="{00000000-0005-0000-0000-000028100000}"/>
    <cellStyle name="20% - Accent3 2 11 3 3 3" xfId="16901" xr:uid="{00000000-0005-0000-0000-000029100000}"/>
    <cellStyle name="20% - Accent3 2 11 3 3 3 2" xfId="27731" xr:uid="{00000000-0005-0000-0000-00002A100000}"/>
    <cellStyle name="20% - Accent3 2 11 3 3 3 3" xfId="36608" xr:uid="{00000000-0005-0000-0000-00002B100000}"/>
    <cellStyle name="20% - Accent3 2 11 3 3 4" xfId="19306" xr:uid="{00000000-0005-0000-0000-00002C100000}"/>
    <cellStyle name="20% - Accent3 2 11 3 3 4 2" xfId="29950" xr:uid="{00000000-0005-0000-0000-00002D100000}"/>
    <cellStyle name="20% - Accent3 2 11 3 3 4 3" xfId="38827" xr:uid="{00000000-0005-0000-0000-00002E100000}"/>
    <cellStyle name="20% - Accent3 2 11 3 3 5" xfId="23293" xr:uid="{00000000-0005-0000-0000-00002F100000}"/>
    <cellStyle name="20% - Accent3 2 11 3 3 6" xfId="32170" xr:uid="{00000000-0005-0000-0000-000030100000}"/>
    <cellStyle name="20% - Accent3 2 11 3 4" xfId="13806" xr:uid="{00000000-0005-0000-0000-000031100000}"/>
    <cellStyle name="20% - Accent3 2 11 3 4 2" xfId="24769" xr:uid="{00000000-0005-0000-0000-000032100000}"/>
    <cellStyle name="20% - Accent3 2 11 3 4 3" xfId="33646" xr:uid="{00000000-0005-0000-0000-000033100000}"/>
    <cellStyle name="20% - Accent3 2 11 3 5" xfId="16158" xr:uid="{00000000-0005-0000-0000-000034100000}"/>
    <cellStyle name="20% - Accent3 2 11 3 5 2" xfId="26988" xr:uid="{00000000-0005-0000-0000-000035100000}"/>
    <cellStyle name="20% - Accent3 2 11 3 5 3" xfId="35865" xr:uid="{00000000-0005-0000-0000-000036100000}"/>
    <cellStyle name="20% - Accent3 2 11 3 6" xfId="18379" xr:uid="{00000000-0005-0000-0000-000037100000}"/>
    <cellStyle name="20% - Accent3 2 11 3 6 2" xfId="29207" xr:uid="{00000000-0005-0000-0000-000038100000}"/>
    <cellStyle name="20% - Accent3 2 11 3 6 3" xfId="38084" xr:uid="{00000000-0005-0000-0000-000039100000}"/>
    <cellStyle name="20% - Accent3 2 11 3 7" xfId="22550" xr:uid="{00000000-0005-0000-0000-00003A100000}"/>
    <cellStyle name="20% - Accent3 2 11 3 8" xfId="31425" xr:uid="{00000000-0005-0000-0000-00003B100000}"/>
    <cellStyle name="20% - Accent3 2 11 4" xfId="8576" xr:uid="{00000000-0005-0000-0000-00003C100000}"/>
    <cellStyle name="20% - Accent3 2 11 4 2" xfId="13062" xr:uid="{00000000-0005-0000-0000-00003D100000}"/>
    <cellStyle name="20% - Accent3 2 11 4 2 2" xfId="15416" xr:uid="{00000000-0005-0000-0000-00003E100000}"/>
    <cellStyle name="20% - Accent3 2 11 4 2 2 2" xfId="26246" xr:uid="{00000000-0005-0000-0000-00003F100000}"/>
    <cellStyle name="20% - Accent3 2 11 4 2 2 3" xfId="35123" xr:uid="{00000000-0005-0000-0000-000040100000}"/>
    <cellStyle name="20% - Accent3 2 11 4 2 3" xfId="17635" xr:uid="{00000000-0005-0000-0000-000041100000}"/>
    <cellStyle name="20% - Accent3 2 11 4 2 3 2" xfId="28465" xr:uid="{00000000-0005-0000-0000-000042100000}"/>
    <cellStyle name="20% - Accent3 2 11 4 2 3 3" xfId="37342" xr:uid="{00000000-0005-0000-0000-000043100000}"/>
    <cellStyle name="20% - Accent3 2 11 4 2 4" xfId="20040" xr:uid="{00000000-0005-0000-0000-000044100000}"/>
    <cellStyle name="20% - Accent3 2 11 4 2 4 2" xfId="30684" xr:uid="{00000000-0005-0000-0000-000045100000}"/>
    <cellStyle name="20% - Accent3 2 11 4 2 4 3" xfId="39561" xr:uid="{00000000-0005-0000-0000-000046100000}"/>
    <cellStyle name="20% - Accent3 2 11 4 2 5" xfId="24027" xr:uid="{00000000-0005-0000-0000-000047100000}"/>
    <cellStyle name="20% - Accent3 2 11 4 2 6" xfId="32904" xr:uid="{00000000-0005-0000-0000-000048100000}"/>
    <cellStyle name="20% - Accent3 2 11 4 3" xfId="12329" xr:uid="{00000000-0005-0000-0000-000049100000}"/>
    <cellStyle name="20% - Accent3 2 11 4 3 2" xfId="14683" xr:uid="{00000000-0005-0000-0000-00004A100000}"/>
    <cellStyle name="20% - Accent3 2 11 4 3 2 2" xfId="25513" xr:uid="{00000000-0005-0000-0000-00004B100000}"/>
    <cellStyle name="20% - Accent3 2 11 4 3 2 3" xfId="34390" xr:uid="{00000000-0005-0000-0000-00004C100000}"/>
    <cellStyle name="20% - Accent3 2 11 4 3 3" xfId="16902" xr:uid="{00000000-0005-0000-0000-00004D100000}"/>
    <cellStyle name="20% - Accent3 2 11 4 3 3 2" xfId="27732" xr:uid="{00000000-0005-0000-0000-00004E100000}"/>
    <cellStyle name="20% - Accent3 2 11 4 3 3 3" xfId="36609" xr:uid="{00000000-0005-0000-0000-00004F100000}"/>
    <cellStyle name="20% - Accent3 2 11 4 3 4" xfId="19307" xr:uid="{00000000-0005-0000-0000-000050100000}"/>
    <cellStyle name="20% - Accent3 2 11 4 3 4 2" xfId="29951" xr:uid="{00000000-0005-0000-0000-000051100000}"/>
    <cellStyle name="20% - Accent3 2 11 4 3 4 3" xfId="38828" xr:uid="{00000000-0005-0000-0000-000052100000}"/>
    <cellStyle name="20% - Accent3 2 11 4 3 5" xfId="23294" xr:uid="{00000000-0005-0000-0000-000053100000}"/>
    <cellStyle name="20% - Accent3 2 11 4 3 6" xfId="32171" xr:uid="{00000000-0005-0000-0000-000054100000}"/>
    <cellStyle name="20% - Accent3 2 11 4 4" xfId="13807" xr:uid="{00000000-0005-0000-0000-000055100000}"/>
    <cellStyle name="20% - Accent3 2 11 4 4 2" xfId="24770" xr:uid="{00000000-0005-0000-0000-000056100000}"/>
    <cellStyle name="20% - Accent3 2 11 4 4 3" xfId="33647" xr:uid="{00000000-0005-0000-0000-000057100000}"/>
    <cellStyle name="20% - Accent3 2 11 4 5" xfId="16159" xr:uid="{00000000-0005-0000-0000-000058100000}"/>
    <cellStyle name="20% - Accent3 2 11 4 5 2" xfId="26989" xr:uid="{00000000-0005-0000-0000-000059100000}"/>
    <cellStyle name="20% - Accent3 2 11 4 5 3" xfId="35866" xr:uid="{00000000-0005-0000-0000-00005A100000}"/>
    <cellStyle name="20% - Accent3 2 11 4 6" xfId="18380" xr:uid="{00000000-0005-0000-0000-00005B100000}"/>
    <cellStyle name="20% - Accent3 2 11 4 6 2" xfId="29208" xr:uid="{00000000-0005-0000-0000-00005C100000}"/>
    <cellStyle name="20% - Accent3 2 11 4 6 3" xfId="38085" xr:uid="{00000000-0005-0000-0000-00005D100000}"/>
    <cellStyle name="20% - Accent3 2 11 4 7" xfId="22551" xr:uid="{00000000-0005-0000-0000-00005E100000}"/>
    <cellStyle name="20% - Accent3 2 11 4 8" xfId="31426" xr:uid="{00000000-0005-0000-0000-00005F100000}"/>
    <cellStyle name="20% - Accent3 2 11 5" xfId="8577" xr:uid="{00000000-0005-0000-0000-000060100000}"/>
    <cellStyle name="20% - Accent3 2 11 5 2" xfId="13063" xr:uid="{00000000-0005-0000-0000-000061100000}"/>
    <cellStyle name="20% - Accent3 2 11 5 2 2" xfId="15417" xr:uid="{00000000-0005-0000-0000-000062100000}"/>
    <cellStyle name="20% - Accent3 2 11 5 2 2 2" xfId="26247" xr:uid="{00000000-0005-0000-0000-000063100000}"/>
    <cellStyle name="20% - Accent3 2 11 5 2 2 3" xfId="35124" xr:uid="{00000000-0005-0000-0000-000064100000}"/>
    <cellStyle name="20% - Accent3 2 11 5 2 3" xfId="17636" xr:uid="{00000000-0005-0000-0000-000065100000}"/>
    <cellStyle name="20% - Accent3 2 11 5 2 3 2" xfId="28466" xr:uid="{00000000-0005-0000-0000-000066100000}"/>
    <cellStyle name="20% - Accent3 2 11 5 2 3 3" xfId="37343" xr:uid="{00000000-0005-0000-0000-000067100000}"/>
    <cellStyle name="20% - Accent3 2 11 5 2 4" xfId="20041" xr:uid="{00000000-0005-0000-0000-000068100000}"/>
    <cellStyle name="20% - Accent3 2 11 5 2 4 2" xfId="30685" xr:uid="{00000000-0005-0000-0000-000069100000}"/>
    <cellStyle name="20% - Accent3 2 11 5 2 4 3" xfId="39562" xr:uid="{00000000-0005-0000-0000-00006A100000}"/>
    <cellStyle name="20% - Accent3 2 11 5 2 5" xfId="24028" xr:uid="{00000000-0005-0000-0000-00006B100000}"/>
    <cellStyle name="20% - Accent3 2 11 5 2 6" xfId="32905" xr:uid="{00000000-0005-0000-0000-00006C100000}"/>
    <cellStyle name="20% - Accent3 2 11 5 3" xfId="12330" xr:uid="{00000000-0005-0000-0000-00006D100000}"/>
    <cellStyle name="20% - Accent3 2 11 5 3 2" xfId="14684" xr:uid="{00000000-0005-0000-0000-00006E100000}"/>
    <cellStyle name="20% - Accent3 2 11 5 3 2 2" xfId="25514" xr:uid="{00000000-0005-0000-0000-00006F100000}"/>
    <cellStyle name="20% - Accent3 2 11 5 3 2 3" xfId="34391" xr:uid="{00000000-0005-0000-0000-000070100000}"/>
    <cellStyle name="20% - Accent3 2 11 5 3 3" xfId="16903" xr:uid="{00000000-0005-0000-0000-000071100000}"/>
    <cellStyle name="20% - Accent3 2 11 5 3 3 2" xfId="27733" xr:uid="{00000000-0005-0000-0000-000072100000}"/>
    <cellStyle name="20% - Accent3 2 11 5 3 3 3" xfId="36610" xr:uid="{00000000-0005-0000-0000-000073100000}"/>
    <cellStyle name="20% - Accent3 2 11 5 3 4" xfId="19308" xr:uid="{00000000-0005-0000-0000-000074100000}"/>
    <cellStyle name="20% - Accent3 2 11 5 3 4 2" xfId="29952" xr:uid="{00000000-0005-0000-0000-000075100000}"/>
    <cellStyle name="20% - Accent3 2 11 5 3 4 3" xfId="38829" xr:uid="{00000000-0005-0000-0000-000076100000}"/>
    <cellStyle name="20% - Accent3 2 11 5 3 5" xfId="23295" xr:uid="{00000000-0005-0000-0000-000077100000}"/>
    <cellStyle name="20% - Accent3 2 11 5 3 6" xfId="32172" xr:uid="{00000000-0005-0000-0000-000078100000}"/>
    <cellStyle name="20% - Accent3 2 11 5 4" xfId="13808" xr:uid="{00000000-0005-0000-0000-000079100000}"/>
    <cellStyle name="20% - Accent3 2 11 5 4 2" xfId="24771" xr:uid="{00000000-0005-0000-0000-00007A100000}"/>
    <cellStyle name="20% - Accent3 2 11 5 4 3" xfId="33648" xr:uid="{00000000-0005-0000-0000-00007B100000}"/>
    <cellStyle name="20% - Accent3 2 11 5 5" xfId="16160" xr:uid="{00000000-0005-0000-0000-00007C100000}"/>
    <cellStyle name="20% - Accent3 2 11 5 5 2" xfId="26990" xr:uid="{00000000-0005-0000-0000-00007D100000}"/>
    <cellStyle name="20% - Accent3 2 11 5 5 3" xfId="35867" xr:uid="{00000000-0005-0000-0000-00007E100000}"/>
    <cellStyle name="20% - Accent3 2 11 5 6" xfId="18381" xr:uid="{00000000-0005-0000-0000-00007F100000}"/>
    <cellStyle name="20% - Accent3 2 11 5 6 2" xfId="29209" xr:uid="{00000000-0005-0000-0000-000080100000}"/>
    <cellStyle name="20% - Accent3 2 11 5 6 3" xfId="38086" xr:uid="{00000000-0005-0000-0000-000081100000}"/>
    <cellStyle name="20% - Accent3 2 11 5 7" xfId="22552" xr:uid="{00000000-0005-0000-0000-000082100000}"/>
    <cellStyle name="20% - Accent3 2 11 5 8" xfId="31427" xr:uid="{00000000-0005-0000-0000-000083100000}"/>
    <cellStyle name="20% - Accent3 2 12" xfId="8578" xr:uid="{00000000-0005-0000-0000-000084100000}"/>
    <cellStyle name="20% - Accent3 2 13" xfId="8579" xr:uid="{00000000-0005-0000-0000-000085100000}"/>
    <cellStyle name="20% - Accent3 2 14" xfId="8580" xr:uid="{00000000-0005-0000-0000-000086100000}"/>
    <cellStyle name="20% - Accent3 2 15" xfId="8581" xr:uid="{00000000-0005-0000-0000-000087100000}"/>
    <cellStyle name="20% - Accent3 2 15 2" xfId="13064" xr:uid="{00000000-0005-0000-0000-000088100000}"/>
    <cellStyle name="20% - Accent3 2 15 2 2" xfId="15418" xr:uid="{00000000-0005-0000-0000-000089100000}"/>
    <cellStyle name="20% - Accent3 2 15 2 2 2" xfId="26248" xr:uid="{00000000-0005-0000-0000-00008A100000}"/>
    <cellStyle name="20% - Accent3 2 15 2 2 3" xfId="35125" xr:uid="{00000000-0005-0000-0000-00008B100000}"/>
    <cellStyle name="20% - Accent3 2 15 2 3" xfId="17637" xr:uid="{00000000-0005-0000-0000-00008C100000}"/>
    <cellStyle name="20% - Accent3 2 15 2 3 2" xfId="28467" xr:uid="{00000000-0005-0000-0000-00008D100000}"/>
    <cellStyle name="20% - Accent3 2 15 2 3 3" xfId="37344" xr:uid="{00000000-0005-0000-0000-00008E100000}"/>
    <cellStyle name="20% - Accent3 2 15 2 4" xfId="20042" xr:uid="{00000000-0005-0000-0000-00008F100000}"/>
    <cellStyle name="20% - Accent3 2 15 2 4 2" xfId="30686" xr:uid="{00000000-0005-0000-0000-000090100000}"/>
    <cellStyle name="20% - Accent3 2 15 2 4 3" xfId="39563" xr:uid="{00000000-0005-0000-0000-000091100000}"/>
    <cellStyle name="20% - Accent3 2 15 2 5" xfId="24029" xr:uid="{00000000-0005-0000-0000-000092100000}"/>
    <cellStyle name="20% - Accent3 2 15 2 6" xfId="32906" xr:uid="{00000000-0005-0000-0000-000093100000}"/>
    <cellStyle name="20% - Accent3 2 15 3" xfId="12331" xr:uid="{00000000-0005-0000-0000-000094100000}"/>
    <cellStyle name="20% - Accent3 2 15 3 2" xfId="14685" xr:uid="{00000000-0005-0000-0000-000095100000}"/>
    <cellStyle name="20% - Accent3 2 15 3 2 2" xfId="25515" xr:uid="{00000000-0005-0000-0000-000096100000}"/>
    <cellStyle name="20% - Accent3 2 15 3 2 3" xfId="34392" xr:uid="{00000000-0005-0000-0000-000097100000}"/>
    <cellStyle name="20% - Accent3 2 15 3 3" xfId="16904" xr:uid="{00000000-0005-0000-0000-000098100000}"/>
    <cellStyle name="20% - Accent3 2 15 3 3 2" xfId="27734" xr:uid="{00000000-0005-0000-0000-000099100000}"/>
    <cellStyle name="20% - Accent3 2 15 3 3 3" xfId="36611" xr:uid="{00000000-0005-0000-0000-00009A100000}"/>
    <cellStyle name="20% - Accent3 2 15 3 4" xfId="19309" xr:uid="{00000000-0005-0000-0000-00009B100000}"/>
    <cellStyle name="20% - Accent3 2 15 3 4 2" xfId="29953" xr:uid="{00000000-0005-0000-0000-00009C100000}"/>
    <cellStyle name="20% - Accent3 2 15 3 4 3" xfId="38830" xr:uid="{00000000-0005-0000-0000-00009D100000}"/>
    <cellStyle name="20% - Accent3 2 15 3 5" xfId="23296" xr:uid="{00000000-0005-0000-0000-00009E100000}"/>
    <cellStyle name="20% - Accent3 2 15 3 6" xfId="32173" xr:uid="{00000000-0005-0000-0000-00009F100000}"/>
    <cellStyle name="20% - Accent3 2 15 4" xfId="13809" xr:uid="{00000000-0005-0000-0000-0000A0100000}"/>
    <cellStyle name="20% - Accent3 2 15 4 2" xfId="24772" xr:uid="{00000000-0005-0000-0000-0000A1100000}"/>
    <cellStyle name="20% - Accent3 2 15 4 3" xfId="33649" xr:uid="{00000000-0005-0000-0000-0000A2100000}"/>
    <cellStyle name="20% - Accent3 2 15 5" xfId="16161" xr:uid="{00000000-0005-0000-0000-0000A3100000}"/>
    <cellStyle name="20% - Accent3 2 15 5 2" xfId="26991" xr:uid="{00000000-0005-0000-0000-0000A4100000}"/>
    <cellStyle name="20% - Accent3 2 15 5 3" xfId="35868" xr:uid="{00000000-0005-0000-0000-0000A5100000}"/>
    <cellStyle name="20% - Accent3 2 15 6" xfId="18382" xr:uid="{00000000-0005-0000-0000-0000A6100000}"/>
    <cellStyle name="20% - Accent3 2 15 6 2" xfId="29210" xr:uid="{00000000-0005-0000-0000-0000A7100000}"/>
    <cellStyle name="20% - Accent3 2 15 6 3" xfId="38087" xr:uid="{00000000-0005-0000-0000-0000A8100000}"/>
    <cellStyle name="20% - Accent3 2 15 7" xfId="22553" xr:uid="{00000000-0005-0000-0000-0000A9100000}"/>
    <cellStyle name="20% - Accent3 2 15 8" xfId="31428" xr:uid="{00000000-0005-0000-0000-0000AA100000}"/>
    <cellStyle name="20% - Accent3 2 16" xfId="8582" xr:uid="{00000000-0005-0000-0000-0000AB100000}"/>
    <cellStyle name="20% - Accent3 2 17" xfId="8571" xr:uid="{00000000-0005-0000-0000-0000AC100000}"/>
    <cellStyle name="20% - Accent3 2 2" xfId="30" xr:uid="{00000000-0005-0000-0000-0000AD100000}"/>
    <cellStyle name="20% - Accent3 2 2 10" xfId="13065" xr:uid="{00000000-0005-0000-0000-0000AE100000}"/>
    <cellStyle name="20% - Accent3 2 2 10 2" xfId="15419" xr:uid="{00000000-0005-0000-0000-0000AF100000}"/>
    <cellStyle name="20% - Accent3 2 2 10 2 2" xfId="26249" xr:uid="{00000000-0005-0000-0000-0000B0100000}"/>
    <cellStyle name="20% - Accent3 2 2 10 2 3" xfId="35126" xr:uid="{00000000-0005-0000-0000-0000B1100000}"/>
    <cellStyle name="20% - Accent3 2 2 10 3" xfId="17638" xr:uid="{00000000-0005-0000-0000-0000B2100000}"/>
    <cellStyle name="20% - Accent3 2 2 10 3 2" xfId="28468" xr:uid="{00000000-0005-0000-0000-0000B3100000}"/>
    <cellStyle name="20% - Accent3 2 2 10 3 3" xfId="37345" xr:uid="{00000000-0005-0000-0000-0000B4100000}"/>
    <cellStyle name="20% - Accent3 2 2 10 4" xfId="20043" xr:uid="{00000000-0005-0000-0000-0000B5100000}"/>
    <cellStyle name="20% - Accent3 2 2 10 4 2" xfId="30687" xr:uid="{00000000-0005-0000-0000-0000B6100000}"/>
    <cellStyle name="20% - Accent3 2 2 10 4 3" xfId="39564" xr:uid="{00000000-0005-0000-0000-0000B7100000}"/>
    <cellStyle name="20% - Accent3 2 2 10 5" xfId="24030" xr:uid="{00000000-0005-0000-0000-0000B8100000}"/>
    <cellStyle name="20% - Accent3 2 2 10 6" xfId="32907" xr:uid="{00000000-0005-0000-0000-0000B9100000}"/>
    <cellStyle name="20% - Accent3 2 2 11" xfId="12332" xr:uid="{00000000-0005-0000-0000-0000BA100000}"/>
    <cellStyle name="20% - Accent3 2 2 11 2" xfId="14686" xr:uid="{00000000-0005-0000-0000-0000BB100000}"/>
    <cellStyle name="20% - Accent3 2 2 11 2 2" xfId="25516" xr:uid="{00000000-0005-0000-0000-0000BC100000}"/>
    <cellStyle name="20% - Accent3 2 2 11 2 3" xfId="34393" xr:uid="{00000000-0005-0000-0000-0000BD100000}"/>
    <cellStyle name="20% - Accent3 2 2 11 3" xfId="16905" xr:uid="{00000000-0005-0000-0000-0000BE100000}"/>
    <cellStyle name="20% - Accent3 2 2 11 3 2" xfId="27735" xr:uid="{00000000-0005-0000-0000-0000BF100000}"/>
    <cellStyle name="20% - Accent3 2 2 11 3 3" xfId="36612" xr:uid="{00000000-0005-0000-0000-0000C0100000}"/>
    <cellStyle name="20% - Accent3 2 2 11 4" xfId="19310" xr:uid="{00000000-0005-0000-0000-0000C1100000}"/>
    <cellStyle name="20% - Accent3 2 2 11 4 2" xfId="29954" xr:uid="{00000000-0005-0000-0000-0000C2100000}"/>
    <cellStyle name="20% - Accent3 2 2 11 4 3" xfId="38831" xr:uid="{00000000-0005-0000-0000-0000C3100000}"/>
    <cellStyle name="20% - Accent3 2 2 11 5" xfId="23297" xr:uid="{00000000-0005-0000-0000-0000C4100000}"/>
    <cellStyle name="20% - Accent3 2 2 11 6" xfId="32174" xr:uid="{00000000-0005-0000-0000-0000C5100000}"/>
    <cellStyle name="20% - Accent3 2 2 12" xfId="13810" xr:uid="{00000000-0005-0000-0000-0000C6100000}"/>
    <cellStyle name="20% - Accent3 2 2 12 2" xfId="24773" xr:uid="{00000000-0005-0000-0000-0000C7100000}"/>
    <cellStyle name="20% - Accent3 2 2 12 3" xfId="33650" xr:uid="{00000000-0005-0000-0000-0000C8100000}"/>
    <cellStyle name="20% - Accent3 2 2 13" xfId="16162" xr:uid="{00000000-0005-0000-0000-0000C9100000}"/>
    <cellStyle name="20% - Accent3 2 2 13 2" xfId="26992" xr:uid="{00000000-0005-0000-0000-0000CA100000}"/>
    <cellStyle name="20% - Accent3 2 2 13 3" xfId="35869" xr:uid="{00000000-0005-0000-0000-0000CB100000}"/>
    <cellStyle name="20% - Accent3 2 2 14" xfId="18383" xr:uid="{00000000-0005-0000-0000-0000CC100000}"/>
    <cellStyle name="20% - Accent3 2 2 14 2" xfId="29211" xr:uid="{00000000-0005-0000-0000-0000CD100000}"/>
    <cellStyle name="20% - Accent3 2 2 14 3" xfId="38088" xr:uid="{00000000-0005-0000-0000-0000CE100000}"/>
    <cellStyle name="20% - Accent3 2 2 15" xfId="22554" xr:uid="{00000000-0005-0000-0000-0000CF100000}"/>
    <cellStyle name="20% - Accent3 2 2 16" xfId="31429" xr:uid="{00000000-0005-0000-0000-0000D0100000}"/>
    <cellStyle name="20% - Accent3 2 2 17" xfId="8583" xr:uid="{00000000-0005-0000-0000-0000D1100000}"/>
    <cellStyle name="20% - Accent3 2 2 2" xfId="8584" xr:uid="{00000000-0005-0000-0000-0000D2100000}"/>
    <cellStyle name="20% - Accent3 2 2 2 2" xfId="13066" xr:uid="{00000000-0005-0000-0000-0000D3100000}"/>
    <cellStyle name="20% - Accent3 2 2 2 2 2" xfId="15420" xr:uid="{00000000-0005-0000-0000-0000D4100000}"/>
    <cellStyle name="20% - Accent3 2 2 2 2 2 2" xfId="26250" xr:uid="{00000000-0005-0000-0000-0000D5100000}"/>
    <cellStyle name="20% - Accent3 2 2 2 2 2 3" xfId="35127" xr:uid="{00000000-0005-0000-0000-0000D6100000}"/>
    <cellStyle name="20% - Accent3 2 2 2 2 3" xfId="17639" xr:uid="{00000000-0005-0000-0000-0000D7100000}"/>
    <cellStyle name="20% - Accent3 2 2 2 2 3 2" xfId="28469" xr:uid="{00000000-0005-0000-0000-0000D8100000}"/>
    <cellStyle name="20% - Accent3 2 2 2 2 3 3" xfId="37346" xr:uid="{00000000-0005-0000-0000-0000D9100000}"/>
    <cellStyle name="20% - Accent3 2 2 2 2 4" xfId="20044" xr:uid="{00000000-0005-0000-0000-0000DA100000}"/>
    <cellStyle name="20% - Accent3 2 2 2 2 4 2" xfId="30688" xr:uid="{00000000-0005-0000-0000-0000DB100000}"/>
    <cellStyle name="20% - Accent3 2 2 2 2 4 3" xfId="39565" xr:uid="{00000000-0005-0000-0000-0000DC100000}"/>
    <cellStyle name="20% - Accent3 2 2 2 2 5" xfId="24031" xr:uid="{00000000-0005-0000-0000-0000DD100000}"/>
    <cellStyle name="20% - Accent3 2 2 2 2 6" xfId="32908" xr:uid="{00000000-0005-0000-0000-0000DE100000}"/>
    <cellStyle name="20% - Accent3 2 2 2 3" xfId="12333" xr:uid="{00000000-0005-0000-0000-0000DF100000}"/>
    <cellStyle name="20% - Accent3 2 2 2 3 2" xfId="14687" xr:uid="{00000000-0005-0000-0000-0000E0100000}"/>
    <cellStyle name="20% - Accent3 2 2 2 3 2 2" xfId="25517" xr:uid="{00000000-0005-0000-0000-0000E1100000}"/>
    <cellStyle name="20% - Accent3 2 2 2 3 2 3" xfId="34394" xr:uid="{00000000-0005-0000-0000-0000E2100000}"/>
    <cellStyle name="20% - Accent3 2 2 2 3 3" xfId="16906" xr:uid="{00000000-0005-0000-0000-0000E3100000}"/>
    <cellStyle name="20% - Accent3 2 2 2 3 3 2" xfId="27736" xr:uid="{00000000-0005-0000-0000-0000E4100000}"/>
    <cellStyle name="20% - Accent3 2 2 2 3 3 3" xfId="36613" xr:uid="{00000000-0005-0000-0000-0000E5100000}"/>
    <cellStyle name="20% - Accent3 2 2 2 3 4" xfId="19311" xr:uid="{00000000-0005-0000-0000-0000E6100000}"/>
    <cellStyle name="20% - Accent3 2 2 2 3 4 2" xfId="29955" xr:uid="{00000000-0005-0000-0000-0000E7100000}"/>
    <cellStyle name="20% - Accent3 2 2 2 3 4 3" xfId="38832" xr:uid="{00000000-0005-0000-0000-0000E8100000}"/>
    <cellStyle name="20% - Accent3 2 2 2 3 5" xfId="23298" xr:uid="{00000000-0005-0000-0000-0000E9100000}"/>
    <cellStyle name="20% - Accent3 2 2 2 3 6" xfId="32175" xr:uid="{00000000-0005-0000-0000-0000EA100000}"/>
    <cellStyle name="20% - Accent3 2 2 2 4" xfId="13811" xr:uid="{00000000-0005-0000-0000-0000EB100000}"/>
    <cellStyle name="20% - Accent3 2 2 2 4 2" xfId="24774" xr:uid="{00000000-0005-0000-0000-0000EC100000}"/>
    <cellStyle name="20% - Accent3 2 2 2 4 3" xfId="33651" xr:uid="{00000000-0005-0000-0000-0000ED100000}"/>
    <cellStyle name="20% - Accent3 2 2 2 5" xfId="16163" xr:uid="{00000000-0005-0000-0000-0000EE100000}"/>
    <cellStyle name="20% - Accent3 2 2 2 5 2" xfId="26993" xr:uid="{00000000-0005-0000-0000-0000EF100000}"/>
    <cellStyle name="20% - Accent3 2 2 2 5 3" xfId="35870" xr:uid="{00000000-0005-0000-0000-0000F0100000}"/>
    <cellStyle name="20% - Accent3 2 2 2 6" xfId="18384" xr:uid="{00000000-0005-0000-0000-0000F1100000}"/>
    <cellStyle name="20% - Accent3 2 2 2 6 2" xfId="29212" xr:uid="{00000000-0005-0000-0000-0000F2100000}"/>
    <cellStyle name="20% - Accent3 2 2 2 6 3" xfId="38089" xr:uid="{00000000-0005-0000-0000-0000F3100000}"/>
    <cellStyle name="20% - Accent3 2 2 2 7" xfId="22555" xr:uid="{00000000-0005-0000-0000-0000F4100000}"/>
    <cellStyle name="20% - Accent3 2 2 2 8" xfId="31430" xr:uid="{00000000-0005-0000-0000-0000F5100000}"/>
    <cellStyle name="20% - Accent3 2 2 3" xfId="8585" xr:uid="{00000000-0005-0000-0000-0000F6100000}"/>
    <cellStyle name="20% - Accent3 2 2 3 2" xfId="13067" xr:uid="{00000000-0005-0000-0000-0000F7100000}"/>
    <cellStyle name="20% - Accent3 2 2 3 2 2" xfId="15421" xr:uid="{00000000-0005-0000-0000-0000F8100000}"/>
    <cellStyle name="20% - Accent3 2 2 3 2 2 2" xfId="26251" xr:uid="{00000000-0005-0000-0000-0000F9100000}"/>
    <cellStyle name="20% - Accent3 2 2 3 2 2 3" xfId="35128" xr:uid="{00000000-0005-0000-0000-0000FA100000}"/>
    <cellStyle name="20% - Accent3 2 2 3 2 3" xfId="17640" xr:uid="{00000000-0005-0000-0000-0000FB100000}"/>
    <cellStyle name="20% - Accent3 2 2 3 2 3 2" xfId="28470" xr:uid="{00000000-0005-0000-0000-0000FC100000}"/>
    <cellStyle name="20% - Accent3 2 2 3 2 3 3" xfId="37347" xr:uid="{00000000-0005-0000-0000-0000FD100000}"/>
    <cellStyle name="20% - Accent3 2 2 3 2 4" xfId="20045" xr:uid="{00000000-0005-0000-0000-0000FE100000}"/>
    <cellStyle name="20% - Accent3 2 2 3 2 4 2" xfId="30689" xr:uid="{00000000-0005-0000-0000-0000FF100000}"/>
    <cellStyle name="20% - Accent3 2 2 3 2 4 3" xfId="39566" xr:uid="{00000000-0005-0000-0000-000000110000}"/>
    <cellStyle name="20% - Accent3 2 2 3 2 5" xfId="24032" xr:uid="{00000000-0005-0000-0000-000001110000}"/>
    <cellStyle name="20% - Accent3 2 2 3 2 6" xfId="32909" xr:uid="{00000000-0005-0000-0000-000002110000}"/>
    <cellStyle name="20% - Accent3 2 2 3 3" xfId="12334" xr:uid="{00000000-0005-0000-0000-000003110000}"/>
    <cellStyle name="20% - Accent3 2 2 3 3 2" xfId="14688" xr:uid="{00000000-0005-0000-0000-000004110000}"/>
    <cellStyle name="20% - Accent3 2 2 3 3 2 2" xfId="25518" xr:uid="{00000000-0005-0000-0000-000005110000}"/>
    <cellStyle name="20% - Accent3 2 2 3 3 2 3" xfId="34395" xr:uid="{00000000-0005-0000-0000-000006110000}"/>
    <cellStyle name="20% - Accent3 2 2 3 3 3" xfId="16907" xr:uid="{00000000-0005-0000-0000-000007110000}"/>
    <cellStyle name="20% - Accent3 2 2 3 3 3 2" xfId="27737" xr:uid="{00000000-0005-0000-0000-000008110000}"/>
    <cellStyle name="20% - Accent3 2 2 3 3 3 3" xfId="36614" xr:uid="{00000000-0005-0000-0000-000009110000}"/>
    <cellStyle name="20% - Accent3 2 2 3 3 4" xfId="19312" xr:uid="{00000000-0005-0000-0000-00000A110000}"/>
    <cellStyle name="20% - Accent3 2 2 3 3 4 2" xfId="29956" xr:uid="{00000000-0005-0000-0000-00000B110000}"/>
    <cellStyle name="20% - Accent3 2 2 3 3 4 3" xfId="38833" xr:uid="{00000000-0005-0000-0000-00000C110000}"/>
    <cellStyle name="20% - Accent3 2 2 3 3 5" xfId="23299" xr:uid="{00000000-0005-0000-0000-00000D110000}"/>
    <cellStyle name="20% - Accent3 2 2 3 3 6" xfId="32176" xr:uid="{00000000-0005-0000-0000-00000E110000}"/>
    <cellStyle name="20% - Accent3 2 2 3 4" xfId="13812" xr:uid="{00000000-0005-0000-0000-00000F110000}"/>
    <cellStyle name="20% - Accent3 2 2 3 4 2" xfId="24775" xr:uid="{00000000-0005-0000-0000-000010110000}"/>
    <cellStyle name="20% - Accent3 2 2 3 4 3" xfId="33652" xr:uid="{00000000-0005-0000-0000-000011110000}"/>
    <cellStyle name="20% - Accent3 2 2 3 5" xfId="16164" xr:uid="{00000000-0005-0000-0000-000012110000}"/>
    <cellStyle name="20% - Accent3 2 2 3 5 2" xfId="26994" xr:uid="{00000000-0005-0000-0000-000013110000}"/>
    <cellStyle name="20% - Accent3 2 2 3 5 3" xfId="35871" xr:uid="{00000000-0005-0000-0000-000014110000}"/>
    <cellStyle name="20% - Accent3 2 2 3 6" xfId="18385" xr:uid="{00000000-0005-0000-0000-000015110000}"/>
    <cellStyle name="20% - Accent3 2 2 3 6 2" xfId="29213" xr:uid="{00000000-0005-0000-0000-000016110000}"/>
    <cellStyle name="20% - Accent3 2 2 3 6 3" xfId="38090" xr:uid="{00000000-0005-0000-0000-000017110000}"/>
    <cellStyle name="20% - Accent3 2 2 3 7" xfId="22556" xr:uid="{00000000-0005-0000-0000-000018110000}"/>
    <cellStyle name="20% - Accent3 2 2 3 8" xfId="31431" xr:uid="{00000000-0005-0000-0000-000019110000}"/>
    <cellStyle name="20% - Accent3 2 2 4" xfId="8586" xr:uid="{00000000-0005-0000-0000-00001A110000}"/>
    <cellStyle name="20% - Accent3 2 2 4 2" xfId="13068" xr:uid="{00000000-0005-0000-0000-00001B110000}"/>
    <cellStyle name="20% - Accent3 2 2 4 2 2" xfId="15422" xr:uid="{00000000-0005-0000-0000-00001C110000}"/>
    <cellStyle name="20% - Accent3 2 2 4 2 2 2" xfId="26252" xr:uid="{00000000-0005-0000-0000-00001D110000}"/>
    <cellStyle name="20% - Accent3 2 2 4 2 2 3" xfId="35129" xr:uid="{00000000-0005-0000-0000-00001E110000}"/>
    <cellStyle name="20% - Accent3 2 2 4 2 3" xfId="17641" xr:uid="{00000000-0005-0000-0000-00001F110000}"/>
    <cellStyle name="20% - Accent3 2 2 4 2 3 2" xfId="28471" xr:uid="{00000000-0005-0000-0000-000020110000}"/>
    <cellStyle name="20% - Accent3 2 2 4 2 3 3" xfId="37348" xr:uid="{00000000-0005-0000-0000-000021110000}"/>
    <cellStyle name="20% - Accent3 2 2 4 2 4" xfId="20046" xr:uid="{00000000-0005-0000-0000-000022110000}"/>
    <cellStyle name="20% - Accent3 2 2 4 2 4 2" xfId="30690" xr:uid="{00000000-0005-0000-0000-000023110000}"/>
    <cellStyle name="20% - Accent3 2 2 4 2 4 3" xfId="39567" xr:uid="{00000000-0005-0000-0000-000024110000}"/>
    <cellStyle name="20% - Accent3 2 2 4 2 5" xfId="24033" xr:uid="{00000000-0005-0000-0000-000025110000}"/>
    <cellStyle name="20% - Accent3 2 2 4 2 6" xfId="32910" xr:uid="{00000000-0005-0000-0000-000026110000}"/>
    <cellStyle name="20% - Accent3 2 2 4 3" xfId="12335" xr:uid="{00000000-0005-0000-0000-000027110000}"/>
    <cellStyle name="20% - Accent3 2 2 4 3 2" xfId="14689" xr:uid="{00000000-0005-0000-0000-000028110000}"/>
    <cellStyle name="20% - Accent3 2 2 4 3 2 2" xfId="25519" xr:uid="{00000000-0005-0000-0000-000029110000}"/>
    <cellStyle name="20% - Accent3 2 2 4 3 2 3" xfId="34396" xr:uid="{00000000-0005-0000-0000-00002A110000}"/>
    <cellStyle name="20% - Accent3 2 2 4 3 3" xfId="16908" xr:uid="{00000000-0005-0000-0000-00002B110000}"/>
    <cellStyle name="20% - Accent3 2 2 4 3 3 2" xfId="27738" xr:uid="{00000000-0005-0000-0000-00002C110000}"/>
    <cellStyle name="20% - Accent3 2 2 4 3 3 3" xfId="36615" xr:uid="{00000000-0005-0000-0000-00002D110000}"/>
    <cellStyle name="20% - Accent3 2 2 4 3 4" xfId="19313" xr:uid="{00000000-0005-0000-0000-00002E110000}"/>
    <cellStyle name="20% - Accent3 2 2 4 3 4 2" xfId="29957" xr:uid="{00000000-0005-0000-0000-00002F110000}"/>
    <cellStyle name="20% - Accent3 2 2 4 3 4 3" xfId="38834" xr:uid="{00000000-0005-0000-0000-000030110000}"/>
    <cellStyle name="20% - Accent3 2 2 4 3 5" xfId="23300" xr:uid="{00000000-0005-0000-0000-000031110000}"/>
    <cellStyle name="20% - Accent3 2 2 4 3 6" xfId="32177" xr:uid="{00000000-0005-0000-0000-000032110000}"/>
    <cellStyle name="20% - Accent3 2 2 4 4" xfId="13813" xr:uid="{00000000-0005-0000-0000-000033110000}"/>
    <cellStyle name="20% - Accent3 2 2 4 4 2" xfId="24776" xr:uid="{00000000-0005-0000-0000-000034110000}"/>
    <cellStyle name="20% - Accent3 2 2 4 4 3" xfId="33653" xr:uid="{00000000-0005-0000-0000-000035110000}"/>
    <cellStyle name="20% - Accent3 2 2 4 5" xfId="16165" xr:uid="{00000000-0005-0000-0000-000036110000}"/>
    <cellStyle name="20% - Accent3 2 2 4 5 2" xfId="26995" xr:uid="{00000000-0005-0000-0000-000037110000}"/>
    <cellStyle name="20% - Accent3 2 2 4 5 3" xfId="35872" xr:uid="{00000000-0005-0000-0000-000038110000}"/>
    <cellStyle name="20% - Accent3 2 2 4 6" xfId="18386" xr:uid="{00000000-0005-0000-0000-000039110000}"/>
    <cellStyle name="20% - Accent3 2 2 4 6 2" xfId="29214" xr:uid="{00000000-0005-0000-0000-00003A110000}"/>
    <cellStyle name="20% - Accent3 2 2 4 6 3" xfId="38091" xr:uid="{00000000-0005-0000-0000-00003B110000}"/>
    <cellStyle name="20% - Accent3 2 2 4 7" xfId="22557" xr:uid="{00000000-0005-0000-0000-00003C110000}"/>
    <cellStyle name="20% - Accent3 2 2 4 8" xfId="31432" xr:uid="{00000000-0005-0000-0000-00003D110000}"/>
    <cellStyle name="20% - Accent3 2 2 5" xfId="8587" xr:uid="{00000000-0005-0000-0000-00003E110000}"/>
    <cellStyle name="20% - Accent3 2 2 5 2" xfId="13069" xr:uid="{00000000-0005-0000-0000-00003F110000}"/>
    <cellStyle name="20% - Accent3 2 2 5 2 2" xfId="15423" xr:uid="{00000000-0005-0000-0000-000040110000}"/>
    <cellStyle name="20% - Accent3 2 2 5 2 2 2" xfId="26253" xr:uid="{00000000-0005-0000-0000-000041110000}"/>
    <cellStyle name="20% - Accent3 2 2 5 2 2 3" xfId="35130" xr:uid="{00000000-0005-0000-0000-000042110000}"/>
    <cellStyle name="20% - Accent3 2 2 5 2 3" xfId="17642" xr:uid="{00000000-0005-0000-0000-000043110000}"/>
    <cellStyle name="20% - Accent3 2 2 5 2 3 2" xfId="28472" xr:uid="{00000000-0005-0000-0000-000044110000}"/>
    <cellStyle name="20% - Accent3 2 2 5 2 3 3" xfId="37349" xr:uid="{00000000-0005-0000-0000-000045110000}"/>
    <cellStyle name="20% - Accent3 2 2 5 2 4" xfId="20047" xr:uid="{00000000-0005-0000-0000-000046110000}"/>
    <cellStyle name="20% - Accent3 2 2 5 2 4 2" xfId="30691" xr:uid="{00000000-0005-0000-0000-000047110000}"/>
    <cellStyle name="20% - Accent3 2 2 5 2 4 3" xfId="39568" xr:uid="{00000000-0005-0000-0000-000048110000}"/>
    <cellStyle name="20% - Accent3 2 2 5 2 5" xfId="24034" xr:uid="{00000000-0005-0000-0000-000049110000}"/>
    <cellStyle name="20% - Accent3 2 2 5 2 6" xfId="32911" xr:uid="{00000000-0005-0000-0000-00004A110000}"/>
    <cellStyle name="20% - Accent3 2 2 5 3" xfId="12336" xr:uid="{00000000-0005-0000-0000-00004B110000}"/>
    <cellStyle name="20% - Accent3 2 2 5 3 2" xfId="14690" xr:uid="{00000000-0005-0000-0000-00004C110000}"/>
    <cellStyle name="20% - Accent3 2 2 5 3 2 2" xfId="25520" xr:uid="{00000000-0005-0000-0000-00004D110000}"/>
    <cellStyle name="20% - Accent3 2 2 5 3 2 3" xfId="34397" xr:uid="{00000000-0005-0000-0000-00004E110000}"/>
    <cellStyle name="20% - Accent3 2 2 5 3 3" xfId="16909" xr:uid="{00000000-0005-0000-0000-00004F110000}"/>
    <cellStyle name="20% - Accent3 2 2 5 3 3 2" xfId="27739" xr:uid="{00000000-0005-0000-0000-000050110000}"/>
    <cellStyle name="20% - Accent3 2 2 5 3 3 3" xfId="36616" xr:uid="{00000000-0005-0000-0000-000051110000}"/>
    <cellStyle name="20% - Accent3 2 2 5 3 4" xfId="19314" xr:uid="{00000000-0005-0000-0000-000052110000}"/>
    <cellStyle name="20% - Accent3 2 2 5 3 4 2" xfId="29958" xr:uid="{00000000-0005-0000-0000-000053110000}"/>
    <cellStyle name="20% - Accent3 2 2 5 3 4 3" xfId="38835" xr:uid="{00000000-0005-0000-0000-000054110000}"/>
    <cellStyle name="20% - Accent3 2 2 5 3 5" xfId="23301" xr:uid="{00000000-0005-0000-0000-000055110000}"/>
    <cellStyle name="20% - Accent3 2 2 5 3 6" xfId="32178" xr:uid="{00000000-0005-0000-0000-000056110000}"/>
    <cellStyle name="20% - Accent3 2 2 5 4" xfId="13814" xr:uid="{00000000-0005-0000-0000-000057110000}"/>
    <cellStyle name="20% - Accent3 2 2 5 4 2" xfId="24777" xr:uid="{00000000-0005-0000-0000-000058110000}"/>
    <cellStyle name="20% - Accent3 2 2 5 4 3" xfId="33654" xr:uid="{00000000-0005-0000-0000-000059110000}"/>
    <cellStyle name="20% - Accent3 2 2 5 5" xfId="16166" xr:uid="{00000000-0005-0000-0000-00005A110000}"/>
    <cellStyle name="20% - Accent3 2 2 5 5 2" xfId="26996" xr:uid="{00000000-0005-0000-0000-00005B110000}"/>
    <cellStyle name="20% - Accent3 2 2 5 5 3" xfId="35873" xr:uid="{00000000-0005-0000-0000-00005C110000}"/>
    <cellStyle name="20% - Accent3 2 2 5 6" xfId="18387" xr:uid="{00000000-0005-0000-0000-00005D110000}"/>
    <cellStyle name="20% - Accent3 2 2 5 6 2" xfId="29215" xr:uid="{00000000-0005-0000-0000-00005E110000}"/>
    <cellStyle name="20% - Accent3 2 2 5 6 3" xfId="38092" xr:uid="{00000000-0005-0000-0000-00005F110000}"/>
    <cellStyle name="20% - Accent3 2 2 5 7" xfId="22558" xr:uid="{00000000-0005-0000-0000-000060110000}"/>
    <cellStyle name="20% - Accent3 2 2 5 8" xfId="31433" xr:uid="{00000000-0005-0000-0000-000061110000}"/>
    <cellStyle name="20% - Accent3 2 2 6" xfId="8588" xr:uid="{00000000-0005-0000-0000-000062110000}"/>
    <cellStyle name="20% - Accent3 2 2 6 2" xfId="13070" xr:uid="{00000000-0005-0000-0000-000063110000}"/>
    <cellStyle name="20% - Accent3 2 2 6 2 2" xfId="15424" xr:uid="{00000000-0005-0000-0000-000064110000}"/>
    <cellStyle name="20% - Accent3 2 2 6 2 2 2" xfId="26254" xr:uid="{00000000-0005-0000-0000-000065110000}"/>
    <cellStyle name="20% - Accent3 2 2 6 2 2 3" xfId="35131" xr:uid="{00000000-0005-0000-0000-000066110000}"/>
    <cellStyle name="20% - Accent3 2 2 6 2 3" xfId="17643" xr:uid="{00000000-0005-0000-0000-000067110000}"/>
    <cellStyle name="20% - Accent3 2 2 6 2 3 2" xfId="28473" xr:uid="{00000000-0005-0000-0000-000068110000}"/>
    <cellStyle name="20% - Accent3 2 2 6 2 3 3" xfId="37350" xr:uid="{00000000-0005-0000-0000-000069110000}"/>
    <cellStyle name="20% - Accent3 2 2 6 2 4" xfId="20048" xr:uid="{00000000-0005-0000-0000-00006A110000}"/>
    <cellStyle name="20% - Accent3 2 2 6 2 4 2" xfId="30692" xr:uid="{00000000-0005-0000-0000-00006B110000}"/>
    <cellStyle name="20% - Accent3 2 2 6 2 4 3" xfId="39569" xr:uid="{00000000-0005-0000-0000-00006C110000}"/>
    <cellStyle name="20% - Accent3 2 2 6 2 5" xfId="24035" xr:uid="{00000000-0005-0000-0000-00006D110000}"/>
    <cellStyle name="20% - Accent3 2 2 6 2 6" xfId="32912" xr:uid="{00000000-0005-0000-0000-00006E110000}"/>
    <cellStyle name="20% - Accent3 2 2 6 3" xfId="12337" xr:uid="{00000000-0005-0000-0000-00006F110000}"/>
    <cellStyle name="20% - Accent3 2 2 6 3 2" xfId="14691" xr:uid="{00000000-0005-0000-0000-000070110000}"/>
    <cellStyle name="20% - Accent3 2 2 6 3 2 2" xfId="25521" xr:uid="{00000000-0005-0000-0000-000071110000}"/>
    <cellStyle name="20% - Accent3 2 2 6 3 2 3" xfId="34398" xr:uid="{00000000-0005-0000-0000-000072110000}"/>
    <cellStyle name="20% - Accent3 2 2 6 3 3" xfId="16910" xr:uid="{00000000-0005-0000-0000-000073110000}"/>
    <cellStyle name="20% - Accent3 2 2 6 3 3 2" xfId="27740" xr:uid="{00000000-0005-0000-0000-000074110000}"/>
    <cellStyle name="20% - Accent3 2 2 6 3 3 3" xfId="36617" xr:uid="{00000000-0005-0000-0000-000075110000}"/>
    <cellStyle name="20% - Accent3 2 2 6 3 4" xfId="19315" xr:uid="{00000000-0005-0000-0000-000076110000}"/>
    <cellStyle name="20% - Accent3 2 2 6 3 4 2" xfId="29959" xr:uid="{00000000-0005-0000-0000-000077110000}"/>
    <cellStyle name="20% - Accent3 2 2 6 3 4 3" xfId="38836" xr:uid="{00000000-0005-0000-0000-000078110000}"/>
    <cellStyle name="20% - Accent3 2 2 6 3 5" xfId="23302" xr:uid="{00000000-0005-0000-0000-000079110000}"/>
    <cellStyle name="20% - Accent3 2 2 6 3 6" xfId="32179" xr:uid="{00000000-0005-0000-0000-00007A110000}"/>
    <cellStyle name="20% - Accent3 2 2 6 4" xfId="13815" xr:uid="{00000000-0005-0000-0000-00007B110000}"/>
    <cellStyle name="20% - Accent3 2 2 6 4 2" xfId="24778" xr:uid="{00000000-0005-0000-0000-00007C110000}"/>
    <cellStyle name="20% - Accent3 2 2 6 4 3" xfId="33655" xr:uid="{00000000-0005-0000-0000-00007D110000}"/>
    <cellStyle name="20% - Accent3 2 2 6 5" xfId="16167" xr:uid="{00000000-0005-0000-0000-00007E110000}"/>
    <cellStyle name="20% - Accent3 2 2 6 5 2" xfId="26997" xr:uid="{00000000-0005-0000-0000-00007F110000}"/>
    <cellStyle name="20% - Accent3 2 2 6 5 3" xfId="35874" xr:uid="{00000000-0005-0000-0000-000080110000}"/>
    <cellStyle name="20% - Accent3 2 2 6 6" xfId="18388" xr:uid="{00000000-0005-0000-0000-000081110000}"/>
    <cellStyle name="20% - Accent3 2 2 6 6 2" xfId="29216" xr:uid="{00000000-0005-0000-0000-000082110000}"/>
    <cellStyle name="20% - Accent3 2 2 6 6 3" xfId="38093" xr:uid="{00000000-0005-0000-0000-000083110000}"/>
    <cellStyle name="20% - Accent3 2 2 6 7" xfId="22559" xr:uid="{00000000-0005-0000-0000-000084110000}"/>
    <cellStyle name="20% - Accent3 2 2 6 8" xfId="31434" xr:uid="{00000000-0005-0000-0000-000085110000}"/>
    <cellStyle name="20% - Accent3 2 2 7" xfId="8589" xr:uid="{00000000-0005-0000-0000-000086110000}"/>
    <cellStyle name="20% - Accent3 2 2 7 2" xfId="13071" xr:uid="{00000000-0005-0000-0000-000087110000}"/>
    <cellStyle name="20% - Accent3 2 2 7 2 2" xfId="15425" xr:uid="{00000000-0005-0000-0000-000088110000}"/>
    <cellStyle name="20% - Accent3 2 2 7 2 2 2" xfId="26255" xr:uid="{00000000-0005-0000-0000-000089110000}"/>
    <cellStyle name="20% - Accent3 2 2 7 2 2 3" xfId="35132" xr:uid="{00000000-0005-0000-0000-00008A110000}"/>
    <cellStyle name="20% - Accent3 2 2 7 2 3" xfId="17644" xr:uid="{00000000-0005-0000-0000-00008B110000}"/>
    <cellStyle name="20% - Accent3 2 2 7 2 3 2" xfId="28474" xr:uid="{00000000-0005-0000-0000-00008C110000}"/>
    <cellStyle name="20% - Accent3 2 2 7 2 3 3" xfId="37351" xr:uid="{00000000-0005-0000-0000-00008D110000}"/>
    <cellStyle name="20% - Accent3 2 2 7 2 4" xfId="20049" xr:uid="{00000000-0005-0000-0000-00008E110000}"/>
    <cellStyle name="20% - Accent3 2 2 7 2 4 2" xfId="30693" xr:uid="{00000000-0005-0000-0000-00008F110000}"/>
    <cellStyle name="20% - Accent3 2 2 7 2 4 3" xfId="39570" xr:uid="{00000000-0005-0000-0000-000090110000}"/>
    <cellStyle name="20% - Accent3 2 2 7 2 5" xfId="24036" xr:uid="{00000000-0005-0000-0000-000091110000}"/>
    <cellStyle name="20% - Accent3 2 2 7 2 6" xfId="32913" xr:uid="{00000000-0005-0000-0000-000092110000}"/>
    <cellStyle name="20% - Accent3 2 2 7 3" xfId="12338" xr:uid="{00000000-0005-0000-0000-000093110000}"/>
    <cellStyle name="20% - Accent3 2 2 7 3 2" xfId="14692" xr:uid="{00000000-0005-0000-0000-000094110000}"/>
    <cellStyle name="20% - Accent3 2 2 7 3 2 2" xfId="25522" xr:uid="{00000000-0005-0000-0000-000095110000}"/>
    <cellStyle name="20% - Accent3 2 2 7 3 2 3" xfId="34399" xr:uid="{00000000-0005-0000-0000-000096110000}"/>
    <cellStyle name="20% - Accent3 2 2 7 3 3" xfId="16911" xr:uid="{00000000-0005-0000-0000-000097110000}"/>
    <cellStyle name="20% - Accent3 2 2 7 3 3 2" xfId="27741" xr:uid="{00000000-0005-0000-0000-000098110000}"/>
    <cellStyle name="20% - Accent3 2 2 7 3 3 3" xfId="36618" xr:uid="{00000000-0005-0000-0000-000099110000}"/>
    <cellStyle name="20% - Accent3 2 2 7 3 4" xfId="19316" xr:uid="{00000000-0005-0000-0000-00009A110000}"/>
    <cellStyle name="20% - Accent3 2 2 7 3 4 2" xfId="29960" xr:uid="{00000000-0005-0000-0000-00009B110000}"/>
    <cellStyle name="20% - Accent3 2 2 7 3 4 3" xfId="38837" xr:uid="{00000000-0005-0000-0000-00009C110000}"/>
    <cellStyle name="20% - Accent3 2 2 7 3 5" xfId="23303" xr:uid="{00000000-0005-0000-0000-00009D110000}"/>
    <cellStyle name="20% - Accent3 2 2 7 3 6" xfId="32180" xr:uid="{00000000-0005-0000-0000-00009E110000}"/>
    <cellStyle name="20% - Accent3 2 2 7 4" xfId="13816" xr:uid="{00000000-0005-0000-0000-00009F110000}"/>
    <cellStyle name="20% - Accent3 2 2 7 4 2" xfId="24779" xr:uid="{00000000-0005-0000-0000-0000A0110000}"/>
    <cellStyle name="20% - Accent3 2 2 7 4 3" xfId="33656" xr:uid="{00000000-0005-0000-0000-0000A1110000}"/>
    <cellStyle name="20% - Accent3 2 2 7 5" xfId="16168" xr:uid="{00000000-0005-0000-0000-0000A2110000}"/>
    <cellStyle name="20% - Accent3 2 2 7 5 2" xfId="26998" xr:uid="{00000000-0005-0000-0000-0000A3110000}"/>
    <cellStyle name="20% - Accent3 2 2 7 5 3" xfId="35875" xr:uid="{00000000-0005-0000-0000-0000A4110000}"/>
    <cellStyle name="20% - Accent3 2 2 7 6" xfId="18389" xr:uid="{00000000-0005-0000-0000-0000A5110000}"/>
    <cellStyle name="20% - Accent3 2 2 7 6 2" xfId="29217" xr:uid="{00000000-0005-0000-0000-0000A6110000}"/>
    <cellStyle name="20% - Accent3 2 2 7 6 3" xfId="38094" xr:uid="{00000000-0005-0000-0000-0000A7110000}"/>
    <cellStyle name="20% - Accent3 2 2 7 7" xfId="22560" xr:uid="{00000000-0005-0000-0000-0000A8110000}"/>
    <cellStyle name="20% - Accent3 2 2 7 8" xfId="31435" xr:uid="{00000000-0005-0000-0000-0000A9110000}"/>
    <cellStyle name="20% - Accent3 2 2 8" xfId="8590" xr:uid="{00000000-0005-0000-0000-0000AA110000}"/>
    <cellStyle name="20% - Accent3 2 2 8 2" xfId="13072" xr:uid="{00000000-0005-0000-0000-0000AB110000}"/>
    <cellStyle name="20% - Accent3 2 2 8 2 2" xfId="15426" xr:uid="{00000000-0005-0000-0000-0000AC110000}"/>
    <cellStyle name="20% - Accent3 2 2 8 2 2 2" xfId="26256" xr:uid="{00000000-0005-0000-0000-0000AD110000}"/>
    <cellStyle name="20% - Accent3 2 2 8 2 2 3" xfId="35133" xr:uid="{00000000-0005-0000-0000-0000AE110000}"/>
    <cellStyle name="20% - Accent3 2 2 8 2 3" xfId="17645" xr:uid="{00000000-0005-0000-0000-0000AF110000}"/>
    <cellStyle name="20% - Accent3 2 2 8 2 3 2" xfId="28475" xr:uid="{00000000-0005-0000-0000-0000B0110000}"/>
    <cellStyle name="20% - Accent3 2 2 8 2 3 3" xfId="37352" xr:uid="{00000000-0005-0000-0000-0000B1110000}"/>
    <cellStyle name="20% - Accent3 2 2 8 2 4" xfId="20050" xr:uid="{00000000-0005-0000-0000-0000B2110000}"/>
    <cellStyle name="20% - Accent3 2 2 8 2 4 2" xfId="30694" xr:uid="{00000000-0005-0000-0000-0000B3110000}"/>
    <cellStyle name="20% - Accent3 2 2 8 2 4 3" xfId="39571" xr:uid="{00000000-0005-0000-0000-0000B4110000}"/>
    <cellStyle name="20% - Accent3 2 2 8 2 5" xfId="24037" xr:uid="{00000000-0005-0000-0000-0000B5110000}"/>
    <cellStyle name="20% - Accent3 2 2 8 2 6" xfId="32914" xr:uid="{00000000-0005-0000-0000-0000B6110000}"/>
    <cellStyle name="20% - Accent3 2 2 8 3" xfId="12339" xr:uid="{00000000-0005-0000-0000-0000B7110000}"/>
    <cellStyle name="20% - Accent3 2 2 8 3 2" xfId="14693" xr:uid="{00000000-0005-0000-0000-0000B8110000}"/>
    <cellStyle name="20% - Accent3 2 2 8 3 2 2" xfId="25523" xr:uid="{00000000-0005-0000-0000-0000B9110000}"/>
    <cellStyle name="20% - Accent3 2 2 8 3 2 3" xfId="34400" xr:uid="{00000000-0005-0000-0000-0000BA110000}"/>
    <cellStyle name="20% - Accent3 2 2 8 3 3" xfId="16912" xr:uid="{00000000-0005-0000-0000-0000BB110000}"/>
    <cellStyle name="20% - Accent3 2 2 8 3 3 2" xfId="27742" xr:uid="{00000000-0005-0000-0000-0000BC110000}"/>
    <cellStyle name="20% - Accent3 2 2 8 3 3 3" xfId="36619" xr:uid="{00000000-0005-0000-0000-0000BD110000}"/>
    <cellStyle name="20% - Accent3 2 2 8 3 4" xfId="19317" xr:uid="{00000000-0005-0000-0000-0000BE110000}"/>
    <cellStyle name="20% - Accent3 2 2 8 3 4 2" xfId="29961" xr:uid="{00000000-0005-0000-0000-0000BF110000}"/>
    <cellStyle name="20% - Accent3 2 2 8 3 4 3" xfId="38838" xr:uid="{00000000-0005-0000-0000-0000C0110000}"/>
    <cellStyle name="20% - Accent3 2 2 8 3 5" xfId="23304" xr:uid="{00000000-0005-0000-0000-0000C1110000}"/>
    <cellStyle name="20% - Accent3 2 2 8 3 6" xfId="32181" xr:uid="{00000000-0005-0000-0000-0000C2110000}"/>
    <cellStyle name="20% - Accent3 2 2 8 4" xfId="13817" xr:uid="{00000000-0005-0000-0000-0000C3110000}"/>
    <cellStyle name="20% - Accent3 2 2 8 4 2" xfId="24780" xr:uid="{00000000-0005-0000-0000-0000C4110000}"/>
    <cellStyle name="20% - Accent3 2 2 8 4 3" xfId="33657" xr:uid="{00000000-0005-0000-0000-0000C5110000}"/>
    <cellStyle name="20% - Accent3 2 2 8 5" xfId="16169" xr:uid="{00000000-0005-0000-0000-0000C6110000}"/>
    <cellStyle name="20% - Accent3 2 2 8 5 2" xfId="26999" xr:uid="{00000000-0005-0000-0000-0000C7110000}"/>
    <cellStyle name="20% - Accent3 2 2 8 5 3" xfId="35876" xr:uid="{00000000-0005-0000-0000-0000C8110000}"/>
    <cellStyle name="20% - Accent3 2 2 8 6" xfId="18390" xr:uid="{00000000-0005-0000-0000-0000C9110000}"/>
    <cellStyle name="20% - Accent3 2 2 8 6 2" xfId="29218" xr:uid="{00000000-0005-0000-0000-0000CA110000}"/>
    <cellStyle name="20% - Accent3 2 2 8 6 3" xfId="38095" xr:uid="{00000000-0005-0000-0000-0000CB110000}"/>
    <cellStyle name="20% - Accent3 2 2 8 7" xfId="22561" xr:uid="{00000000-0005-0000-0000-0000CC110000}"/>
    <cellStyle name="20% - Accent3 2 2 8 8" xfId="31436" xr:uid="{00000000-0005-0000-0000-0000CD110000}"/>
    <cellStyle name="20% - Accent3 2 2 9" xfId="8591" xr:uid="{00000000-0005-0000-0000-0000CE110000}"/>
    <cellStyle name="20% - Accent3 2 2 9 2" xfId="13073" xr:uid="{00000000-0005-0000-0000-0000CF110000}"/>
    <cellStyle name="20% - Accent3 2 2 9 2 2" xfId="15427" xr:uid="{00000000-0005-0000-0000-0000D0110000}"/>
    <cellStyle name="20% - Accent3 2 2 9 2 2 2" xfId="26257" xr:uid="{00000000-0005-0000-0000-0000D1110000}"/>
    <cellStyle name="20% - Accent3 2 2 9 2 2 3" xfId="35134" xr:uid="{00000000-0005-0000-0000-0000D2110000}"/>
    <cellStyle name="20% - Accent3 2 2 9 2 3" xfId="17646" xr:uid="{00000000-0005-0000-0000-0000D3110000}"/>
    <cellStyle name="20% - Accent3 2 2 9 2 3 2" xfId="28476" xr:uid="{00000000-0005-0000-0000-0000D4110000}"/>
    <cellStyle name="20% - Accent3 2 2 9 2 3 3" xfId="37353" xr:uid="{00000000-0005-0000-0000-0000D5110000}"/>
    <cellStyle name="20% - Accent3 2 2 9 2 4" xfId="20051" xr:uid="{00000000-0005-0000-0000-0000D6110000}"/>
    <cellStyle name="20% - Accent3 2 2 9 2 4 2" xfId="30695" xr:uid="{00000000-0005-0000-0000-0000D7110000}"/>
    <cellStyle name="20% - Accent3 2 2 9 2 4 3" xfId="39572" xr:uid="{00000000-0005-0000-0000-0000D8110000}"/>
    <cellStyle name="20% - Accent3 2 2 9 2 5" xfId="24038" xr:uid="{00000000-0005-0000-0000-0000D9110000}"/>
    <cellStyle name="20% - Accent3 2 2 9 2 6" xfId="32915" xr:uid="{00000000-0005-0000-0000-0000DA110000}"/>
    <cellStyle name="20% - Accent3 2 2 9 3" xfId="12340" xr:uid="{00000000-0005-0000-0000-0000DB110000}"/>
    <cellStyle name="20% - Accent3 2 2 9 3 2" xfId="14694" xr:uid="{00000000-0005-0000-0000-0000DC110000}"/>
    <cellStyle name="20% - Accent3 2 2 9 3 2 2" xfId="25524" xr:uid="{00000000-0005-0000-0000-0000DD110000}"/>
    <cellStyle name="20% - Accent3 2 2 9 3 2 3" xfId="34401" xr:uid="{00000000-0005-0000-0000-0000DE110000}"/>
    <cellStyle name="20% - Accent3 2 2 9 3 3" xfId="16913" xr:uid="{00000000-0005-0000-0000-0000DF110000}"/>
    <cellStyle name="20% - Accent3 2 2 9 3 3 2" xfId="27743" xr:uid="{00000000-0005-0000-0000-0000E0110000}"/>
    <cellStyle name="20% - Accent3 2 2 9 3 3 3" xfId="36620" xr:uid="{00000000-0005-0000-0000-0000E1110000}"/>
    <cellStyle name="20% - Accent3 2 2 9 3 4" xfId="19318" xr:uid="{00000000-0005-0000-0000-0000E2110000}"/>
    <cellStyle name="20% - Accent3 2 2 9 3 4 2" xfId="29962" xr:uid="{00000000-0005-0000-0000-0000E3110000}"/>
    <cellStyle name="20% - Accent3 2 2 9 3 4 3" xfId="38839" xr:uid="{00000000-0005-0000-0000-0000E4110000}"/>
    <cellStyle name="20% - Accent3 2 2 9 3 5" xfId="23305" xr:uid="{00000000-0005-0000-0000-0000E5110000}"/>
    <cellStyle name="20% - Accent3 2 2 9 3 6" xfId="32182" xr:uid="{00000000-0005-0000-0000-0000E6110000}"/>
    <cellStyle name="20% - Accent3 2 2 9 4" xfId="13818" xr:uid="{00000000-0005-0000-0000-0000E7110000}"/>
    <cellStyle name="20% - Accent3 2 2 9 4 2" xfId="24781" xr:uid="{00000000-0005-0000-0000-0000E8110000}"/>
    <cellStyle name="20% - Accent3 2 2 9 4 3" xfId="33658" xr:uid="{00000000-0005-0000-0000-0000E9110000}"/>
    <cellStyle name="20% - Accent3 2 2 9 5" xfId="16170" xr:uid="{00000000-0005-0000-0000-0000EA110000}"/>
    <cellStyle name="20% - Accent3 2 2 9 5 2" xfId="27000" xr:uid="{00000000-0005-0000-0000-0000EB110000}"/>
    <cellStyle name="20% - Accent3 2 2 9 5 3" xfId="35877" xr:uid="{00000000-0005-0000-0000-0000EC110000}"/>
    <cellStyle name="20% - Accent3 2 2 9 6" xfId="18391" xr:uid="{00000000-0005-0000-0000-0000ED110000}"/>
    <cellStyle name="20% - Accent3 2 2 9 6 2" xfId="29219" xr:uid="{00000000-0005-0000-0000-0000EE110000}"/>
    <cellStyle name="20% - Accent3 2 2 9 6 3" xfId="38096" xr:uid="{00000000-0005-0000-0000-0000EF110000}"/>
    <cellStyle name="20% - Accent3 2 2 9 7" xfId="22562" xr:uid="{00000000-0005-0000-0000-0000F0110000}"/>
    <cellStyle name="20% - Accent3 2 2 9 8" xfId="31437" xr:uid="{00000000-0005-0000-0000-0000F1110000}"/>
    <cellStyle name="20% - Accent3 2 3" xfId="8592" xr:uid="{00000000-0005-0000-0000-0000F2110000}"/>
    <cellStyle name="20% - Accent3 2 3 10" xfId="13074" xr:uid="{00000000-0005-0000-0000-0000F3110000}"/>
    <cellStyle name="20% - Accent3 2 3 10 2" xfId="15428" xr:uid="{00000000-0005-0000-0000-0000F4110000}"/>
    <cellStyle name="20% - Accent3 2 3 10 2 2" xfId="26258" xr:uid="{00000000-0005-0000-0000-0000F5110000}"/>
    <cellStyle name="20% - Accent3 2 3 10 2 3" xfId="35135" xr:uid="{00000000-0005-0000-0000-0000F6110000}"/>
    <cellStyle name="20% - Accent3 2 3 10 3" xfId="17647" xr:uid="{00000000-0005-0000-0000-0000F7110000}"/>
    <cellStyle name="20% - Accent3 2 3 10 3 2" xfId="28477" xr:uid="{00000000-0005-0000-0000-0000F8110000}"/>
    <cellStyle name="20% - Accent3 2 3 10 3 3" xfId="37354" xr:uid="{00000000-0005-0000-0000-0000F9110000}"/>
    <cellStyle name="20% - Accent3 2 3 10 4" xfId="20052" xr:uid="{00000000-0005-0000-0000-0000FA110000}"/>
    <cellStyle name="20% - Accent3 2 3 10 4 2" xfId="30696" xr:uid="{00000000-0005-0000-0000-0000FB110000}"/>
    <cellStyle name="20% - Accent3 2 3 10 4 3" xfId="39573" xr:uid="{00000000-0005-0000-0000-0000FC110000}"/>
    <cellStyle name="20% - Accent3 2 3 10 5" xfId="24039" xr:uid="{00000000-0005-0000-0000-0000FD110000}"/>
    <cellStyle name="20% - Accent3 2 3 10 6" xfId="32916" xr:uid="{00000000-0005-0000-0000-0000FE110000}"/>
    <cellStyle name="20% - Accent3 2 3 11" xfId="12341" xr:uid="{00000000-0005-0000-0000-0000FF110000}"/>
    <cellStyle name="20% - Accent3 2 3 11 2" xfId="14695" xr:uid="{00000000-0005-0000-0000-000000120000}"/>
    <cellStyle name="20% - Accent3 2 3 11 2 2" xfId="25525" xr:uid="{00000000-0005-0000-0000-000001120000}"/>
    <cellStyle name="20% - Accent3 2 3 11 2 3" xfId="34402" xr:uid="{00000000-0005-0000-0000-000002120000}"/>
    <cellStyle name="20% - Accent3 2 3 11 3" xfId="16914" xr:uid="{00000000-0005-0000-0000-000003120000}"/>
    <cellStyle name="20% - Accent3 2 3 11 3 2" xfId="27744" xr:uid="{00000000-0005-0000-0000-000004120000}"/>
    <cellStyle name="20% - Accent3 2 3 11 3 3" xfId="36621" xr:uid="{00000000-0005-0000-0000-000005120000}"/>
    <cellStyle name="20% - Accent3 2 3 11 4" xfId="19319" xr:uid="{00000000-0005-0000-0000-000006120000}"/>
    <cellStyle name="20% - Accent3 2 3 11 4 2" xfId="29963" xr:uid="{00000000-0005-0000-0000-000007120000}"/>
    <cellStyle name="20% - Accent3 2 3 11 4 3" xfId="38840" xr:uid="{00000000-0005-0000-0000-000008120000}"/>
    <cellStyle name="20% - Accent3 2 3 11 5" xfId="23306" xr:uid="{00000000-0005-0000-0000-000009120000}"/>
    <cellStyle name="20% - Accent3 2 3 11 6" xfId="32183" xr:uid="{00000000-0005-0000-0000-00000A120000}"/>
    <cellStyle name="20% - Accent3 2 3 12" xfId="13819" xr:uid="{00000000-0005-0000-0000-00000B120000}"/>
    <cellStyle name="20% - Accent3 2 3 12 2" xfId="24782" xr:uid="{00000000-0005-0000-0000-00000C120000}"/>
    <cellStyle name="20% - Accent3 2 3 12 3" xfId="33659" xr:uid="{00000000-0005-0000-0000-00000D120000}"/>
    <cellStyle name="20% - Accent3 2 3 13" xfId="16171" xr:uid="{00000000-0005-0000-0000-00000E120000}"/>
    <cellStyle name="20% - Accent3 2 3 13 2" xfId="27001" xr:uid="{00000000-0005-0000-0000-00000F120000}"/>
    <cellStyle name="20% - Accent3 2 3 13 3" xfId="35878" xr:uid="{00000000-0005-0000-0000-000010120000}"/>
    <cellStyle name="20% - Accent3 2 3 14" xfId="18392" xr:uid="{00000000-0005-0000-0000-000011120000}"/>
    <cellStyle name="20% - Accent3 2 3 14 2" xfId="29220" xr:uid="{00000000-0005-0000-0000-000012120000}"/>
    <cellStyle name="20% - Accent3 2 3 14 3" xfId="38097" xr:uid="{00000000-0005-0000-0000-000013120000}"/>
    <cellStyle name="20% - Accent3 2 3 15" xfId="22563" xr:uid="{00000000-0005-0000-0000-000014120000}"/>
    <cellStyle name="20% - Accent3 2 3 16" xfId="31438" xr:uid="{00000000-0005-0000-0000-000015120000}"/>
    <cellStyle name="20% - Accent3 2 3 2" xfId="8593" xr:uid="{00000000-0005-0000-0000-000016120000}"/>
    <cellStyle name="20% - Accent3 2 3 2 2" xfId="13075" xr:uid="{00000000-0005-0000-0000-000017120000}"/>
    <cellStyle name="20% - Accent3 2 3 2 2 2" xfId="15429" xr:uid="{00000000-0005-0000-0000-000018120000}"/>
    <cellStyle name="20% - Accent3 2 3 2 2 2 2" xfId="26259" xr:uid="{00000000-0005-0000-0000-000019120000}"/>
    <cellStyle name="20% - Accent3 2 3 2 2 2 3" xfId="35136" xr:uid="{00000000-0005-0000-0000-00001A120000}"/>
    <cellStyle name="20% - Accent3 2 3 2 2 3" xfId="17648" xr:uid="{00000000-0005-0000-0000-00001B120000}"/>
    <cellStyle name="20% - Accent3 2 3 2 2 3 2" xfId="28478" xr:uid="{00000000-0005-0000-0000-00001C120000}"/>
    <cellStyle name="20% - Accent3 2 3 2 2 3 3" xfId="37355" xr:uid="{00000000-0005-0000-0000-00001D120000}"/>
    <cellStyle name="20% - Accent3 2 3 2 2 4" xfId="20053" xr:uid="{00000000-0005-0000-0000-00001E120000}"/>
    <cellStyle name="20% - Accent3 2 3 2 2 4 2" xfId="30697" xr:uid="{00000000-0005-0000-0000-00001F120000}"/>
    <cellStyle name="20% - Accent3 2 3 2 2 4 3" xfId="39574" xr:uid="{00000000-0005-0000-0000-000020120000}"/>
    <cellStyle name="20% - Accent3 2 3 2 2 5" xfId="24040" xr:uid="{00000000-0005-0000-0000-000021120000}"/>
    <cellStyle name="20% - Accent3 2 3 2 2 6" xfId="32917" xr:uid="{00000000-0005-0000-0000-000022120000}"/>
    <cellStyle name="20% - Accent3 2 3 2 3" xfId="12342" xr:uid="{00000000-0005-0000-0000-000023120000}"/>
    <cellStyle name="20% - Accent3 2 3 2 3 2" xfId="14696" xr:uid="{00000000-0005-0000-0000-000024120000}"/>
    <cellStyle name="20% - Accent3 2 3 2 3 2 2" xfId="25526" xr:uid="{00000000-0005-0000-0000-000025120000}"/>
    <cellStyle name="20% - Accent3 2 3 2 3 2 3" xfId="34403" xr:uid="{00000000-0005-0000-0000-000026120000}"/>
    <cellStyle name="20% - Accent3 2 3 2 3 3" xfId="16915" xr:uid="{00000000-0005-0000-0000-000027120000}"/>
    <cellStyle name="20% - Accent3 2 3 2 3 3 2" xfId="27745" xr:uid="{00000000-0005-0000-0000-000028120000}"/>
    <cellStyle name="20% - Accent3 2 3 2 3 3 3" xfId="36622" xr:uid="{00000000-0005-0000-0000-000029120000}"/>
    <cellStyle name="20% - Accent3 2 3 2 3 4" xfId="19320" xr:uid="{00000000-0005-0000-0000-00002A120000}"/>
    <cellStyle name="20% - Accent3 2 3 2 3 4 2" xfId="29964" xr:uid="{00000000-0005-0000-0000-00002B120000}"/>
    <cellStyle name="20% - Accent3 2 3 2 3 4 3" xfId="38841" xr:uid="{00000000-0005-0000-0000-00002C120000}"/>
    <cellStyle name="20% - Accent3 2 3 2 3 5" xfId="23307" xr:uid="{00000000-0005-0000-0000-00002D120000}"/>
    <cellStyle name="20% - Accent3 2 3 2 3 6" xfId="32184" xr:uid="{00000000-0005-0000-0000-00002E120000}"/>
    <cellStyle name="20% - Accent3 2 3 2 4" xfId="13820" xr:uid="{00000000-0005-0000-0000-00002F120000}"/>
    <cellStyle name="20% - Accent3 2 3 2 4 2" xfId="24783" xr:uid="{00000000-0005-0000-0000-000030120000}"/>
    <cellStyle name="20% - Accent3 2 3 2 4 3" xfId="33660" xr:uid="{00000000-0005-0000-0000-000031120000}"/>
    <cellStyle name="20% - Accent3 2 3 2 5" xfId="16172" xr:uid="{00000000-0005-0000-0000-000032120000}"/>
    <cellStyle name="20% - Accent3 2 3 2 5 2" xfId="27002" xr:uid="{00000000-0005-0000-0000-000033120000}"/>
    <cellStyle name="20% - Accent3 2 3 2 5 3" xfId="35879" xr:uid="{00000000-0005-0000-0000-000034120000}"/>
    <cellStyle name="20% - Accent3 2 3 2 6" xfId="18393" xr:uid="{00000000-0005-0000-0000-000035120000}"/>
    <cellStyle name="20% - Accent3 2 3 2 6 2" xfId="29221" xr:uid="{00000000-0005-0000-0000-000036120000}"/>
    <cellStyle name="20% - Accent3 2 3 2 6 3" xfId="38098" xr:uid="{00000000-0005-0000-0000-000037120000}"/>
    <cellStyle name="20% - Accent3 2 3 2 7" xfId="22564" xr:uid="{00000000-0005-0000-0000-000038120000}"/>
    <cellStyle name="20% - Accent3 2 3 2 8" xfId="31439" xr:uid="{00000000-0005-0000-0000-000039120000}"/>
    <cellStyle name="20% - Accent3 2 3 3" xfId="8594" xr:uid="{00000000-0005-0000-0000-00003A120000}"/>
    <cellStyle name="20% - Accent3 2 3 3 2" xfId="13076" xr:uid="{00000000-0005-0000-0000-00003B120000}"/>
    <cellStyle name="20% - Accent3 2 3 3 2 2" xfId="15430" xr:uid="{00000000-0005-0000-0000-00003C120000}"/>
    <cellStyle name="20% - Accent3 2 3 3 2 2 2" xfId="26260" xr:uid="{00000000-0005-0000-0000-00003D120000}"/>
    <cellStyle name="20% - Accent3 2 3 3 2 2 3" xfId="35137" xr:uid="{00000000-0005-0000-0000-00003E120000}"/>
    <cellStyle name="20% - Accent3 2 3 3 2 3" xfId="17649" xr:uid="{00000000-0005-0000-0000-00003F120000}"/>
    <cellStyle name="20% - Accent3 2 3 3 2 3 2" xfId="28479" xr:uid="{00000000-0005-0000-0000-000040120000}"/>
    <cellStyle name="20% - Accent3 2 3 3 2 3 3" xfId="37356" xr:uid="{00000000-0005-0000-0000-000041120000}"/>
    <cellStyle name="20% - Accent3 2 3 3 2 4" xfId="20054" xr:uid="{00000000-0005-0000-0000-000042120000}"/>
    <cellStyle name="20% - Accent3 2 3 3 2 4 2" xfId="30698" xr:uid="{00000000-0005-0000-0000-000043120000}"/>
    <cellStyle name="20% - Accent3 2 3 3 2 4 3" xfId="39575" xr:uid="{00000000-0005-0000-0000-000044120000}"/>
    <cellStyle name="20% - Accent3 2 3 3 2 5" xfId="24041" xr:uid="{00000000-0005-0000-0000-000045120000}"/>
    <cellStyle name="20% - Accent3 2 3 3 2 6" xfId="32918" xr:uid="{00000000-0005-0000-0000-000046120000}"/>
    <cellStyle name="20% - Accent3 2 3 3 3" xfId="12343" xr:uid="{00000000-0005-0000-0000-000047120000}"/>
    <cellStyle name="20% - Accent3 2 3 3 3 2" xfId="14697" xr:uid="{00000000-0005-0000-0000-000048120000}"/>
    <cellStyle name="20% - Accent3 2 3 3 3 2 2" xfId="25527" xr:uid="{00000000-0005-0000-0000-000049120000}"/>
    <cellStyle name="20% - Accent3 2 3 3 3 2 3" xfId="34404" xr:uid="{00000000-0005-0000-0000-00004A120000}"/>
    <cellStyle name="20% - Accent3 2 3 3 3 3" xfId="16916" xr:uid="{00000000-0005-0000-0000-00004B120000}"/>
    <cellStyle name="20% - Accent3 2 3 3 3 3 2" xfId="27746" xr:uid="{00000000-0005-0000-0000-00004C120000}"/>
    <cellStyle name="20% - Accent3 2 3 3 3 3 3" xfId="36623" xr:uid="{00000000-0005-0000-0000-00004D120000}"/>
    <cellStyle name="20% - Accent3 2 3 3 3 4" xfId="19321" xr:uid="{00000000-0005-0000-0000-00004E120000}"/>
    <cellStyle name="20% - Accent3 2 3 3 3 4 2" xfId="29965" xr:uid="{00000000-0005-0000-0000-00004F120000}"/>
    <cellStyle name="20% - Accent3 2 3 3 3 4 3" xfId="38842" xr:uid="{00000000-0005-0000-0000-000050120000}"/>
    <cellStyle name="20% - Accent3 2 3 3 3 5" xfId="23308" xr:uid="{00000000-0005-0000-0000-000051120000}"/>
    <cellStyle name="20% - Accent3 2 3 3 3 6" xfId="32185" xr:uid="{00000000-0005-0000-0000-000052120000}"/>
    <cellStyle name="20% - Accent3 2 3 3 4" xfId="13821" xr:uid="{00000000-0005-0000-0000-000053120000}"/>
    <cellStyle name="20% - Accent3 2 3 3 4 2" xfId="24784" xr:uid="{00000000-0005-0000-0000-000054120000}"/>
    <cellStyle name="20% - Accent3 2 3 3 4 3" xfId="33661" xr:uid="{00000000-0005-0000-0000-000055120000}"/>
    <cellStyle name="20% - Accent3 2 3 3 5" xfId="16173" xr:uid="{00000000-0005-0000-0000-000056120000}"/>
    <cellStyle name="20% - Accent3 2 3 3 5 2" xfId="27003" xr:uid="{00000000-0005-0000-0000-000057120000}"/>
    <cellStyle name="20% - Accent3 2 3 3 5 3" xfId="35880" xr:uid="{00000000-0005-0000-0000-000058120000}"/>
    <cellStyle name="20% - Accent3 2 3 3 6" xfId="18394" xr:uid="{00000000-0005-0000-0000-000059120000}"/>
    <cellStyle name="20% - Accent3 2 3 3 6 2" xfId="29222" xr:uid="{00000000-0005-0000-0000-00005A120000}"/>
    <cellStyle name="20% - Accent3 2 3 3 6 3" xfId="38099" xr:uid="{00000000-0005-0000-0000-00005B120000}"/>
    <cellStyle name="20% - Accent3 2 3 3 7" xfId="22565" xr:uid="{00000000-0005-0000-0000-00005C120000}"/>
    <cellStyle name="20% - Accent3 2 3 3 8" xfId="31440" xr:uid="{00000000-0005-0000-0000-00005D120000}"/>
    <cellStyle name="20% - Accent3 2 3 4" xfId="8595" xr:uid="{00000000-0005-0000-0000-00005E120000}"/>
    <cellStyle name="20% - Accent3 2 3 4 2" xfId="13077" xr:uid="{00000000-0005-0000-0000-00005F120000}"/>
    <cellStyle name="20% - Accent3 2 3 4 2 2" xfId="15431" xr:uid="{00000000-0005-0000-0000-000060120000}"/>
    <cellStyle name="20% - Accent3 2 3 4 2 2 2" xfId="26261" xr:uid="{00000000-0005-0000-0000-000061120000}"/>
    <cellStyle name="20% - Accent3 2 3 4 2 2 3" xfId="35138" xr:uid="{00000000-0005-0000-0000-000062120000}"/>
    <cellStyle name="20% - Accent3 2 3 4 2 3" xfId="17650" xr:uid="{00000000-0005-0000-0000-000063120000}"/>
    <cellStyle name="20% - Accent3 2 3 4 2 3 2" xfId="28480" xr:uid="{00000000-0005-0000-0000-000064120000}"/>
    <cellStyle name="20% - Accent3 2 3 4 2 3 3" xfId="37357" xr:uid="{00000000-0005-0000-0000-000065120000}"/>
    <cellStyle name="20% - Accent3 2 3 4 2 4" xfId="20055" xr:uid="{00000000-0005-0000-0000-000066120000}"/>
    <cellStyle name="20% - Accent3 2 3 4 2 4 2" xfId="30699" xr:uid="{00000000-0005-0000-0000-000067120000}"/>
    <cellStyle name="20% - Accent3 2 3 4 2 4 3" xfId="39576" xr:uid="{00000000-0005-0000-0000-000068120000}"/>
    <cellStyle name="20% - Accent3 2 3 4 2 5" xfId="24042" xr:uid="{00000000-0005-0000-0000-000069120000}"/>
    <cellStyle name="20% - Accent3 2 3 4 2 6" xfId="32919" xr:uid="{00000000-0005-0000-0000-00006A120000}"/>
    <cellStyle name="20% - Accent3 2 3 4 3" xfId="12344" xr:uid="{00000000-0005-0000-0000-00006B120000}"/>
    <cellStyle name="20% - Accent3 2 3 4 3 2" xfId="14698" xr:uid="{00000000-0005-0000-0000-00006C120000}"/>
    <cellStyle name="20% - Accent3 2 3 4 3 2 2" xfId="25528" xr:uid="{00000000-0005-0000-0000-00006D120000}"/>
    <cellStyle name="20% - Accent3 2 3 4 3 2 3" xfId="34405" xr:uid="{00000000-0005-0000-0000-00006E120000}"/>
    <cellStyle name="20% - Accent3 2 3 4 3 3" xfId="16917" xr:uid="{00000000-0005-0000-0000-00006F120000}"/>
    <cellStyle name="20% - Accent3 2 3 4 3 3 2" xfId="27747" xr:uid="{00000000-0005-0000-0000-000070120000}"/>
    <cellStyle name="20% - Accent3 2 3 4 3 3 3" xfId="36624" xr:uid="{00000000-0005-0000-0000-000071120000}"/>
    <cellStyle name="20% - Accent3 2 3 4 3 4" xfId="19322" xr:uid="{00000000-0005-0000-0000-000072120000}"/>
    <cellStyle name="20% - Accent3 2 3 4 3 4 2" xfId="29966" xr:uid="{00000000-0005-0000-0000-000073120000}"/>
    <cellStyle name="20% - Accent3 2 3 4 3 4 3" xfId="38843" xr:uid="{00000000-0005-0000-0000-000074120000}"/>
    <cellStyle name="20% - Accent3 2 3 4 3 5" xfId="23309" xr:uid="{00000000-0005-0000-0000-000075120000}"/>
    <cellStyle name="20% - Accent3 2 3 4 3 6" xfId="32186" xr:uid="{00000000-0005-0000-0000-000076120000}"/>
    <cellStyle name="20% - Accent3 2 3 4 4" xfId="13822" xr:uid="{00000000-0005-0000-0000-000077120000}"/>
    <cellStyle name="20% - Accent3 2 3 4 4 2" xfId="24785" xr:uid="{00000000-0005-0000-0000-000078120000}"/>
    <cellStyle name="20% - Accent3 2 3 4 4 3" xfId="33662" xr:uid="{00000000-0005-0000-0000-000079120000}"/>
    <cellStyle name="20% - Accent3 2 3 4 5" xfId="16174" xr:uid="{00000000-0005-0000-0000-00007A120000}"/>
    <cellStyle name="20% - Accent3 2 3 4 5 2" xfId="27004" xr:uid="{00000000-0005-0000-0000-00007B120000}"/>
    <cellStyle name="20% - Accent3 2 3 4 5 3" xfId="35881" xr:uid="{00000000-0005-0000-0000-00007C120000}"/>
    <cellStyle name="20% - Accent3 2 3 4 6" xfId="18395" xr:uid="{00000000-0005-0000-0000-00007D120000}"/>
    <cellStyle name="20% - Accent3 2 3 4 6 2" xfId="29223" xr:uid="{00000000-0005-0000-0000-00007E120000}"/>
    <cellStyle name="20% - Accent3 2 3 4 6 3" xfId="38100" xr:uid="{00000000-0005-0000-0000-00007F120000}"/>
    <cellStyle name="20% - Accent3 2 3 4 7" xfId="22566" xr:uid="{00000000-0005-0000-0000-000080120000}"/>
    <cellStyle name="20% - Accent3 2 3 4 8" xfId="31441" xr:uid="{00000000-0005-0000-0000-000081120000}"/>
    <cellStyle name="20% - Accent3 2 3 5" xfId="8596" xr:uid="{00000000-0005-0000-0000-000082120000}"/>
    <cellStyle name="20% - Accent3 2 3 5 2" xfId="13078" xr:uid="{00000000-0005-0000-0000-000083120000}"/>
    <cellStyle name="20% - Accent3 2 3 5 2 2" xfId="15432" xr:uid="{00000000-0005-0000-0000-000084120000}"/>
    <cellStyle name="20% - Accent3 2 3 5 2 2 2" xfId="26262" xr:uid="{00000000-0005-0000-0000-000085120000}"/>
    <cellStyle name="20% - Accent3 2 3 5 2 2 3" xfId="35139" xr:uid="{00000000-0005-0000-0000-000086120000}"/>
    <cellStyle name="20% - Accent3 2 3 5 2 3" xfId="17651" xr:uid="{00000000-0005-0000-0000-000087120000}"/>
    <cellStyle name="20% - Accent3 2 3 5 2 3 2" xfId="28481" xr:uid="{00000000-0005-0000-0000-000088120000}"/>
    <cellStyle name="20% - Accent3 2 3 5 2 3 3" xfId="37358" xr:uid="{00000000-0005-0000-0000-000089120000}"/>
    <cellStyle name="20% - Accent3 2 3 5 2 4" xfId="20056" xr:uid="{00000000-0005-0000-0000-00008A120000}"/>
    <cellStyle name="20% - Accent3 2 3 5 2 4 2" xfId="30700" xr:uid="{00000000-0005-0000-0000-00008B120000}"/>
    <cellStyle name="20% - Accent3 2 3 5 2 4 3" xfId="39577" xr:uid="{00000000-0005-0000-0000-00008C120000}"/>
    <cellStyle name="20% - Accent3 2 3 5 2 5" xfId="24043" xr:uid="{00000000-0005-0000-0000-00008D120000}"/>
    <cellStyle name="20% - Accent3 2 3 5 2 6" xfId="32920" xr:uid="{00000000-0005-0000-0000-00008E120000}"/>
    <cellStyle name="20% - Accent3 2 3 5 3" xfId="12345" xr:uid="{00000000-0005-0000-0000-00008F120000}"/>
    <cellStyle name="20% - Accent3 2 3 5 3 2" xfId="14699" xr:uid="{00000000-0005-0000-0000-000090120000}"/>
    <cellStyle name="20% - Accent3 2 3 5 3 2 2" xfId="25529" xr:uid="{00000000-0005-0000-0000-000091120000}"/>
    <cellStyle name="20% - Accent3 2 3 5 3 2 3" xfId="34406" xr:uid="{00000000-0005-0000-0000-000092120000}"/>
    <cellStyle name="20% - Accent3 2 3 5 3 3" xfId="16918" xr:uid="{00000000-0005-0000-0000-000093120000}"/>
    <cellStyle name="20% - Accent3 2 3 5 3 3 2" xfId="27748" xr:uid="{00000000-0005-0000-0000-000094120000}"/>
    <cellStyle name="20% - Accent3 2 3 5 3 3 3" xfId="36625" xr:uid="{00000000-0005-0000-0000-000095120000}"/>
    <cellStyle name="20% - Accent3 2 3 5 3 4" xfId="19323" xr:uid="{00000000-0005-0000-0000-000096120000}"/>
    <cellStyle name="20% - Accent3 2 3 5 3 4 2" xfId="29967" xr:uid="{00000000-0005-0000-0000-000097120000}"/>
    <cellStyle name="20% - Accent3 2 3 5 3 4 3" xfId="38844" xr:uid="{00000000-0005-0000-0000-000098120000}"/>
    <cellStyle name="20% - Accent3 2 3 5 3 5" xfId="23310" xr:uid="{00000000-0005-0000-0000-000099120000}"/>
    <cellStyle name="20% - Accent3 2 3 5 3 6" xfId="32187" xr:uid="{00000000-0005-0000-0000-00009A120000}"/>
    <cellStyle name="20% - Accent3 2 3 5 4" xfId="13823" xr:uid="{00000000-0005-0000-0000-00009B120000}"/>
    <cellStyle name="20% - Accent3 2 3 5 4 2" xfId="24786" xr:uid="{00000000-0005-0000-0000-00009C120000}"/>
    <cellStyle name="20% - Accent3 2 3 5 4 3" xfId="33663" xr:uid="{00000000-0005-0000-0000-00009D120000}"/>
    <cellStyle name="20% - Accent3 2 3 5 5" xfId="16175" xr:uid="{00000000-0005-0000-0000-00009E120000}"/>
    <cellStyle name="20% - Accent3 2 3 5 5 2" xfId="27005" xr:uid="{00000000-0005-0000-0000-00009F120000}"/>
    <cellStyle name="20% - Accent3 2 3 5 5 3" xfId="35882" xr:uid="{00000000-0005-0000-0000-0000A0120000}"/>
    <cellStyle name="20% - Accent3 2 3 5 6" xfId="18396" xr:uid="{00000000-0005-0000-0000-0000A1120000}"/>
    <cellStyle name="20% - Accent3 2 3 5 6 2" xfId="29224" xr:uid="{00000000-0005-0000-0000-0000A2120000}"/>
    <cellStyle name="20% - Accent3 2 3 5 6 3" xfId="38101" xr:uid="{00000000-0005-0000-0000-0000A3120000}"/>
    <cellStyle name="20% - Accent3 2 3 5 7" xfId="22567" xr:uid="{00000000-0005-0000-0000-0000A4120000}"/>
    <cellStyle name="20% - Accent3 2 3 5 8" xfId="31442" xr:uid="{00000000-0005-0000-0000-0000A5120000}"/>
    <cellStyle name="20% - Accent3 2 3 6" xfId="8597" xr:uid="{00000000-0005-0000-0000-0000A6120000}"/>
    <cellStyle name="20% - Accent3 2 3 6 2" xfId="13079" xr:uid="{00000000-0005-0000-0000-0000A7120000}"/>
    <cellStyle name="20% - Accent3 2 3 6 2 2" xfId="15433" xr:uid="{00000000-0005-0000-0000-0000A8120000}"/>
    <cellStyle name="20% - Accent3 2 3 6 2 2 2" xfId="26263" xr:uid="{00000000-0005-0000-0000-0000A9120000}"/>
    <cellStyle name="20% - Accent3 2 3 6 2 2 3" xfId="35140" xr:uid="{00000000-0005-0000-0000-0000AA120000}"/>
    <cellStyle name="20% - Accent3 2 3 6 2 3" xfId="17652" xr:uid="{00000000-0005-0000-0000-0000AB120000}"/>
    <cellStyle name="20% - Accent3 2 3 6 2 3 2" xfId="28482" xr:uid="{00000000-0005-0000-0000-0000AC120000}"/>
    <cellStyle name="20% - Accent3 2 3 6 2 3 3" xfId="37359" xr:uid="{00000000-0005-0000-0000-0000AD120000}"/>
    <cellStyle name="20% - Accent3 2 3 6 2 4" xfId="20057" xr:uid="{00000000-0005-0000-0000-0000AE120000}"/>
    <cellStyle name="20% - Accent3 2 3 6 2 4 2" xfId="30701" xr:uid="{00000000-0005-0000-0000-0000AF120000}"/>
    <cellStyle name="20% - Accent3 2 3 6 2 4 3" xfId="39578" xr:uid="{00000000-0005-0000-0000-0000B0120000}"/>
    <cellStyle name="20% - Accent3 2 3 6 2 5" xfId="24044" xr:uid="{00000000-0005-0000-0000-0000B1120000}"/>
    <cellStyle name="20% - Accent3 2 3 6 2 6" xfId="32921" xr:uid="{00000000-0005-0000-0000-0000B2120000}"/>
    <cellStyle name="20% - Accent3 2 3 6 3" xfId="12346" xr:uid="{00000000-0005-0000-0000-0000B3120000}"/>
    <cellStyle name="20% - Accent3 2 3 6 3 2" xfId="14700" xr:uid="{00000000-0005-0000-0000-0000B4120000}"/>
    <cellStyle name="20% - Accent3 2 3 6 3 2 2" xfId="25530" xr:uid="{00000000-0005-0000-0000-0000B5120000}"/>
    <cellStyle name="20% - Accent3 2 3 6 3 2 3" xfId="34407" xr:uid="{00000000-0005-0000-0000-0000B6120000}"/>
    <cellStyle name="20% - Accent3 2 3 6 3 3" xfId="16919" xr:uid="{00000000-0005-0000-0000-0000B7120000}"/>
    <cellStyle name="20% - Accent3 2 3 6 3 3 2" xfId="27749" xr:uid="{00000000-0005-0000-0000-0000B8120000}"/>
    <cellStyle name="20% - Accent3 2 3 6 3 3 3" xfId="36626" xr:uid="{00000000-0005-0000-0000-0000B9120000}"/>
    <cellStyle name="20% - Accent3 2 3 6 3 4" xfId="19324" xr:uid="{00000000-0005-0000-0000-0000BA120000}"/>
    <cellStyle name="20% - Accent3 2 3 6 3 4 2" xfId="29968" xr:uid="{00000000-0005-0000-0000-0000BB120000}"/>
    <cellStyle name="20% - Accent3 2 3 6 3 4 3" xfId="38845" xr:uid="{00000000-0005-0000-0000-0000BC120000}"/>
    <cellStyle name="20% - Accent3 2 3 6 3 5" xfId="23311" xr:uid="{00000000-0005-0000-0000-0000BD120000}"/>
    <cellStyle name="20% - Accent3 2 3 6 3 6" xfId="32188" xr:uid="{00000000-0005-0000-0000-0000BE120000}"/>
    <cellStyle name="20% - Accent3 2 3 6 4" xfId="13824" xr:uid="{00000000-0005-0000-0000-0000BF120000}"/>
    <cellStyle name="20% - Accent3 2 3 6 4 2" xfId="24787" xr:uid="{00000000-0005-0000-0000-0000C0120000}"/>
    <cellStyle name="20% - Accent3 2 3 6 4 3" xfId="33664" xr:uid="{00000000-0005-0000-0000-0000C1120000}"/>
    <cellStyle name="20% - Accent3 2 3 6 5" xfId="16176" xr:uid="{00000000-0005-0000-0000-0000C2120000}"/>
    <cellStyle name="20% - Accent3 2 3 6 5 2" xfId="27006" xr:uid="{00000000-0005-0000-0000-0000C3120000}"/>
    <cellStyle name="20% - Accent3 2 3 6 5 3" xfId="35883" xr:uid="{00000000-0005-0000-0000-0000C4120000}"/>
    <cellStyle name="20% - Accent3 2 3 6 6" xfId="18397" xr:uid="{00000000-0005-0000-0000-0000C5120000}"/>
    <cellStyle name="20% - Accent3 2 3 6 6 2" xfId="29225" xr:uid="{00000000-0005-0000-0000-0000C6120000}"/>
    <cellStyle name="20% - Accent3 2 3 6 6 3" xfId="38102" xr:uid="{00000000-0005-0000-0000-0000C7120000}"/>
    <cellStyle name="20% - Accent3 2 3 6 7" xfId="22568" xr:uid="{00000000-0005-0000-0000-0000C8120000}"/>
    <cellStyle name="20% - Accent3 2 3 6 8" xfId="31443" xr:uid="{00000000-0005-0000-0000-0000C9120000}"/>
    <cellStyle name="20% - Accent3 2 3 7" xfId="8598" xr:uid="{00000000-0005-0000-0000-0000CA120000}"/>
    <cellStyle name="20% - Accent3 2 3 7 2" xfId="13080" xr:uid="{00000000-0005-0000-0000-0000CB120000}"/>
    <cellStyle name="20% - Accent3 2 3 7 2 2" xfId="15434" xr:uid="{00000000-0005-0000-0000-0000CC120000}"/>
    <cellStyle name="20% - Accent3 2 3 7 2 2 2" xfId="26264" xr:uid="{00000000-0005-0000-0000-0000CD120000}"/>
    <cellStyle name="20% - Accent3 2 3 7 2 2 3" xfId="35141" xr:uid="{00000000-0005-0000-0000-0000CE120000}"/>
    <cellStyle name="20% - Accent3 2 3 7 2 3" xfId="17653" xr:uid="{00000000-0005-0000-0000-0000CF120000}"/>
    <cellStyle name="20% - Accent3 2 3 7 2 3 2" xfId="28483" xr:uid="{00000000-0005-0000-0000-0000D0120000}"/>
    <cellStyle name="20% - Accent3 2 3 7 2 3 3" xfId="37360" xr:uid="{00000000-0005-0000-0000-0000D1120000}"/>
    <cellStyle name="20% - Accent3 2 3 7 2 4" xfId="20058" xr:uid="{00000000-0005-0000-0000-0000D2120000}"/>
    <cellStyle name="20% - Accent3 2 3 7 2 4 2" xfId="30702" xr:uid="{00000000-0005-0000-0000-0000D3120000}"/>
    <cellStyle name="20% - Accent3 2 3 7 2 4 3" xfId="39579" xr:uid="{00000000-0005-0000-0000-0000D4120000}"/>
    <cellStyle name="20% - Accent3 2 3 7 2 5" xfId="24045" xr:uid="{00000000-0005-0000-0000-0000D5120000}"/>
    <cellStyle name="20% - Accent3 2 3 7 2 6" xfId="32922" xr:uid="{00000000-0005-0000-0000-0000D6120000}"/>
    <cellStyle name="20% - Accent3 2 3 7 3" xfId="12347" xr:uid="{00000000-0005-0000-0000-0000D7120000}"/>
    <cellStyle name="20% - Accent3 2 3 7 3 2" xfId="14701" xr:uid="{00000000-0005-0000-0000-0000D8120000}"/>
    <cellStyle name="20% - Accent3 2 3 7 3 2 2" xfId="25531" xr:uid="{00000000-0005-0000-0000-0000D9120000}"/>
    <cellStyle name="20% - Accent3 2 3 7 3 2 3" xfId="34408" xr:uid="{00000000-0005-0000-0000-0000DA120000}"/>
    <cellStyle name="20% - Accent3 2 3 7 3 3" xfId="16920" xr:uid="{00000000-0005-0000-0000-0000DB120000}"/>
    <cellStyle name="20% - Accent3 2 3 7 3 3 2" xfId="27750" xr:uid="{00000000-0005-0000-0000-0000DC120000}"/>
    <cellStyle name="20% - Accent3 2 3 7 3 3 3" xfId="36627" xr:uid="{00000000-0005-0000-0000-0000DD120000}"/>
    <cellStyle name="20% - Accent3 2 3 7 3 4" xfId="19325" xr:uid="{00000000-0005-0000-0000-0000DE120000}"/>
    <cellStyle name="20% - Accent3 2 3 7 3 4 2" xfId="29969" xr:uid="{00000000-0005-0000-0000-0000DF120000}"/>
    <cellStyle name="20% - Accent3 2 3 7 3 4 3" xfId="38846" xr:uid="{00000000-0005-0000-0000-0000E0120000}"/>
    <cellStyle name="20% - Accent3 2 3 7 3 5" xfId="23312" xr:uid="{00000000-0005-0000-0000-0000E1120000}"/>
    <cellStyle name="20% - Accent3 2 3 7 3 6" xfId="32189" xr:uid="{00000000-0005-0000-0000-0000E2120000}"/>
    <cellStyle name="20% - Accent3 2 3 7 4" xfId="13825" xr:uid="{00000000-0005-0000-0000-0000E3120000}"/>
    <cellStyle name="20% - Accent3 2 3 7 4 2" xfId="24788" xr:uid="{00000000-0005-0000-0000-0000E4120000}"/>
    <cellStyle name="20% - Accent3 2 3 7 4 3" xfId="33665" xr:uid="{00000000-0005-0000-0000-0000E5120000}"/>
    <cellStyle name="20% - Accent3 2 3 7 5" xfId="16177" xr:uid="{00000000-0005-0000-0000-0000E6120000}"/>
    <cellStyle name="20% - Accent3 2 3 7 5 2" xfId="27007" xr:uid="{00000000-0005-0000-0000-0000E7120000}"/>
    <cellStyle name="20% - Accent3 2 3 7 5 3" xfId="35884" xr:uid="{00000000-0005-0000-0000-0000E8120000}"/>
    <cellStyle name="20% - Accent3 2 3 7 6" xfId="18398" xr:uid="{00000000-0005-0000-0000-0000E9120000}"/>
    <cellStyle name="20% - Accent3 2 3 7 6 2" xfId="29226" xr:uid="{00000000-0005-0000-0000-0000EA120000}"/>
    <cellStyle name="20% - Accent3 2 3 7 6 3" xfId="38103" xr:uid="{00000000-0005-0000-0000-0000EB120000}"/>
    <cellStyle name="20% - Accent3 2 3 7 7" xfId="22569" xr:uid="{00000000-0005-0000-0000-0000EC120000}"/>
    <cellStyle name="20% - Accent3 2 3 7 8" xfId="31444" xr:uid="{00000000-0005-0000-0000-0000ED120000}"/>
    <cellStyle name="20% - Accent3 2 3 8" xfId="8599" xr:uid="{00000000-0005-0000-0000-0000EE120000}"/>
    <cellStyle name="20% - Accent3 2 3 8 2" xfId="13081" xr:uid="{00000000-0005-0000-0000-0000EF120000}"/>
    <cellStyle name="20% - Accent3 2 3 8 2 2" xfId="15435" xr:uid="{00000000-0005-0000-0000-0000F0120000}"/>
    <cellStyle name="20% - Accent3 2 3 8 2 2 2" xfId="26265" xr:uid="{00000000-0005-0000-0000-0000F1120000}"/>
    <cellStyle name="20% - Accent3 2 3 8 2 2 3" xfId="35142" xr:uid="{00000000-0005-0000-0000-0000F2120000}"/>
    <cellStyle name="20% - Accent3 2 3 8 2 3" xfId="17654" xr:uid="{00000000-0005-0000-0000-0000F3120000}"/>
    <cellStyle name="20% - Accent3 2 3 8 2 3 2" xfId="28484" xr:uid="{00000000-0005-0000-0000-0000F4120000}"/>
    <cellStyle name="20% - Accent3 2 3 8 2 3 3" xfId="37361" xr:uid="{00000000-0005-0000-0000-0000F5120000}"/>
    <cellStyle name="20% - Accent3 2 3 8 2 4" xfId="20059" xr:uid="{00000000-0005-0000-0000-0000F6120000}"/>
    <cellStyle name="20% - Accent3 2 3 8 2 4 2" xfId="30703" xr:uid="{00000000-0005-0000-0000-0000F7120000}"/>
    <cellStyle name="20% - Accent3 2 3 8 2 4 3" xfId="39580" xr:uid="{00000000-0005-0000-0000-0000F8120000}"/>
    <cellStyle name="20% - Accent3 2 3 8 2 5" xfId="24046" xr:uid="{00000000-0005-0000-0000-0000F9120000}"/>
    <cellStyle name="20% - Accent3 2 3 8 2 6" xfId="32923" xr:uid="{00000000-0005-0000-0000-0000FA120000}"/>
    <cellStyle name="20% - Accent3 2 3 8 3" xfId="12348" xr:uid="{00000000-0005-0000-0000-0000FB120000}"/>
    <cellStyle name="20% - Accent3 2 3 8 3 2" xfId="14702" xr:uid="{00000000-0005-0000-0000-0000FC120000}"/>
    <cellStyle name="20% - Accent3 2 3 8 3 2 2" xfId="25532" xr:uid="{00000000-0005-0000-0000-0000FD120000}"/>
    <cellStyle name="20% - Accent3 2 3 8 3 2 3" xfId="34409" xr:uid="{00000000-0005-0000-0000-0000FE120000}"/>
    <cellStyle name="20% - Accent3 2 3 8 3 3" xfId="16921" xr:uid="{00000000-0005-0000-0000-0000FF120000}"/>
    <cellStyle name="20% - Accent3 2 3 8 3 3 2" xfId="27751" xr:uid="{00000000-0005-0000-0000-000000130000}"/>
    <cellStyle name="20% - Accent3 2 3 8 3 3 3" xfId="36628" xr:uid="{00000000-0005-0000-0000-000001130000}"/>
    <cellStyle name="20% - Accent3 2 3 8 3 4" xfId="19326" xr:uid="{00000000-0005-0000-0000-000002130000}"/>
    <cellStyle name="20% - Accent3 2 3 8 3 4 2" xfId="29970" xr:uid="{00000000-0005-0000-0000-000003130000}"/>
    <cellStyle name="20% - Accent3 2 3 8 3 4 3" xfId="38847" xr:uid="{00000000-0005-0000-0000-000004130000}"/>
    <cellStyle name="20% - Accent3 2 3 8 3 5" xfId="23313" xr:uid="{00000000-0005-0000-0000-000005130000}"/>
    <cellStyle name="20% - Accent3 2 3 8 3 6" xfId="32190" xr:uid="{00000000-0005-0000-0000-000006130000}"/>
    <cellStyle name="20% - Accent3 2 3 8 4" xfId="13826" xr:uid="{00000000-0005-0000-0000-000007130000}"/>
    <cellStyle name="20% - Accent3 2 3 8 4 2" xfId="24789" xr:uid="{00000000-0005-0000-0000-000008130000}"/>
    <cellStyle name="20% - Accent3 2 3 8 4 3" xfId="33666" xr:uid="{00000000-0005-0000-0000-000009130000}"/>
    <cellStyle name="20% - Accent3 2 3 8 5" xfId="16178" xr:uid="{00000000-0005-0000-0000-00000A130000}"/>
    <cellStyle name="20% - Accent3 2 3 8 5 2" xfId="27008" xr:uid="{00000000-0005-0000-0000-00000B130000}"/>
    <cellStyle name="20% - Accent3 2 3 8 5 3" xfId="35885" xr:uid="{00000000-0005-0000-0000-00000C130000}"/>
    <cellStyle name="20% - Accent3 2 3 8 6" xfId="18399" xr:uid="{00000000-0005-0000-0000-00000D130000}"/>
    <cellStyle name="20% - Accent3 2 3 8 6 2" xfId="29227" xr:uid="{00000000-0005-0000-0000-00000E130000}"/>
    <cellStyle name="20% - Accent3 2 3 8 6 3" xfId="38104" xr:uid="{00000000-0005-0000-0000-00000F130000}"/>
    <cellStyle name="20% - Accent3 2 3 8 7" xfId="22570" xr:uid="{00000000-0005-0000-0000-000010130000}"/>
    <cellStyle name="20% - Accent3 2 3 8 8" xfId="31445" xr:uid="{00000000-0005-0000-0000-000011130000}"/>
    <cellStyle name="20% - Accent3 2 3 9" xfId="8600" xr:uid="{00000000-0005-0000-0000-000012130000}"/>
    <cellStyle name="20% - Accent3 2 3 9 2" xfId="13082" xr:uid="{00000000-0005-0000-0000-000013130000}"/>
    <cellStyle name="20% - Accent3 2 3 9 2 2" xfId="15436" xr:uid="{00000000-0005-0000-0000-000014130000}"/>
    <cellStyle name="20% - Accent3 2 3 9 2 2 2" xfId="26266" xr:uid="{00000000-0005-0000-0000-000015130000}"/>
    <cellStyle name="20% - Accent3 2 3 9 2 2 3" xfId="35143" xr:uid="{00000000-0005-0000-0000-000016130000}"/>
    <cellStyle name="20% - Accent3 2 3 9 2 3" xfId="17655" xr:uid="{00000000-0005-0000-0000-000017130000}"/>
    <cellStyle name="20% - Accent3 2 3 9 2 3 2" xfId="28485" xr:uid="{00000000-0005-0000-0000-000018130000}"/>
    <cellStyle name="20% - Accent3 2 3 9 2 3 3" xfId="37362" xr:uid="{00000000-0005-0000-0000-000019130000}"/>
    <cellStyle name="20% - Accent3 2 3 9 2 4" xfId="20060" xr:uid="{00000000-0005-0000-0000-00001A130000}"/>
    <cellStyle name="20% - Accent3 2 3 9 2 4 2" xfId="30704" xr:uid="{00000000-0005-0000-0000-00001B130000}"/>
    <cellStyle name="20% - Accent3 2 3 9 2 4 3" xfId="39581" xr:uid="{00000000-0005-0000-0000-00001C130000}"/>
    <cellStyle name="20% - Accent3 2 3 9 2 5" xfId="24047" xr:uid="{00000000-0005-0000-0000-00001D130000}"/>
    <cellStyle name="20% - Accent3 2 3 9 2 6" xfId="32924" xr:uid="{00000000-0005-0000-0000-00001E130000}"/>
    <cellStyle name="20% - Accent3 2 3 9 3" xfId="12349" xr:uid="{00000000-0005-0000-0000-00001F130000}"/>
    <cellStyle name="20% - Accent3 2 3 9 3 2" xfId="14703" xr:uid="{00000000-0005-0000-0000-000020130000}"/>
    <cellStyle name="20% - Accent3 2 3 9 3 2 2" xfId="25533" xr:uid="{00000000-0005-0000-0000-000021130000}"/>
    <cellStyle name="20% - Accent3 2 3 9 3 2 3" xfId="34410" xr:uid="{00000000-0005-0000-0000-000022130000}"/>
    <cellStyle name="20% - Accent3 2 3 9 3 3" xfId="16922" xr:uid="{00000000-0005-0000-0000-000023130000}"/>
    <cellStyle name="20% - Accent3 2 3 9 3 3 2" xfId="27752" xr:uid="{00000000-0005-0000-0000-000024130000}"/>
    <cellStyle name="20% - Accent3 2 3 9 3 3 3" xfId="36629" xr:uid="{00000000-0005-0000-0000-000025130000}"/>
    <cellStyle name="20% - Accent3 2 3 9 3 4" xfId="19327" xr:uid="{00000000-0005-0000-0000-000026130000}"/>
    <cellStyle name="20% - Accent3 2 3 9 3 4 2" xfId="29971" xr:uid="{00000000-0005-0000-0000-000027130000}"/>
    <cellStyle name="20% - Accent3 2 3 9 3 4 3" xfId="38848" xr:uid="{00000000-0005-0000-0000-000028130000}"/>
    <cellStyle name="20% - Accent3 2 3 9 3 5" xfId="23314" xr:uid="{00000000-0005-0000-0000-000029130000}"/>
    <cellStyle name="20% - Accent3 2 3 9 3 6" xfId="32191" xr:uid="{00000000-0005-0000-0000-00002A130000}"/>
    <cellStyle name="20% - Accent3 2 3 9 4" xfId="13827" xr:uid="{00000000-0005-0000-0000-00002B130000}"/>
    <cellStyle name="20% - Accent3 2 3 9 4 2" xfId="24790" xr:uid="{00000000-0005-0000-0000-00002C130000}"/>
    <cellStyle name="20% - Accent3 2 3 9 4 3" xfId="33667" xr:uid="{00000000-0005-0000-0000-00002D130000}"/>
    <cellStyle name="20% - Accent3 2 3 9 5" xfId="16179" xr:uid="{00000000-0005-0000-0000-00002E130000}"/>
    <cellStyle name="20% - Accent3 2 3 9 5 2" xfId="27009" xr:uid="{00000000-0005-0000-0000-00002F130000}"/>
    <cellStyle name="20% - Accent3 2 3 9 5 3" xfId="35886" xr:uid="{00000000-0005-0000-0000-000030130000}"/>
    <cellStyle name="20% - Accent3 2 3 9 6" xfId="18400" xr:uid="{00000000-0005-0000-0000-000031130000}"/>
    <cellStyle name="20% - Accent3 2 3 9 6 2" xfId="29228" xr:uid="{00000000-0005-0000-0000-000032130000}"/>
    <cellStyle name="20% - Accent3 2 3 9 6 3" xfId="38105" xr:uid="{00000000-0005-0000-0000-000033130000}"/>
    <cellStyle name="20% - Accent3 2 3 9 7" xfId="22571" xr:uid="{00000000-0005-0000-0000-000034130000}"/>
    <cellStyle name="20% - Accent3 2 3 9 8" xfId="31446" xr:uid="{00000000-0005-0000-0000-000035130000}"/>
    <cellStyle name="20% - Accent3 2 4" xfId="8601" xr:uid="{00000000-0005-0000-0000-000036130000}"/>
    <cellStyle name="20% - Accent3 2 4 10" xfId="13083" xr:uid="{00000000-0005-0000-0000-000037130000}"/>
    <cellStyle name="20% - Accent3 2 4 10 2" xfId="15437" xr:uid="{00000000-0005-0000-0000-000038130000}"/>
    <cellStyle name="20% - Accent3 2 4 10 2 2" xfId="26267" xr:uid="{00000000-0005-0000-0000-000039130000}"/>
    <cellStyle name="20% - Accent3 2 4 10 2 3" xfId="35144" xr:uid="{00000000-0005-0000-0000-00003A130000}"/>
    <cellStyle name="20% - Accent3 2 4 10 3" xfId="17656" xr:uid="{00000000-0005-0000-0000-00003B130000}"/>
    <cellStyle name="20% - Accent3 2 4 10 3 2" xfId="28486" xr:uid="{00000000-0005-0000-0000-00003C130000}"/>
    <cellStyle name="20% - Accent3 2 4 10 3 3" xfId="37363" xr:uid="{00000000-0005-0000-0000-00003D130000}"/>
    <cellStyle name="20% - Accent3 2 4 10 4" xfId="20061" xr:uid="{00000000-0005-0000-0000-00003E130000}"/>
    <cellStyle name="20% - Accent3 2 4 10 4 2" xfId="30705" xr:uid="{00000000-0005-0000-0000-00003F130000}"/>
    <cellStyle name="20% - Accent3 2 4 10 4 3" xfId="39582" xr:uid="{00000000-0005-0000-0000-000040130000}"/>
    <cellStyle name="20% - Accent3 2 4 10 5" xfId="24048" xr:uid="{00000000-0005-0000-0000-000041130000}"/>
    <cellStyle name="20% - Accent3 2 4 10 6" xfId="32925" xr:uid="{00000000-0005-0000-0000-000042130000}"/>
    <cellStyle name="20% - Accent3 2 4 11" xfId="12350" xr:uid="{00000000-0005-0000-0000-000043130000}"/>
    <cellStyle name="20% - Accent3 2 4 11 2" xfId="14704" xr:uid="{00000000-0005-0000-0000-000044130000}"/>
    <cellStyle name="20% - Accent3 2 4 11 2 2" xfId="25534" xr:uid="{00000000-0005-0000-0000-000045130000}"/>
    <cellStyle name="20% - Accent3 2 4 11 2 3" xfId="34411" xr:uid="{00000000-0005-0000-0000-000046130000}"/>
    <cellStyle name="20% - Accent3 2 4 11 3" xfId="16923" xr:uid="{00000000-0005-0000-0000-000047130000}"/>
    <cellStyle name="20% - Accent3 2 4 11 3 2" xfId="27753" xr:uid="{00000000-0005-0000-0000-000048130000}"/>
    <cellStyle name="20% - Accent3 2 4 11 3 3" xfId="36630" xr:uid="{00000000-0005-0000-0000-000049130000}"/>
    <cellStyle name="20% - Accent3 2 4 11 4" xfId="19328" xr:uid="{00000000-0005-0000-0000-00004A130000}"/>
    <cellStyle name="20% - Accent3 2 4 11 4 2" xfId="29972" xr:uid="{00000000-0005-0000-0000-00004B130000}"/>
    <cellStyle name="20% - Accent3 2 4 11 4 3" xfId="38849" xr:uid="{00000000-0005-0000-0000-00004C130000}"/>
    <cellStyle name="20% - Accent3 2 4 11 5" xfId="23315" xr:uid="{00000000-0005-0000-0000-00004D130000}"/>
    <cellStyle name="20% - Accent3 2 4 11 6" xfId="32192" xr:uid="{00000000-0005-0000-0000-00004E130000}"/>
    <cellStyle name="20% - Accent3 2 4 12" xfId="13828" xr:uid="{00000000-0005-0000-0000-00004F130000}"/>
    <cellStyle name="20% - Accent3 2 4 12 2" xfId="24791" xr:uid="{00000000-0005-0000-0000-000050130000}"/>
    <cellStyle name="20% - Accent3 2 4 12 3" xfId="33668" xr:uid="{00000000-0005-0000-0000-000051130000}"/>
    <cellStyle name="20% - Accent3 2 4 13" xfId="16180" xr:uid="{00000000-0005-0000-0000-000052130000}"/>
    <cellStyle name="20% - Accent3 2 4 13 2" xfId="27010" xr:uid="{00000000-0005-0000-0000-000053130000}"/>
    <cellStyle name="20% - Accent3 2 4 13 3" xfId="35887" xr:uid="{00000000-0005-0000-0000-000054130000}"/>
    <cellStyle name="20% - Accent3 2 4 14" xfId="18401" xr:uid="{00000000-0005-0000-0000-000055130000}"/>
    <cellStyle name="20% - Accent3 2 4 14 2" xfId="29229" xr:uid="{00000000-0005-0000-0000-000056130000}"/>
    <cellStyle name="20% - Accent3 2 4 14 3" xfId="38106" xr:uid="{00000000-0005-0000-0000-000057130000}"/>
    <cellStyle name="20% - Accent3 2 4 15" xfId="22572" xr:uid="{00000000-0005-0000-0000-000058130000}"/>
    <cellStyle name="20% - Accent3 2 4 16" xfId="31447" xr:uid="{00000000-0005-0000-0000-000059130000}"/>
    <cellStyle name="20% - Accent3 2 4 2" xfId="8602" xr:uid="{00000000-0005-0000-0000-00005A130000}"/>
    <cellStyle name="20% - Accent3 2 4 2 2" xfId="13084" xr:uid="{00000000-0005-0000-0000-00005B130000}"/>
    <cellStyle name="20% - Accent3 2 4 2 2 2" xfId="15438" xr:uid="{00000000-0005-0000-0000-00005C130000}"/>
    <cellStyle name="20% - Accent3 2 4 2 2 2 2" xfId="26268" xr:uid="{00000000-0005-0000-0000-00005D130000}"/>
    <cellStyle name="20% - Accent3 2 4 2 2 2 3" xfId="35145" xr:uid="{00000000-0005-0000-0000-00005E130000}"/>
    <cellStyle name="20% - Accent3 2 4 2 2 3" xfId="17657" xr:uid="{00000000-0005-0000-0000-00005F130000}"/>
    <cellStyle name="20% - Accent3 2 4 2 2 3 2" xfId="28487" xr:uid="{00000000-0005-0000-0000-000060130000}"/>
    <cellStyle name="20% - Accent3 2 4 2 2 3 3" xfId="37364" xr:uid="{00000000-0005-0000-0000-000061130000}"/>
    <cellStyle name="20% - Accent3 2 4 2 2 4" xfId="20062" xr:uid="{00000000-0005-0000-0000-000062130000}"/>
    <cellStyle name="20% - Accent3 2 4 2 2 4 2" xfId="30706" xr:uid="{00000000-0005-0000-0000-000063130000}"/>
    <cellStyle name="20% - Accent3 2 4 2 2 4 3" xfId="39583" xr:uid="{00000000-0005-0000-0000-000064130000}"/>
    <cellStyle name="20% - Accent3 2 4 2 2 5" xfId="24049" xr:uid="{00000000-0005-0000-0000-000065130000}"/>
    <cellStyle name="20% - Accent3 2 4 2 2 6" xfId="32926" xr:uid="{00000000-0005-0000-0000-000066130000}"/>
    <cellStyle name="20% - Accent3 2 4 2 3" xfId="12351" xr:uid="{00000000-0005-0000-0000-000067130000}"/>
    <cellStyle name="20% - Accent3 2 4 2 3 2" xfId="14705" xr:uid="{00000000-0005-0000-0000-000068130000}"/>
    <cellStyle name="20% - Accent3 2 4 2 3 2 2" xfId="25535" xr:uid="{00000000-0005-0000-0000-000069130000}"/>
    <cellStyle name="20% - Accent3 2 4 2 3 2 3" xfId="34412" xr:uid="{00000000-0005-0000-0000-00006A130000}"/>
    <cellStyle name="20% - Accent3 2 4 2 3 3" xfId="16924" xr:uid="{00000000-0005-0000-0000-00006B130000}"/>
    <cellStyle name="20% - Accent3 2 4 2 3 3 2" xfId="27754" xr:uid="{00000000-0005-0000-0000-00006C130000}"/>
    <cellStyle name="20% - Accent3 2 4 2 3 3 3" xfId="36631" xr:uid="{00000000-0005-0000-0000-00006D130000}"/>
    <cellStyle name="20% - Accent3 2 4 2 3 4" xfId="19329" xr:uid="{00000000-0005-0000-0000-00006E130000}"/>
    <cellStyle name="20% - Accent3 2 4 2 3 4 2" xfId="29973" xr:uid="{00000000-0005-0000-0000-00006F130000}"/>
    <cellStyle name="20% - Accent3 2 4 2 3 4 3" xfId="38850" xr:uid="{00000000-0005-0000-0000-000070130000}"/>
    <cellStyle name="20% - Accent3 2 4 2 3 5" xfId="23316" xr:uid="{00000000-0005-0000-0000-000071130000}"/>
    <cellStyle name="20% - Accent3 2 4 2 3 6" xfId="32193" xr:uid="{00000000-0005-0000-0000-000072130000}"/>
    <cellStyle name="20% - Accent3 2 4 2 4" xfId="13829" xr:uid="{00000000-0005-0000-0000-000073130000}"/>
    <cellStyle name="20% - Accent3 2 4 2 4 2" xfId="24792" xr:uid="{00000000-0005-0000-0000-000074130000}"/>
    <cellStyle name="20% - Accent3 2 4 2 4 3" xfId="33669" xr:uid="{00000000-0005-0000-0000-000075130000}"/>
    <cellStyle name="20% - Accent3 2 4 2 5" xfId="16181" xr:uid="{00000000-0005-0000-0000-000076130000}"/>
    <cellStyle name="20% - Accent3 2 4 2 5 2" xfId="27011" xr:uid="{00000000-0005-0000-0000-000077130000}"/>
    <cellStyle name="20% - Accent3 2 4 2 5 3" xfId="35888" xr:uid="{00000000-0005-0000-0000-000078130000}"/>
    <cellStyle name="20% - Accent3 2 4 2 6" xfId="18402" xr:uid="{00000000-0005-0000-0000-000079130000}"/>
    <cellStyle name="20% - Accent3 2 4 2 6 2" xfId="29230" xr:uid="{00000000-0005-0000-0000-00007A130000}"/>
    <cellStyle name="20% - Accent3 2 4 2 6 3" xfId="38107" xr:uid="{00000000-0005-0000-0000-00007B130000}"/>
    <cellStyle name="20% - Accent3 2 4 2 7" xfId="22573" xr:uid="{00000000-0005-0000-0000-00007C130000}"/>
    <cellStyle name="20% - Accent3 2 4 2 8" xfId="31448" xr:uid="{00000000-0005-0000-0000-00007D130000}"/>
    <cellStyle name="20% - Accent3 2 4 3" xfId="8603" xr:uid="{00000000-0005-0000-0000-00007E130000}"/>
    <cellStyle name="20% - Accent3 2 4 3 2" xfId="13085" xr:uid="{00000000-0005-0000-0000-00007F130000}"/>
    <cellStyle name="20% - Accent3 2 4 3 2 2" xfId="15439" xr:uid="{00000000-0005-0000-0000-000080130000}"/>
    <cellStyle name="20% - Accent3 2 4 3 2 2 2" xfId="26269" xr:uid="{00000000-0005-0000-0000-000081130000}"/>
    <cellStyle name="20% - Accent3 2 4 3 2 2 3" xfId="35146" xr:uid="{00000000-0005-0000-0000-000082130000}"/>
    <cellStyle name="20% - Accent3 2 4 3 2 3" xfId="17658" xr:uid="{00000000-0005-0000-0000-000083130000}"/>
    <cellStyle name="20% - Accent3 2 4 3 2 3 2" xfId="28488" xr:uid="{00000000-0005-0000-0000-000084130000}"/>
    <cellStyle name="20% - Accent3 2 4 3 2 3 3" xfId="37365" xr:uid="{00000000-0005-0000-0000-000085130000}"/>
    <cellStyle name="20% - Accent3 2 4 3 2 4" xfId="20063" xr:uid="{00000000-0005-0000-0000-000086130000}"/>
    <cellStyle name="20% - Accent3 2 4 3 2 4 2" xfId="30707" xr:uid="{00000000-0005-0000-0000-000087130000}"/>
    <cellStyle name="20% - Accent3 2 4 3 2 4 3" xfId="39584" xr:uid="{00000000-0005-0000-0000-000088130000}"/>
    <cellStyle name="20% - Accent3 2 4 3 2 5" xfId="24050" xr:uid="{00000000-0005-0000-0000-000089130000}"/>
    <cellStyle name="20% - Accent3 2 4 3 2 6" xfId="32927" xr:uid="{00000000-0005-0000-0000-00008A130000}"/>
    <cellStyle name="20% - Accent3 2 4 3 3" xfId="12352" xr:uid="{00000000-0005-0000-0000-00008B130000}"/>
    <cellStyle name="20% - Accent3 2 4 3 3 2" xfId="14706" xr:uid="{00000000-0005-0000-0000-00008C130000}"/>
    <cellStyle name="20% - Accent3 2 4 3 3 2 2" xfId="25536" xr:uid="{00000000-0005-0000-0000-00008D130000}"/>
    <cellStyle name="20% - Accent3 2 4 3 3 2 3" xfId="34413" xr:uid="{00000000-0005-0000-0000-00008E130000}"/>
    <cellStyle name="20% - Accent3 2 4 3 3 3" xfId="16925" xr:uid="{00000000-0005-0000-0000-00008F130000}"/>
    <cellStyle name="20% - Accent3 2 4 3 3 3 2" xfId="27755" xr:uid="{00000000-0005-0000-0000-000090130000}"/>
    <cellStyle name="20% - Accent3 2 4 3 3 3 3" xfId="36632" xr:uid="{00000000-0005-0000-0000-000091130000}"/>
    <cellStyle name="20% - Accent3 2 4 3 3 4" xfId="19330" xr:uid="{00000000-0005-0000-0000-000092130000}"/>
    <cellStyle name="20% - Accent3 2 4 3 3 4 2" xfId="29974" xr:uid="{00000000-0005-0000-0000-000093130000}"/>
    <cellStyle name="20% - Accent3 2 4 3 3 4 3" xfId="38851" xr:uid="{00000000-0005-0000-0000-000094130000}"/>
    <cellStyle name="20% - Accent3 2 4 3 3 5" xfId="23317" xr:uid="{00000000-0005-0000-0000-000095130000}"/>
    <cellStyle name="20% - Accent3 2 4 3 3 6" xfId="32194" xr:uid="{00000000-0005-0000-0000-000096130000}"/>
    <cellStyle name="20% - Accent3 2 4 3 4" xfId="13830" xr:uid="{00000000-0005-0000-0000-000097130000}"/>
    <cellStyle name="20% - Accent3 2 4 3 4 2" xfId="24793" xr:uid="{00000000-0005-0000-0000-000098130000}"/>
    <cellStyle name="20% - Accent3 2 4 3 4 3" xfId="33670" xr:uid="{00000000-0005-0000-0000-000099130000}"/>
    <cellStyle name="20% - Accent3 2 4 3 5" xfId="16182" xr:uid="{00000000-0005-0000-0000-00009A130000}"/>
    <cellStyle name="20% - Accent3 2 4 3 5 2" xfId="27012" xr:uid="{00000000-0005-0000-0000-00009B130000}"/>
    <cellStyle name="20% - Accent3 2 4 3 5 3" xfId="35889" xr:uid="{00000000-0005-0000-0000-00009C130000}"/>
    <cellStyle name="20% - Accent3 2 4 3 6" xfId="18403" xr:uid="{00000000-0005-0000-0000-00009D130000}"/>
    <cellStyle name="20% - Accent3 2 4 3 6 2" xfId="29231" xr:uid="{00000000-0005-0000-0000-00009E130000}"/>
    <cellStyle name="20% - Accent3 2 4 3 6 3" xfId="38108" xr:uid="{00000000-0005-0000-0000-00009F130000}"/>
    <cellStyle name="20% - Accent3 2 4 3 7" xfId="22574" xr:uid="{00000000-0005-0000-0000-0000A0130000}"/>
    <cellStyle name="20% - Accent3 2 4 3 8" xfId="31449" xr:uid="{00000000-0005-0000-0000-0000A1130000}"/>
    <cellStyle name="20% - Accent3 2 4 4" xfId="8604" xr:uid="{00000000-0005-0000-0000-0000A2130000}"/>
    <cellStyle name="20% - Accent3 2 4 4 2" xfId="13086" xr:uid="{00000000-0005-0000-0000-0000A3130000}"/>
    <cellStyle name="20% - Accent3 2 4 4 2 2" xfId="15440" xr:uid="{00000000-0005-0000-0000-0000A4130000}"/>
    <cellStyle name="20% - Accent3 2 4 4 2 2 2" xfId="26270" xr:uid="{00000000-0005-0000-0000-0000A5130000}"/>
    <cellStyle name="20% - Accent3 2 4 4 2 2 3" xfId="35147" xr:uid="{00000000-0005-0000-0000-0000A6130000}"/>
    <cellStyle name="20% - Accent3 2 4 4 2 3" xfId="17659" xr:uid="{00000000-0005-0000-0000-0000A7130000}"/>
    <cellStyle name="20% - Accent3 2 4 4 2 3 2" xfId="28489" xr:uid="{00000000-0005-0000-0000-0000A8130000}"/>
    <cellStyle name="20% - Accent3 2 4 4 2 3 3" xfId="37366" xr:uid="{00000000-0005-0000-0000-0000A9130000}"/>
    <cellStyle name="20% - Accent3 2 4 4 2 4" xfId="20064" xr:uid="{00000000-0005-0000-0000-0000AA130000}"/>
    <cellStyle name="20% - Accent3 2 4 4 2 4 2" xfId="30708" xr:uid="{00000000-0005-0000-0000-0000AB130000}"/>
    <cellStyle name="20% - Accent3 2 4 4 2 4 3" xfId="39585" xr:uid="{00000000-0005-0000-0000-0000AC130000}"/>
    <cellStyle name="20% - Accent3 2 4 4 2 5" xfId="24051" xr:uid="{00000000-0005-0000-0000-0000AD130000}"/>
    <cellStyle name="20% - Accent3 2 4 4 2 6" xfId="32928" xr:uid="{00000000-0005-0000-0000-0000AE130000}"/>
    <cellStyle name="20% - Accent3 2 4 4 3" xfId="12353" xr:uid="{00000000-0005-0000-0000-0000AF130000}"/>
    <cellStyle name="20% - Accent3 2 4 4 3 2" xfId="14707" xr:uid="{00000000-0005-0000-0000-0000B0130000}"/>
    <cellStyle name="20% - Accent3 2 4 4 3 2 2" xfId="25537" xr:uid="{00000000-0005-0000-0000-0000B1130000}"/>
    <cellStyle name="20% - Accent3 2 4 4 3 2 3" xfId="34414" xr:uid="{00000000-0005-0000-0000-0000B2130000}"/>
    <cellStyle name="20% - Accent3 2 4 4 3 3" xfId="16926" xr:uid="{00000000-0005-0000-0000-0000B3130000}"/>
    <cellStyle name="20% - Accent3 2 4 4 3 3 2" xfId="27756" xr:uid="{00000000-0005-0000-0000-0000B4130000}"/>
    <cellStyle name="20% - Accent3 2 4 4 3 3 3" xfId="36633" xr:uid="{00000000-0005-0000-0000-0000B5130000}"/>
    <cellStyle name="20% - Accent3 2 4 4 3 4" xfId="19331" xr:uid="{00000000-0005-0000-0000-0000B6130000}"/>
    <cellStyle name="20% - Accent3 2 4 4 3 4 2" xfId="29975" xr:uid="{00000000-0005-0000-0000-0000B7130000}"/>
    <cellStyle name="20% - Accent3 2 4 4 3 4 3" xfId="38852" xr:uid="{00000000-0005-0000-0000-0000B8130000}"/>
    <cellStyle name="20% - Accent3 2 4 4 3 5" xfId="23318" xr:uid="{00000000-0005-0000-0000-0000B9130000}"/>
    <cellStyle name="20% - Accent3 2 4 4 3 6" xfId="32195" xr:uid="{00000000-0005-0000-0000-0000BA130000}"/>
    <cellStyle name="20% - Accent3 2 4 4 4" xfId="13831" xr:uid="{00000000-0005-0000-0000-0000BB130000}"/>
    <cellStyle name="20% - Accent3 2 4 4 4 2" xfId="24794" xr:uid="{00000000-0005-0000-0000-0000BC130000}"/>
    <cellStyle name="20% - Accent3 2 4 4 4 3" xfId="33671" xr:uid="{00000000-0005-0000-0000-0000BD130000}"/>
    <cellStyle name="20% - Accent3 2 4 4 5" xfId="16183" xr:uid="{00000000-0005-0000-0000-0000BE130000}"/>
    <cellStyle name="20% - Accent3 2 4 4 5 2" xfId="27013" xr:uid="{00000000-0005-0000-0000-0000BF130000}"/>
    <cellStyle name="20% - Accent3 2 4 4 5 3" xfId="35890" xr:uid="{00000000-0005-0000-0000-0000C0130000}"/>
    <cellStyle name="20% - Accent3 2 4 4 6" xfId="18404" xr:uid="{00000000-0005-0000-0000-0000C1130000}"/>
    <cellStyle name="20% - Accent3 2 4 4 6 2" xfId="29232" xr:uid="{00000000-0005-0000-0000-0000C2130000}"/>
    <cellStyle name="20% - Accent3 2 4 4 6 3" xfId="38109" xr:uid="{00000000-0005-0000-0000-0000C3130000}"/>
    <cellStyle name="20% - Accent3 2 4 4 7" xfId="22575" xr:uid="{00000000-0005-0000-0000-0000C4130000}"/>
    <cellStyle name="20% - Accent3 2 4 4 8" xfId="31450" xr:uid="{00000000-0005-0000-0000-0000C5130000}"/>
    <cellStyle name="20% - Accent3 2 4 5" xfId="8605" xr:uid="{00000000-0005-0000-0000-0000C6130000}"/>
    <cellStyle name="20% - Accent3 2 4 5 2" xfId="13087" xr:uid="{00000000-0005-0000-0000-0000C7130000}"/>
    <cellStyle name="20% - Accent3 2 4 5 2 2" xfId="15441" xr:uid="{00000000-0005-0000-0000-0000C8130000}"/>
    <cellStyle name="20% - Accent3 2 4 5 2 2 2" xfId="26271" xr:uid="{00000000-0005-0000-0000-0000C9130000}"/>
    <cellStyle name="20% - Accent3 2 4 5 2 2 3" xfId="35148" xr:uid="{00000000-0005-0000-0000-0000CA130000}"/>
    <cellStyle name="20% - Accent3 2 4 5 2 3" xfId="17660" xr:uid="{00000000-0005-0000-0000-0000CB130000}"/>
    <cellStyle name="20% - Accent3 2 4 5 2 3 2" xfId="28490" xr:uid="{00000000-0005-0000-0000-0000CC130000}"/>
    <cellStyle name="20% - Accent3 2 4 5 2 3 3" xfId="37367" xr:uid="{00000000-0005-0000-0000-0000CD130000}"/>
    <cellStyle name="20% - Accent3 2 4 5 2 4" xfId="20065" xr:uid="{00000000-0005-0000-0000-0000CE130000}"/>
    <cellStyle name="20% - Accent3 2 4 5 2 4 2" xfId="30709" xr:uid="{00000000-0005-0000-0000-0000CF130000}"/>
    <cellStyle name="20% - Accent3 2 4 5 2 4 3" xfId="39586" xr:uid="{00000000-0005-0000-0000-0000D0130000}"/>
    <cellStyle name="20% - Accent3 2 4 5 2 5" xfId="24052" xr:uid="{00000000-0005-0000-0000-0000D1130000}"/>
    <cellStyle name="20% - Accent3 2 4 5 2 6" xfId="32929" xr:uid="{00000000-0005-0000-0000-0000D2130000}"/>
    <cellStyle name="20% - Accent3 2 4 5 3" xfId="12354" xr:uid="{00000000-0005-0000-0000-0000D3130000}"/>
    <cellStyle name="20% - Accent3 2 4 5 3 2" xfId="14708" xr:uid="{00000000-0005-0000-0000-0000D4130000}"/>
    <cellStyle name="20% - Accent3 2 4 5 3 2 2" xfId="25538" xr:uid="{00000000-0005-0000-0000-0000D5130000}"/>
    <cellStyle name="20% - Accent3 2 4 5 3 2 3" xfId="34415" xr:uid="{00000000-0005-0000-0000-0000D6130000}"/>
    <cellStyle name="20% - Accent3 2 4 5 3 3" xfId="16927" xr:uid="{00000000-0005-0000-0000-0000D7130000}"/>
    <cellStyle name="20% - Accent3 2 4 5 3 3 2" xfId="27757" xr:uid="{00000000-0005-0000-0000-0000D8130000}"/>
    <cellStyle name="20% - Accent3 2 4 5 3 3 3" xfId="36634" xr:uid="{00000000-0005-0000-0000-0000D9130000}"/>
    <cellStyle name="20% - Accent3 2 4 5 3 4" xfId="19332" xr:uid="{00000000-0005-0000-0000-0000DA130000}"/>
    <cellStyle name="20% - Accent3 2 4 5 3 4 2" xfId="29976" xr:uid="{00000000-0005-0000-0000-0000DB130000}"/>
    <cellStyle name="20% - Accent3 2 4 5 3 4 3" xfId="38853" xr:uid="{00000000-0005-0000-0000-0000DC130000}"/>
    <cellStyle name="20% - Accent3 2 4 5 3 5" xfId="23319" xr:uid="{00000000-0005-0000-0000-0000DD130000}"/>
    <cellStyle name="20% - Accent3 2 4 5 3 6" xfId="32196" xr:uid="{00000000-0005-0000-0000-0000DE130000}"/>
    <cellStyle name="20% - Accent3 2 4 5 4" xfId="13832" xr:uid="{00000000-0005-0000-0000-0000DF130000}"/>
    <cellStyle name="20% - Accent3 2 4 5 4 2" xfId="24795" xr:uid="{00000000-0005-0000-0000-0000E0130000}"/>
    <cellStyle name="20% - Accent3 2 4 5 4 3" xfId="33672" xr:uid="{00000000-0005-0000-0000-0000E1130000}"/>
    <cellStyle name="20% - Accent3 2 4 5 5" xfId="16184" xr:uid="{00000000-0005-0000-0000-0000E2130000}"/>
    <cellStyle name="20% - Accent3 2 4 5 5 2" xfId="27014" xr:uid="{00000000-0005-0000-0000-0000E3130000}"/>
    <cellStyle name="20% - Accent3 2 4 5 5 3" xfId="35891" xr:uid="{00000000-0005-0000-0000-0000E4130000}"/>
    <cellStyle name="20% - Accent3 2 4 5 6" xfId="18405" xr:uid="{00000000-0005-0000-0000-0000E5130000}"/>
    <cellStyle name="20% - Accent3 2 4 5 6 2" xfId="29233" xr:uid="{00000000-0005-0000-0000-0000E6130000}"/>
    <cellStyle name="20% - Accent3 2 4 5 6 3" xfId="38110" xr:uid="{00000000-0005-0000-0000-0000E7130000}"/>
    <cellStyle name="20% - Accent3 2 4 5 7" xfId="22576" xr:uid="{00000000-0005-0000-0000-0000E8130000}"/>
    <cellStyle name="20% - Accent3 2 4 5 8" xfId="31451" xr:uid="{00000000-0005-0000-0000-0000E9130000}"/>
    <cellStyle name="20% - Accent3 2 4 6" xfId="8606" xr:uid="{00000000-0005-0000-0000-0000EA130000}"/>
    <cellStyle name="20% - Accent3 2 4 6 2" xfId="13088" xr:uid="{00000000-0005-0000-0000-0000EB130000}"/>
    <cellStyle name="20% - Accent3 2 4 6 2 2" xfId="15442" xr:uid="{00000000-0005-0000-0000-0000EC130000}"/>
    <cellStyle name="20% - Accent3 2 4 6 2 2 2" xfId="26272" xr:uid="{00000000-0005-0000-0000-0000ED130000}"/>
    <cellStyle name="20% - Accent3 2 4 6 2 2 3" xfId="35149" xr:uid="{00000000-0005-0000-0000-0000EE130000}"/>
    <cellStyle name="20% - Accent3 2 4 6 2 3" xfId="17661" xr:uid="{00000000-0005-0000-0000-0000EF130000}"/>
    <cellStyle name="20% - Accent3 2 4 6 2 3 2" xfId="28491" xr:uid="{00000000-0005-0000-0000-0000F0130000}"/>
    <cellStyle name="20% - Accent3 2 4 6 2 3 3" xfId="37368" xr:uid="{00000000-0005-0000-0000-0000F1130000}"/>
    <cellStyle name="20% - Accent3 2 4 6 2 4" xfId="20066" xr:uid="{00000000-0005-0000-0000-0000F2130000}"/>
    <cellStyle name="20% - Accent3 2 4 6 2 4 2" xfId="30710" xr:uid="{00000000-0005-0000-0000-0000F3130000}"/>
    <cellStyle name="20% - Accent3 2 4 6 2 4 3" xfId="39587" xr:uid="{00000000-0005-0000-0000-0000F4130000}"/>
    <cellStyle name="20% - Accent3 2 4 6 2 5" xfId="24053" xr:uid="{00000000-0005-0000-0000-0000F5130000}"/>
    <cellStyle name="20% - Accent3 2 4 6 2 6" xfId="32930" xr:uid="{00000000-0005-0000-0000-0000F6130000}"/>
    <cellStyle name="20% - Accent3 2 4 6 3" xfId="12355" xr:uid="{00000000-0005-0000-0000-0000F7130000}"/>
    <cellStyle name="20% - Accent3 2 4 6 3 2" xfId="14709" xr:uid="{00000000-0005-0000-0000-0000F8130000}"/>
    <cellStyle name="20% - Accent3 2 4 6 3 2 2" xfId="25539" xr:uid="{00000000-0005-0000-0000-0000F9130000}"/>
    <cellStyle name="20% - Accent3 2 4 6 3 2 3" xfId="34416" xr:uid="{00000000-0005-0000-0000-0000FA130000}"/>
    <cellStyle name="20% - Accent3 2 4 6 3 3" xfId="16928" xr:uid="{00000000-0005-0000-0000-0000FB130000}"/>
    <cellStyle name="20% - Accent3 2 4 6 3 3 2" xfId="27758" xr:uid="{00000000-0005-0000-0000-0000FC130000}"/>
    <cellStyle name="20% - Accent3 2 4 6 3 3 3" xfId="36635" xr:uid="{00000000-0005-0000-0000-0000FD130000}"/>
    <cellStyle name="20% - Accent3 2 4 6 3 4" xfId="19333" xr:uid="{00000000-0005-0000-0000-0000FE130000}"/>
    <cellStyle name="20% - Accent3 2 4 6 3 4 2" xfId="29977" xr:uid="{00000000-0005-0000-0000-0000FF130000}"/>
    <cellStyle name="20% - Accent3 2 4 6 3 4 3" xfId="38854" xr:uid="{00000000-0005-0000-0000-000000140000}"/>
    <cellStyle name="20% - Accent3 2 4 6 3 5" xfId="23320" xr:uid="{00000000-0005-0000-0000-000001140000}"/>
    <cellStyle name="20% - Accent3 2 4 6 3 6" xfId="32197" xr:uid="{00000000-0005-0000-0000-000002140000}"/>
    <cellStyle name="20% - Accent3 2 4 6 4" xfId="13833" xr:uid="{00000000-0005-0000-0000-000003140000}"/>
    <cellStyle name="20% - Accent3 2 4 6 4 2" xfId="24796" xr:uid="{00000000-0005-0000-0000-000004140000}"/>
    <cellStyle name="20% - Accent3 2 4 6 4 3" xfId="33673" xr:uid="{00000000-0005-0000-0000-000005140000}"/>
    <cellStyle name="20% - Accent3 2 4 6 5" xfId="16185" xr:uid="{00000000-0005-0000-0000-000006140000}"/>
    <cellStyle name="20% - Accent3 2 4 6 5 2" xfId="27015" xr:uid="{00000000-0005-0000-0000-000007140000}"/>
    <cellStyle name="20% - Accent3 2 4 6 5 3" xfId="35892" xr:uid="{00000000-0005-0000-0000-000008140000}"/>
    <cellStyle name="20% - Accent3 2 4 6 6" xfId="18406" xr:uid="{00000000-0005-0000-0000-000009140000}"/>
    <cellStyle name="20% - Accent3 2 4 6 6 2" xfId="29234" xr:uid="{00000000-0005-0000-0000-00000A140000}"/>
    <cellStyle name="20% - Accent3 2 4 6 6 3" xfId="38111" xr:uid="{00000000-0005-0000-0000-00000B140000}"/>
    <cellStyle name="20% - Accent3 2 4 6 7" xfId="22577" xr:uid="{00000000-0005-0000-0000-00000C140000}"/>
    <cellStyle name="20% - Accent3 2 4 6 8" xfId="31452" xr:uid="{00000000-0005-0000-0000-00000D140000}"/>
    <cellStyle name="20% - Accent3 2 4 7" xfId="8607" xr:uid="{00000000-0005-0000-0000-00000E140000}"/>
    <cellStyle name="20% - Accent3 2 4 7 2" xfId="13089" xr:uid="{00000000-0005-0000-0000-00000F140000}"/>
    <cellStyle name="20% - Accent3 2 4 7 2 2" xfId="15443" xr:uid="{00000000-0005-0000-0000-000010140000}"/>
    <cellStyle name="20% - Accent3 2 4 7 2 2 2" xfId="26273" xr:uid="{00000000-0005-0000-0000-000011140000}"/>
    <cellStyle name="20% - Accent3 2 4 7 2 2 3" xfId="35150" xr:uid="{00000000-0005-0000-0000-000012140000}"/>
    <cellStyle name="20% - Accent3 2 4 7 2 3" xfId="17662" xr:uid="{00000000-0005-0000-0000-000013140000}"/>
    <cellStyle name="20% - Accent3 2 4 7 2 3 2" xfId="28492" xr:uid="{00000000-0005-0000-0000-000014140000}"/>
    <cellStyle name="20% - Accent3 2 4 7 2 3 3" xfId="37369" xr:uid="{00000000-0005-0000-0000-000015140000}"/>
    <cellStyle name="20% - Accent3 2 4 7 2 4" xfId="20067" xr:uid="{00000000-0005-0000-0000-000016140000}"/>
    <cellStyle name="20% - Accent3 2 4 7 2 4 2" xfId="30711" xr:uid="{00000000-0005-0000-0000-000017140000}"/>
    <cellStyle name="20% - Accent3 2 4 7 2 4 3" xfId="39588" xr:uid="{00000000-0005-0000-0000-000018140000}"/>
    <cellStyle name="20% - Accent3 2 4 7 2 5" xfId="24054" xr:uid="{00000000-0005-0000-0000-000019140000}"/>
    <cellStyle name="20% - Accent3 2 4 7 2 6" xfId="32931" xr:uid="{00000000-0005-0000-0000-00001A140000}"/>
    <cellStyle name="20% - Accent3 2 4 7 3" xfId="12356" xr:uid="{00000000-0005-0000-0000-00001B140000}"/>
    <cellStyle name="20% - Accent3 2 4 7 3 2" xfId="14710" xr:uid="{00000000-0005-0000-0000-00001C140000}"/>
    <cellStyle name="20% - Accent3 2 4 7 3 2 2" xfId="25540" xr:uid="{00000000-0005-0000-0000-00001D140000}"/>
    <cellStyle name="20% - Accent3 2 4 7 3 2 3" xfId="34417" xr:uid="{00000000-0005-0000-0000-00001E140000}"/>
    <cellStyle name="20% - Accent3 2 4 7 3 3" xfId="16929" xr:uid="{00000000-0005-0000-0000-00001F140000}"/>
    <cellStyle name="20% - Accent3 2 4 7 3 3 2" xfId="27759" xr:uid="{00000000-0005-0000-0000-000020140000}"/>
    <cellStyle name="20% - Accent3 2 4 7 3 3 3" xfId="36636" xr:uid="{00000000-0005-0000-0000-000021140000}"/>
    <cellStyle name="20% - Accent3 2 4 7 3 4" xfId="19334" xr:uid="{00000000-0005-0000-0000-000022140000}"/>
    <cellStyle name="20% - Accent3 2 4 7 3 4 2" xfId="29978" xr:uid="{00000000-0005-0000-0000-000023140000}"/>
    <cellStyle name="20% - Accent3 2 4 7 3 4 3" xfId="38855" xr:uid="{00000000-0005-0000-0000-000024140000}"/>
    <cellStyle name="20% - Accent3 2 4 7 3 5" xfId="23321" xr:uid="{00000000-0005-0000-0000-000025140000}"/>
    <cellStyle name="20% - Accent3 2 4 7 3 6" xfId="32198" xr:uid="{00000000-0005-0000-0000-000026140000}"/>
    <cellStyle name="20% - Accent3 2 4 7 4" xfId="13834" xr:uid="{00000000-0005-0000-0000-000027140000}"/>
    <cellStyle name="20% - Accent3 2 4 7 4 2" xfId="24797" xr:uid="{00000000-0005-0000-0000-000028140000}"/>
    <cellStyle name="20% - Accent3 2 4 7 4 3" xfId="33674" xr:uid="{00000000-0005-0000-0000-000029140000}"/>
    <cellStyle name="20% - Accent3 2 4 7 5" xfId="16186" xr:uid="{00000000-0005-0000-0000-00002A140000}"/>
    <cellStyle name="20% - Accent3 2 4 7 5 2" xfId="27016" xr:uid="{00000000-0005-0000-0000-00002B140000}"/>
    <cellStyle name="20% - Accent3 2 4 7 5 3" xfId="35893" xr:uid="{00000000-0005-0000-0000-00002C140000}"/>
    <cellStyle name="20% - Accent3 2 4 7 6" xfId="18407" xr:uid="{00000000-0005-0000-0000-00002D140000}"/>
    <cellStyle name="20% - Accent3 2 4 7 6 2" xfId="29235" xr:uid="{00000000-0005-0000-0000-00002E140000}"/>
    <cellStyle name="20% - Accent3 2 4 7 6 3" xfId="38112" xr:uid="{00000000-0005-0000-0000-00002F140000}"/>
    <cellStyle name="20% - Accent3 2 4 7 7" xfId="22578" xr:uid="{00000000-0005-0000-0000-000030140000}"/>
    <cellStyle name="20% - Accent3 2 4 7 8" xfId="31453" xr:uid="{00000000-0005-0000-0000-000031140000}"/>
    <cellStyle name="20% - Accent3 2 4 8" xfId="8608" xr:uid="{00000000-0005-0000-0000-000032140000}"/>
    <cellStyle name="20% - Accent3 2 4 8 2" xfId="13090" xr:uid="{00000000-0005-0000-0000-000033140000}"/>
    <cellStyle name="20% - Accent3 2 4 8 2 2" xfId="15444" xr:uid="{00000000-0005-0000-0000-000034140000}"/>
    <cellStyle name="20% - Accent3 2 4 8 2 2 2" xfId="26274" xr:uid="{00000000-0005-0000-0000-000035140000}"/>
    <cellStyle name="20% - Accent3 2 4 8 2 2 3" xfId="35151" xr:uid="{00000000-0005-0000-0000-000036140000}"/>
    <cellStyle name="20% - Accent3 2 4 8 2 3" xfId="17663" xr:uid="{00000000-0005-0000-0000-000037140000}"/>
    <cellStyle name="20% - Accent3 2 4 8 2 3 2" xfId="28493" xr:uid="{00000000-0005-0000-0000-000038140000}"/>
    <cellStyle name="20% - Accent3 2 4 8 2 3 3" xfId="37370" xr:uid="{00000000-0005-0000-0000-000039140000}"/>
    <cellStyle name="20% - Accent3 2 4 8 2 4" xfId="20068" xr:uid="{00000000-0005-0000-0000-00003A140000}"/>
    <cellStyle name="20% - Accent3 2 4 8 2 4 2" xfId="30712" xr:uid="{00000000-0005-0000-0000-00003B140000}"/>
    <cellStyle name="20% - Accent3 2 4 8 2 4 3" xfId="39589" xr:uid="{00000000-0005-0000-0000-00003C140000}"/>
    <cellStyle name="20% - Accent3 2 4 8 2 5" xfId="24055" xr:uid="{00000000-0005-0000-0000-00003D140000}"/>
    <cellStyle name="20% - Accent3 2 4 8 2 6" xfId="32932" xr:uid="{00000000-0005-0000-0000-00003E140000}"/>
    <cellStyle name="20% - Accent3 2 4 8 3" xfId="12357" xr:uid="{00000000-0005-0000-0000-00003F140000}"/>
    <cellStyle name="20% - Accent3 2 4 8 3 2" xfId="14711" xr:uid="{00000000-0005-0000-0000-000040140000}"/>
    <cellStyle name="20% - Accent3 2 4 8 3 2 2" xfId="25541" xr:uid="{00000000-0005-0000-0000-000041140000}"/>
    <cellStyle name="20% - Accent3 2 4 8 3 2 3" xfId="34418" xr:uid="{00000000-0005-0000-0000-000042140000}"/>
    <cellStyle name="20% - Accent3 2 4 8 3 3" xfId="16930" xr:uid="{00000000-0005-0000-0000-000043140000}"/>
    <cellStyle name="20% - Accent3 2 4 8 3 3 2" xfId="27760" xr:uid="{00000000-0005-0000-0000-000044140000}"/>
    <cellStyle name="20% - Accent3 2 4 8 3 3 3" xfId="36637" xr:uid="{00000000-0005-0000-0000-000045140000}"/>
    <cellStyle name="20% - Accent3 2 4 8 3 4" xfId="19335" xr:uid="{00000000-0005-0000-0000-000046140000}"/>
    <cellStyle name="20% - Accent3 2 4 8 3 4 2" xfId="29979" xr:uid="{00000000-0005-0000-0000-000047140000}"/>
    <cellStyle name="20% - Accent3 2 4 8 3 4 3" xfId="38856" xr:uid="{00000000-0005-0000-0000-000048140000}"/>
    <cellStyle name="20% - Accent3 2 4 8 3 5" xfId="23322" xr:uid="{00000000-0005-0000-0000-000049140000}"/>
    <cellStyle name="20% - Accent3 2 4 8 3 6" xfId="32199" xr:uid="{00000000-0005-0000-0000-00004A140000}"/>
    <cellStyle name="20% - Accent3 2 4 8 4" xfId="13835" xr:uid="{00000000-0005-0000-0000-00004B140000}"/>
    <cellStyle name="20% - Accent3 2 4 8 4 2" xfId="24798" xr:uid="{00000000-0005-0000-0000-00004C140000}"/>
    <cellStyle name="20% - Accent3 2 4 8 4 3" xfId="33675" xr:uid="{00000000-0005-0000-0000-00004D140000}"/>
    <cellStyle name="20% - Accent3 2 4 8 5" xfId="16187" xr:uid="{00000000-0005-0000-0000-00004E140000}"/>
    <cellStyle name="20% - Accent3 2 4 8 5 2" xfId="27017" xr:uid="{00000000-0005-0000-0000-00004F140000}"/>
    <cellStyle name="20% - Accent3 2 4 8 5 3" xfId="35894" xr:uid="{00000000-0005-0000-0000-000050140000}"/>
    <cellStyle name="20% - Accent3 2 4 8 6" xfId="18408" xr:uid="{00000000-0005-0000-0000-000051140000}"/>
    <cellStyle name="20% - Accent3 2 4 8 6 2" xfId="29236" xr:uid="{00000000-0005-0000-0000-000052140000}"/>
    <cellStyle name="20% - Accent3 2 4 8 6 3" xfId="38113" xr:uid="{00000000-0005-0000-0000-000053140000}"/>
    <cellStyle name="20% - Accent3 2 4 8 7" xfId="22579" xr:uid="{00000000-0005-0000-0000-000054140000}"/>
    <cellStyle name="20% - Accent3 2 4 8 8" xfId="31454" xr:uid="{00000000-0005-0000-0000-000055140000}"/>
    <cellStyle name="20% - Accent3 2 4 9" xfId="8609" xr:uid="{00000000-0005-0000-0000-000056140000}"/>
    <cellStyle name="20% - Accent3 2 4 9 2" xfId="13091" xr:uid="{00000000-0005-0000-0000-000057140000}"/>
    <cellStyle name="20% - Accent3 2 4 9 2 2" xfId="15445" xr:uid="{00000000-0005-0000-0000-000058140000}"/>
    <cellStyle name="20% - Accent3 2 4 9 2 2 2" xfId="26275" xr:uid="{00000000-0005-0000-0000-000059140000}"/>
    <cellStyle name="20% - Accent3 2 4 9 2 2 3" xfId="35152" xr:uid="{00000000-0005-0000-0000-00005A140000}"/>
    <cellStyle name="20% - Accent3 2 4 9 2 3" xfId="17664" xr:uid="{00000000-0005-0000-0000-00005B140000}"/>
    <cellStyle name="20% - Accent3 2 4 9 2 3 2" xfId="28494" xr:uid="{00000000-0005-0000-0000-00005C140000}"/>
    <cellStyle name="20% - Accent3 2 4 9 2 3 3" xfId="37371" xr:uid="{00000000-0005-0000-0000-00005D140000}"/>
    <cellStyle name="20% - Accent3 2 4 9 2 4" xfId="20069" xr:uid="{00000000-0005-0000-0000-00005E140000}"/>
    <cellStyle name="20% - Accent3 2 4 9 2 4 2" xfId="30713" xr:uid="{00000000-0005-0000-0000-00005F140000}"/>
    <cellStyle name="20% - Accent3 2 4 9 2 4 3" xfId="39590" xr:uid="{00000000-0005-0000-0000-000060140000}"/>
    <cellStyle name="20% - Accent3 2 4 9 2 5" xfId="24056" xr:uid="{00000000-0005-0000-0000-000061140000}"/>
    <cellStyle name="20% - Accent3 2 4 9 2 6" xfId="32933" xr:uid="{00000000-0005-0000-0000-000062140000}"/>
    <cellStyle name="20% - Accent3 2 4 9 3" xfId="12358" xr:uid="{00000000-0005-0000-0000-000063140000}"/>
    <cellStyle name="20% - Accent3 2 4 9 3 2" xfId="14712" xr:uid="{00000000-0005-0000-0000-000064140000}"/>
    <cellStyle name="20% - Accent3 2 4 9 3 2 2" xfId="25542" xr:uid="{00000000-0005-0000-0000-000065140000}"/>
    <cellStyle name="20% - Accent3 2 4 9 3 2 3" xfId="34419" xr:uid="{00000000-0005-0000-0000-000066140000}"/>
    <cellStyle name="20% - Accent3 2 4 9 3 3" xfId="16931" xr:uid="{00000000-0005-0000-0000-000067140000}"/>
    <cellStyle name="20% - Accent3 2 4 9 3 3 2" xfId="27761" xr:uid="{00000000-0005-0000-0000-000068140000}"/>
    <cellStyle name="20% - Accent3 2 4 9 3 3 3" xfId="36638" xr:uid="{00000000-0005-0000-0000-000069140000}"/>
    <cellStyle name="20% - Accent3 2 4 9 3 4" xfId="19336" xr:uid="{00000000-0005-0000-0000-00006A140000}"/>
    <cellStyle name="20% - Accent3 2 4 9 3 4 2" xfId="29980" xr:uid="{00000000-0005-0000-0000-00006B140000}"/>
    <cellStyle name="20% - Accent3 2 4 9 3 4 3" xfId="38857" xr:uid="{00000000-0005-0000-0000-00006C140000}"/>
    <cellStyle name="20% - Accent3 2 4 9 3 5" xfId="23323" xr:uid="{00000000-0005-0000-0000-00006D140000}"/>
    <cellStyle name="20% - Accent3 2 4 9 3 6" xfId="32200" xr:uid="{00000000-0005-0000-0000-00006E140000}"/>
    <cellStyle name="20% - Accent3 2 4 9 4" xfId="13836" xr:uid="{00000000-0005-0000-0000-00006F140000}"/>
    <cellStyle name="20% - Accent3 2 4 9 4 2" xfId="24799" xr:uid="{00000000-0005-0000-0000-000070140000}"/>
    <cellStyle name="20% - Accent3 2 4 9 4 3" xfId="33676" xr:uid="{00000000-0005-0000-0000-000071140000}"/>
    <cellStyle name="20% - Accent3 2 4 9 5" xfId="16188" xr:uid="{00000000-0005-0000-0000-000072140000}"/>
    <cellStyle name="20% - Accent3 2 4 9 5 2" xfId="27018" xr:uid="{00000000-0005-0000-0000-000073140000}"/>
    <cellStyle name="20% - Accent3 2 4 9 5 3" xfId="35895" xr:uid="{00000000-0005-0000-0000-000074140000}"/>
    <cellStyle name="20% - Accent3 2 4 9 6" xfId="18409" xr:uid="{00000000-0005-0000-0000-000075140000}"/>
    <cellStyle name="20% - Accent3 2 4 9 6 2" xfId="29237" xr:uid="{00000000-0005-0000-0000-000076140000}"/>
    <cellStyle name="20% - Accent3 2 4 9 6 3" xfId="38114" xr:uid="{00000000-0005-0000-0000-000077140000}"/>
    <cellStyle name="20% - Accent3 2 4 9 7" xfId="22580" xr:uid="{00000000-0005-0000-0000-000078140000}"/>
    <cellStyle name="20% - Accent3 2 4 9 8" xfId="31455" xr:uid="{00000000-0005-0000-0000-000079140000}"/>
    <cellStyle name="20% - Accent3 2 5" xfId="8610" xr:uid="{00000000-0005-0000-0000-00007A140000}"/>
    <cellStyle name="20% - Accent3 2 5 10" xfId="13092" xr:uid="{00000000-0005-0000-0000-00007B140000}"/>
    <cellStyle name="20% - Accent3 2 5 10 2" xfId="15446" xr:uid="{00000000-0005-0000-0000-00007C140000}"/>
    <cellStyle name="20% - Accent3 2 5 10 2 2" xfId="26276" xr:uid="{00000000-0005-0000-0000-00007D140000}"/>
    <cellStyle name="20% - Accent3 2 5 10 2 3" xfId="35153" xr:uid="{00000000-0005-0000-0000-00007E140000}"/>
    <cellStyle name="20% - Accent3 2 5 10 3" xfId="17665" xr:uid="{00000000-0005-0000-0000-00007F140000}"/>
    <cellStyle name="20% - Accent3 2 5 10 3 2" xfId="28495" xr:uid="{00000000-0005-0000-0000-000080140000}"/>
    <cellStyle name="20% - Accent3 2 5 10 3 3" xfId="37372" xr:uid="{00000000-0005-0000-0000-000081140000}"/>
    <cellStyle name="20% - Accent3 2 5 10 4" xfId="20070" xr:uid="{00000000-0005-0000-0000-000082140000}"/>
    <cellStyle name="20% - Accent3 2 5 10 4 2" xfId="30714" xr:uid="{00000000-0005-0000-0000-000083140000}"/>
    <cellStyle name="20% - Accent3 2 5 10 4 3" xfId="39591" xr:uid="{00000000-0005-0000-0000-000084140000}"/>
    <cellStyle name="20% - Accent3 2 5 10 5" xfId="24057" xr:uid="{00000000-0005-0000-0000-000085140000}"/>
    <cellStyle name="20% - Accent3 2 5 10 6" xfId="32934" xr:uid="{00000000-0005-0000-0000-000086140000}"/>
    <cellStyle name="20% - Accent3 2 5 11" xfId="12359" xr:uid="{00000000-0005-0000-0000-000087140000}"/>
    <cellStyle name="20% - Accent3 2 5 11 2" xfId="14713" xr:uid="{00000000-0005-0000-0000-000088140000}"/>
    <cellStyle name="20% - Accent3 2 5 11 2 2" xfId="25543" xr:uid="{00000000-0005-0000-0000-000089140000}"/>
    <cellStyle name="20% - Accent3 2 5 11 2 3" xfId="34420" xr:uid="{00000000-0005-0000-0000-00008A140000}"/>
    <cellStyle name="20% - Accent3 2 5 11 3" xfId="16932" xr:uid="{00000000-0005-0000-0000-00008B140000}"/>
    <cellStyle name="20% - Accent3 2 5 11 3 2" xfId="27762" xr:uid="{00000000-0005-0000-0000-00008C140000}"/>
    <cellStyle name="20% - Accent3 2 5 11 3 3" xfId="36639" xr:uid="{00000000-0005-0000-0000-00008D140000}"/>
    <cellStyle name="20% - Accent3 2 5 11 4" xfId="19337" xr:uid="{00000000-0005-0000-0000-00008E140000}"/>
    <cellStyle name="20% - Accent3 2 5 11 4 2" xfId="29981" xr:uid="{00000000-0005-0000-0000-00008F140000}"/>
    <cellStyle name="20% - Accent3 2 5 11 4 3" xfId="38858" xr:uid="{00000000-0005-0000-0000-000090140000}"/>
    <cellStyle name="20% - Accent3 2 5 11 5" xfId="23324" xr:uid="{00000000-0005-0000-0000-000091140000}"/>
    <cellStyle name="20% - Accent3 2 5 11 6" xfId="32201" xr:uid="{00000000-0005-0000-0000-000092140000}"/>
    <cellStyle name="20% - Accent3 2 5 12" xfId="13837" xr:uid="{00000000-0005-0000-0000-000093140000}"/>
    <cellStyle name="20% - Accent3 2 5 12 2" xfId="24800" xr:uid="{00000000-0005-0000-0000-000094140000}"/>
    <cellStyle name="20% - Accent3 2 5 12 3" xfId="33677" xr:uid="{00000000-0005-0000-0000-000095140000}"/>
    <cellStyle name="20% - Accent3 2 5 13" xfId="16189" xr:uid="{00000000-0005-0000-0000-000096140000}"/>
    <cellStyle name="20% - Accent3 2 5 13 2" xfId="27019" xr:uid="{00000000-0005-0000-0000-000097140000}"/>
    <cellStyle name="20% - Accent3 2 5 13 3" xfId="35896" xr:uid="{00000000-0005-0000-0000-000098140000}"/>
    <cellStyle name="20% - Accent3 2 5 14" xfId="18410" xr:uid="{00000000-0005-0000-0000-000099140000}"/>
    <cellStyle name="20% - Accent3 2 5 14 2" xfId="29238" xr:uid="{00000000-0005-0000-0000-00009A140000}"/>
    <cellStyle name="20% - Accent3 2 5 14 3" xfId="38115" xr:uid="{00000000-0005-0000-0000-00009B140000}"/>
    <cellStyle name="20% - Accent3 2 5 15" xfId="22581" xr:uid="{00000000-0005-0000-0000-00009C140000}"/>
    <cellStyle name="20% - Accent3 2 5 16" xfId="31456" xr:uid="{00000000-0005-0000-0000-00009D140000}"/>
    <cellStyle name="20% - Accent3 2 5 2" xfId="8611" xr:uid="{00000000-0005-0000-0000-00009E140000}"/>
    <cellStyle name="20% - Accent3 2 5 2 2" xfId="13093" xr:uid="{00000000-0005-0000-0000-00009F140000}"/>
    <cellStyle name="20% - Accent3 2 5 2 2 2" xfId="15447" xr:uid="{00000000-0005-0000-0000-0000A0140000}"/>
    <cellStyle name="20% - Accent3 2 5 2 2 2 2" xfId="26277" xr:uid="{00000000-0005-0000-0000-0000A1140000}"/>
    <cellStyle name="20% - Accent3 2 5 2 2 2 3" xfId="35154" xr:uid="{00000000-0005-0000-0000-0000A2140000}"/>
    <cellStyle name="20% - Accent3 2 5 2 2 3" xfId="17666" xr:uid="{00000000-0005-0000-0000-0000A3140000}"/>
    <cellStyle name="20% - Accent3 2 5 2 2 3 2" xfId="28496" xr:uid="{00000000-0005-0000-0000-0000A4140000}"/>
    <cellStyle name="20% - Accent3 2 5 2 2 3 3" xfId="37373" xr:uid="{00000000-0005-0000-0000-0000A5140000}"/>
    <cellStyle name="20% - Accent3 2 5 2 2 4" xfId="20071" xr:uid="{00000000-0005-0000-0000-0000A6140000}"/>
    <cellStyle name="20% - Accent3 2 5 2 2 4 2" xfId="30715" xr:uid="{00000000-0005-0000-0000-0000A7140000}"/>
    <cellStyle name="20% - Accent3 2 5 2 2 4 3" xfId="39592" xr:uid="{00000000-0005-0000-0000-0000A8140000}"/>
    <cellStyle name="20% - Accent3 2 5 2 2 5" xfId="24058" xr:uid="{00000000-0005-0000-0000-0000A9140000}"/>
    <cellStyle name="20% - Accent3 2 5 2 2 6" xfId="32935" xr:uid="{00000000-0005-0000-0000-0000AA140000}"/>
    <cellStyle name="20% - Accent3 2 5 2 3" xfId="12360" xr:uid="{00000000-0005-0000-0000-0000AB140000}"/>
    <cellStyle name="20% - Accent3 2 5 2 3 2" xfId="14714" xr:uid="{00000000-0005-0000-0000-0000AC140000}"/>
    <cellStyle name="20% - Accent3 2 5 2 3 2 2" xfId="25544" xr:uid="{00000000-0005-0000-0000-0000AD140000}"/>
    <cellStyle name="20% - Accent3 2 5 2 3 2 3" xfId="34421" xr:uid="{00000000-0005-0000-0000-0000AE140000}"/>
    <cellStyle name="20% - Accent3 2 5 2 3 3" xfId="16933" xr:uid="{00000000-0005-0000-0000-0000AF140000}"/>
    <cellStyle name="20% - Accent3 2 5 2 3 3 2" xfId="27763" xr:uid="{00000000-0005-0000-0000-0000B0140000}"/>
    <cellStyle name="20% - Accent3 2 5 2 3 3 3" xfId="36640" xr:uid="{00000000-0005-0000-0000-0000B1140000}"/>
    <cellStyle name="20% - Accent3 2 5 2 3 4" xfId="19338" xr:uid="{00000000-0005-0000-0000-0000B2140000}"/>
    <cellStyle name="20% - Accent3 2 5 2 3 4 2" xfId="29982" xr:uid="{00000000-0005-0000-0000-0000B3140000}"/>
    <cellStyle name="20% - Accent3 2 5 2 3 4 3" xfId="38859" xr:uid="{00000000-0005-0000-0000-0000B4140000}"/>
    <cellStyle name="20% - Accent3 2 5 2 3 5" xfId="23325" xr:uid="{00000000-0005-0000-0000-0000B5140000}"/>
    <cellStyle name="20% - Accent3 2 5 2 3 6" xfId="32202" xr:uid="{00000000-0005-0000-0000-0000B6140000}"/>
    <cellStyle name="20% - Accent3 2 5 2 4" xfId="13838" xr:uid="{00000000-0005-0000-0000-0000B7140000}"/>
    <cellStyle name="20% - Accent3 2 5 2 4 2" xfId="24801" xr:uid="{00000000-0005-0000-0000-0000B8140000}"/>
    <cellStyle name="20% - Accent3 2 5 2 4 3" xfId="33678" xr:uid="{00000000-0005-0000-0000-0000B9140000}"/>
    <cellStyle name="20% - Accent3 2 5 2 5" xfId="16190" xr:uid="{00000000-0005-0000-0000-0000BA140000}"/>
    <cellStyle name="20% - Accent3 2 5 2 5 2" xfId="27020" xr:uid="{00000000-0005-0000-0000-0000BB140000}"/>
    <cellStyle name="20% - Accent3 2 5 2 5 3" xfId="35897" xr:uid="{00000000-0005-0000-0000-0000BC140000}"/>
    <cellStyle name="20% - Accent3 2 5 2 6" xfId="18411" xr:uid="{00000000-0005-0000-0000-0000BD140000}"/>
    <cellStyle name="20% - Accent3 2 5 2 6 2" xfId="29239" xr:uid="{00000000-0005-0000-0000-0000BE140000}"/>
    <cellStyle name="20% - Accent3 2 5 2 6 3" xfId="38116" xr:uid="{00000000-0005-0000-0000-0000BF140000}"/>
    <cellStyle name="20% - Accent3 2 5 2 7" xfId="22582" xr:uid="{00000000-0005-0000-0000-0000C0140000}"/>
    <cellStyle name="20% - Accent3 2 5 2 8" xfId="31457" xr:uid="{00000000-0005-0000-0000-0000C1140000}"/>
    <cellStyle name="20% - Accent3 2 5 3" xfId="8612" xr:uid="{00000000-0005-0000-0000-0000C2140000}"/>
    <cellStyle name="20% - Accent3 2 5 3 2" xfId="13094" xr:uid="{00000000-0005-0000-0000-0000C3140000}"/>
    <cellStyle name="20% - Accent3 2 5 3 2 2" xfId="15448" xr:uid="{00000000-0005-0000-0000-0000C4140000}"/>
    <cellStyle name="20% - Accent3 2 5 3 2 2 2" xfId="26278" xr:uid="{00000000-0005-0000-0000-0000C5140000}"/>
    <cellStyle name="20% - Accent3 2 5 3 2 2 3" xfId="35155" xr:uid="{00000000-0005-0000-0000-0000C6140000}"/>
    <cellStyle name="20% - Accent3 2 5 3 2 3" xfId="17667" xr:uid="{00000000-0005-0000-0000-0000C7140000}"/>
    <cellStyle name="20% - Accent3 2 5 3 2 3 2" xfId="28497" xr:uid="{00000000-0005-0000-0000-0000C8140000}"/>
    <cellStyle name="20% - Accent3 2 5 3 2 3 3" xfId="37374" xr:uid="{00000000-0005-0000-0000-0000C9140000}"/>
    <cellStyle name="20% - Accent3 2 5 3 2 4" xfId="20072" xr:uid="{00000000-0005-0000-0000-0000CA140000}"/>
    <cellStyle name="20% - Accent3 2 5 3 2 4 2" xfId="30716" xr:uid="{00000000-0005-0000-0000-0000CB140000}"/>
    <cellStyle name="20% - Accent3 2 5 3 2 4 3" xfId="39593" xr:uid="{00000000-0005-0000-0000-0000CC140000}"/>
    <cellStyle name="20% - Accent3 2 5 3 2 5" xfId="24059" xr:uid="{00000000-0005-0000-0000-0000CD140000}"/>
    <cellStyle name="20% - Accent3 2 5 3 2 6" xfId="32936" xr:uid="{00000000-0005-0000-0000-0000CE140000}"/>
    <cellStyle name="20% - Accent3 2 5 3 3" xfId="12361" xr:uid="{00000000-0005-0000-0000-0000CF140000}"/>
    <cellStyle name="20% - Accent3 2 5 3 3 2" xfId="14715" xr:uid="{00000000-0005-0000-0000-0000D0140000}"/>
    <cellStyle name="20% - Accent3 2 5 3 3 2 2" xfId="25545" xr:uid="{00000000-0005-0000-0000-0000D1140000}"/>
    <cellStyle name="20% - Accent3 2 5 3 3 2 3" xfId="34422" xr:uid="{00000000-0005-0000-0000-0000D2140000}"/>
    <cellStyle name="20% - Accent3 2 5 3 3 3" xfId="16934" xr:uid="{00000000-0005-0000-0000-0000D3140000}"/>
    <cellStyle name="20% - Accent3 2 5 3 3 3 2" xfId="27764" xr:uid="{00000000-0005-0000-0000-0000D4140000}"/>
    <cellStyle name="20% - Accent3 2 5 3 3 3 3" xfId="36641" xr:uid="{00000000-0005-0000-0000-0000D5140000}"/>
    <cellStyle name="20% - Accent3 2 5 3 3 4" xfId="19339" xr:uid="{00000000-0005-0000-0000-0000D6140000}"/>
    <cellStyle name="20% - Accent3 2 5 3 3 4 2" xfId="29983" xr:uid="{00000000-0005-0000-0000-0000D7140000}"/>
    <cellStyle name="20% - Accent3 2 5 3 3 4 3" xfId="38860" xr:uid="{00000000-0005-0000-0000-0000D8140000}"/>
    <cellStyle name="20% - Accent3 2 5 3 3 5" xfId="23326" xr:uid="{00000000-0005-0000-0000-0000D9140000}"/>
    <cellStyle name="20% - Accent3 2 5 3 3 6" xfId="32203" xr:uid="{00000000-0005-0000-0000-0000DA140000}"/>
    <cellStyle name="20% - Accent3 2 5 3 4" xfId="13839" xr:uid="{00000000-0005-0000-0000-0000DB140000}"/>
    <cellStyle name="20% - Accent3 2 5 3 4 2" xfId="24802" xr:uid="{00000000-0005-0000-0000-0000DC140000}"/>
    <cellStyle name="20% - Accent3 2 5 3 4 3" xfId="33679" xr:uid="{00000000-0005-0000-0000-0000DD140000}"/>
    <cellStyle name="20% - Accent3 2 5 3 5" xfId="16191" xr:uid="{00000000-0005-0000-0000-0000DE140000}"/>
    <cellStyle name="20% - Accent3 2 5 3 5 2" xfId="27021" xr:uid="{00000000-0005-0000-0000-0000DF140000}"/>
    <cellStyle name="20% - Accent3 2 5 3 5 3" xfId="35898" xr:uid="{00000000-0005-0000-0000-0000E0140000}"/>
    <cellStyle name="20% - Accent3 2 5 3 6" xfId="18412" xr:uid="{00000000-0005-0000-0000-0000E1140000}"/>
    <cellStyle name="20% - Accent3 2 5 3 6 2" xfId="29240" xr:uid="{00000000-0005-0000-0000-0000E2140000}"/>
    <cellStyle name="20% - Accent3 2 5 3 6 3" xfId="38117" xr:uid="{00000000-0005-0000-0000-0000E3140000}"/>
    <cellStyle name="20% - Accent3 2 5 3 7" xfId="22583" xr:uid="{00000000-0005-0000-0000-0000E4140000}"/>
    <cellStyle name="20% - Accent3 2 5 3 8" xfId="31458" xr:uid="{00000000-0005-0000-0000-0000E5140000}"/>
    <cellStyle name="20% - Accent3 2 5 4" xfId="8613" xr:uid="{00000000-0005-0000-0000-0000E6140000}"/>
    <cellStyle name="20% - Accent3 2 5 4 2" xfId="13095" xr:uid="{00000000-0005-0000-0000-0000E7140000}"/>
    <cellStyle name="20% - Accent3 2 5 4 2 2" xfId="15449" xr:uid="{00000000-0005-0000-0000-0000E8140000}"/>
    <cellStyle name="20% - Accent3 2 5 4 2 2 2" xfId="26279" xr:uid="{00000000-0005-0000-0000-0000E9140000}"/>
    <cellStyle name="20% - Accent3 2 5 4 2 2 3" xfId="35156" xr:uid="{00000000-0005-0000-0000-0000EA140000}"/>
    <cellStyle name="20% - Accent3 2 5 4 2 3" xfId="17668" xr:uid="{00000000-0005-0000-0000-0000EB140000}"/>
    <cellStyle name="20% - Accent3 2 5 4 2 3 2" xfId="28498" xr:uid="{00000000-0005-0000-0000-0000EC140000}"/>
    <cellStyle name="20% - Accent3 2 5 4 2 3 3" xfId="37375" xr:uid="{00000000-0005-0000-0000-0000ED140000}"/>
    <cellStyle name="20% - Accent3 2 5 4 2 4" xfId="20073" xr:uid="{00000000-0005-0000-0000-0000EE140000}"/>
    <cellStyle name="20% - Accent3 2 5 4 2 4 2" xfId="30717" xr:uid="{00000000-0005-0000-0000-0000EF140000}"/>
    <cellStyle name="20% - Accent3 2 5 4 2 4 3" xfId="39594" xr:uid="{00000000-0005-0000-0000-0000F0140000}"/>
    <cellStyle name="20% - Accent3 2 5 4 2 5" xfId="24060" xr:uid="{00000000-0005-0000-0000-0000F1140000}"/>
    <cellStyle name="20% - Accent3 2 5 4 2 6" xfId="32937" xr:uid="{00000000-0005-0000-0000-0000F2140000}"/>
    <cellStyle name="20% - Accent3 2 5 4 3" xfId="12362" xr:uid="{00000000-0005-0000-0000-0000F3140000}"/>
    <cellStyle name="20% - Accent3 2 5 4 3 2" xfId="14716" xr:uid="{00000000-0005-0000-0000-0000F4140000}"/>
    <cellStyle name="20% - Accent3 2 5 4 3 2 2" xfId="25546" xr:uid="{00000000-0005-0000-0000-0000F5140000}"/>
    <cellStyle name="20% - Accent3 2 5 4 3 2 3" xfId="34423" xr:uid="{00000000-0005-0000-0000-0000F6140000}"/>
    <cellStyle name="20% - Accent3 2 5 4 3 3" xfId="16935" xr:uid="{00000000-0005-0000-0000-0000F7140000}"/>
    <cellStyle name="20% - Accent3 2 5 4 3 3 2" xfId="27765" xr:uid="{00000000-0005-0000-0000-0000F8140000}"/>
    <cellStyle name="20% - Accent3 2 5 4 3 3 3" xfId="36642" xr:uid="{00000000-0005-0000-0000-0000F9140000}"/>
    <cellStyle name="20% - Accent3 2 5 4 3 4" xfId="19340" xr:uid="{00000000-0005-0000-0000-0000FA140000}"/>
    <cellStyle name="20% - Accent3 2 5 4 3 4 2" xfId="29984" xr:uid="{00000000-0005-0000-0000-0000FB140000}"/>
    <cellStyle name="20% - Accent3 2 5 4 3 4 3" xfId="38861" xr:uid="{00000000-0005-0000-0000-0000FC140000}"/>
    <cellStyle name="20% - Accent3 2 5 4 3 5" xfId="23327" xr:uid="{00000000-0005-0000-0000-0000FD140000}"/>
    <cellStyle name="20% - Accent3 2 5 4 3 6" xfId="32204" xr:uid="{00000000-0005-0000-0000-0000FE140000}"/>
    <cellStyle name="20% - Accent3 2 5 4 4" xfId="13840" xr:uid="{00000000-0005-0000-0000-0000FF140000}"/>
    <cellStyle name="20% - Accent3 2 5 4 4 2" xfId="24803" xr:uid="{00000000-0005-0000-0000-000000150000}"/>
    <cellStyle name="20% - Accent3 2 5 4 4 3" xfId="33680" xr:uid="{00000000-0005-0000-0000-000001150000}"/>
    <cellStyle name="20% - Accent3 2 5 4 5" xfId="16192" xr:uid="{00000000-0005-0000-0000-000002150000}"/>
    <cellStyle name="20% - Accent3 2 5 4 5 2" xfId="27022" xr:uid="{00000000-0005-0000-0000-000003150000}"/>
    <cellStyle name="20% - Accent3 2 5 4 5 3" xfId="35899" xr:uid="{00000000-0005-0000-0000-000004150000}"/>
    <cellStyle name="20% - Accent3 2 5 4 6" xfId="18413" xr:uid="{00000000-0005-0000-0000-000005150000}"/>
    <cellStyle name="20% - Accent3 2 5 4 6 2" xfId="29241" xr:uid="{00000000-0005-0000-0000-000006150000}"/>
    <cellStyle name="20% - Accent3 2 5 4 6 3" xfId="38118" xr:uid="{00000000-0005-0000-0000-000007150000}"/>
    <cellStyle name="20% - Accent3 2 5 4 7" xfId="22584" xr:uid="{00000000-0005-0000-0000-000008150000}"/>
    <cellStyle name="20% - Accent3 2 5 4 8" xfId="31459" xr:uid="{00000000-0005-0000-0000-000009150000}"/>
    <cellStyle name="20% - Accent3 2 5 5" xfId="8614" xr:uid="{00000000-0005-0000-0000-00000A150000}"/>
    <cellStyle name="20% - Accent3 2 5 5 2" xfId="13096" xr:uid="{00000000-0005-0000-0000-00000B150000}"/>
    <cellStyle name="20% - Accent3 2 5 5 2 2" xfId="15450" xr:uid="{00000000-0005-0000-0000-00000C150000}"/>
    <cellStyle name="20% - Accent3 2 5 5 2 2 2" xfId="26280" xr:uid="{00000000-0005-0000-0000-00000D150000}"/>
    <cellStyle name="20% - Accent3 2 5 5 2 2 3" xfId="35157" xr:uid="{00000000-0005-0000-0000-00000E150000}"/>
    <cellStyle name="20% - Accent3 2 5 5 2 3" xfId="17669" xr:uid="{00000000-0005-0000-0000-00000F150000}"/>
    <cellStyle name="20% - Accent3 2 5 5 2 3 2" xfId="28499" xr:uid="{00000000-0005-0000-0000-000010150000}"/>
    <cellStyle name="20% - Accent3 2 5 5 2 3 3" xfId="37376" xr:uid="{00000000-0005-0000-0000-000011150000}"/>
    <cellStyle name="20% - Accent3 2 5 5 2 4" xfId="20074" xr:uid="{00000000-0005-0000-0000-000012150000}"/>
    <cellStyle name="20% - Accent3 2 5 5 2 4 2" xfId="30718" xr:uid="{00000000-0005-0000-0000-000013150000}"/>
    <cellStyle name="20% - Accent3 2 5 5 2 4 3" xfId="39595" xr:uid="{00000000-0005-0000-0000-000014150000}"/>
    <cellStyle name="20% - Accent3 2 5 5 2 5" xfId="24061" xr:uid="{00000000-0005-0000-0000-000015150000}"/>
    <cellStyle name="20% - Accent3 2 5 5 2 6" xfId="32938" xr:uid="{00000000-0005-0000-0000-000016150000}"/>
    <cellStyle name="20% - Accent3 2 5 5 3" xfId="12363" xr:uid="{00000000-0005-0000-0000-000017150000}"/>
    <cellStyle name="20% - Accent3 2 5 5 3 2" xfId="14717" xr:uid="{00000000-0005-0000-0000-000018150000}"/>
    <cellStyle name="20% - Accent3 2 5 5 3 2 2" xfId="25547" xr:uid="{00000000-0005-0000-0000-000019150000}"/>
    <cellStyle name="20% - Accent3 2 5 5 3 2 3" xfId="34424" xr:uid="{00000000-0005-0000-0000-00001A150000}"/>
    <cellStyle name="20% - Accent3 2 5 5 3 3" xfId="16936" xr:uid="{00000000-0005-0000-0000-00001B150000}"/>
    <cellStyle name="20% - Accent3 2 5 5 3 3 2" xfId="27766" xr:uid="{00000000-0005-0000-0000-00001C150000}"/>
    <cellStyle name="20% - Accent3 2 5 5 3 3 3" xfId="36643" xr:uid="{00000000-0005-0000-0000-00001D150000}"/>
    <cellStyle name="20% - Accent3 2 5 5 3 4" xfId="19341" xr:uid="{00000000-0005-0000-0000-00001E150000}"/>
    <cellStyle name="20% - Accent3 2 5 5 3 4 2" xfId="29985" xr:uid="{00000000-0005-0000-0000-00001F150000}"/>
    <cellStyle name="20% - Accent3 2 5 5 3 4 3" xfId="38862" xr:uid="{00000000-0005-0000-0000-000020150000}"/>
    <cellStyle name="20% - Accent3 2 5 5 3 5" xfId="23328" xr:uid="{00000000-0005-0000-0000-000021150000}"/>
    <cellStyle name="20% - Accent3 2 5 5 3 6" xfId="32205" xr:uid="{00000000-0005-0000-0000-000022150000}"/>
    <cellStyle name="20% - Accent3 2 5 5 4" xfId="13841" xr:uid="{00000000-0005-0000-0000-000023150000}"/>
    <cellStyle name="20% - Accent3 2 5 5 4 2" xfId="24804" xr:uid="{00000000-0005-0000-0000-000024150000}"/>
    <cellStyle name="20% - Accent3 2 5 5 4 3" xfId="33681" xr:uid="{00000000-0005-0000-0000-000025150000}"/>
    <cellStyle name="20% - Accent3 2 5 5 5" xfId="16193" xr:uid="{00000000-0005-0000-0000-000026150000}"/>
    <cellStyle name="20% - Accent3 2 5 5 5 2" xfId="27023" xr:uid="{00000000-0005-0000-0000-000027150000}"/>
    <cellStyle name="20% - Accent3 2 5 5 5 3" xfId="35900" xr:uid="{00000000-0005-0000-0000-000028150000}"/>
    <cellStyle name="20% - Accent3 2 5 5 6" xfId="18414" xr:uid="{00000000-0005-0000-0000-000029150000}"/>
    <cellStyle name="20% - Accent3 2 5 5 6 2" xfId="29242" xr:uid="{00000000-0005-0000-0000-00002A150000}"/>
    <cellStyle name="20% - Accent3 2 5 5 6 3" xfId="38119" xr:uid="{00000000-0005-0000-0000-00002B150000}"/>
    <cellStyle name="20% - Accent3 2 5 5 7" xfId="22585" xr:uid="{00000000-0005-0000-0000-00002C150000}"/>
    <cellStyle name="20% - Accent3 2 5 5 8" xfId="31460" xr:uid="{00000000-0005-0000-0000-00002D150000}"/>
    <cellStyle name="20% - Accent3 2 5 6" xfId="8615" xr:uid="{00000000-0005-0000-0000-00002E150000}"/>
    <cellStyle name="20% - Accent3 2 5 6 2" xfId="13097" xr:uid="{00000000-0005-0000-0000-00002F150000}"/>
    <cellStyle name="20% - Accent3 2 5 6 2 2" xfId="15451" xr:uid="{00000000-0005-0000-0000-000030150000}"/>
    <cellStyle name="20% - Accent3 2 5 6 2 2 2" xfId="26281" xr:uid="{00000000-0005-0000-0000-000031150000}"/>
    <cellStyle name="20% - Accent3 2 5 6 2 2 3" xfId="35158" xr:uid="{00000000-0005-0000-0000-000032150000}"/>
    <cellStyle name="20% - Accent3 2 5 6 2 3" xfId="17670" xr:uid="{00000000-0005-0000-0000-000033150000}"/>
    <cellStyle name="20% - Accent3 2 5 6 2 3 2" xfId="28500" xr:uid="{00000000-0005-0000-0000-000034150000}"/>
    <cellStyle name="20% - Accent3 2 5 6 2 3 3" xfId="37377" xr:uid="{00000000-0005-0000-0000-000035150000}"/>
    <cellStyle name="20% - Accent3 2 5 6 2 4" xfId="20075" xr:uid="{00000000-0005-0000-0000-000036150000}"/>
    <cellStyle name="20% - Accent3 2 5 6 2 4 2" xfId="30719" xr:uid="{00000000-0005-0000-0000-000037150000}"/>
    <cellStyle name="20% - Accent3 2 5 6 2 4 3" xfId="39596" xr:uid="{00000000-0005-0000-0000-000038150000}"/>
    <cellStyle name="20% - Accent3 2 5 6 2 5" xfId="24062" xr:uid="{00000000-0005-0000-0000-000039150000}"/>
    <cellStyle name="20% - Accent3 2 5 6 2 6" xfId="32939" xr:uid="{00000000-0005-0000-0000-00003A150000}"/>
    <cellStyle name="20% - Accent3 2 5 6 3" xfId="12364" xr:uid="{00000000-0005-0000-0000-00003B150000}"/>
    <cellStyle name="20% - Accent3 2 5 6 3 2" xfId="14718" xr:uid="{00000000-0005-0000-0000-00003C150000}"/>
    <cellStyle name="20% - Accent3 2 5 6 3 2 2" xfId="25548" xr:uid="{00000000-0005-0000-0000-00003D150000}"/>
    <cellStyle name="20% - Accent3 2 5 6 3 2 3" xfId="34425" xr:uid="{00000000-0005-0000-0000-00003E150000}"/>
    <cellStyle name="20% - Accent3 2 5 6 3 3" xfId="16937" xr:uid="{00000000-0005-0000-0000-00003F150000}"/>
    <cellStyle name="20% - Accent3 2 5 6 3 3 2" xfId="27767" xr:uid="{00000000-0005-0000-0000-000040150000}"/>
    <cellStyle name="20% - Accent3 2 5 6 3 3 3" xfId="36644" xr:uid="{00000000-0005-0000-0000-000041150000}"/>
    <cellStyle name="20% - Accent3 2 5 6 3 4" xfId="19342" xr:uid="{00000000-0005-0000-0000-000042150000}"/>
    <cellStyle name="20% - Accent3 2 5 6 3 4 2" xfId="29986" xr:uid="{00000000-0005-0000-0000-000043150000}"/>
    <cellStyle name="20% - Accent3 2 5 6 3 4 3" xfId="38863" xr:uid="{00000000-0005-0000-0000-000044150000}"/>
    <cellStyle name="20% - Accent3 2 5 6 3 5" xfId="23329" xr:uid="{00000000-0005-0000-0000-000045150000}"/>
    <cellStyle name="20% - Accent3 2 5 6 3 6" xfId="32206" xr:uid="{00000000-0005-0000-0000-000046150000}"/>
    <cellStyle name="20% - Accent3 2 5 6 4" xfId="13842" xr:uid="{00000000-0005-0000-0000-000047150000}"/>
    <cellStyle name="20% - Accent3 2 5 6 4 2" xfId="24805" xr:uid="{00000000-0005-0000-0000-000048150000}"/>
    <cellStyle name="20% - Accent3 2 5 6 4 3" xfId="33682" xr:uid="{00000000-0005-0000-0000-000049150000}"/>
    <cellStyle name="20% - Accent3 2 5 6 5" xfId="16194" xr:uid="{00000000-0005-0000-0000-00004A150000}"/>
    <cellStyle name="20% - Accent3 2 5 6 5 2" xfId="27024" xr:uid="{00000000-0005-0000-0000-00004B150000}"/>
    <cellStyle name="20% - Accent3 2 5 6 5 3" xfId="35901" xr:uid="{00000000-0005-0000-0000-00004C150000}"/>
    <cellStyle name="20% - Accent3 2 5 6 6" xfId="18415" xr:uid="{00000000-0005-0000-0000-00004D150000}"/>
    <cellStyle name="20% - Accent3 2 5 6 6 2" xfId="29243" xr:uid="{00000000-0005-0000-0000-00004E150000}"/>
    <cellStyle name="20% - Accent3 2 5 6 6 3" xfId="38120" xr:uid="{00000000-0005-0000-0000-00004F150000}"/>
    <cellStyle name="20% - Accent3 2 5 6 7" xfId="22586" xr:uid="{00000000-0005-0000-0000-000050150000}"/>
    <cellStyle name="20% - Accent3 2 5 6 8" xfId="31461" xr:uid="{00000000-0005-0000-0000-000051150000}"/>
    <cellStyle name="20% - Accent3 2 5 7" xfId="8616" xr:uid="{00000000-0005-0000-0000-000052150000}"/>
    <cellStyle name="20% - Accent3 2 5 7 2" xfId="13098" xr:uid="{00000000-0005-0000-0000-000053150000}"/>
    <cellStyle name="20% - Accent3 2 5 7 2 2" xfId="15452" xr:uid="{00000000-0005-0000-0000-000054150000}"/>
    <cellStyle name="20% - Accent3 2 5 7 2 2 2" xfId="26282" xr:uid="{00000000-0005-0000-0000-000055150000}"/>
    <cellStyle name="20% - Accent3 2 5 7 2 2 3" xfId="35159" xr:uid="{00000000-0005-0000-0000-000056150000}"/>
    <cellStyle name="20% - Accent3 2 5 7 2 3" xfId="17671" xr:uid="{00000000-0005-0000-0000-000057150000}"/>
    <cellStyle name="20% - Accent3 2 5 7 2 3 2" xfId="28501" xr:uid="{00000000-0005-0000-0000-000058150000}"/>
    <cellStyle name="20% - Accent3 2 5 7 2 3 3" xfId="37378" xr:uid="{00000000-0005-0000-0000-000059150000}"/>
    <cellStyle name="20% - Accent3 2 5 7 2 4" xfId="20076" xr:uid="{00000000-0005-0000-0000-00005A150000}"/>
    <cellStyle name="20% - Accent3 2 5 7 2 4 2" xfId="30720" xr:uid="{00000000-0005-0000-0000-00005B150000}"/>
    <cellStyle name="20% - Accent3 2 5 7 2 4 3" xfId="39597" xr:uid="{00000000-0005-0000-0000-00005C150000}"/>
    <cellStyle name="20% - Accent3 2 5 7 2 5" xfId="24063" xr:uid="{00000000-0005-0000-0000-00005D150000}"/>
    <cellStyle name="20% - Accent3 2 5 7 2 6" xfId="32940" xr:uid="{00000000-0005-0000-0000-00005E150000}"/>
    <cellStyle name="20% - Accent3 2 5 7 3" xfId="12365" xr:uid="{00000000-0005-0000-0000-00005F150000}"/>
    <cellStyle name="20% - Accent3 2 5 7 3 2" xfId="14719" xr:uid="{00000000-0005-0000-0000-000060150000}"/>
    <cellStyle name="20% - Accent3 2 5 7 3 2 2" xfId="25549" xr:uid="{00000000-0005-0000-0000-000061150000}"/>
    <cellStyle name="20% - Accent3 2 5 7 3 2 3" xfId="34426" xr:uid="{00000000-0005-0000-0000-000062150000}"/>
    <cellStyle name="20% - Accent3 2 5 7 3 3" xfId="16938" xr:uid="{00000000-0005-0000-0000-000063150000}"/>
    <cellStyle name="20% - Accent3 2 5 7 3 3 2" xfId="27768" xr:uid="{00000000-0005-0000-0000-000064150000}"/>
    <cellStyle name="20% - Accent3 2 5 7 3 3 3" xfId="36645" xr:uid="{00000000-0005-0000-0000-000065150000}"/>
    <cellStyle name="20% - Accent3 2 5 7 3 4" xfId="19343" xr:uid="{00000000-0005-0000-0000-000066150000}"/>
    <cellStyle name="20% - Accent3 2 5 7 3 4 2" xfId="29987" xr:uid="{00000000-0005-0000-0000-000067150000}"/>
    <cellStyle name="20% - Accent3 2 5 7 3 4 3" xfId="38864" xr:uid="{00000000-0005-0000-0000-000068150000}"/>
    <cellStyle name="20% - Accent3 2 5 7 3 5" xfId="23330" xr:uid="{00000000-0005-0000-0000-000069150000}"/>
    <cellStyle name="20% - Accent3 2 5 7 3 6" xfId="32207" xr:uid="{00000000-0005-0000-0000-00006A150000}"/>
    <cellStyle name="20% - Accent3 2 5 7 4" xfId="13843" xr:uid="{00000000-0005-0000-0000-00006B150000}"/>
    <cellStyle name="20% - Accent3 2 5 7 4 2" xfId="24806" xr:uid="{00000000-0005-0000-0000-00006C150000}"/>
    <cellStyle name="20% - Accent3 2 5 7 4 3" xfId="33683" xr:uid="{00000000-0005-0000-0000-00006D150000}"/>
    <cellStyle name="20% - Accent3 2 5 7 5" xfId="16195" xr:uid="{00000000-0005-0000-0000-00006E150000}"/>
    <cellStyle name="20% - Accent3 2 5 7 5 2" xfId="27025" xr:uid="{00000000-0005-0000-0000-00006F150000}"/>
    <cellStyle name="20% - Accent3 2 5 7 5 3" xfId="35902" xr:uid="{00000000-0005-0000-0000-000070150000}"/>
    <cellStyle name="20% - Accent3 2 5 7 6" xfId="18416" xr:uid="{00000000-0005-0000-0000-000071150000}"/>
    <cellStyle name="20% - Accent3 2 5 7 6 2" xfId="29244" xr:uid="{00000000-0005-0000-0000-000072150000}"/>
    <cellStyle name="20% - Accent3 2 5 7 6 3" xfId="38121" xr:uid="{00000000-0005-0000-0000-000073150000}"/>
    <cellStyle name="20% - Accent3 2 5 7 7" xfId="22587" xr:uid="{00000000-0005-0000-0000-000074150000}"/>
    <cellStyle name="20% - Accent3 2 5 7 8" xfId="31462" xr:uid="{00000000-0005-0000-0000-000075150000}"/>
    <cellStyle name="20% - Accent3 2 5 8" xfId="8617" xr:uid="{00000000-0005-0000-0000-000076150000}"/>
    <cellStyle name="20% - Accent3 2 5 8 2" xfId="13099" xr:uid="{00000000-0005-0000-0000-000077150000}"/>
    <cellStyle name="20% - Accent3 2 5 8 2 2" xfId="15453" xr:uid="{00000000-0005-0000-0000-000078150000}"/>
    <cellStyle name="20% - Accent3 2 5 8 2 2 2" xfId="26283" xr:uid="{00000000-0005-0000-0000-000079150000}"/>
    <cellStyle name="20% - Accent3 2 5 8 2 2 3" xfId="35160" xr:uid="{00000000-0005-0000-0000-00007A150000}"/>
    <cellStyle name="20% - Accent3 2 5 8 2 3" xfId="17672" xr:uid="{00000000-0005-0000-0000-00007B150000}"/>
    <cellStyle name="20% - Accent3 2 5 8 2 3 2" xfId="28502" xr:uid="{00000000-0005-0000-0000-00007C150000}"/>
    <cellStyle name="20% - Accent3 2 5 8 2 3 3" xfId="37379" xr:uid="{00000000-0005-0000-0000-00007D150000}"/>
    <cellStyle name="20% - Accent3 2 5 8 2 4" xfId="20077" xr:uid="{00000000-0005-0000-0000-00007E150000}"/>
    <cellStyle name="20% - Accent3 2 5 8 2 4 2" xfId="30721" xr:uid="{00000000-0005-0000-0000-00007F150000}"/>
    <cellStyle name="20% - Accent3 2 5 8 2 4 3" xfId="39598" xr:uid="{00000000-0005-0000-0000-000080150000}"/>
    <cellStyle name="20% - Accent3 2 5 8 2 5" xfId="24064" xr:uid="{00000000-0005-0000-0000-000081150000}"/>
    <cellStyle name="20% - Accent3 2 5 8 2 6" xfId="32941" xr:uid="{00000000-0005-0000-0000-000082150000}"/>
    <cellStyle name="20% - Accent3 2 5 8 3" xfId="12366" xr:uid="{00000000-0005-0000-0000-000083150000}"/>
    <cellStyle name="20% - Accent3 2 5 8 3 2" xfId="14720" xr:uid="{00000000-0005-0000-0000-000084150000}"/>
    <cellStyle name="20% - Accent3 2 5 8 3 2 2" xfId="25550" xr:uid="{00000000-0005-0000-0000-000085150000}"/>
    <cellStyle name="20% - Accent3 2 5 8 3 2 3" xfId="34427" xr:uid="{00000000-0005-0000-0000-000086150000}"/>
    <cellStyle name="20% - Accent3 2 5 8 3 3" xfId="16939" xr:uid="{00000000-0005-0000-0000-000087150000}"/>
    <cellStyle name="20% - Accent3 2 5 8 3 3 2" xfId="27769" xr:uid="{00000000-0005-0000-0000-000088150000}"/>
    <cellStyle name="20% - Accent3 2 5 8 3 3 3" xfId="36646" xr:uid="{00000000-0005-0000-0000-000089150000}"/>
    <cellStyle name="20% - Accent3 2 5 8 3 4" xfId="19344" xr:uid="{00000000-0005-0000-0000-00008A150000}"/>
    <cellStyle name="20% - Accent3 2 5 8 3 4 2" xfId="29988" xr:uid="{00000000-0005-0000-0000-00008B150000}"/>
    <cellStyle name="20% - Accent3 2 5 8 3 4 3" xfId="38865" xr:uid="{00000000-0005-0000-0000-00008C150000}"/>
    <cellStyle name="20% - Accent3 2 5 8 3 5" xfId="23331" xr:uid="{00000000-0005-0000-0000-00008D150000}"/>
    <cellStyle name="20% - Accent3 2 5 8 3 6" xfId="32208" xr:uid="{00000000-0005-0000-0000-00008E150000}"/>
    <cellStyle name="20% - Accent3 2 5 8 4" xfId="13844" xr:uid="{00000000-0005-0000-0000-00008F150000}"/>
    <cellStyle name="20% - Accent3 2 5 8 4 2" xfId="24807" xr:uid="{00000000-0005-0000-0000-000090150000}"/>
    <cellStyle name="20% - Accent3 2 5 8 4 3" xfId="33684" xr:uid="{00000000-0005-0000-0000-000091150000}"/>
    <cellStyle name="20% - Accent3 2 5 8 5" xfId="16196" xr:uid="{00000000-0005-0000-0000-000092150000}"/>
    <cellStyle name="20% - Accent3 2 5 8 5 2" xfId="27026" xr:uid="{00000000-0005-0000-0000-000093150000}"/>
    <cellStyle name="20% - Accent3 2 5 8 5 3" xfId="35903" xr:uid="{00000000-0005-0000-0000-000094150000}"/>
    <cellStyle name="20% - Accent3 2 5 8 6" xfId="18417" xr:uid="{00000000-0005-0000-0000-000095150000}"/>
    <cellStyle name="20% - Accent3 2 5 8 6 2" xfId="29245" xr:uid="{00000000-0005-0000-0000-000096150000}"/>
    <cellStyle name="20% - Accent3 2 5 8 6 3" xfId="38122" xr:uid="{00000000-0005-0000-0000-000097150000}"/>
    <cellStyle name="20% - Accent3 2 5 8 7" xfId="22588" xr:uid="{00000000-0005-0000-0000-000098150000}"/>
    <cellStyle name="20% - Accent3 2 5 8 8" xfId="31463" xr:uid="{00000000-0005-0000-0000-000099150000}"/>
    <cellStyle name="20% - Accent3 2 5 9" xfId="8618" xr:uid="{00000000-0005-0000-0000-00009A150000}"/>
    <cellStyle name="20% - Accent3 2 5 9 2" xfId="13100" xr:uid="{00000000-0005-0000-0000-00009B150000}"/>
    <cellStyle name="20% - Accent3 2 5 9 2 2" xfId="15454" xr:uid="{00000000-0005-0000-0000-00009C150000}"/>
    <cellStyle name="20% - Accent3 2 5 9 2 2 2" xfId="26284" xr:uid="{00000000-0005-0000-0000-00009D150000}"/>
    <cellStyle name="20% - Accent3 2 5 9 2 2 3" xfId="35161" xr:uid="{00000000-0005-0000-0000-00009E150000}"/>
    <cellStyle name="20% - Accent3 2 5 9 2 3" xfId="17673" xr:uid="{00000000-0005-0000-0000-00009F150000}"/>
    <cellStyle name="20% - Accent3 2 5 9 2 3 2" xfId="28503" xr:uid="{00000000-0005-0000-0000-0000A0150000}"/>
    <cellStyle name="20% - Accent3 2 5 9 2 3 3" xfId="37380" xr:uid="{00000000-0005-0000-0000-0000A1150000}"/>
    <cellStyle name="20% - Accent3 2 5 9 2 4" xfId="20078" xr:uid="{00000000-0005-0000-0000-0000A2150000}"/>
    <cellStyle name="20% - Accent3 2 5 9 2 4 2" xfId="30722" xr:uid="{00000000-0005-0000-0000-0000A3150000}"/>
    <cellStyle name="20% - Accent3 2 5 9 2 4 3" xfId="39599" xr:uid="{00000000-0005-0000-0000-0000A4150000}"/>
    <cellStyle name="20% - Accent3 2 5 9 2 5" xfId="24065" xr:uid="{00000000-0005-0000-0000-0000A5150000}"/>
    <cellStyle name="20% - Accent3 2 5 9 2 6" xfId="32942" xr:uid="{00000000-0005-0000-0000-0000A6150000}"/>
    <cellStyle name="20% - Accent3 2 5 9 3" xfId="12367" xr:uid="{00000000-0005-0000-0000-0000A7150000}"/>
    <cellStyle name="20% - Accent3 2 5 9 3 2" xfId="14721" xr:uid="{00000000-0005-0000-0000-0000A8150000}"/>
    <cellStyle name="20% - Accent3 2 5 9 3 2 2" xfId="25551" xr:uid="{00000000-0005-0000-0000-0000A9150000}"/>
    <cellStyle name="20% - Accent3 2 5 9 3 2 3" xfId="34428" xr:uid="{00000000-0005-0000-0000-0000AA150000}"/>
    <cellStyle name="20% - Accent3 2 5 9 3 3" xfId="16940" xr:uid="{00000000-0005-0000-0000-0000AB150000}"/>
    <cellStyle name="20% - Accent3 2 5 9 3 3 2" xfId="27770" xr:uid="{00000000-0005-0000-0000-0000AC150000}"/>
    <cellStyle name="20% - Accent3 2 5 9 3 3 3" xfId="36647" xr:uid="{00000000-0005-0000-0000-0000AD150000}"/>
    <cellStyle name="20% - Accent3 2 5 9 3 4" xfId="19345" xr:uid="{00000000-0005-0000-0000-0000AE150000}"/>
    <cellStyle name="20% - Accent3 2 5 9 3 4 2" xfId="29989" xr:uid="{00000000-0005-0000-0000-0000AF150000}"/>
    <cellStyle name="20% - Accent3 2 5 9 3 4 3" xfId="38866" xr:uid="{00000000-0005-0000-0000-0000B0150000}"/>
    <cellStyle name="20% - Accent3 2 5 9 3 5" xfId="23332" xr:uid="{00000000-0005-0000-0000-0000B1150000}"/>
    <cellStyle name="20% - Accent3 2 5 9 3 6" xfId="32209" xr:uid="{00000000-0005-0000-0000-0000B2150000}"/>
    <cellStyle name="20% - Accent3 2 5 9 4" xfId="13845" xr:uid="{00000000-0005-0000-0000-0000B3150000}"/>
    <cellStyle name="20% - Accent3 2 5 9 4 2" xfId="24808" xr:uid="{00000000-0005-0000-0000-0000B4150000}"/>
    <cellStyle name="20% - Accent3 2 5 9 4 3" xfId="33685" xr:uid="{00000000-0005-0000-0000-0000B5150000}"/>
    <cellStyle name="20% - Accent3 2 5 9 5" xfId="16197" xr:uid="{00000000-0005-0000-0000-0000B6150000}"/>
    <cellStyle name="20% - Accent3 2 5 9 5 2" xfId="27027" xr:uid="{00000000-0005-0000-0000-0000B7150000}"/>
    <cellStyle name="20% - Accent3 2 5 9 5 3" xfId="35904" xr:uid="{00000000-0005-0000-0000-0000B8150000}"/>
    <cellStyle name="20% - Accent3 2 5 9 6" xfId="18418" xr:uid="{00000000-0005-0000-0000-0000B9150000}"/>
    <cellStyle name="20% - Accent3 2 5 9 6 2" xfId="29246" xr:uid="{00000000-0005-0000-0000-0000BA150000}"/>
    <cellStyle name="20% - Accent3 2 5 9 6 3" xfId="38123" xr:uid="{00000000-0005-0000-0000-0000BB150000}"/>
    <cellStyle name="20% - Accent3 2 5 9 7" xfId="22589" xr:uid="{00000000-0005-0000-0000-0000BC150000}"/>
    <cellStyle name="20% - Accent3 2 5 9 8" xfId="31464" xr:uid="{00000000-0005-0000-0000-0000BD150000}"/>
    <cellStyle name="20% - Accent3 2 6" xfId="8619" xr:uid="{00000000-0005-0000-0000-0000BE150000}"/>
    <cellStyle name="20% - Accent3 2 6 10" xfId="18419" xr:uid="{00000000-0005-0000-0000-0000BF150000}"/>
    <cellStyle name="20% - Accent3 2 6 10 2" xfId="29247" xr:uid="{00000000-0005-0000-0000-0000C0150000}"/>
    <cellStyle name="20% - Accent3 2 6 10 3" xfId="38124" xr:uid="{00000000-0005-0000-0000-0000C1150000}"/>
    <cellStyle name="20% - Accent3 2 6 11" xfId="22590" xr:uid="{00000000-0005-0000-0000-0000C2150000}"/>
    <cellStyle name="20% - Accent3 2 6 12" xfId="31465" xr:uid="{00000000-0005-0000-0000-0000C3150000}"/>
    <cellStyle name="20% - Accent3 2 6 2" xfId="8620" xr:uid="{00000000-0005-0000-0000-0000C4150000}"/>
    <cellStyle name="20% - Accent3 2 6 2 2" xfId="13102" xr:uid="{00000000-0005-0000-0000-0000C5150000}"/>
    <cellStyle name="20% - Accent3 2 6 2 2 2" xfId="15456" xr:uid="{00000000-0005-0000-0000-0000C6150000}"/>
    <cellStyle name="20% - Accent3 2 6 2 2 2 2" xfId="26286" xr:uid="{00000000-0005-0000-0000-0000C7150000}"/>
    <cellStyle name="20% - Accent3 2 6 2 2 2 3" xfId="35163" xr:uid="{00000000-0005-0000-0000-0000C8150000}"/>
    <cellStyle name="20% - Accent3 2 6 2 2 3" xfId="17675" xr:uid="{00000000-0005-0000-0000-0000C9150000}"/>
    <cellStyle name="20% - Accent3 2 6 2 2 3 2" xfId="28505" xr:uid="{00000000-0005-0000-0000-0000CA150000}"/>
    <cellStyle name="20% - Accent3 2 6 2 2 3 3" xfId="37382" xr:uid="{00000000-0005-0000-0000-0000CB150000}"/>
    <cellStyle name="20% - Accent3 2 6 2 2 4" xfId="20080" xr:uid="{00000000-0005-0000-0000-0000CC150000}"/>
    <cellStyle name="20% - Accent3 2 6 2 2 4 2" xfId="30724" xr:uid="{00000000-0005-0000-0000-0000CD150000}"/>
    <cellStyle name="20% - Accent3 2 6 2 2 4 3" xfId="39601" xr:uid="{00000000-0005-0000-0000-0000CE150000}"/>
    <cellStyle name="20% - Accent3 2 6 2 2 5" xfId="24067" xr:uid="{00000000-0005-0000-0000-0000CF150000}"/>
    <cellStyle name="20% - Accent3 2 6 2 2 6" xfId="32944" xr:uid="{00000000-0005-0000-0000-0000D0150000}"/>
    <cellStyle name="20% - Accent3 2 6 2 3" xfId="12369" xr:uid="{00000000-0005-0000-0000-0000D1150000}"/>
    <cellStyle name="20% - Accent3 2 6 2 3 2" xfId="14723" xr:uid="{00000000-0005-0000-0000-0000D2150000}"/>
    <cellStyle name="20% - Accent3 2 6 2 3 2 2" xfId="25553" xr:uid="{00000000-0005-0000-0000-0000D3150000}"/>
    <cellStyle name="20% - Accent3 2 6 2 3 2 3" xfId="34430" xr:uid="{00000000-0005-0000-0000-0000D4150000}"/>
    <cellStyle name="20% - Accent3 2 6 2 3 3" xfId="16942" xr:uid="{00000000-0005-0000-0000-0000D5150000}"/>
    <cellStyle name="20% - Accent3 2 6 2 3 3 2" xfId="27772" xr:uid="{00000000-0005-0000-0000-0000D6150000}"/>
    <cellStyle name="20% - Accent3 2 6 2 3 3 3" xfId="36649" xr:uid="{00000000-0005-0000-0000-0000D7150000}"/>
    <cellStyle name="20% - Accent3 2 6 2 3 4" xfId="19347" xr:uid="{00000000-0005-0000-0000-0000D8150000}"/>
    <cellStyle name="20% - Accent3 2 6 2 3 4 2" xfId="29991" xr:uid="{00000000-0005-0000-0000-0000D9150000}"/>
    <cellStyle name="20% - Accent3 2 6 2 3 4 3" xfId="38868" xr:uid="{00000000-0005-0000-0000-0000DA150000}"/>
    <cellStyle name="20% - Accent3 2 6 2 3 5" xfId="23334" xr:uid="{00000000-0005-0000-0000-0000DB150000}"/>
    <cellStyle name="20% - Accent3 2 6 2 3 6" xfId="32211" xr:uid="{00000000-0005-0000-0000-0000DC150000}"/>
    <cellStyle name="20% - Accent3 2 6 2 4" xfId="13847" xr:uid="{00000000-0005-0000-0000-0000DD150000}"/>
    <cellStyle name="20% - Accent3 2 6 2 4 2" xfId="24810" xr:uid="{00000000-0005-0000-0000-0000DE150000}"/>
    <cellStyle name="20% - Accent3 2 6 2 4 3" xfId="33687" xr:uid="{00000000-0005-0000-0000-0000DF150000}"/>
    <cellStyle name="20% - Accent3 2 6 2 5" xfId="16199" xr:uid="{00000000-0005-0000-0000-0000E0150000}"/>
    <cellStyle name="20% - Accent3 2 6 2 5 2" xfId="27029" xr:uid="{00000000-0005-0000-0000-0000E1150000}"/>
    <cellStyle name="20% - Accent3 2 6 2 5 3" xfId="35906" xr:uid="{00000000-0005-0000-0000-0000E2150000}"/>
    <cellStyle name="20% - Accent3 2 6 2 6" xfId="18420" xr:uid="{00000000-0005-0000-0000-0000E3150000}"/>
    <cellStyle name="20% - Accent3 2 6 2 6 2" xfId="29248" xr:uid="{00000000-0005-0000-0000-0000E4150000}"/>
    <cellStyle name="20% - Accent3 2 6 2 6 3" xfId="38125" xr:uid="{00000000-0005-0000-0000-0000E5150000}"/>
    <cellStyle name="20% - Accent3 2 6 2 7" xfId="22591" xr:uid="{00000000-0005-0000-0000-0000E6150000}"/>
    <cellStyle name="20% - Accent3 2 6 2 8" xfId="31466" xr:uid="{00000000-0005-0000-0000-0000E7150000}"/>
    <cellStyle name="20% - Accent3 2 6 3" xfId="8621" xr:uid="{00000000-0005-0000-0000-0000E8150000}"/>
    <cellStyle name="20% - Accent3 2 6 3 2" xfId="13103" xr:uid="{00000000-0005-0000-0000-0000E9150000}"/>
    <cellStyle name="20% - Accent3 2 6 3 2 2" xfId="15457" xr:uid="{00000000-0005-0000-0000-0000EA150000}"/>
    <cellStyle name="20% - Accent3 2 6 3 2 2 2" xfId="26287" xr:uid="{00000000-0005-0000-0000-0000EB150000}"/>
    <cellStyle name="20% - Accent3 2 6 3 2 2 3" xfId="35164" xr:uid="{00000000-0005-0000-0000-0000EC150000}"/>
    <cellStyle name="20% - Accent3 2 6 3 2 3" xfId="17676" xr:uid="{00000000-0005-0000-0000-0000ED150000}"/>
    <cellStyle name="20% - Accent3 2 6 3 2 3 2" xfId="28506" xr:uid="{00000000-0005-0000-0000-0000EE150000}"/>
    <cellStyle name="20% - Accent3 2 6 3 2 3 3" xfId="37383" xr:uid="{00000000-0005-0000-0000-0000EF150000}"/>
    <cellStyle name="20% - Accent3 2 6 3 2 4" xfId="20081" xr:uid="{00000000-0005-0000-0000-0000F0150000}"/>
    <cellStyle name="20% - Accent3 2 6 3 2 4 2" xfId="30725" xr:uid="{00000000-0005-0000-0000-0000F1150000}"/>
    <cellStyle name="20% - Accent3 2 6 3 2 4 3" xfId="39602" xr:uid="{00000000-0005-0000-0000-0000F2150000}"/>
    <cellStyle name="20% - Accent3 2 6 3 2 5" xfId="24068" xr:uid="{00000000-0005-0000-0000-0000F3150000}"/>
    <cellStyle name="20% - Accent3 2 6 3 2 6" xfId="32945" xr:uid="{00000000-0005-0000-0000-0000F4150000}"/>
    <cellStyle name="20% - Accent3 2 6 3 3" xfId="12370" xr:uid="{00000000-0005-0000-0000-0000F5150000}"/>
    <cellStyle name="20% - Accent3 2 6 3 3 2" xfId="14724" xr:uid="{00000000-0005-0000-0000-0000F6150000}"/>
    <cellStyle name="20% - Accent3 2 6 3 3 2 2" xfId="25554" xr:uid="{00000000-0005-0000-0000-0000F7150000}"/>
    <cellStyle name="20% - Accent3 2 6 3 3 2 3" xfId="34431" xr:uid="{00000000-0005-0000-0000-0000F8150000}"/>
    <cellStyle name="20% - Accent3 2 6 3 3 3" xfId="16943" xr:uid="{00000000-0005-0000-0000-0000F9150000}"/>
    <cellStyle name="20% - Accent3 2 6 3 3 3 2" xfId="27773" xr:uid="{00000000-0005-0000-0000-0000FA150000}"/>
    <cellStyle name="20% - Accent3 2 6 3 3 3 3" xfId="36650" xr:uid="{00000000-0005-0000-0000-0000FB150000}"/>
    <cellStyle name="20% - Accent3 2 6 3 3 4" xfId="19348" xr:uid="{00000000-0005-0000-0000-0000FC150000}"/>
    <cellStyle name="20% - Accent3 2 6 3 3 4 2" xfId="29992" xr:uid="{00000000-0005-0000-0000-0000FD150000}"/>
    <cellStyle name="20% - Accent3 2 6 3 3 4 3" xfId="38869" xr:uid="{00000000-0005-0000-0000-0000FE150000}"/>
    <cellStyle name="20% - Accent3 2 6 3 3 5" xfId="23335" xr:uid="{00000000-0005-0000-0000-0000FF150000}"/>
    <cellStyle name="20% - Accent3 2 6 3 3 6" xfId="32212" xr:uid="{00000000-0005-0000-0000-000000160000}"/>
    <cellStyle name="20% - Accent3 2 6 3 4" xfId="13848" xr:uid="{00000000-0005-0000-0000-000001160000}"/>
    <cellStyle name="20% - Accent3 2 6 3 4 2" xfId="24811" xr:uid="{00000000-0005-0000-0000-000002160000}"/>
    <cellStyle name="20% - Accent3 2 6 3 4 3" xfId="33688" xr:uid="{00000000-0005-0000-0000-000003160000}"/>
    <cellStyle name="20% - Accent3 2 6 3 5" xfId="16200" xr:uid="{00000000-0005-0000-0000-000004160000}"/>
    <cellStyle name="20% - Accent3 2 6 3 5 2" xfId="27030" xr:uid="{00000000-0005-0000-0000-000005160000}"/>
    <cellStyle name="20% - Accent3 2 6 3 5 3" xfId="35907" xr:uid="{00000000-0005-0000-0000-000006160000}"/>
    <cellStyle name="20% - Accent3 2 6 3 6" xfId="18421" xr:uid="{00000000-0005-0000-0000-000007160000}"/>
    <cellStyle name="20% - Accent3 2 6 3 6 2" xfId="29249" xr:uid="{00000000-0005-0000-0000-000008160000}"/>
    <cellStyle name="20% - Accent3 2 6 3 6 3" xfId="38126" xr:uid="{00000000-0005-0000-0000-000009160000}"/>
    <cellStyle name="20% - Accent3 2 6 3 7" xfId="22592" xr:uid="{00000000-0005-0000-0000-00000A160000}"/>
    <cellStyle name="20% - Accent3 2 6 3 8" xfId="31467" xr:uid="{00000000-0005-0000-0000-00000B160000}"/>
    <cellStyle name="20% - Accent3 2 6 4" xfId="8622" xr:uid="{00000000-0005-0000-0000-00000C160000}"/>
    <cellStyle name="20% - Accent3 2 6 4 2" xfId="13104" xr:uid="{00000000-0005-0000-0000-00000D160000}"/>
    <cellStyle name="20% - Accent3 2 6 4 2 2" xfId="15458" xr:uid="{00000000-0005-0000-0000-00000E160000}"/>
    <cellStyle name="20% - Accent3 2 6 4 2 2 2" xfId="26288" xr:uid="{00000000-0005-0000-0000-00000F160000}"/>
    <cellStyle name="20% - Accent3 2 6 4 2 2 3" xfId="35165" xr:uid="{00000000-0005-0000-0000-000010160000}"/>
    <cellStyle name="20% - Accent3 2 6 4 2 3" xfId="17677" xr:uid="{00000000-0005-0000-0000-000011160000}"/>
    <cellStyle name="20% - Accent3 2 6 4 2 3 2" xfId="28507" xr:uid="{00000000-0005-0000-0000-000012160000}"/>
    <cellStyle name="20% - Accent3 2 6 4 2 3 3" xfId="37384" xr:uid="{00000000-0005-0000-0000-000013160000}"/>
    <cellStyle name="20% - Accent3 2 6 4 2 4" xfId="20082" xr:uid="{00000000-0005-0000-0000-000014160000}"/>
    <cellStyle name="20% - Accent3 2 6 4 2 4 2" xfId="30726" xr:uid="{00000000-0005-0000-0000-000015160000}"/>
    <cellStyle name="20% - Accent3 2 6 4 2 4 3" xfId="39603" xr:uid="{00000000-0005-0000-0000-000016160000}"/>
    <cellStyle name="20% - Accent3 2 6 4 2 5" xfId="24069" xr:uid="{00000000-0005-0000-0000-000017160000}"/>
    <cellStyle name="20% - Accent3 2 6 4 2 6" xfId="32946" xr:uid="{00000000-0005-0000-0000-000018160000}"/>
    <cellStyle name="20% - Accent3 2 6 4 3" xfId="12371" xr:uid="{00000000-0005-0000-0000-000019160000}"/>
    <cellStyle name="20% - Accent3 2 6 4 3 2" xfId="14725" xr:uid="{00000000-0005-0000-0000-00001A160000}"/>
    <cellStyle name="20% - Accent3 2 6 4 3 2 2" xfId="25555" xr:uid="{00000000-0005-0000-0000-00001B160000}"/>
    <cellStyle name="20% - Accent3 2 6 4 3 2 3" xfId="34432" xr:uid="{00000000-0005-0000-0000-00001C160000}"/>
    <cellStyle name="20% - Accent3 2 6 4 3 3" xfId="16944" xr:uid="{00000000-0005-0000-0000-00001D160000}"/>
    <cellStyle name="20% - Accent3 2 6 4 3 3 2" xfId="27774" xr:uid="{00000000-0005-0000-0000-00001E160000}"/>
    <cellStyle name="20% - Accent3 2 6 4 3 3 3" xfId="36651" xr:uid="{00000000-0005-0000-0000-00001F160000}"/>
    <cellStyle name="20% - Accent3 2 6 4 3 4" xfId="19349" xr:uid="{00000000-0005-0000-0000-000020160000}"/>
    <cellStyle name="20% - Accent3 2 6 4 3 4 2" xfId="29993" xr:uid="{00000000-0005-0000-0000-000021160000}"/>
    <cellStyle name="20% - Accent3 2 6 4 3 4 3" xfId="38870" xr:uid="{00000000-0005-0000-0000-000022160000}"/>
    <cellStyle name="20% - Accent3 2 6 4 3 5" xfId="23336" xr:uid="{00000000-0005-0000-0000-000023160000}"/>
    <cellStyle name="20% - Accent3 2 6 4 3 6" xfId="32213" xr:uid="{00000000-0005-0000-0000-000024160000}"/>
    <cellStyle name="20% - Accent3 2 6 4 4" xfId="13849" xr:uid="{00000000-0005-0000-0000-000025160000}"/>
    <cellStyle name="20% - Accent3 2 6 4 4 2" xfId="24812" xr:uid="{00000000-0005-0000-0000-000026160000}"/>
    <cellStyle name="20% - Accent3 2 6 4 4 3" xfId="33689" xr:uid="{00000000-0005-0000-0000-000027160000}"/>
    <cellStyle name="20% - Accent3 2 6 4 5" xfId="16201" xr:uid="{00000000-0005-0000-0000-000028160000}"/>
    <cellStyle name="20% - Accent3 2 6 4 5 2" xfId="27031" xr:uid="{00000000-0005-0000-0000-000029160000}"/>
    <cellStyle name="20% - Accent3 2 6 4 5 3" xfId="35908" xr:uid="{00000000-0005-0000-0000-00002A160000}"/>
    <cellStyle name="20% - Accent3 2 6 4 6" xfId="18422" xr:uid="{00000000-0005-0000-0000-00002B160000}"/>
    <cellStyle name="20% - Accent3 2 6 4 6 2" xfId="29250" xr:uid="{00000000-0005-0000-0000-00002C160000}"/>
    <cellStyle name="20% - Accent3 2 6 4 6 3" xfId="38127" xr:uid="{00000000-0005-0000-0000-00002D160000}"/>
    <cellStyle name="20% - Accent3 2 6 4 7" xfId="22593" xr:uid="{00000000-0005-0000-0000-00002E160000}"/>
    <cellStyle name="20% - Accent3 2 6 4 8" xfId="31468" xr:uid="{00000000-0005-0000-0000-00002F160000}"/>
    <cellStyle name="20% - Accent3 2 6 5" xfId="8623" xr:uid="{00000000-0005-0000-0000-000030160000}"/>
    <cellStyle name="20% - Accent3 2 6 5 2" xfId="13105" xr:uid="{00000000-0005-0000-0000-000031160000}"/>
    <cellStyle name="20% - Accent3 2 6 5 2 2" xfId="15459" xr:uid="{00000000-0005-0000-0000-000032160000}"/>
    <cellStyle name="20% - Accent3 2 6 5 2 2 2" xfId="26289" xr:uid="{00000000-0005-0000-0000-000033160000}"/>
    <cellStyle name="20% - Accent3 2 6 5 2 2 3" xfId="35166" xr:uid="{00000000-0005-0000-0000-000034160000}"/>
    <cellStyle name="20% - Accent3 2 6 5 2 3" xfId="17678" xr:uid="{00000000-0005-0000-0000-000035160000}"/>
    <cellStyle name="20% - Accent3 2 6 5 2 3 2" xfId="28508" xr:uid="{00000000-0005-0000-0000-000036160000}"/>
    <cellStyle name="20% - Accent3 2 6 5 2 3 3" xfId="37385" xr:uid="{00000000-0005-0000-0000-000037160000}"/>
    <cellStyle name="20% - Accent3 2 6 5 2 4" xfId="20083" xr:uid="{00000000-0005-0000-0000-000038160000}"/>
    <cellStyle name="20% - Accent3 2 6 5 2 4 2" xfId="30727" xr:uid="{00000000-0005-0000-0000-000039160000}"/>
    <cellStyle name="20% - Accent3 2 6 5 2 4 3" xfId="39604" xr:uid="{00000000-0005-0000-0000-00003A160000}"/>
    <cellStyle name="20% - Accent3 2 6 5 2 5" xfId="24070" xr:uid="{00000000-0005-0000-0000-00003B160000}"/>
    <cellStyle name="20% - Accent3 2 6 5 2 6" xfId="32947" xr:uid="{00000000-0005-0000-0000-00003C160000}"/>
    <cellStyle name="20% - Accent3 2 6 5 3" xfId="12372" xr:uid="{00000000-0005-0000-0000-00003D160000}"/>
    <cellStyle name="20% - Accent3 2 6 5 3 2" xfId="14726" xr:uid="{00000000-0005-0000-0000-00003E160000}"/>
    <cellStyle name="20% - Accent3 2 6 5 3 2 2" xfId="25556" xr:uid="{00000000-0005-0000-0000-00003F160000}"/>
    <cellStyle name="20% - Accent3 2 6 5 3 2 3" xfId="34433" xr:uid="{00000000-0005-0000-0000-000040160000}"/>
    <cellStyle name="20% - Accent3 2 6 5 3 3" xfId="16945" xr:uid="{00000000-0005-0000-0000-000041160000}"/>
    <cellStyle name="20% - Accent3 2 6 5 3 3 2" xfId="27775" xr:uid="{00000000-0005-0000-0000-000042160000}"/>
    <cellStyle name="20% - Accent3 2 6 5 3 3 3" xfId="36652" xr:uid="{00000000-0005-0000-0000-000043160000}"/>
    <cellStyle name="20% - Accent3 2 6 5 3 4" xfId="19350" xr:uid="{00000000-0005-0000-0000-000044160000}"/>
    <cellStyle name="20% - Accent3 2 6 5 3 4 2" xfId="29994" xr:uid="{00000000-0005-0000-0000-000045160000}"/>
    <cellStyle name="20% - Accent3 2 6 5 3 4 3" xfId="38871" xr:uid="{00000000-0005-0000-0000-000046160000}"/>
    <cellStyle name="20% - Accent3 2 6 5 3 5" xfId="23337" xr:uid="{00000000-0005-0000-0000-000047160000}"/>
    <cellStyle name="20% - Accent3 2 6 5 3 6" xfId="32214" xr:uid="{00000000-0005-0000-0000-000048160000}"/>
    <cellStyle name="20% - Accent3 2 6 5 4" xfId="13850" xr:uid="{00000000-0005-0000-0000-000049160000}"/>
    <cellStyle name="20% - Accent3 2 6 5 4 2" xfId="24813" xr:uid="{00000000-0005-0000-0000-00004A160000}"/>
    <cellStyle name="20% - Accent3 2 6 5 4 3" xfId="33690" xr:uid="{00000000-0005-0000-0000-00004B160000}"/>
    <cellStyle name="20% - Accent3 2 6 5 5" xfId="16202" xr:uid="{00000000-0005-0000-0000-00004C160000}"/>
    <cellStyle name="20% - Accent3 2 6 5 5 2" xfId="27032" xr:uid="{00000000-0005-0000-0000-00004D160000}"/>
    <cellStyle name="20% - Accent3 2 6 5 5 3" xfId="35909" xr:uid="{00000000-0005-0000-0000-00004E160000}"/>
    <cellStyle name="20% - Accent3 2 6 5 6" xfId="18423" xr:uid="{00000000-0005-0000-0000-00004F160000}"/>
    <cellStyle name="20% - Accent3 2 6 5 6 2" xfId="29251" xr:uid="{00000000-0005-0000-0000-000050160000}"/>
    <cellStyle name="20% - Accent3 2 6 5 6 3" xfId="38128" xr:uid="{00000000-0005-0000-0000-000051160000}"/>
    <cellStyle name="20% - Accent3 2 6 5 7" xfId="22594" xr:uid="{00000000-0005-0000-0000-000052160000}"/>
    <cellStyle name="20% - Accent3 2 6 5 8" xfId="31469" xr:uid="{00000000-0005-0000-0000-000053160000}"/>
    <cellStyle name="20% - Accent3 2 6 6" xfId="13101" xr:uid="{00000000-0005-0000-0000-000054160000}"/>
    <cellStyle name="20% - Accent3 2 6 6 2" xfId="15455" xr:uid="{00000000-0005-0000-0000-000055160000}"/>
    <cellStyle name="20% - Accent3 2 6 6 2 2" xfId="26285" xr:uid="{00000000-0005-0000-0000-000056160000}"/>
    <cellStyle name="20% - Accent3 2 6 6 2 3" xfId="35162" xr:uid="{00000000-0005-0000-0000-000057160000}"/>
    <cellStyle name="20% - Accent3 2 6 6 3" xfId="17674" xr:uid="{00000000-0005-0000-0000-000058160000}"/>
    <cellStyle name="20% - Accent3 2 6 6 3 2" xfId="28504" xr:uid="{00000000-0005-0000-0000-000059160000}"/>
    <cellStyle name="20% - Accent3 2 6 6 3 3" xfId="37381" xr:uid="{00000000-0005-0000-0000-00005A160000}"/>
    <cellStyle name="20% - Accent3 2 6 6 4" xfId="20079" xr:uid="{00000000-0005-0000-0000-00005B160000}"/>
    <cellStyle name="20% - Accent3 2 6 6 4 2" xfId="30723" xr:uid="{00000000-0005-0000-0000-00005C160000}"/>
    <cellStyle name="20% - Accent3 2 6 6 4 3" xfId="39600" xr:uid="{00000000-0005-0000-0000-00005D160000}"/>
    <cellStyle name="20% - Accent3 2 6 6 5" xfId="24066" xr:uid="{00000000-0005-0000-0000-00005E160000}"/>
    <cellStyle name="20% - Accent3 2 6 6 6" xfId="32943" xr:uid="{00000000-0005-0000-0000-00005F160000}"/>
    <cellStyle name="20% - Accent3 2 6 7" xfId="12368" xr:uid="{00000000-0005-0000-0000-000060160000}"/>
    <cellStyle name="20% - Accent3 2 6 7 2" xfId="14722" xr:uid="{00000000-0005-0000-0000-000061160000}"/>
    <cellStyle name="20% - Accent3 2 6 7 2 2" xfId="25552" xr:uid="{00000000-0005-0000-0000-000062160000}"/>
    <cellStyle name="20% - Accent3 2 6 7 2 3" xfId="34429" xr:uid="{00000000-0005-0000-0000-000063160000}"/>
    <cellStyle name="20% - Accent3 2 6 7 3" xfId="16941" xr:uid="{00000000-0005-0000-0000-000064160000}"/>
    <cellStyle name="20% - Accent3 2 6 7 3 2" xfId="27771" xr:uid="{00000000-0005-0000-0000-000065160000}"/>
    <cellStyle name="20% - Accent3 2 6 7 3 3" xfId="36648" xr:uid="{00000000-0005-0000-0000-000066160000}"/>
    <cellStyle name="20% - Accent3 2 6 7 4" xfId="19346" xr:uid="{00000000-0005-0000-0000-000067160000}"/>
    <cellStyle name="20% - Accent3 2 6 7 4 2" xfId="29990" xr:uid="{00000000-0005-0000-0000-000068160000}"/>
    <cellStyle name="20% - Accent3 2 6 7 4 3" xfId="38867" xr:uid="{00000000-0005-0000-0000-000069160000}"/>
    <cellStyle name="20% - Accent3 2 6 7 5" xfId="23333" xr:uid="{00000000-0005-0000-0000-00006A160000}"/>
    <cellStyle name="20% - Accent3 2 6 7 6" xfId="32210" xr:uid="{00000000-0005-0000-0000-00006B160000}"/>
    <cellStyle name="20% - Accent3 2 6 8" xfId="13846" xr:uid="{00000000-0005-0000-0000-00006C160000}"/>
    <cellStyle name="20% - Accent3 2 6 8 2" xfId="24809" xr:uid="{00000000-0005-0000-0000-00006D160000}"/>
    <cellStyle name="20% - Accent3 2 6 8 3" xfId="33686" xr:uid="{00000000-0005-0000-0000-00006E160000}"/>
    <cellStyle name="20% - Accent3 2 6 9" xfId="16198" xr:uid="{00000000-0005-0000-0000-00006F160000}"/>
    <cellStyle name="20% - Accent3 2 6 9 2" xfId="27028" xr:uid="{00000000-0005-0000-0000-000070160000}"/>
    <cellStyle name="20% - Accent3 2 6 9 3" xfId="35905" xr:uid="{00000000-0005-0000-0000-000071160000}"/>
    <cellStyle name="20% - Accent3 2 7" xfId="8624" xr:uid="{00000000-0005-0000-0000-000072160000}"/>
    <cellStyle name="20% - Accent3 2 7 2" xfId="13106" xr:uid="{00000000-0005-0000-0000-000073160000}"/>
    <cellStyle name="20% - Accent3 2 7 2 2" xfId="15460" xr:uid="{00000000-0005-0000-0000-000074160000}"/>
    <cellStyle name="20% - Accent3 2 7 2 2 2" xfId="26290" xr:uid="{00000000-0005-0000-0000-000075160000}"/>
    <cellStyle name="20% - Accent3 2 7 2 2 3" xfId="35167" xr:uid="{00000000-0005-0000-0000-000076160000}"/>
    <cellStyle name="20% - Accent3 2 7 2 3" xfId="17679" xr:uid="{00000000-0005-0000-0000-000077160000}"/>
    <cellStyle name="20% - Accent3 2 7 2 3 2" xfId="28509" xr:uid="{00000000-0005-0000-0000-000078160000}"/>
    <cellStyle name="20% - Accent3 2 7 2 3 3" xfId="37386" xr:uid="{00000000-0005-0000-0000-000079160000}"/>
    <cellStyle name="20% - Accent3 2 7 2 4" xfId="20084" xr:uid="{00000000-0005-0000-0000-00007A160000}"/>
    <cellStyle name="20% - Accent3 2 7 2 4 2" xfId="30728" xr:uid="{00000000-0005-0000-0000-00007B160000}"/>
    <cellStyle name="20% - Accent3 2 7 2 4 3" xfId="39605" xr:uid="{00000000-0005-0000-0000-00007C160000}"/>
    <cellStyle name="20% - Accent3 2 7 2 5" xfId="24071" xr:uid="{00000000-0005-0000-0000-00007D160000}"/>
    <cellStyle name="20% - Accent3 2 7 2 6" xfId="32948" xr:uid="{00000000-0005-0000-0000-00007E160000}"/>
    <cellStyle name="20% - Accent3 2 7 3" xfId="12373" xr:uid="{00000000-0005-0000-0000-00007F160000}"/>
    <cellStyle name="20% - Accent3 2 7 3 2" xfId="14727" xr:uid="{00000000-0005-0000-0000-000080160000}"/>
    <cellStyle name="20% - Accent3 2 7 3 2 2" xfId="25557" xr:uid="{00000000-0005-0000-0000-000081160000}"/>
    <cellStyle name="20% - Accent3 2 7 3 2 3" xfId="34434" xr:uid="{00000000-0005-0000-0000-000082160000}"/>
    <cellStyle name="20% - Accent3 2 7 3 3" xfId="16946" xr:uid="{00000000-0005-0000-0000-000083160000}"/>
    <cellStyle name="20% - Accent3 2 7 3 3 2" xfId="27776" xr:uid="{00000000-0005-0000-0000-000084160000}"/>
    <cellStyle name="20% - Accent3 2 7 3 3 3" xfId="36653" xr:uid="{00000000-0005-0000-0000-000085160000}"/>
    <cellStyle name="20% - Accent3 2 7 3 4" xfId="19351" xr:uid="{00000000-0005-0000-0000-000086160000}"/>
    <cellStyle name="20% - Accent3 2 7 3 4 2" xfId="29995" xr:uid="{00000000-0005-0000-0000-000087160000}"/>
    <cellStyle name="20% - Accent3 2 7 3 4 3" xfId="38872" xr:uid="{00000000-0005-0000-0000-000088160000}"/>
    <cellStyle name="20% - Accent3 2 7 3 5" xfId="23338" xr:uid="{00000000-0005-0000-0000-000089160000}"/>
    <cellStyle name="20% - Accent3 2 7 3 6" xfId="32215" xr:uid="{00000000-0005-0000-0000-00008A160000}"/>
    <cellStyle name="20% - Accent3 2 7 4" xfId="13851" xr:uid="{00000000-0005-0000-0000-00008B160000}"/>
    <cellStyle name="20% - Accent3 2 7 4 2" xfId="24814" xr:uid="{00000000-0005-0000-0000-00008C160000}"/>
    <cellStyle name="20% - Accent3 2 7 4 3" xfId="33691" xr:uid="{00000000-0005-0000-0000-00008D160000}"/>
    <cellStyle name="20% - Accent3 2 7 5" xfId="16203" xr:uid="{00000000-0005-0000-0000-00008E160000}"/>
    <cellStyle name="20% - Accent3 2 7 5 2" xfId="27033" xr:uid="{00000000-0005-0000-0000-00008F160000}"/>
    <cellStyle name="20% - Accent3 2 7 5 3" xfId="35910" xr:uid="{00000000-0005-0000-0000-000090160000}"/>
    <cellStyle name="20% - Accent3 2 7 6" xfId="18424" xr:uid="{00000000-0005-0000-0000-000091160000}"/>
    <cellStyle name="20% - Accent3 2 7 6 2" xfId="29252" xr:uid="{00000000-0005-0000-0000-000092160000}"/>
    <cellStyle name="20% - Accent3 2 7 6 3" xfId="38129" xr:uid="{00000000-0005-0000-0000-000093160000}"/>
    <cellStyle name="20% - Accent3 2 7 7" xfId="22595" xr:uid="{00000000-0005-0000-0000-000094160000}"/>
    <cellStyle name="20% - Accent3 2 7 8" xfId="31470" xr:uid="{00000000-0005-0000-0000-000095160000}"/>
    <cellStyle name="20% - Accent3 2 8" xfId="8625" xr:uid="{00000000-0005-0000-0000-000096160000}"/>
    <cellStyle name="20% - Accent3 2 8 2" xfId="13107" xr:uid="{00000000-0005-0000-0000-000097160000}"/>
    <cellStyle name="20% - Accent3 2 8 2 2" xfId="15461" xr:uid="{00000000-0005-0000-0000-000098160000}"/>
    <cellStyle name="20% - Accent3 2 8 2 2 2" xfId="26291" xr:uid="{00000000-0005-0000-0000-000099160000}"/>
    <cellStyle name="20% - Accent3 2 8 2 2 3" xfId="35168" xr:uid="{00000000-0005-0000-0000-00009A160000}"/>
    <cellStyle name="20% - Accent3 2 8 2 3" xfId="17680" xr:uid="{00000000-0005-0000-0000-00009B160000}"/>
    <cellStyle name="20% - Accent3 2 8 2 3 2" xfId="28510" xr:uid="{00000000-0005-0000-0000-00009C160000}"/>
    <cellStyle name="20% - Accent3 2 8 2 3 3" xfId="37387" xr:uid="{00000000-0005-0000-0000-00009D160000}"/>
    <cellStyle name="20% - Accent3 2 8 2 4" xfId="20085" xr:uid="{00000000-0005-0000-0000-00009E160000}"/>
    <cellStyle name="20% - Accent3 2 8 2 4 2" xfId="30729" xr:uid="{00000000-0005-0000-0000-00009F160000}"/>
    <cellStyle name="20% - Accent3 2 8 2 4 3" xfId="39606" xr:uid="{00000000-0005-0000-0000-0000A0160000}"/>
    <cellStyle name="20% - Accent3 2 8 2 5" xfId="24072" xr:uid="{00000000-0005-0000-0000-0000A1160000}"/>
    <cellStyle name="20% - Accent3 2 8 2 6" xfId="32949" xr:uid="{00000000-0005-0000-0000-0000A2160000}"/>
    <cellStyle name="20% - Accent3 2 8 3" xfId="12374" xr:uid="{00000000-0005-0000-0000-0000A3160000}"/>
    <cellStyle name="20% - Accent3 2 8 3 2" xfId="14728" xr:uid="{00000000-0005-0000-0000-0000A4160000}"/>
    <cellStyle name="20% - Accent3 2 8 3 2 2" xfId="25558" xr:uid="{00000000-0005-0000-0000-0000A5160000}"/>
    <cellStyle name="20% - Accent3 2 8 3 2 3" xfId="34435" xr:uid="{00000000-0005-0000-0000-0000A6160000}"/>
    <cellStyle name="20% - Accent3 2 8 3 3" xfId="16947" xr:uid="{00000000-0005-0000-0000-0000A7160000}"/>
    <cellStyle name="20% - Accent3 2 8 3 3 2" xfId="27777" xr:uid="{00000000-0005-0000-0000-0000A8160000}"/>
    <cellStyle name="20% - Accent3 2 8 3 3 3" xfId="36654" xr:uid="{00000000-0005-0000-0000-0000A9160000}"/>
    <cellStyle name="20% - Accent3 2 8 3 4" xfId="19352" xr:uid="{00000000-0005-0000-0000-0000AA160000}"/>
    <cellStyle name="20% - Accent3 2 8 3 4 2" xfId="29996" xr:uid="{00000000-0005-0000-0000-0000AB160000}"/>
    <cellStyle name="20% - Accent3 2 8 3 4 3" xfId="38873" xr:uid="{00000000-0005-0000-0000-0000AC160000}"/>
    <cellStyle name="20% - Accent3 2 8 3 5" xfId="23339" xr:uid="{00000000-0005-0000-0000-0000AD160000}"/>
    <cellStyle name="20% - Accent3 2 8 3 6" xfId="32216" xr:uid="{00000000-0005-0000-0000-0000AE160000}"/>
    <cellStyle name="20% - Accent3 2 8 4" xfId="13852" xr:uid="{00000000-0005-0000-0000-0000AF160000}"/>
    <cellStyle name="20% - Accent3 2 8 4 2" xfId="24815" xr:uid="{00000000-0005-0000-0000-0000B0160000}"/>
    <cellStyle name="20% - Accent3 2 8 4 3" xfId="33692" xr:uid="{00000000-0005-0000-0000-0000B1160000}"/>
    <cellStyle name="20% - Accent3 2 8 5" xfId="16204" xr:uid="{00000000-0005-0000-0000-0000B2160000}"/>
    <cellStyle name="20% - Accent3 2 8 5 2" xfId="27034" xr:uid="{00000000-0005-0000-0000-0000B3160000}"/>
    <cellStyle name="20% - Accent3 2 8 5 3" xfId="35911" xr:uid="{00000000-0005-0000-0000-0000B4160000}"/>
    <cellStyle name="20% - Accent3 2 8 6" xfId="18425" xr:uid="{00000000-0005-0000-0000-0000B5160000}"/>
    <cellStyle name="20% - Accent3 2 8 6 2" xfId="29253" xr:uid="{00000000-0005-0000-0000-0000B6160000}"/>
    <cellStyle name="20% - Accent3 2 8 6 3" xfId="38130" xr:uid="{00000000-0005-0000-0000-0000B7160000}"/>
    <cellStyle name="20% - Accent3 2 8 7" xfId="22596" xr:uid="{00000000-0005-0000-0000-0000B8160000}"/>
    <cellStyle name="20% - Accent3 2 8 8" xfId="31471" xr:uid="{00000000-0005-0000-0000-0000B9160000}"/>
    <cellStyle name="20% - Accent3 2 9" xfId="8626" xr:uid="{00000000-0005-0000-0000-0000BA160000}"/>
    <cellStyle name="20% - Accent3 2 9 2" xfId="13108" xr:uid="{00000000-0005-0000-0000-0000BB160000}"/>
    <cellStyle name="20% - Accent3 2 9 2 2" xfId="15462" xr:uid="{00000000-0005-0000-0000-0000BC160000}"/>
    <cellStyle name="20% - Accent3 2 9 2 2 2" xfId="26292" xr:uid="{00000000-0005-0000-0000-0000BD160000}"/>
    <cellStyle name="20% - Accent3 2 9 2 2 3" xfId="35169" xr:uid="{00000000-0005-0000-0000-0000BE160000}"/>
    <cellStyle name="20% - Accent3 2 9 2 3" xfId="17681" xr:uid="{00000000-0005-0000-0000-0000BF160000}"/>
    <cellStyle name="20% - Accent3 2 9 2 3 2" xfId="28511" xr:uid="{00000000-0005-0000-0000-0000C0160000}"/>
    <cellStyle name="20% - Accent3 2 9 2 3 3" xfId="37388" xr:uid="{00000000-0005-0000-0000-0000C1160000}"/>
    <cellStyle name="20% - Accent3 2 9 2 4" xfId="20086" xr:uid="{00000000-0005-0000-0000-0000C2160000}"/>
    <cellStyle name="20% - Accent3 2 9 2 4 2" xfId="30730" xr:uid="{00000000-0005-0000-0000-0000C3160000}"/>
    <cellStyle name="20% - Accent3 2 9 2 4 3" xfId="39607" xr:uid="{00000000-0005-0000-0000-0000C4160000}"/>
    <cellStyle name="20% - Accent3 2 9 2 5" xfId="24073" xr:uid="{00000000-0005-0000-0000-0000C5160000}"/>
    <cellStyle name="20% - Accent3 2 9 2 6" xfId="32950" xr:uid="{00000000-0005-0000-0000-0000C6160000}"/>
    <cellStyle name="20% - Accent3 2 9 3" xfId="12375" xr:uid="{00000000-0005-0000-0000-0000C7160000}"/>
    <cellStyle name="20% - Accent3 2 9 3 2" xfId="14729" xr:uid="{00000000-0005-0000-0000-0000C8160000}"/>
    <cellStyle name="20% - Accent3 2 9 3 2 2" xfId="25559" xr:uid="{00000000-0005-0000-0000-0000C9160000}"/>
    <cellStyle name="20% - Accent3 2 9 3 2 3" xfId="34436" xr:uid="{00000000-0005-0000-0000-0000CA160000}"/>
    <cellStyle name="20% - Accent3 2 9 3 3" xfId="16948" xr:uid="{00000000-0005-0000-0000-0000CB160000}"/>
    <cellStyle name="20% - Accent3 2 9 3 3 2" xfId="27778" xr:uid="{00000000-0005-0000-0000-0000CC160000}"/>
    <cellStyle name="20% - Accent3 2 9 3 3 3" xfId="36655" xr:uid="{00000000-0005-0000-0000-0000CD160000}"/>
    <cellStyle name="20% - Accent3 2 9 3 4" xfId="19353" xr:uid="{00000000-0005-0000-0000-0000CE160000}"/>
    <cellStyle name="20% - Accent3 2 9 3 4 2" xfId="29997" xr:uid="{00000000-0005-0000-0000-0000CF160000}"/>
    <cellStyle name="20% - Accent3 2 9 3 4 3" xfId="38874" xr:uid="{00000000-0005-0000-0000-0000D0160000}"/>
    <cellStyle name="20% - Accent3 2 9 3 5" xfId="23340" xr:uid="{00000000-0005-0000-0000-0000D1160000}"/>
    <cellStyle name="20% - Accent3 2 9 3 6" xfId="32217" xr:uid="{00000000-0005-0000-0000-0000D2160000}"/>
    <cellStyle name="20% - Accent3 2 9 4" xfId="13853" xr:uid="{00000000-0005-0000-0000-0000D3160000}"/>
    <cellStyle name="20% - Accent3 2 9 4 2" xfId="24816" xr:uid="{00000000-0005-0000-0000-0000D4160000}"/>
    <cellStyle name="20% - Accent3 2 9 4 3" xfId="33693" xr:uid="{00000000-0005-0000-0000-0000D5160000}"/>
    <cellStyle name="20% - Accent3 2 9 5" xfId="16205" xr:uid="{00000000-0005-0000-0000-0000D6160000}"/>
    <cellStyle name="20% - Accent3 2 9 5 2" xfId="27035" xr:uid="{00000000-0005-0000-0000-0000D7160000}"/>
    <cellStyle name="20% - Accent3 2 9 5 3" xfId="35912" xr:uid="{00000000-0005-0000-0000-0000D8160000}"/>
    <cellStyle name="20% - Accent3 2 9 6" xfId="18426" xr:uid="{00000000-0005-0000-0000-0000D9160000}"/>
    <cellStyle name="20% - Accent3 2 9 6 2" xfId="29254" xr:uid="{00000000-0005-0000-0000-0000DA160000}"/>
    <cellStyle name="20% - Accent3 2 9 6 3" xfId="38131" xr:uid="{00000000-0005-0000-0000-0000DB160000}"/>
    <cellStyle name="20% - Accent3 2 9 7" xfId="22597" xr:uid="{00000000-0005-0000-0000-0000DC160000}"/>
    <cellStyle name="20% - Accent3 2 9 8" xfId="31472" xr:uid="{00000000-0005-0000-0000-0000DD160000}"/>
    <cellStyle name="20% - Accent3 20" xfId="8627" xr:uid="{00000000-0005-0000-0000-0000DE160000}"/>
    <cellStyle name="20% - Accent3 21" xfId="8628" xr:uid="{00000000-0005-0000-0000-0000DF160000}"/>
    <cellStyle name="20% - Accent3 22" xfId="8629" xr:uid="{00000000-0005-0000-0000-0000E0160000}"/>
    <cellStyle name="20% - Accent3 23" xfId="8630" xr:uid="{00000000-0005-0000-0000-0000E1160000}"/>
    <cellStyle name="20% - Accent3 24" xfId="8631" xr:uid="{00000000-0005-0000-0000-0000E2160000}"/>
    <cellStyle name="20% - Accent3 25" xfId="8632" xr:uid="{00000000-0005-0000-0000-0000E3160000}"/>
    <cellStyle name="20% - Accent3 26" xfId="8633" xr:uid="{00000000-0005-0000-0000-0000E4160000}"/>
    <cellStyle name="20% - Accent3 3" xfId="31" xr:uid="{00000000-0005-0000-0000-0000E5160000}"/>
    <cellStyle name="20% - Accent3 3 10" xfId="8635" xr:uid="{00000000-0005-0000-0000-0000E6160000}"/>
    <cellStyle name="20% - Accent3 3 11" xfId="8634" xr:uid="{00000000-0005-0000-0000-0000E7160000}"/>
    <cellStyle name="20% - Accent3 3 2" xfId="32" xr:uid="{00000000-0005-0000-0000-0000E8160000}"/>
    <cellStyle name="20% - Accent3 3 2 2" xfId="13109" xr:uid="{00000000-0005-0000-0000-0000E9160000}"/>
    <cellStyle name="20% - Accent3 3 2 2 2" xfId="15463" xr:uid="{00000000-0005-0000-0000-0000EA160000}"/>
    <cellStyle name="20% - Accent3 3 2 2 2 2" xfId="26293" xr:uid="{00000000-0005-0000-0000-0000EB160000}"/>
    <cellStyle name="20% - Accent3 3 2 2 2 3" xfId="35170" xr:uid="{00000000-0005-0000-0000-0000EC160000}"/>
    <cellStyle name="20% - Accent3 3 2 2 3" xfId="17682" xr:uid="{00000000-0005-0000-0000-0000ED160000}"/>
    <cellStyle name="20% - Accent3 3 2 2 3 2" xfId="28512" xr:uid="{00000000-0005-0000-0000-0000EE160000}"/>
    <cellStyle name="20% - Accent3 3 2 2 3 3" xfId="37389" xr:uid="{00000000-0005-0000-0000-0000EF160000}"/>
    <cellStyle name="20% - Accent3 3 2 2 4" xfId="20087" xr:uid="{00000000-0005-0000-0000-0000F0160000}"/>
    <cellStyle name="20% - Accent3 3 2 2 4 2" xfId="30731" xr:uid="{00000000-0005-0000-0000-0000F1160000}"/>
    <cellStyle name="20% - Accent3 3 2 2 4 3" xfId="39608" xr:uid="{00000000-0005-0000-0000-0000F2160000}"/>
    <cellStyle name="20% - Accent3 3 2 2 5" xfId="24074" xr:uid="{00000000-0005-0000-0000-0000F3160000}"/>
    <cellStyle name="20% - Accent3 3 2 2 6" xfId="32951" xr:uid="{00000000-0005-0000-0000-0000F4160000}"/>
    <cellStyle name="20% - Accent3 3 2 3" xfId="12376" xr:uid="{00000000-0005-0000-0000-0000F5160000}"/>
    <cellStyle name="20% - Accent3 3 2 3 2" xfId="14730" xr:uid="{00000000-0005-0000-0000-0000F6160000}"/>
    <cellStyle name="20% - Accent3 3 2 3 2 2" xfId="25560" xr:uid="{00000000-0005-0000-0000-0000F7160000}"/>
    <cellStyle name="20% - Accent3 3 2 3 2 3" xfId="34437" xr:uid="{00000000-0005-0000-0000-0000F8160000}"/>
    <cellStyle name="20% - Accent3 3 2 3 3" xfId="16949" xr:uid="{00000000-0005-0000-0000-0000F9160000}"/>
    <cellStyle name="20% - Accent3 3 2 3 3 2" xfId="27779" xr:uid="{00000000-0005-0000-0000-0000FA160000}"/>
    <cellStyle name="20% - Accent3 3 2 3 3 3" xfId="36656" xr:uid="{00000000-0005-0000-0000-0000FB160000}"/>
    <cellStyle name="20% - Accent3 3 2 3 4" xfId="19354" xr:uid="{00000000-0005-0000-0000-0000FC160000}"/>
    <cellStyle name="20% - Accent3 3 2 3 4 2" xfId="29998" xr:uid="{00000000-0005-0000-0000-0000FD160000}"/>
    <cellStyle name="20% - Accent3 3 2 3 4 3" xfId="38875" xr:uid="{00000000-0005-0000-0000-0000FE160000}"/>
    <cellStyle name="20% - Accent3 3 2 3 5" xfId="23341" xr:uid="{00000000-0005-0000-0000-0000FF160000}"/>
    <cellStyle name="20% - Accent3 3 2 3 6" xfId="32218" xr:uid="{00000000-0005-0000-0000-000000170000}"/>
    <cellStyle name="20% - Accent3 3 2 4" xfId="13854" xr:uid="{00000000-0005-0000-0000-000001170000}"/>
    <cellStyle name="20% - Accent3 3 2 4 2" xfId="24817" xr:uid="{00000000-0005-0000-0000-000002170000}"/>
    <cellStyle name="20% - Accent3 3 2 4 3" xfId="33694" xr:uid="{00000000-0005-0000-0000-000003170000}"/>
    <cellStyle name="20% - Accent3 3 2 5" xfId="16206" xr:uid="{00000000-0005-0000-0000-000004170000}"/>
    <cellStyle name="20% - Accent3 3 2 5 2" xfId="27036" xr:uid="{00000000-0005-0000-0000-000005170000}"/>
    <cellStyle name="20% - Accent3 3 2 5 3" xfId="35913" xr:uid="{00000000-0005-0000-0000-000006170000}"/>
    <cellStyle name="20% - Accent3 3 2 6" xfId="18427" xr:uid="{00000000-0005-0000-0000-000007170000}"/>
    <cellStyle name="20% - Accent3 3 2 6 2" xfId="29255" xr:uid="{00000000-0005-0000-0000-000008170000}"/>
    <cellStyle name="20% - Accent3 3 2 6 3" xfId="38132" xr:uid="{00000000-0005-0000-0000-000009170000}"/>
    <cellStyle name="20% - Accent3 3 2 7" xfId="22598" xr:uid="{00000000-0005-0000-0000-00000A170000}"/>
    <cellStyle name="20% - Accent3 3 2 8" xfId="31473" xr:uid="{00000000-0005-0000-0000-00000B170000}"/>
    <cellStyle name="20% - Accent3 3 2 9" xfId="8636" xr:uid="{00000000-0005-0000-0000-00000C170000}"/>
    <cellStyle name="20% - Accent3 3 3" xfId="8637" xr:uid="{00000000-0005-0000-0000-00000D170000}"/>
    <cellStyle name="20% - Accent3 3 3 2" xfId="13110" xr:uid="{00000000-0005-0000-0000-00000E170000}"/>
    <cellStyle name="20% - Accent3 3 3 2 2" xfId="15464" xr:uid="{00000000-0005-0000-0000-00000F170000}"/>
    <cellStyle name="20% - Accent3 3 3 2 2 2" xfId="26294" xr:uid="{00000000-0005-0000-0000-000010170000}"/>
    <cellStyle name="20% - Accent3 3 3 2 2 3" xfId="35171" xr:uid="{00000000-0005-0000-0000-000011170000}"/>
    <cellStyle name="20% - Accent3 3 3 2 3" xfId="17683" xr:uid="{00000000-0005-0000-0000-000012170000}"/>
    <cellStyle name="20% - Accent3 3 3 2 3 2" xfId="28513" xr:uid="{00000000-0005-0000-0000-000013170000}"/>
    <cellStyle name="20% - Accent3 3 3 2 3 3" xfId="37390" xr:uid="{00000000-0005-0000-0000-000014170000}"/>
    <cellStyle name="20% - Accent3 3 3 2 4" xfId="20088" xr:uid="{00000000-0005-0000-0000-000015170000}"/>
    <cellStyle name="20% - Accent3 3 3 2 4 2" xfId="30732" xr:uid="{00000000-0005-0000-0000-000016170000}"/>
    <cellStyle name="20% - Accent3 3 3 2 4 3" xfId="39609" xr:uid="{00000000-0005-0000-0000-000017170000}"/>
    <cellStyle name="20% - Accent3 3 3 2 5" xfId="24075" xr:uid="{00000000-0005-0000-0000-000018170000}"/>
    <cellStyle name="20% - Accent3 3 3 2 6" xfId="32952" xr:uid="{00000000-0005-0000-0000-000019170000}"/>
    <cellStyle name="20% - Accent3 3 3 3" xfId="12377" xr:uid="{00000000-0005-0000-0000-00001A170000}"/>
    <cellStyle name="20% - Accent3 3 3 3 2" xfId="14731" xr:uid="{00000000-0005-0000-0000-00001B170000}"/>
    <cellStyle name="20% - Accent3 3 3 3 2 2" xfId="25561" xr:uid="{00000000-0005-0000-0000-00001C170000}"/>
    <cellStyle name="20% - Accent3 3 3 3 2 3" xfId="34438" xr:uid="{00000000-0005-0000-0000-00001D170000}"/>
    <cellStyle name="20% - Accent3 3 3 3 3" xfId="16950" xr:uid="{00000000-0005-0000-0000-00001E170000}"/>
    <cellStyle name="20% - Accent3 3 3 3 3 2" xfId="27780" xr:uid="{00000000-0005-0000-0000-00001F170000}"/>
    <cellStyle name="20% - Accent3 3 3 3 3 3" xfId="36657" xr:uid="{00000000-0005-0000-0000-000020170000}"/>
    <cellStyle name="20% - Accent3 3 3 3 4" xfId="19355" xr:uid="{00000000-0005-0000-0000-000021170000}"/>
    <cellStyle name="20% - Accent3 3 3 3 4 2" xfId="29999" xr:uid="{00000000-0005-0000-0000-000022170000}"/>
    <cellStyle name="20% - Accent3 3 3 3 4 3" xfId="38876" xr:uid="{00000000-0005-0000-0000-000023170000}"/>
    <cellStyle name="20% - Accent3 3 3 3 5" xfId="23342" xr:uid="{00000000-0005-0000-0000-000024170000}"/>
    <cellStyle name="20% - Accent3 3 3 3 6" xfId="32219" xr:uid="{00000000-0005-0000-0000-000025170000}"/>
    <cellStyle name="20% - Accent3 3 3 4" xfId="13855" xr:uid="{00000000-0005-0000-0000-000026170000}"/>
    <cellStyle name="20% - Accent3 3 3 4 2" xfId="24818" xr:uid="{00000000-0005-0000-0000-000027170000}"/>
    <cellStyle name="20% - Accent3 3 3 4 3" xfId="33695" xr:uid="{00000000-0005-0000-0000-000028170000}"/>
    <cellStyle name="20% - Accent3 3 3 5" xfId="16207" xr:uid="{00000000-0005-0000-0000-000029170000}"/>
    <cellStyle name="20% - Accent3 3 3 5 2" xfId="27037" xr:uid="{00000000-0005-0000-0000-00002A170000}"/>
    <cellStyle name="20% - Accent3 3 3 5 3" xfId="35914" xr:uid="{00000000-0005-0000-0000-00002B170000}"/>
    <cellStyle name="20% - Accent3 3 3 6" xfId="18428" xr:uid="{00000000-0005-0000-0000-00002C170000}"/>
    <cellStyle name="20% - Accent3 3 3 6 2" xfId="29256" xr:uid="{00000000-0005-0000-0000-00002D170000}"/>
    <cellStyle name="20% - Accent3 3 3 6 3" xfId="38133" xr:uid="{00000000-0005-0000-0000-00002E170000}"/>
    <cellStyle name="20% - Accent3 3 3 7" xfId="22599" xr:uid="{00000000-0005-0000-0000-00002F170000}"/>
    <cellStyle name="20% - Accent3 3 3 8" xfId="31474" xr:uid="{00000000-0005-0000-0000-000030170000}"/>
    <cellStyle name="20% - Accent3 3 4" xfId="8638" xr:uid="{00000000-0005-0000-0000-000031170000}"/>
    <cellStyle name="20% - Accent3 3 4 2" xfId="13111" xr:uid="{00000000-0005-0000-0000-000032170000}"/>
    <cellStyle name="20% - Accent3 3 4 2 2" xfId="15465" xr:uid="{00000000-0005-0000-0000-000033170000}"/>
    <cellStyle name="20% - Accent3 3 4 2 2 2" xfId="26295" xr:uid="{00000000-0005-0000-0000-000034170000}"/>
    <cellStyle name="20% - Accent3 3 4 2 2 3" xfId="35172" xr:uid="{00000000-0005-0000-0000-000035170000}"/>
    <cellStyle name="20% - Accent3 3 4 2 3" xfId="17684" xr:uid="{00000000-0005-0000-0000-000036170000}"/>
    <cellStyle name="20% - Accent3 3 4 2 3 2" xfId="28514" xr:uid="{00000000-0005-0000-0000-000037170000}"/>
    <cellStyle name="20% - Accent3 3 4 2 3 3" xfId="37391" xr:uid="{00000000-0005-0000-0000-000038170000}"/>
    <cellStyle name="20% - Accent3 3 4 2 4" xfId="20089" xr:uid="{00000000-0005-0000-0000-000039170000}"/>
    <cellStyle name="20% - Accent3 3 4 2 4 2" xfId="30733" xr:uid="{00000000-0005-0000-0000-00003A170000}"/>
    <cellStyle name="20% - Accent3 3 4 2 4 3" xfId="39610" xr:uid="{00000000-0005-0000-0000-00003B170000}"/>
    <cellStyle name="20% - Accent3 3 4 2 5" xfId="24076" xr:uid="{00000000-0005-0000-0000-00003C170000}"/>
    <cellStyle name="20% - Accent3 3 4 2 6" xfId="32953" xr:uid="{00000000-0005-0000-0000-00003D170000}"/>
    <cellStyle name="20% - Accent3 3 4 3" xfId="12378" xr:uid="{00000000-0005-0000-0000-00003E170000}"/>
    <cellStyle name="20% - Accent3 3 4 3 2" xfId="14732" xr:uid="{00000000-0005-0000-0000-00003F170000}"/>
    <cellStyle name="20% - Accent3 3 4 3 2 2" xfId="25562" xr:uid="{00000000-0005-0000-0000-000040170000}"/>
    <cellStyle name="20% - Accent3 3 4 3 2 3" xfId="34439" xr:uid="{00000000-0005-0000-0000-000041170000}"/>
    <cellStyle name="20% - Accent3 3 4 3 3" xfId="16951" xr:uid="{00000000-0005-0000-0000-000042170000}"/>
    <cellStyle name="20% - Accent3 3 4 3 3 2" xfId="27781" xr:uid="{00000000-0005-0000-0000-000043170000}"/>
    <cellStyle name="20% - Accent3 3 4 3 3 3" xfId="36658" xr:uid="{00000000-0005-0000-0000-000044170000}"/>
    <cellStyle name="20% - Accent3 3 4 3 4" xfId="19356" xr:uid="{00000000-0005-0000-0000-000045170000}"/>
    <cellStyle name="20% - Accent3 3 4 3 4 2" xfId="30000" xr:uid="{00000000-0005-0000-0000-000046170000}"/>
    <cellStyle name="20% - Accent3 3 4 3 4 3" xfId="38877" xr:uid="{00000000-0005-0000-0000-000047170000}"/>
    <cellStyle name="20% - Accent3 3 4 3 5" xfId="23343" xr:uid="{00000000-0005-0000-0000-000048170000}"/>
    <cellStyle name="20% - Accent3 3 4 3 6" xfId="32220" xr:uid="{00000000-0005-0000-0000-000049170000}"/>
    <cellStyle name="20% - Accent3 3 4 4" xfId="13856" xr:uid="{00000000-0005-0000-0000-00004A170000}"/>
    <cellStyle name="20% - Accent3 3 4 4 2" xfId="24819" xr:uid="{00000000-0005-0000-0000-00004B170000}"/>
    <cellStyle name="20% - Accent3 3 4 4 3" xfId="33696" xr:uid="{00000000-0005-0000-0000-00004C170000}"/>
    <cellStyle name="20% - Accent3 3 4 5" xfId="16208" xr:uid="{00000000-0005-0000-0000-00004D170000}"/>
    <cellStyle name="20% - Accent3 3 4 5 2" xfId="27038" xr:uid="{00000000-0005-0000-0000-00004E170000}"/>
    <cellStyle name="20% - Accent3 3 4 5 3" xfId="35915" xr:uid="{00000000-0005-0000-0000-00004F170000}"/>
    <cellStyle name="20% - Accent3 3 4 6" xfId="18429" xr:uid="{00000000-0005-0000-0000-000050170000}"/>
    <cellStyle name="20% - Accent3 3 4 6 2" xfId="29257" xr:uid="{00000000-0005-0000-0000-000051170000}"/>
    <cellStyle name="20% - Accent3 3 4 6 3" xfId="38134" xr:uid="{00000000-0005-0000-0000-000052170000}"/>
    <cellStyle name="20% - Accent3 3 4 7" xfId="22600" xr:uid="{00000000-0005-0000-0000-000053170000}"/>
    <cellStyle name="20% - Accent3 3 4 8" xfId="31475" xr:uid="{00000000-0005-0000-0000-000054170000}"/>
    <cellStyle name="20% - Accent3 3 5" xfId="8639" xr:uid="{00000000-0005-0000-0000-000055170000}"/>
    <cellStyle name="20% - Accent3 3 5 2" xfId="13112" xr:uid="{00000000-0005-0000-0000-000056170000}"/>
    <cellStyle name="20% - Accent3 3 5 2 2" xfId="15466" xr:uid="{00000000-0005-0000-0000-000057170000}"/>
    <cellStyle name="20% - Accent3 3 5 2 2 2" xfId="26296" xr:uid="{00000000-0005-0000-0000-000058170000}"/>
    <cellStyle name="20% - Accent3 3 5 2 2 3" xfId="35173" xr:uid="{00000000-0005-0000-0000-000059170000}"/>
    <cellStyle name="20% - Accent3 3 5 2 3" xfId="17685" xr:uid="{00000000-0005-0000-0000-00005A170000}"/>
    <cellStyle name="20% - Accent3 3 5 2 3 2" xfId="28515" xr:uid="{00000000-0005-0000-0000-00005B170000}"/>
    <cellStyle name="20% - Accent3 3 5 2 3 3" xfId="37392" xr:uid="{00000000-0005-0000-0000-00005C170000}"/>
    <cellStyle name="20% - Accent3 3 5 2 4" xfId="20090" xr:uid="{00000000-0005-0000-0000-00005D170000}"/>
    <cellStyle name="20% - Accent3 3 5 2 4 2" xfId="30734" xr:uid="{00000000-0005-0000-0000-00005E170000}"/>
    <cellStyle name="20% - Accent3 3 5 2 4 3" xfId="39611" xr:uid="{00000000-0005-0000-0000-00005F170000}"/>
    <cellStyle name="20% - Accent3 3 5 2 5" xfId="24077" xr:uid="{00000000-0005-0000-0000-000060170000}"/>
    <cellStyle name="20% - Accent3 3 5 2 6" xfId="32954" xr:uid="{00000000-0005-0000-0000-000061170000}"/>
    <cellStyle name="20% - Accent3 3 5 3" xfId="12379" xr:uid="{00000000-0005-0000-0000-000062170000}"/>
    <cellStyle name="20% - Accent3 3 5 3 2" xfId="14733" xr:uid="{00000000-0005-0000-0000-000063170000}"/>
    <cellStyle name="20% - Accent3 3 5 3 2 2" xfId="25563" xr:uid="{00000000-0005-0000-0000-000064170000}"/>
    <cellStyle name="20% - Accent3 3 5 3 2 3" xfId="34440" xr:uid="{00000000-0005-0000-0000-000065170000}"/>
    <cellStyle name="20% - Accent3 3 5 3 3" xfId="16952" xr:uid="{00000000-0005-0000-0000-000066170000}"/>
    <cellStyle name="20% - Accent3 3 5 3 3 2" xfId="27782" xr:uid="{00000000-0005-0000-0000-000067170000}"/>
    <cellStyle name="20% - Accent3 3 5 3 3 3" xfId="36659" xr:uid="{00000000-0005-0000-0000-000068170000}"/>
    <cellStyle name="20% - Accent3 3 5 3 4" xfId="19357" xr:uid="{00000000-0005-0000-0000-000069170000}"/>
    <cellStyle name="20% - Accent3 3 5 3 4 2" xfId="30001" xr:uid="{00000000-0005-0000-0000-00006A170000}"/>
    <cellStyle name="20% - Accent3 3 5 3 4 3" xfId="38878" xr:uid="{00000000-0005-0000-0000-00006B170000}"/>
    <cellStyle name="20% - Accent3 3 5 3 5" xfId="23344" xr:uid="{00000000-0005-0000-0000-00006C170000}"/>
    <cellStyle name="20% - Accent3 3 5 3 6" xfId="32221" xr:uid="{00000000-0005-0000-0000-00006D170000}"/>
    <cellStyle name="20% - Accent3 3 5 4" xfId="13857" xr:uid="{00000000-0005-0000-0000-00006E170000}"/>
    <cellStyle name="20% - Accent3 3 5 4 2" xfId="24820" xr:uid="{00000000-0005-0000-0000-00006F170000}"/>
    <cellStyle name="20% - Accent3 3 5 4 3" xfId="33697" xr:uid="{00000000-0005-0000-0000-000070170000}"/>
    <cellStyle name="20% - Accent3 3 5 5" xfId="16209" xr:uid="{00000000-0005-0000-0000-000071170000}"/>
    <cellStyle name="20% - Accent3 3 5 5 2" xfId="27039" xr:uid="{00000000-0005-0000-0000-000072170000}"/>
    <cellStyle name="20% - Accent3 3 5 5 3" xfId="35916" xr:uid="{00000000-0005-0000-0000-000073170000}"/>
    <cellStyle name="20% - Accent3 3 5 6" xfId="18430" xr:uid="{00000000-0005-0000-0000-000074170000}"/>
    <cellStyle name="20% - Accent3 3 5 6 2" xfId="29258" xr:uid="{00000000-0005-0000-0000-000075170000}"/>
    <cellStyle name="20% - Accent3 3 5 6 3" xfId="38135" xr:uid="{00000000-0005-0000-0000-000076170000}"/>
    <cellStyle name="20% - Accent3 3 5 7" xfId="22601" xr:uid="{00000000-0005-0000-0000-000077170000}"/>
    <cellStyle name="20% - Accent3 3 5 8" xfId="31476" xr:uid="{00000000-0005-0000-0000-000078170000}"/>
    <cellStyle name="20% - Accent3 3 6" xfId="8640" xr:uid="{00000000-0005-0000-0000-000079170000}"/>
    <cellStyle name="20% - Accent3 3 7" xfId="8641" xr:uid="{00000000-0005-0000-0000-00007A170000}"/>
    <cellStyle name="20% - Accent3 3 8" xfId="8642" xr:uid="{00000000-0005-0000-0000-00007B170000}"/>
    <cellStyle name="20% - Accent3 3 9" xfId="8643" xr:uid="{00000000-0005-0000-0000-00007C170000}"/>
    <cellStyle name="20% - Accent3 4" xfId="8644" xr:uid="{00000000-0005-0000-0000-00007D170000}"/>
    <cellStyle name="20% - Accent3 4 2" xfId="8645" xr:uid="{00000000-0005-0000-0000-00007E170000}"/>
    <cellStyle name="20% - Accent3 4 3" xfId="8646" xr:uid="{00000000-0005-0000-0000-00007F170000}"/>
    <cellStyle name="20% - Accent3 4 4" xfId="8647" xr:uid="{00000000-0005-0000-0000-000080170000}"/>
    <cellStyle name="20% - Accent3 4 5" xfId="8648" xr:uid="{00000000-0005-0000-0000-000081170000}"/>
    <cellStyle name="20% - Accent3 4 6" xfId="8649" xr:uid="{00000000-0005-0000-0000-000082170000}"/>
    <cellStyle name="20% - Accent3 5" xfId="8650" xr:uid="{00000000-0005-0000-0000-000083170000}"/>
    <cellStyle name="20% - Accent3 5 2" xfId="8651" xr:uid="{00000000-0005-0000-0000-000084170000}"/>
    <cellStyle name="20% - Accent3 5 3" xfId="8652" xr:uid="{00000000-0005-0000-0000-000085170000}"/>
    <cellStyle name="20% - Accent3 5 4" xfId="8653" xr:uid="{00000000-0005-0000-0000-000086170000}"/>
    <cellStyle name="20% - Accent3 5 5" xfId="8654" xr:uid="{00000000-0005-0000-0000-000087170000}"/>
    <cellStyle name="20% - Accent3 5 6" xfId="8655" xr:uid="{00000000-0005-0000-0000-000088170000}"/>
    <cellStyle name="20% - Accent3 6" xfId="8656" xr:uid="{00000000-0005-0000-0000-000089170000}"/>
    <cellStyle name="20% - Accent3 6 2" xfId="8657" xr:uid="{00000000-0005-0000-0000-00008A170000}"/>
    <cellStyle name="20% - Accent3 6 3" xfId="8658" xr:uid="{00000000-0005-0000-0000-00008B170000}"/>
    <cellStyle name="20% - Accent3 6 4" xfId="8659" xr:uid="{00000000-0005-0000-0000-00008C170000}"/>
    <cellStyle name="20% - Accent3 6 5" xfId="8660" xr:uid="{00000000-0005-0000-0000-00008D170000}"/>
    <cellStyle name="20% - Accent3 6 6" xfId="8661" xr:uid="{00000000-0005-0000-0000-00008E170000}"/>
    <cellStyle name="20% - Accent3 7" xfId="8662" xr:uid="{00000000-0005-0000-0000-00008F170000}"/>
    <cellStyle name="20% - Accent3 7 10" xfId="16210" xr:uid="{00000000-0005-0000-0000-000090170000}"/>
    <cellStyle name="20% - Accent3 7 10 2" xfId="27040" xr:uid="{00000000-0005-0000-0000-000091170000}"/>
    <cellStyle name="20% - Accent3 7 10 3" xfId="35917" xr:uid="{00000000-0005-0000-0000-000092170000}"/>
    <cellStyle name="20% - Accent3 7 11" xfId="18431" xr:uid="{00000000-0005-0000-0000-000093170000}"/>
    <cellStyle name="20% - Accent3 7 11 2" xfId="29259" xr:uid="{00000000-0005-0000-0000-000094170000}"/>
    <cellStyle name="20% - Accent3 7 11 3" xfId="38136" xr:uid="{00000000-0005-0000-0000-000095170000}"/>
    <cellStyle name="20% - Accent3 7 12" xfId="22602" xr:uid="{00000000-0005-0000-0000-000096170000}"/>
    <cellStyle name="20% - Accent3 7 13" xfId="31477" xr:uid="{00000000-0005-0000-0000-000097170000}"/>
    <cellStyle name="20% - Accent3 7 2" xfId="8663" xr:uid="{00000000-0005-0000-0000-000098170000}"/>
    <cellStyle name="20% - Accent3 7 3" xfId="8664" xr:uid="{00000000-0005-0000-0000-000099170000}"/>
    <cellStyle name="20% - Accent3 7 4" xfId="8665" xr:uid="{00000000-0005-0000-0000-00009A170000}"/>
    <cellStyle name="20% - Accent3 7 5" xfId="8666" xr:uid="{00000000-0005-0000-0000-00009B170000}"/>
    <cellStyle name="20% - Accent3 7 6" xfId="8667" xr:uid="{00000000-0005-0000-0000-00009C170000}"/>
    <cellStyle name="20% - Accent3 7 7" xfId="13113" xr:uid="{00000000-0005-0000-0000-00009D170000}"/>
    <cellStyle name="20% - Accent3 7 7 2" xfId="15467" xr:uid="{00000000-0005-0000-0000-00009E170000}"/>
    <cellStyle name="20% - Accent3 7 7 2 2" xfId="26297" xr:uid="{00000000-0005-0000-0000-00009F170000}"/>
    <cellStyle name="20% - Accent3 7 7 2 3" xfId="35174" xr:uid="{00000000-0005-0000-0000-0000A0170000}"/>
    <cellStyle name="20% - Accent3 7 7 3" xfId="17686" xr:uid="{00000000-0005-0000-0000-0000A1170000}"/>
    <cellStyle name="20% - Accent3 7 7 3 2" xfId="28516" xr:uid="{00000000-0005-0000-0000-0000A2170000}"/>
    <cellStyle name="20% - Accent3 7 7 3 3" xfId="37393" xr:uid="{00000000-0005-0000-0000-0000A3170000}"/>
    <cellStyle name="20% - Accent3 7 7 4" xfId="20091" xr:uid="{00000000-0005-0000-0000-0000A4170000}"/>
    <cellStyle name="20% - Accent3 7 7 4 2" xfId="30735" xr:uid="{00000000-0005-0000-0000-0000A5170000}"/>
    <cellStyle name="20% - Accent3 7 7 4 3" xfId="39612" xr:uid="{00000000-0005-0000-0000-0000A6170000}"/>
    <cellStyle name="20% - Accent3 7 7 5" xfId="24078" xr:uid="{00000000-0005-0000-0000-0000A7170000}"/>
    <cellStyle name="20% - Accent3 7 7 6" xfId="32955" xr:uid="{00000000-0005-0000-0000-0000A8170000}"/>
    <cellStyle name="20% - Accent3 7 8" xfId="12380" xr:uid="{00000000-0005-0000-0000-0000A9170000}"/>
    <cellStyle name="20% - Accent3 7 8 2" xfId="14734" xr:uid="{00000000-0005-0000-0000-0000AA170000}"/>
    <cellStyle name="20% - Accent3 7 8 2 2" xfId="25564" xr:uid="{00000000-0005-0000-0000-0000AB170000}"/>
    <cellStyle name="20% - Accent3 7 8 2 3" xfId="34441" xr:uid="{00000000-0005-0000-0000-0000AC170000}"/>
    <cellStyle name="20% - Accent3 7 8 3" xfId="16953" xr:uid="{00000000-0005-0000-0000-0000AD170000}"/>
    <cellStyle name="20% - Accent3 7 8 3 2" xfId="27783" xr:uid="{00000000-0005-0000-0000-0000AE170000}"/>
    <cellStyle name="20% - Accent3 7 8 3 3" xfId="36660" xr:uid="{00000000-0005-0000-0000-0000AF170000}"/>
    <cellStyle name="20% - Accent3 7 8 4" xfId="19358" xr:uid="{00000000-0005-0000-0000-0000B0170000}"/>
    <cellStyle name="20% - Accent3 7 8 4 2" xfId="30002" xr:uid="{00000000-0005-0000-0000-0000B1170000}"/>
    <cellStyle name="20% - Accent3 7 8 4 3" xfId="38879" xr:uid="{00000000-0005-0000-0000-0000B2170000}"/>
    <cellStyle name="20% - Accent3 7 8 5" xfId="23345" xr:uid="{00000000-0005-0000-0000-0000B3170000}"/>
    <cellStyle name="20% - Accent3 7 8 6" xfId="32222" xr:uid="{00000000-0005-0000-0000-0000B4170000}"/>
    <cellStyle name="20% - Accent3 7 9" xfId="13858" xr:uid="{00000000-0005-0000-0000-0000B5170000}"/>
    <cellStyle name="20% - Accent3 7 9 2" xfId="24821" xr:uid="{00000000-0005-0000-0000-0000B6170000}"/>
    <cellStyle name="20% - Accent3 7 9 3" xfId="33698" xr:uid="{00000000-0005-0000-0000-0000B7170000}"/>
    <cellStyle name="20% - Accent3 8" xfId="8668" xr:uid="{00000000-0005-0000-0000-0000B8170000}"/>
    <cellStyle name="20% - Accent3 8 2" xfId="8669" xr:uid="{00000000-0005-0000-0000-0000B9170000}"/>
    <cellStyle name="20% - Accent3 8 3" xfId="8670" xr:uid="{00000000-0005-0000-0000-0000BA170000}"/>
    <cellStyle name="20% - Accent3 8 4" xfId="8671" xr:uid="{00000000-0005-0000-0000-0000BB170000}"/>
    <cellStyle name="20% - Accent3 8 5" xfId="8672" xr:uid="{00000000-0005-0000-0000-0000BC170000}"/>
    <cellStyle name="20% - Accent3 8 6" xfId="8673" xr:uid="{00000000-0005-0000-0000-0000BD170000}"/>
    <cellStyle name="20% - Accent3 9" xfId="8674" xr:uid="{00000000-0005-0000-0000-0000BE170000}"/>
    <cellStyle name="20% - Accent3 9 2" xfId="8675" xr:uid="{00000000-0005-0000-0000-0000BF170000}"/>
    <cellStyle name="20% - Accent3 9 3" xfId="8676" xr:uid="{00000000-0005-0000-0000-0000C0170000}"/>
    <cellStyle name="20% - Accent3 9 4" xfId="8677" xr:uid="{00000000-0005-0000-0000-0000C1170000}"/>
    <cellStyle name="20% - Accent3 9 5" xfId="8678" xr:uid="{00000000-0005-0000-0000-0000C2170000}"/>
    <cellStyle name="20% - Accent4 10" xfId="8679" xr:uid="{00000000-0005-0000-0000-0000C3170000}"/>
    <cellStyle name="20% - Accent4 10 2" xfId="8680" xr:uid="{00000000-0005-0000-0000-0000C4170000}"/>
    <cellStyle name="20% - Accent4 10 3" xfId="8681" xr:uid="{00000000-0005-0000-0000-0000C5170000}"/>
    <cellStyle name="20% - Accent4 10 4" xfId="8682" xr:uid="{00000000-0005-0000-0000-0000C6170000}"/>
    <cellStyle name="20% - Accent4 10 5" xfId="8683" xr:uid="{00000000-0005-0000-0000-0000C7170000}"/>
    <cellStyle name="20% - Accent4 11" xfId="8684" xr:uid="{00000000-0005-0000-0000-0000C8170000}"/>
    <cellStyle name="20% - Accent4 11 2" xfId="8685" xr:uid="{00000000-0005-0000-0000-0000C9170000}"/>
    <cellStyle name="20% - Accent4 11 3" xfId="8686" xr:uid="{00000000-0005-0000-0000-0000CA170000}"/>
    <cellStyle name="20% - Accent4 11 4" xfId="8687" xr:uid="{00000000-0005-0000-0000-0000CB170000}"/>
    <cellStyle name="20% - Accent4 11 5" xfId="8688" xr:uid="{00000000-0005-0000-0000-0000CC170000}"/>
    <cellStyle name="20% - Accent4 12" xfId="8689" xr:uid="{00000000-0005-0000-0000-0000CD170000}"/>
    <cellStyle name="20% - Accent4 12 2" xfId="8690" xr:uid="{00000000-0005-0000-0000-0000CE170000}"/>
    <cellStyle name="20% - Accent4 12 3" xfId="8691" xr:uid="{00000000-0005-0000-0000-0000CF170000}"/>
    <cellStyle name="20% - Accent4 12 4" xfId="8692" xr:uid="{00000000-0005-0000-0000-0000D0170000}"/>
    <cellStyle name="20% - Accent4 12 5" xfId="8693" xr:uid="{00000000-0005-0000-0000-0000D1170000}"/>
    <cellStyle name="20% - Accent4 13" xfId="8694" xr:uid="{00000000-0005-0000-0000-0000D2170000}"/>
    <cellStyle name="20% - Accent4 14" xfId="8695" xr:uid="{00000000-0005-0000-0000-0000D3170000}"/>
    <cellStyle name="20% - Accent4 15" xfId="8696" xr:uid="{00000000-0005-0000-0000-0000D4170000}"/>
    <cellStyle name="20% - Accent4 16" xfId="8697" xr:uid="{00000000-0005-0000-0000-0000D5170000}"/>
    <cellStyle name="20% - Accent4 17" xfId="8698" xr:uid="{00000000-0005-0000-0000-0000D6170000}"/>
    <cellStyle name="20% - Accent4 18" xfId="8699" xr:uid="{00000000-0005-0000-0000-0000D7170000}"/>
    <cellStyle name="20% - Accent4 19" xfId="8700" xr:uid="{00000000-0005-0000-0000-0000D8170000}"/>
    <cellStyle name="20% - Accent4 2" xfId="33" xr:uid="{00000000-0005-0000-0000-0000D9170000}"/>
    <cellStyle name="20% - Accent4 2 10" xfId="8702" xr:uid="{00000000-0005-0000-0000-0000DA170000}"/>
    <cellStyle name="20% - Accent4 2 10 2" xfId="13114" xr:uid="{00000000-0005-0000-0000-0000DB170000}"/>
    <cellStyle name="20% - Accent4 2 10 2 2" xfId="15468" xr:uid="{00000000-0005-0000-0000-0000DC170000}"/>
    <cellStyle name="20% - Accent4 2 10 2 2 2" xfId="26298" xr:uid="{00000000-0005-0000-0000-0000DD170000}"/>
    <cellStyle name="20% - Accent4 2 10 2 2 3" xfId="35175" xr:uid="{00000000-0005-0000-0000-0000DE170000}"/>
    <cellStyle name="20% - Accent4 2 10 2 3" xfId="17687" xr:uid="{00000000-0005-0000-0000-0000DF170000}"/>
    <cellStyle name="20% - Accent4 2 10 2 3 2" xfId="28517" xr:uid="{00000000-0005-0000-0000-0000E0170000}"/>
    <cellStyle name="20% - Accent4 2 10 2 3 3" xfId="37394" xr:uid="{00000000-0005-0000-0000-0000E1170000}"/>
    <cellStyle name="20% - Accent4 2 10 2 4" xfId="20092" xr:uid="{00000000-0005-0000-0000-0000E2170000}"/>
    <cellStyle name="20% - Accent4 2 10 2 4 2" xfId="30736" xr:uid="{00000000-0005-0000-0000-0000E3170000}"/>
    <cellStyle name="20% - Accent4 2 10 2 4 3" xfId="39613" xr:uid="{00000000-0005-0000-0000-0000E4170000}"/>
    <cellStyle name="20% - Accent4 2 10 2 5" xfId="24079" xr:uid="{00000000-0005-0000-0000-0000E5170000}"/>
    <cellStyle name="20% - Accent4 2 10 2 6" xfId="32956" xr:uid="{00000000-0005-0000-0000-0000E6170000}"/>
    <cellStyle name="20% - Accent4 2 10 3" xfId="12381" xr:uid="{00000000-0005-0000-0000-0000E7170000}"/>
    <cellStyle name="20% - Accent4 2 10 3 2" xfId="14735" xr:uid="{00000000-0005-0000-0000-0000E8170000}"/>
    <cellStyle name="20% - Accent4 2 10 3 2 2" xfId="25565" xr:uid="{00000000-0005-0000-0000-0000E9170000}"/>
    <cellStyle name="20% - Accent4 2 10 3 2 3" xfId="34442" xr:uid="{00000000-0005-0000-0000-0000EA170000}"/>
    <cellStyle name="20% - Accent4 2 10 3 3" xfId="16954" xr:uid="{00000000-0005-0000-0000-0000EB170000}"/>
    <cellStyle name="20% - Accent4 2 10 3 3 2" xfId="27784" xr:uid="{00000000-0005-0000-0000-0000EC170000}"/>
    <cellStyle name="20% - Accent4 2 10 3 3 3" xfId="36661" xr:uid="{00000000-0005-0000-0000-0000ED170000}"/>
    <cellStyle name="20% - Accent4 2 10 3 4" xfId="19359" xr:uid="{00000000-0005-0000-0000-0000EE170000}"/>
    <cellStyle name="20% - Accent4 2 10 3 4 2" xfId="30003" xr:uid="{00000000-0005-0000-0000-0000EF170000}"/>
    <cellStyle name="20% - Accent4 2 10 3 4 3" xfId="38880" xr:uid="{00000000-0005-0000-0000-0000F0170000}"/>
    <cellStyle name="20% - Accent4 2 10 3 5" xfId="23346" xr:uid="{00000000-0005-0000-0000-0000F1170000}"/>
    <cellStyle name="20% - Accent4 2 10 3 6" xfId="32223" xr:uid="{00000000-0005-0000-0000-0000F2170000}"/>
    <cellStyle name="20% - Accent4 2 10 4" xfId="13859" xr:uid="{00000000-0005-0000-0000-0000F3170000}"/>
    <cellStyle name="20% - Accent4 2 10 4 2" xfId="24822" xr:uid="{00000000-0005-0000-0000-0000F4170000}"/>
    <cellStyle name="20% - Accent4 2 10 4 3" xfId="33699" xr:uid="{00000000-0005-0000-0000-0000F5170000}"/>
    <cellStyle name="20% - Accent4 2 10 5" xfId="16211" xr:uid="{00000000-0005-0000-0000-0000F6170000}"/>
    <cellStyle name="20% - Accent4 2 10 5 2" xfId="27041" xr:uid="{00000000-0005-0000-0000-0000F7170000}"/>
    <cellStyle name="20% - Accent4 2 10 5 3" xfId="35918" xr:uid="{00000000-0005-0000-0000-0000F8170000}"/>
    <cellStyle name="20% - Accent4 2 10 6" xfId="18432" xr:uid="{00000000-0005-0000-0000-0000F9170000}"/>
    <cellStyle name="20% - Accent4 2 10 6 2" xfId="29260" xr:uid="{00000000-0005-0000-0000-0000FA170000}"/>
    <cellStyle name="20% - Accent4 2 10 6 3" xfId="38137" xr:uid="{00000000-0005-0000-0000-0000FB170000}"/>
    <cellStyle name="20% - Accent4 2 10 7" xfId="22603" xr:uid="{00000000-0005-0000-0000-0000FC170000}"/>
    <cellStyle name="20% - Accent4 2 10 8" xfId="31478" xr:uid="{00000000-0005-0000-0000-0000FD170000}"/>
    <cellStyle name="20% - Accent4 2 11" xfId="8703" xr:uid="{00000000-0005-0000-0000-0000FE170000}"/>
    <cellStyle name="20% - Accent4 2 11 2" xfId="8704" xr:uid="{00000000-0005-0000-0000-0000FF170000}"/>
    <cellStyle name="20% - Accent4 2 11 2 2" xfId="13115" xr:uid="{00000000-0005-0000-0000-000000180000}"/>
    <cellStyle name="20% - Accent4 2 11 2 2 2" xfId="15469" xr:uid="{00000000-0005-0000-0000-000001180000}"/>
    <cellStyle name="20% - Accent4 2 11 2 2 2 2" xfId="26299" xr:uid="{00000000-0005-0000-0000-000002180000}"/>
    <cellStyle name="20% - Accent4 2 11 2 2 2 3" xfId="35176" xr:uid="{00000000-0005-0000-0000-000003180000}"/>
    <cellStyle name="20% - Accent4 2 11 2 2 3" xfId="17688" xr:uid="{00000000-0005-0000-0000-000004180000}"/>
    <cellStyle name="20% - Accent4 2 11 2 2 3 2" xfId="28518" xr:uid="{00000000-0005-0000-0000-000005180000}"/>
    <cellStyle name="20% - Accent4 2 11 2 2 3 3" xfId="37395" xr:uid="{00000000-0005-0000-0000-000006180000}"/>
    <cellStyle name="20% - Accent4 2 11 2 2 4" xfId="20093" xr:uid="{00000000-0005-0000-0000-000007180000}"/>
    <cellStyle name="20% - Accent4 2 11 2 2 4 2" xfId="30737" xr:uid="{00000000-0005-0000-0000-000008180000}"/>
    <cellStyle name="20% - Accent4 2 11 2 2 4 3" xfId="39614" xr:uid="{00000000-0005-0000-0000-000009180000}"/>
    <cellStyle name="20% - Accent4 2 11 2 2 5" xfId="24080" xr:uid="{00000000-0005-0000-0000-00000A180000}"/>
    <cellStyle name="20% - Accent4 2 11 2 2 6" xfId="32957" xr:uid="{00000000-0005-0000-0000-00000B180000}"/>
    <cellStyle name="20% - Accent4 2 11 2 3" xfId="12382" xr:uid="{00000000-0005-0000-0000-00000C180000}"/>
    <cellStyle name="20% - Accent4 2 11 2 3 2" xfId="14736" xr:uid="{00000000-0005-0000-0000-00000D180000}"/>
    <cellStyle name="20% - Accent4 2 11 2 3 2 2" xfId="25566" xr:uid="{00000000-0005-0000-0000-00000E180000}"/>
    <cellStyle name="20% - Accent4 2 11 2 3 2 3" xfId="34443" xr:uid="{00000000-0005-0000-0000-00000F180000}"/>
    <cellStyle name="20% - Accent4 2 11 2 3 3" xfId="16955" xr:uid="{00000000-0005-0000-0000-000010180000}"/>
    <cellStyle name="20% - Accent4 2 11 2 3 3 2" xfId="27785" xr:uid="{00000000-0005-0000-0000-000011180000}"/>
    <cellStyle name="20% - Accent4 2 11 2 3 3 3" xfId="36662" xr:uid="{00000000-0005-0000-0000-000012180000}"/>
    <cellStyle name="20% - Accent4 2 11 2 3 4" xfId="19360" xr:uid="{00000000-0005-0000-0000-000013180000}"/>
    <cellStyle name="20% - Accent4 2 11 2 3 4 2" xfId="30004" xr:uid="{00000000-0005-0000-0000-000014180000}"/>
    <cellStyle name="20% - Accent4 2 11 2 3 4 3" xfId="38881" xr:uid="{00000000-0005-0000-0000-000015180000}"/>
    <cellStyle name="20% - Accent4 2 11 2 3 5" xfId="23347" xr:uid="{00000000-0005-0000-0000-000016180000}"/>
    <cellStyle name="20% - Accent4 2 11 2 3 6" xfId="32224" xr:uid="{00000000-0005-0000-0000-000017180000}"/>
    <cellStyle name="20% - Accent4 2 11 2 4" xfId="13860" xr:uid="{00000000-0005-0000-0000-000018180000}"/>
    <cellStyle name="20% - Accent4 2 11 2 4 2" xfId="24823" xr:uid="{00000000-0005-0000-0000-000019180000}"/>
    <cellStyle name="20% - Accent4 2 11 2 4 3" xfId="33700" xr:uid="{00000000-0005-0000-0000-00001A180000}"/>
    <cellStyle name="20% - Accent4 2 11 2 5" xfId="16212" xr:uid="{00000000-0005-0000-0000-00001B180000}"/>
    <cellStyle name="20% - Accent4 2 11 2 5 2" xfId="27042" xr:uid="{00000000-0005-0000-0000-00001C180000}"/>
    <cellStyle name="20% - Accent4 2 11 2 5 3" xfId="35919" xr:uid="{00000000-0005-0000-0000-00001D180000}"/>
    <cellStyle name="20% - Accent4 2 11 2 6" xfId="18433" xr:uid="{00000000-0005-0000-0000-00001E180000}"/>
    <cellStyle name="20% - Accent4 2 11 2 6 2" xfId="29261" xr:uid="{00000000-0005-0000-0000-00001F180000}"/>
    <cellStyle name="20% - Accent4 2 11 2 6 3" xfId="38138" xr:uid="{00000000-0005-0000-0000-000020180000}"/>
    <cellStyle name="20% - Accent4 2 11 2 7" xfId="22604" xr:uid="{00000000-0005-0000-0000-000021180000}"/>
    <cellStyle name="20% - Accent4 2 11 2 8" xfId="31479" xr:uid="{00000000-0005-0000-0000-000022180000}"/>
    <cellStyle name="20% - Accent4 2 11 3" xfId="8705" xr:uid="{00000000-0005-0000-0000-000023180000}"/>
    <cellStyle name="20% - Accent4 2 11 3 2" xfId="13116" xr:uid="{00000000-0005-0000-0000-000024180000}"/>
    <cellStyle name="20% - Accent4 2 11 3 2 2" xfId="15470" xr:uid="{00000000-0005-0000-0000-000025180000}"/>
    <cellStyle name="20% - Accent4 2 11 3 2 2 2" xfId="26300" xr:uid="{00000000-0005-0000-0000-000026180000}"/>
    <cellStyle name="20% - Accent4 2 11 3 2 2 3" xfId="35177" xr:uid="{00000000-0005-0000-0000-000027180000}"/>
    <cellStyle name="20% - Accent4 2 11 3 2 3" xfId="17689" xr:uid="{00000000-0005-0000-0000-000028180000}"/>
    <cellStyle name="20% - Accent4 2 11 3 2 3 2" xfId="28519" xr:uid="{00000000-0005-0000-0000-000029180000}"/>
    <cellStyle name="20% - Accent4 2 11 3 2 3 3" xfId="37396" xr:uid="{00000000-0005-0000-0000-00002A180000}"/>
    <cellStyle name="20% - Accent4 2 11 3 2 4" xfId="20094" xr:uid="{00000000-0005-0000-0000-00002B180000}"/>
    <cellStyle name="20% - Accent4 2 11 3 2 4 2" xfId="30738" xr:uid="{00000000-0005-0000-0000-00002C180000}"/>
    <cellStyle name="20% - Accent4 2 11 3 2 4 3" xfId="39615" xr:uid="{00000000-0005-0000-0000-00002D180000}"/>
    <cellStyle name="20% - Accent4 2 11 3 2 5" xfId="24081" xr:uid="{00000000-0005-0000-0000-00002E180000}"/>
    <cellStyle name="20% - Accent4 2 11 3 2 6" xfId="32958" xr:uid="{00000000-0005-0000-0000-00002F180000}"/>
    <cellStyle name="20% - Accent4 2 11 3 3" xfId="12383" xr:uid="{00000000-0005-0000-0000-000030180000}"/>
    <cellStyle name="20% - Accent4 2 11 3 3 2" xfId="14737" xr:uid="{00000000-0005-0000-0000-000031180000}"/>
    <cellStyle name="20% - Accent4 2 11 3 3 2 2" xfId="25567" xr:uid="{00000000-0005-0000-0000-000032180000}"/>
    <cellStyle name="20% - Accent4 2 11 3 3 2 3" xfId="34444" xr:uid="{00000000-0005-0000-0000-000033180000}"/>
    <cellStyle name="20% - Accent4 2 11 3 3 3" xfId="16956" xr:uid="{00000000-0005-0000-0000-000034180000}"/>
    <cellStyle name="20% - Accent4 2 11 3 3 3 2" xfId="27786" xr:uid="{00000000-0005-0000-0000-000035180000}"/>
    <cellStyle name="20% - Accent4 2 11 3 3 3 3" xfId="36663" xr:uid="{00000000-0005-0000-0000-000036180000}"/>
    <cellStyle name="20% - Accent4 2 11 3 3 4" xfId="19361" xr:uid="{00000000-0005-0000-0000-000037180000}"/>
    <cellStyle name="20% - Accent4 2 11 3 3 4 2" xfId="30005" xr:uid="{00000000-0005-0000-0000-000038180000}"/>
    <cellStyle name="20% - Accent4 2 11 3 3 4 3" xfId="38882" xr:uid="{00000000-0005-0000-0000-000039180000}"/>
    <cellStyle name="20% - Accent4 2 11 3 3 5" xfId="23348" xr:uid="{00000000-0005-0000-0000-00003A180000}"/>
    <cellStyle name="20% - Accent4 2 11 3 3 6" xfId="32225" xr:uid="{00000000-0005-0000-0000-00003B180000}"/>
    <cellStyle name="20% - Accent4 2 11 3 4" xfId="13861" xr:uid="{00000000-0005-0000-0000-00003C180000}"/>
    <cellStyle name="20% - Accent4 2 11 3 4 2" xfId="24824" xr:uid="{00000000-0005-0000-0000-00003D180000}"/>
    <cellStyle name="20% - Accent4 2 11 3 4 3" xfId="33701" xr:uid="{00000000-0005-0000-0000-00003E180000}"/>
    <cellStyle name="20% - Accent4 2 11 3 5" xfId="16213" xr:uid="{00000000-0005-0000-0000-00003F180000}"/>
    <cellStyle name="20% - Accent4 2 11 3 5 2" xfId="27043" xr:uid="{00000000-0005-0000-0000-000040180000}"/>
    <cellStyle name="20% - Accent4 2 11 3 5 3" xfId="35920" xr:uid="{00000000-0005-0000-0000-000041180000}"/>
    <cellStyle name="20% - Accent4 2 11 3 6" xfId="18434" xr:uid="{00000000-0005-0000-0000-000042180000}"/>
    <cellStyle name="20% - Accent4 2 11 3 6 2" xfId="29262" xr:uid="{00000000-0005-0000-0000-000043180000}"/>
    <cellStyle name="20% - Accent4 2 11 3 6 3" xfId="38139" xr:uid="{00000000-0005-0000-0000-000044180000}"/>
    <cellStyle name="20% - Accent4 2 11 3 7" xfId="22605" xr:uid="{00000000-0005-0000-0000-000045180000}"/>
    <cellStyle name="20% - Accent4 2 11 3 8" xfId="31480" xr:uid="{00000000-0005-0000-0000-000046180000}"/>
    <cellStyle name="20% - Accent4 2 11 4" xfId="8706" xr:uid="{00000000-0005-0000-0000-000047180000}"/>
    <cellStyle name="20% - Accent4 2 11 4 2" xfId="13117" xr:uid="{00000000-0005-0000-0000-000048180000}"/>
    <cellStyle name="20% - Accent4 2 11 4 2 2" xfId="15471" xr:uid="{00000000-0005-0000-0000-000049180000}"/>
    <cellStyle name="20% - Accent4 2 11 4 2 2 2" xfId="26301" xr:uid="{00000000-0005-0000-0000-00004A180000}"/>
    <cellStyle name="20% - Accent4 2 11 4 2 2 3" xfId="35178" xr:uid="{00000000-0005-0000-0000-00004B180000}"/>
    <cellStyle name="20% - Accent4 2 11 4 2 3" xfId="17690" xr:uid="{00000000-0005-0000-0000-00004C180000}"/>
    <cellStyle name="20% - Accent4 2 11 4 2 3 2" xfId="28520" xr:uid="{00000000-0005-0000-0000-00004D180000}"/>
    <cellStyle name="20% - Accent4 2 11 4 2 3 3" xfId="37397" xr:uid="{00000000-0005-0000-0000-00004E180000}"/>
    <cellStyle name="20% - Accent4 2 11 4 2 4" xfId="20095" xr:uid="{00000000-0005-0000-0000-00004F180000}"/>
    <cellStyle name="20% - Accent4 2 11 4 2 4 2" xfId="30739" xr:uid="{00000000-0005-0000-0000-000050180000}"/>
    <cellStyle name="20% - Accent4 2 11 4 2 4 3" xfId="39616" xr:uid="{00000000-0005-0000-0000-000051180000}"/>
    <cellStyle name="20% - Accent4 2 11 4 2 5" xfId="24082" xr:uid="{00000000-0005-0000-0000-000052180000}"/>
    <cellStyle name="20% - Accent4 2 11 4 2 6" xfId="32959" xr:uid="{00000000-0005-0000-0000-000053180000}"/>
    <cellStyle name="20% - Accent4 2 11 4 3" xfId="12384" xr:uid="{00000000-0005-0000-0000-000054180000}"/>
    <cellStyle name="20% - Accent4 2 11 4 3 2" xfId="14738" xr:uid="{00000000-0005-0000-0000-000055180000}"/>
    <cellStyle name="20% - Accent4 2 11 4 3 2 2" xfId="25568" xr:uid="{00000000-0005-0000-0000-000056180000}"/>
    <cellStyle name="20% - Accent4 2 11 4 3 2 3" xfId="34445" xr:uid="{00000000-0005-0000-0000-000057180000}"/>
    <cellStyle name="20% - Accent4 2 11 4 3 3" xfId="16957" xr:uid="{00000000-0005-0000-0000-000058180000}"/>
    <cellStyle name="20% - Accent4 2 11 4 3 3 2" xfId="27787" xr:uid="{00000000-0005-0000-0000-000059180000}"/>
    <cellStyle name="20% - Accent4 2 11 4 3 3 3" xfId="36664" xr:uid="{00000000-0005-0000-0000-00005A180000}"/>
    <cellStyle name="20% - Accent4 2 11 4 3 4" xfId="19362" xr:uid="{00000000-0005-0000-0000-00005B180000}"/>
    <cellStyle name="20% - Accent4 2 11 4 3 4 2" xfId="30006" xr:uid="{00000000-0005-0000-0000-00005C180000}"/>
    <cellStyle name="20% - Accent4 2 11 4 3 4 3" xfId="38883" xr:uid="{00000000-0005-0000-0000-00005D180000}"/>
    <cellStyle name="20% - Accent4 2 11 4 3 5" xfId="23349" xr:uid="{00000000-0005-0000-0000-00005E180000}"/>
    <cellStyle name="20% - Accent4 2 11 4 3 6" xfId="32226" xr:uid="{00000000-0005-0000-0000-00005F180000}"/>
    <cellStyle name="20% - Accent4 2 11 4 4" xfId="13862" xr:uid="{00000000-0005-0000-0000-000060180000}"/>
    <cellStyle name="20% - Accent4 2 11 4 4 2" xfId="24825" xr:uid="{00000000-0005-0000-0000-000061180000}"/>
    <cellStyle name="20% - Accent4 2 11 4 4 3" xfId="33702" xr:uid="{00000000-0005-0000-0000-000062180000}"/>
    <cellStyle name="20% - Accent4 2 11 4 5" xfId="16214" xr:uid="{00000000-0005-0000-0000-000063180000}"/>
    <cellStyle name="20% - Accent4 2 11 4 5 2" xfId="27044" xr:uid="{00000000-0005-0000-0000-000064180000}"/>
    <cellStyle name="20% - Accent4 2 11 4 5 3" xfId="35921" xr:uid="{00000000-0005-0000-0000-000065180000}"/>
    <cellStyle name="20% - Accent4 2 11 4 6" xfId="18435" xr:uid="{00000000-0005-0000-0000-000066180000}"/>
    <cellStyle name="20% - Accent4 2 11 4 6 2" xfId="29263" xr:uid="{00000000-0005-0000-0000-000067180000}"/>
    <cellStyle name="20% - Accent4 2 11 4 6 3" xfId="38140" xr:uid="{00000000-0005-0000-0000-000068180000}"/>
    <cellStyle name="20% - Accent4 2 11 4 7" xfId="22606" xr:uid="{00000000-0005-0000-0000-000069180000}"/>
    <cellStyle name="20% - Accent4 2 11 4 8" xfId="31481" xr:uid="{00000000-0005-0000-0000-00006A180000}"/>
    <cellStyle name="20% - Accent4 2 11 5" xfId="8707" xr:uid="{00000000-0005-0000-0000-00006B180000}"/>
    <cellStyle name="20% - Accent4 2 11 5 2" xfId="13118" xr:uid="{00000000-0005-0000-0000-00006C180000}"/>
    <cellStyle name="20% - Accent4 2 11 5 2 2" xfId="15472" xr:uid="{00000000-0005-0000-0000-00006D180000}"/>
    <cellStyle name="20% - Accent4 2 11 5 2 2 2" xfId="26302" xr:uid="{00000000-0005-0000-0000-00006E180000}"/>
    <cellStyle name="20% - Accent4 2 11 5 2 2 3" xfId="35179" xr:uid="{00000000-0005-0000-0000-00006F180000}"/>
    <cellStyle name="20% - Accent4 2 11 5 2 3" xfId="17691" xr:uid="{00000000-0005-0000-0000-000070180000}"/>
    <cellStyle name="20% - Accent4 2 11 5 2 3 2" xfId="28521" xr:uid="{00000000-0005-0000-0000-000071180000}"/>
    <cellStyle name="20% - Accent4 2 11 5 2 3 3" xfId="37398" xr:uid="{00000000-0005-0000-0000-000072180000}"/>
    <cellStyle name="20% - Accent4 2 11 5 2 4" xfId="20096" xr:uid="{00000000-0005-0000-0000-000073180000}"/>
    <cellStyle name="20% - Accent4 2 11 5 2 4 2" xfId="30740" xr:uid="{00000000-0005-0000-0000-000074180000}"/>
    <cellStyle name="20% - Accent4 2 11 5 2 4 3" xfId="39617" xr:uid="{00000000-0005-0000-0000-000075180000}"/>
    <cellStyle name="20% - Accent4 2 11 5 2 5" xfId="24083" xr:uid="{00000000-0005-0000-0000-000076180000}"/>
    <cellStyle name="20% - Accent4 2 11 5 2 6" xfId="32960" xr:uid="{00000000-0005-0000-0000-000077180000}"/>
    <cellStyle name="20% - Accent4 2 11 5 3" xfId="12385" xr:uid="{00000000-0005-0000-0000-000078180000}"/>
    <cellStyle name="20% - Accent4 2 11 5 3 2" xfId="14739" xr:uid="{00000000-0005-0000-0000-000079180000}"/>
    <cellStyle name="20% - Accent4 2 11 5 3 2 2" xfId="25569" xr:uid="{00000000-0005-0000-0000-00007A180000}"/>
    <cellStyle name="20% - Accent4 2 11 5 3 2 3" xfId="34446" xr:uid="{00000000-0005-0000-0000-00007B180000}"/>
    <cellStyle name="20% - Accent4 2 11 5 3 3" xfId="16958" xr:uid="{00000000-0005-0000-0000-00007C180000}"/>
    <cellStyle name="20% - Accent4 2 11 5 3 3 2" xfId="27788" xr:uid="{00000000-0005-0000-0000-00007D180000}"/>
    <cellStyle name="20% - Accent4 2 11 5 3 3 3" xfId="36665" xr:uid="{00000000-0005-0000-0000-00007E180000}"/>
    <cellStyle name="20% - Accent4 2 11 5 3 4" xfId="19363" xr:uid="{00000000-0005-0000-0000-00007F180000}"/>
    <cellStyle name="20% - Accent4 2 11 5 3 4 2" xfId="30007" xr:uid="{00000000-0005-0000-0000-000080180000}"/>
    <cellStyle name="20% - Accent4 2 11 5 3 4 3" xfId="38884" xr:uid="{00000000-0005-0000-0000-000081180000}"/>
    <cellStyle name="20% - Accent4 2 11 5 3 5" xfId="23350" xr:uid="{00000000-0005-0000-0000-000082180000}"/>
    <cellStyle name="20% - Accent4 2 11 5 3 6" xfId="32227" xr:uid="{00000000-0005-0000-0000-000083180000}"/>
    <cellStyle name="20% - Accent4 2 11 5 4" xfId="13863" xr:uid="{00000000-0005-0000-0000-000084180000}"/>
    <cellStyle name="20% - Accent4 2 11 5 4 2" xfId="24826" xr:uid="{00000000-0005-0000-0000-000085180000}"/>
    <cellStyle name="20% - Accent4 2 11 5 4 3" xfId="33703" xr:uid="{00000000-0005-0000-0000-000086180000}"/>
    <cellStyle name="20% - Accent4 2 11 5 5" xfId="16215" xr:uid="{00000000-0005-0000-0000-000087180000}"/>
    <cellStyle name="20% - Accent4 2 11 5 5 2" xfId="27045" xr:uid="{00000000-0005-0000-0000-000088180000}"/>
    <cellStyle name="20% - Accent4 2 11 5 5 3" xfId="35922" xr:uid="{00000000-0005-0000-0000-000089180000}"/>
    <cellStyle name="20% - Accent4 2 11 5 6" xfId="18436" xr:uid="{00000000-0005-0000-0000-00008A180000}"/>
    <cellStyle name="20% - Accent4 2 11 5 6 2" xfId="29264" xr:uid="{00000000-0005-0000-0000-00008B180000}"/>
    <cellStyle name="20% - Accent4 2 11 5 6 3" xfId="38141" xr:uid="{00000000-0005-0000-0000-00008C180000}"/>
    <cellStyle name="20% - Accent4 2 11 5 7" xfId="22607" xr:uid="{00000000-0005-0000-0000-00008D180000}"/>
    <cellStyle name="20% - Accent4 2 11 5 8" xfId="31482" xr:uid="{00000000-0005-0000-0000-00008E180000}"/>
    <cellStyle name="20% - Accent4 2 12" xfId="8708" xr:uid="{00000000-0005-0000-0000-00008F180000}"/>
    <cellStyle name="20% - Accent4 2 13" xfId="8709" xr:uid="{00000000-0005-0000-0000-000090180000}"/>
    <cellStyle name="20% - Accent4 2 14" xfId="8710" xr:uid="{00000000-0005-0000-0000-000091180000}"/>
    <cellStyle name="20% - Accent4 2 15" xfId="8711" xr:uid="{00000000-0005-0000-0000-000092180000}"/>
    <cellStyle name="20% - Accent4 2 15 2" xfId="13119" xr:uid="{00000000-0005-0000-0000-000093180000}"/>
    <cellStyle name="20% - Accent4 2 15 2 2" xfId="15473" xr:uid="{00000000-0005-0000-0000-000094180000}"/>
    <cellStyle name="20% - Accent4 2 15 2 2 2" xfId="26303" xr:uid="{00000000-0005-0000-0000-000095180000}"/>
    <cellStyle name="20% - Accent4 2 15 2 2 3" xfId="35180" xr:uid="{00000000-0005-0000-0000-000096180000}"/>
    <cellStyle name="20% - Accent4 2 15 2 3" xfId="17692" xr:uid="{00000000-0005-0000-0000-000097180000}"/>
    <cellStyle name="20% - Accent4 2 15 2 3 2" xfId="28522" xr:uid="{00000000-0005-0000-0000-000098180000}"/>
    <cellStyle name="20% - Accent4 2 15 2 3 3" xfId="37399" xr:uid="{00000000-0005-0000-0000-000099180000}"/>
    <cellStyle name="20% - Accent4 2 15 2 4" xfId="20097" xr:uid="{00000000-0005-0000-0000-00009A180000}"/>
    <cellStyle name="20% - Accent4 2 15 2 4 2" xfId="30741" xr:uid="{00000000-0005-0000-0000-00009B180000}"/>
    <cellStyle name="20% - Accent4 2 15 2 4 3" xfId="39618" xr:uid="{00000000-0005-0000-0000-00009C180000}"/>
    <cellStyle name="20% - Accent4 2 15 2 5" xfId="24084" xr:uid="{00000000-0005-0000-0000-00009D180000}"/>
    <cellStyle name="20% - Accent4 2 15 2 6" xfId="32961" xr:uid="{00000000-0005-0000-0000-00009E180000}"/>
    <cellStyle name="20% - Accent4 2 15 3" xfId="12386" xr:uid="{00000000-0005-0000-0000-00009F180000}"/>
    <cellStyle name="20% - Accent4 2 15 3 2" xfId="14740" xr:uid="{00000000-0005-0000-0000-0000A0180000}"/>
    <cellStyle name="20% - Accent4 2 15 3 2 2" xfId="25570" xr:uid="{00000000-0005-0000-0000-0000A1180000}"/>
    <cellStyle name="20% - Accent4 2 15 3 2 3" xfId="34447" xr:uid="{00000000-0005-0000-0000-0000A2180000}"/>
    <cellStyle name="20% - Accent4 2 15 3 3" xfId="16959" xr:uid="{00000000-0005-0000-0000-0000A3180000}"/>
    <cellStyle name="20% - Accent4 2 15 3 3 2" xfId="27789" xr:uid="{00000000-0005-0000-0000-0000A4180000}"/>
    <cellStyle name="20% - Accent4 2 15 3 3 3" xfId="36666" xr:uid="{00000000-0005-0000-0000-0000A5180000}"/>
    <cellStyle name="20% - Accent4 2 15 3 4" xfId="19364" xr:uid="{00000000-0005-0000-0000-0000A6180000}"/>
    <cellStyle name="20% - Accent4 2 15 3 4 2" xfId="30008" xr:uid="{00000000-0005-0000-0000-0000A7180000}"/>
    <cellStyle name="20% - Accent4 2 15 3 4 3" xfId="38885" xr:uid="{00000000-0005-0000-0000-0000A8180000}"/>
    <cellStyle name="20% - Accent4 2 15 3 5" xfId="23351" xr:uid="{00000000-0005-0000-0000-0000A9180000}"/>
    <cellStyle name="20% - Accent4 2 15 3 6" xfId="32228" xr:uid="{00000000-0005-0000-0000-0000AA180000}"/>
    <cellStyle name="20% - Accent4 2 15 4" xfId="13864" xr:uid="{00000000-0005-0000-0000-0000AB180000}"/>
    <cellStyle name="20% - Accent4 2 15 4 2" xfId="24827" xr:uid="{00000000-0005-0000-0000-0000AC180000}"/>
    <cellStyle name="20% - Accent4 2 15 4 3" xfId="33704" xr:uid="{00000000-0005-0000-0000-0000AD180000}"/>
    <cellStyle name="20% - Accent4 2 15 5" xfId="16216" xr:uid="{00000000-0005-0000-0000-0000AE180000}"/>
    <cellStyle name="20% - Accent4 2 15 5 2" xfId="27046" xr:uid="{00000000-0005-0000-0000-0000AF180000}"/>
    <cellStyle name="20% - Accent4 2 15 5 3" xfId="35923" xr:uid="{00000000-0005-0000-0000-0000B0180000}"/>
    <cellStyle name="20% - Accent4 2 15 6" xfId="18437" xr:uid="{00000000-0005-0000-0000-0000B1180000}"/>
    <cellStyle name="20% - Accent4 2 15 6 2" xfId="29265" xr:uid="{00000000-0005-0000-0000-0000B2180000}"/>
    <cellStyle name="20% - Accent4 2 15 6 3" xfId="38142" xr:uid="{00000000-0005-0000-0000-0000B3180000}"/>
    <cellStyle name="20% - Accent4 2 15 7" xfId="22608" xr:uid="{00000000-0005-0000-0000-0000B4180000}"/>
    <cellStyle name="20% - Accent4 2 15 8" xfId="31483" xr:uid="{00000000-0005-0000-0000-0000B5180000}"/>
    <cellStyle name="20% - Accent4 2 16" xfId="8712" xr:uid="{00000000-0005-0000-0000-0000B6180000}"/>
    <cellStyle name="20% - Accent4 2 17" xfId="8701" xr:uid="{00000000-0005-0000-0000-0000B7180000}"/>
    <cellStyle name="20% - Accent4 2 2" xfId="34" xr:uid="{00000000-0005-0000-0000-0000B8180000}"/>
    <cellStyle name="20% - Accent4 2 2 10" xfId="13120" xr:uid="{00000000-0005-0000-0000-0000B9180000}"/>
    <cellStyle name="20% - Accent4 2 2 10 2" xfId="15474" xr:uid="{00000000-0005-0000-0000-0000BA180000}"/>
    <cellStyle name="20% - Accent4 2 2 10 2 2" xfId="26304" xr:uid="{00000000-0005-0000-0000-0000BB180000}"/>
    <cellStyle name="20% - Accent4 2 2 10 2 3" xfId="35181" xr:uid="{00000000-0005-0000-0000-0000BC180000}"/>
    <cellStyle name="20% - Accent4 2 2 10 3" xfId="17693" xr:uid="{00000000-0005-0000-0000-0000BD180000}"/>
    <cellStyle name="20% - Accent4 2 2 10 3 2" xfId="28523" xr:uid="{00000000-0005-0000-0000-0000BE180000}"/>
    <cellStyle name="20% - Accent4 2 2 10 3 3" xfId="37400" xr:uid="{00000000-0005-0000-0000-0000BF180000}"/>
    <cellStyle name="20% - Accent4 2 2 10 4" xfId="20098" xr:uid="{00000000-0005-0000-0000-0000C0180000}"/>
    <cellStyle name="20% - Accent4 2 2 10 4 2" xfId="30742" xr:uid="{00000000-0005-0000-0000-0000C1180000}"/>
    <cellStyle name="20% - Accent4 2 2 10 4 3" xfId="39619" xr:uid="{00000000-0005-0000-0000-0000C2180000}"/>
    <cellStyle name="20% - Accent4 2 2 10 5" xfId="24085" xr:uid="{00000000-0005-0000-0000-0000C3180000}"/>
    <cellStyle name="20% - Accent4 2 2 10 6" xfId="32962" xr:uid="{00000000-0005-0000-0000-0000C4180000}"/>
    <cellStyle name="20% - Accent4 2 2 11" xfId="12387" xr:uid="{00000000-0005-0000-0000-0000C5180000}"/>
    <cellStyle name="20% - Accent4 2 2 11 2" xfId="14741" xr:uid="{00000000-0005-0000-0000-0000C6180000}"/>
    <cellStyle name="20% - Accent4 2 2 11 2 2" xfId="25571" xr:uid="{00000000-0005-0000-0000-0000C7180000}"/>
    <cellStyle name="20% - Accent4 2 2 11 2 3" xfId="34448" xr:uid="{00000000-0005-0000-0000-0000C8180000}"/>
    <cellStyle name="20% - Accent4 2 2 11 3" xfId="16960" xr:uid="{00000000-0005-0000-0000-0000C9180000}"/>
    <cellStyle name="20% - Accent4 2 2 11 3 2" xfId="27790" xr:uid="{00000000-0005-0000-0000-0000CA180000}"/>
    <cellStyle name="20% - Accent4 2 2 11 3 3" xfId="36667" xr:uid="{00000000-0005-0000-0000-0000CB180000}"/>
    <cellStyle name="20% - Accent4 2 2 11 4" xfId="19365" xr:uid="{00000000-0005-0000-0000-0000CC180000}"/>
    <cellStyle name="20% - Accent4 2 2 11 4 2" xfId="30009" xr:uid="{00000000-0005-0000-0000-0000CD180000}"/>
    <cellStyle name="20% - Accent4 2 2 11 4 3" xfId="38886" xr:uid="{00000000-0005-0000-0000-0000CE180000}"/>
    <cellStyle name="20% - Accent4 2 2 11 5" xfId="23352" xr:uid="{00000000-0005-0000-0000-0000CF180000}"/>
    <cellStyle name="20% - Accent4 2 2 11 6" xfId="32229" xr:uid="{00000000-0005-0000-0000-0000D0180000}"/>
    <cellStyle name="20% - Accent4 2 2 12" xfId="13865" xr:uid="{00000000-0005-0000-0000-0000D1180000}"/>
    <cellStyle name="20% - Accent4 2 2 12 2" xfId="24828" xr:uid="{00000000-0005-0000-0000-0000D2180000}"/>
    <cellStyle name="20% - Accent4 2 2 12 3" xfId="33705" xr:uid="{00000000-0005-0000-0000-0000D3180000}"/>
    <cellStyle name="20% - Accent4 2 2 13" xfId="16217" xr:uid="{00000000-0005-0000-0000-0000D4180000}"/>
    <cellStyle name="20% - Accent4 2 2 13 2" xfId="27047" xr:uid="{00000000-0005-0000-0000-0000D5180000}"/>
    <cellStyle name="20% - Accent4 2 2 13 3" xfId="35924" xr:uid="{00000000-0005-0000-0000-0000D6180000}"/>
    <cellStyle name="20% - Accent4 2 2 14" xfId="18438" xr:uid="{00000000-0005-0000-0000-0000D7180000}"/>
    <cellStyle name="20% - Accent4 2 2 14 2" xfId="29266" xr:uid="{00000000-0005-0000-0000-0000D8180000}"/>
    <cellStyle name="20% - Accent4 2 2 14 3" xfId="38143" xr:uid="{00000000-0005-0000-0000-0000D9180000}"/>
    <cellStyle name="20% - Accent4 2 2 15" xfId="22609" xr:uid="{00000000-0005-0000-0000-0000DA180000}"/>
    <cellStyle name="20% - Accent4 2 2 16" xfId="31484" xr:uid="{00000000-0005-0000-0000-0000DB180000}"/>
    <cellStyle name="20% - Accent4 2 2 17" xfId="8713" xr:uid="{00000000-0005-0000-0000-0000DC180000}"/>
    <cellStyle name="20% - Accent4 2 2 2" xfId="8714" xr:uid="{00000000-0005-0000-0000-0000DD180000}"/>
    <cellStyle name="20% - Accent4 2 2 2 2" xfId="13121" xr:uid="{00000000-0005-0000-0000-0000DE180000}"/>
    <cellStyle name="20% - Accent4 2 2 2 2 2" xfId="15475" xr:uid="{00000000-0005-0000-0000-0000DF180000}"/>
    <cellStyle name="20% - Accent4 2 2 2 2 2 2" xfId="26305" xr:uid="{00000000-0005-0000-0000-0000E0180000}"/>
    <cellStyle name="20% - Accent4 2 2 2 2 2 3" xfId="35182" xr:uid="{00000000-0005-0000-0000-0000E1180000}"/>
    <cellStyle name="20% - Accent4 2 2 2 2 3" xfId="17694" xr:uid="{00000000-0005-0000-0000-0000E2180000}"/>
    <cellStyle name="20% - Accent4 2 2 2 2 3 2" xfId="28524" xr:uid="{00000000-0005-0000-0000-0000E3180000}"/>
    <cellStyle name="20% - Accent4 2 2 2 2 3 3" xfId="37401" xr:uid="{00000000-0005-0000-0000-0000E4180000}"/>
    <cellStyle name="20% - Accent4 2 2 2 2 4" xfId="20099" xr:uid="{00000000-0005-0000-0000-0000E5180000}"/>
    <cellStyle name="20% - Accent4 2 2 2 2 4 2" xfId="30743" xr:uid="{00000000-0005-0000-0000-0000E6180000}"/>
    <cellStyle name="20% - Accent4 2 2 2 2 4 3" xfId="39620" xr:uid="{00000000-0005-0000-0000-0000E7180000}"/>
    <cellStyle name="20% - Accent4 2 2 2 2 5" xfId="24086" xr:uid="{00000000-0005-0000-0000-0000E8180000}"/>
    <cellStyle name="20% - Accent4 2 2 2 2 6" xfId="32963" xr:uid="{00000000-0005-0000-0000-0000E9180000}"/>
    <cellStyle name="20% - Accent4 2 2 2 3" xfId="12388" xr:uid="{00000000-0005-0000-0000-0000EA180000}"/>
    <cellStyle name="20% - Accent4 2 2 2 3 2" xfId="14742" xr:uid="{00000000-0005-0000-0000-0000EB180000}"/>
    <cellStyle name="20% - Accent4 2 2 2 3 2 2" xfId="25572" xr:uid="{00000000-0005-0000-0000-0000EC180000}"/>
    <cellStyle name="20% - Accent4 2 2 2 3 2 3" xfId="34449" xr:uid="{00000000-0005-0000-0000-0000ED180000}"/>
    <cellStyle name="20% - Accent4 2 2 2 3 3" xfId="16961" xr:uid="{00000000-0005-0000-0000-0000EE180000}"/>
    <cellStyle name="20% - Accent4 2 2 2 3 3 2" xfId="27791" xr:uid="{00000000-0005-0000-0000-0000EF180000}"/>
    <cellStyle name="20% - Accent4 2 2 2 3 3 3" xfId="36668" xr:uid="{00000000-0005-0000-0000-0000F0180000}"/>
    <cellStyle name="20% - Accent4 2 2 2 3 4" xfId="19366" xr:uid="{00000000-0005-0000-0000-0000F1180000}"/>
    <cellStyle name="20% - Accent4 2 2 2 3 4 2" xfId="30010" xr:uid="{00000000-0005-0000-0000-0000F2180000}"/>
    <cellStyle name="20% - Accent4 2 2 2 3 4 3" xfId="38887" xr:uid="{00000000-0005-0000-0000-0000F3180000}"/>
    <cellStyle name="20% - Accent4 2 2 2 3 5" xfId="23353" xr:uid="{00000000-0005-0000-0000-0000F4180000}"/>
    <cellStyle name="20% - Accent4 2 2 2 3 6" xfId="32230" xr:uid="{00000000-0005-0000-0000-0000F5180000}"/>
    <cellStyle name="20% - Accent4 2 2 2 4" xfId="13866" xr:uid="{00000000-0005-0000-0000-0000F6180000}"/>
    <cellStyle name="20% - Accent4 2 2 2 4 2" xfId="24829" xr:uid="{00000000-0005-0000-0000-0000F7180000}"/>
    <cellStyle name="20% - Accent4 2 2 2 4 3" xfId="33706" xr:uid="{00000000-0005-0000-0000-0000F8180000}"/>
    <cellStyle name="20% - Accent4 2 2 2 5" xfId="16218" xr:uid="{00000000-0005-0000-0000-0000F9180000}"/>
    <cellStyle name="20% - Accent4 2 2 2 5 2" xfId="27048" xr:uid="{00000000-0005-0000-0000-0000FA180000}"/>
    <cellStyle name="20% - Accent4 2 2 2 5 3" xfId="35925" xr:uid="{00000000-0005-0000-0000-0000FB180000}"/>
    <cellStyle name="20% - Accent4 2 2 2 6" xfId="18439" xr:uid="{00000000-0005-0000-0000-0000FC180000}"/>
    <cellStyle name="20% - Accent4 2 2 2 6 2" xfId="29267" xr:uid="{00000000-0005-0000-0000-0000FD180000}"/>
    <cellStyle name="20% - Accent4 2 2 2 6 3" xfId="38144" xr:uid="{00000000-0005-0000-0000-0000FE180000}"/>
    <cellStyle name="20% - Accent4 2 2 2 7" xfId="22610" xr:uid="{00000000-0005-0000-0000-0000FF180000}"/>
    <cellStyle name="20% - Accent4 2 2 2 8" xfId="31485" xr:uid="{00000000-0005-0000-0000-000000190000}"/>
    <cellStyle name="20% - Accent4 2 2 3" xfId="8715" xr:uid="{00000000-0005-0000-0000-000001190000}"/>
    <cellStyle name="20% - Accent4 2 2 3 2" xfId="13122" xr:uid="{00000000-0005-0000-0000-000002190000}"/>
    <cellStyle name="20% - Accent4 2 2 3 2 2" xfId="15476" xr:uid="{00000000-0005-0000-0000-000003190000}"/>
    <cellStyle name="20% - Accent4 2 2 3 2 2 2" xfId="26306" xr:uid="{00000000-0005-0000-0000-000004190000}"/>
    <cellStyle name="20% - Accent4 2 2 3 2 2 3" xfId="35183" xr:uid="{00000000-0005-0000-0000-000005190000}"/>
    <cellStyle name="20% - Accent4 2 2 3 2 3" xfId="17695" xr:uid="{00000000-0005-0000-0000-000006190000}"/>
    <cellStyle name="20% - Accent4 2 2 3 2 3 2" xfId="28525" xr:uid="{00000000-0005-0000-0000-000007190000}"/>
    <cellStyle name="20% - Accent4 2 2 3 2 3 3" xfId="37402" xr:uid="{00000000-0005-0000-0000-000008190000}"/>
    <cellStyle name="20% - Accent4 2 2 3 2 4" xfId="20100" xr:uid="{00000000-0005-0000-0000-000009190000}"/>
    <cellStyle name="20% - Accent4 2 2 3 2 4 2" xfId="30744" xr:uid="{00000000-0005-0000-0000-00000A190000}"/>
    <cellStyle name="20% - Accent4 2 2 3 2 4 3" xfId="39621" xr:uid="{00000000-0005-0000-0000-00000B190000}"/>
    <cellStyle name="20% - Accent4 2 2 3 2 5" xfId="24087" xr:uid="{00000000-0005-0000-0000-00000C190000}"/>
    <cellStyle name="20% - Accent4 2 2 3 2 6" xfId="32964" xr:uid="{00000000-0005-0000-0000-00000D190000}"/>
    <cellStyle name="20% - Accent4 2 2 3 3" xfId="12389" xr:uid="{00000000-0005-0000-0000-00000E190000}"/>
    <cellStyle name="20% - Accent4 2 2 3 3 2" xfId="14743" xr:uid="{00000000-0005-0000-0000-00000F190000}"/>
    <cellStyle name="20% - Accent4 2 2 3 3 2 2" xfId="25573" xr:uid="{00000000-0005-0000-0000-000010190000}"/>
    <cellStyle name="20% - Accent4 2 2 3 3 2 3" xfId="34450" xr:uid="{00000000-0005-0000-0000-000011190000}"/>
    <cellStyle name="20% - Accent4 2 2 3 3 3" xfId="16962" xr:uid="{00000000-0005-0000-0000-000012190000}"/>
    <cellStyle name="20% - Accent4 2 2 3 3 3 2" xfId="27792" xr:uid="{00000000-0005-0000-0000-000013190000}"/>
    <cellStyle name="20% - Accent4 2 2 3 3 3 3" xfId="36669" xr:uid="{00000000-0005-0000-0000-000014190000}"/>
    <cellStyle name="20% - Accent4 2 2 3 3 4" xfId="19367" xr:uid="{00000000-0005-0000-0000-000015190000}"/>
    <cellStyle name="20% - Accent4 2 2 3 3 4 2" xfId="30011" xr:uid="{00000000-0005-0000-0000-000016190000}"/>
    <cellStyle name="20% - Accent4 2 2 3 3 4 3" xfId="38888" xr:uid="{00000000-0005-0000-0000-000017190000}"/>
    <cellStyle name="20% - Accent4 2 2 3 3 5" xfId="23354" xr:uid="{00000000-0005-0000-0000-000018190000}"/>
    <cellStyle name="20% - Accent4 2 2 3 3 6" xfId="32231" xr:uid="{00000000-0005-0000-0000-000019190000}"/>
    <cellStyle name="20% - Accent4 2 2 3 4" xfId="13867" xr:uid="{00000000-0005-0000-0000-00001A190000}"/>
    <cellStyle name="20% - Accent4 2 2 3 4 2" xfId="24830" xr:uid="{00000000-0005-0000-0000-00001B190000}"/>
    <cellStyle name="20% - Accent4 2 2 3 4 3" xfId="33707" xr:uid="{00000000-0005-0000-0000-00001C190000}"/>
    <cellStyle name="20% - Accent4 2 2 3 5" xfId="16219" xr:uid="{00000000-0005-0000-0000-00001D190000}"/>
    <cellStyle name="20% - Accent4 2 2 3 5 2" xfId="27049" xr:uid="{00000000-0005-0000-0000-00001E190000}"/>
    <cellStyle name="20% - Accent4 2 2 3 5 3" xfId="35926" xr:uid="{00000000-0005-0000-0000-00001F190000}"/>
    <cellStyle name="20% - Accent4 2 2 3 6" xfId="18440" xr:uid="{00000000-0005-0000-0000-000020190000}"/>
    <cellStyle name="20% - Accent4 2 2 3 6 2" xfId="29268" xr:uid="{00000000-0005-0000-0000-000021190000}"/>
    <cellStyle name="20% - Accent4 2 2 3 6 3" xfId="38145" xr:uid="{00000000-0005-0000-0000-000022190000}"/>
    <cellStyle name="20% - Accent4 2 2 3 7" xfId="22611" xr:uid="{00000000-0005-0000-0000-000023190000}"/>
    <cellStyle name="20% - Accent4 2 2 3 8" xfId="31486" xr:uid="{00000000-0005-0000-0000-000024190000}"/>
    <cellStyle name="20% - Accent4 2 2 4" xfId="8716" xr:uid="{00000000-0005-0000-0000-000025190000}"/>
    <cellStyle name="20% - Accent4 2 2 4 2" xfId="13123" xr:uid="{00000000-0005-0000-0000-000026190000}"/>
    <cellStyle name="20% - Accent4 2 2 4 2 2" xfId="15477" xr:uid="{00000000-0005-0000-0000-000027190000}"/>
    <cellStyle name="20% - Accent4 2 2 4 2 2 2" xfId="26307" xr:uid="{00000000-0005-0000-0000-000028190000}"/>
    <cellStyle name="20% - Accent4 2 2 4 2 2 3" xfId="35184" xr:uid="{00000000-0005-0000-0000-000029190000}"/>
    <cellStyle name="20% - Accent4 2 2 4 2 3" xfId="17696" xr:uid="{00000000-0005-0000-0000-00002A190000}"/>
    <cellStyle name="20% - Accent4 2 2 4 2 3 2" xfId="28526" xr:uid="{00000000-0005-0000-0000-00002B190000}"/>
    <cellStyle name="20% - Accent4 2 2 4 2 3 3" xfId="37403" xr:uid="{00000000-0005-0000-0000-00002C190000}"/>
    <cellStyle name="20% - Accent4 2 2 4 2 4" xfId="20101" xr:uid="{00000000-0005-0000-0000-00002D190000}"/>
    <cellStyle name="20% - Accent4 2 2 4 2 4 2" xfId="30745" xr:uid="{00000000-0005-0000-0000-00002E190000}"/>
    <cellStyle name="20% - Accent4 2 2 4 2 4 3" xfId="39622" xr:uid="{00000000-0005-0000-0000-00002F190000}"/>
    <cellStyle name="20% - Accent4 2 2 4 2 5" xfId="24088" xr:uid="{00000000-0005-0000-0000-000030190000}"/>
    <cellStyle name="20% - Accent4 2 2 4 2 6" xfId="32965" xr:uid="{00000000-0005-0000-0000-000031190000}"/>
    <cellStyle name="20% - Accent4 2 2 4 3" xfId="12390" xr:uid="{00000000-0005-0000-0000-000032190000}"/>
    <cellStyle name="20% - Accent4 2 2 4 3 2" xfId="14744" xr:uid="{00000000-0005-0000-0000-000033190000}"/>
    <cellStyle name="20% - Accent4 2 2 4 3 2 2" xfId="25574" xr:uid="{00000000-0005-0000-0000-000034190000}"/>
    <cellStyle name="20% - Accent4 2 2 4 3 2 3" xfId="34451" xr:uid="{00000000-0005-0000-0000-000035190000}"/>
    <cellStyle name="20% - Accent4 2 2 4 3 3" xfId="16963" xr:uid="{00000000-0005-0000-0000-000036190000}"/>
    <cellStyle name="20% - Accent4 2 2 4 3 3 2" xfId="27793" xr:uid="{00000000-0005-0000-0000-000037190000}"/>
    <cellStyle name="20% - Accent4 2 2 4 3 3 3" xfId="36670" xr:uid="{00000000-0005-0000-0000-000038190000}"/>
    <cellStyle name="20% - Accent4 2 2 4 3 4" xfId="19368" xr:uid="{00000000-0005-0000-0000-000039190000}"/>
    <cellStyle name="20% - Accent4 2 2 4 3 4 2" xfId="30012" xr:uid="{00000000-0005-0000-0000-00003A190000}"/>
    <cellStyle name="20% - Accent4 2 2 4 3 4 3" xfId="38889" xr:uid="{00000000-0005-0000-0000-00003B190000}"/>
    <cellStyle name="20% - Accent4 2 2 4 3 5" xfId="23355" xr:uid="{00000000-0005-0000-0000-00003C190000}"/>
    <cellStyle name="20% - Accent4 2 2 4 3 6" xfId="32232" xr:uid="{00000000-0005-0000-0000-00003D190000}"/>
    <cellStyle name="20% - Accent4 2 2 4 4" xfId="13868" xr:uid="{00000000-0005-0000-0000-00003E190000}"/>
    <cellStyle name="20% - Accent4 2 2 4 4 2" xfId="24831" xr:uid="{00000000-0005-0000-0000-00003F190000}"/>
    <cellStyle name="20% - Accent4 2 2 4 4 3" xfId="33708" xr:uid="{00000000-0005-0000-0000-000040190000}"/>
    <cellStyle name="20% - Accent4 2 2 4 5" xfId="16220" xr:uid="{00000000-0005-0000-0000-000041190000}"/>
    <cellStyle name="20% - Accent4 2 2 4 5 2" xfId="27050" xr:uid="{00000000-0005-0000-0000-000042190000}"/>
    <cellStyle name="20% - Accent4 2 2 4 5 3" xfId="35927" xr:uid="{00000000-0005-0000-0000-000043190000}"/>
    <cellStyle name="20% - Accent4 2 2 4 6" xfId="18441" xr:uid="{00000000-0005-0000-0000-000044190000}"/>
    <cellStyle name="20% - Accent4 2 2 4 6 2" xfId="29269" xr:uid="{00000000-0005-0000-0000-000045190000}"/>
    <cellStyle name="20% - Accent4 2 2 4 6 3" xfId="38146" xr:uid="{00000000-0005-0000-0000-000046190000}"/>
    <cellStyle name="20% - Accent4 2 2 4 7" xfId="22612" xr:uid="{00000000-0005-0000-0000-000047190000}"/>
    <cellStyle name="20% - Accent4 2 2 4 8" xfId="31487" xr:uid="{00000000-0005-0000-0000-000048190000}"/>
    <cellStyle name="20% - Accent4 2 2 5" xfId="8717" xr:uid="{00000000-0005-0000-0000-000049190000}"/>
    <cellStyle name="20% - Accent4 2 2 5 2" xfId="13124" xr:uid="{00000000-0005-0000-0000-00004A190000}"/>
    <cellStyle name="20% - Accent4 2 2 5 2 2" xfId="15478" xr:uid="{00000000-0005-0000-0000-00004B190000}"/>
    <cellStyle name="20% - Accent4 2 2 5 2 2 2" xfId="26308" xr:uid="{00000000-0005-0000-0000-00004C190000}"/>
    <cellStyle name="20% - Accent4 2 2 5 2 2 3" xfId="35185" xr:uid="{00000000-0005-0000-0000-00004D190000}"/>
    <cellStyle name="20% - Accent4 2 2 5 2 3" xfId="17697" xr:uid="{00000000-0005-0000-0000-00004E190000}"/>
    <cellStyle name="20% - Accent4 2 2 5 2 3 2" xfId="28527" xr:uid="{00000000-0005-0000-0000-00004F190000}"/>
    <cellStyle name="20% - Accent4 2 2 5 2 3 3" xfId="37404" xr:uid="{00000000-0005-0000-0000-000050190000}"/>
    <cellStyle name="20% - Accent4 2 2 5 2 4" xfId="20102" xr:uid="{00000000-0005-0000-0000-000051190000}"/>
    <cellStyle name="20% - Accent4 2 2 5 2 4 2" xfId="30746" xr:uid="{00000000-0005-0000-0000-000052190000}"/>
    <cellStyle name="20% - Accent4 2 2 5 2 4 3" xfId="39623" xr:uid="{00000000-0005-0000-0000-000053190000}"/>
    <cellStyle name="20% - Accent4 2 2 5 2 5" xfId="24089" xr:uid="{00000000-0005-0000-0000-000054190000}"/>
    <cellStyle name="20% - Accent4 2 2 5 2 6" xfId="32966" xr:uid="{00000000-0005-0000-0000-000055190000}"/>
    <cellStyle name="20% - Accent4 2 2 5 3" xfId="12391" xr:uid="{00000000-0005-0000-0000-000056190000}"/>
    <cellStyle name="20% - Accent4 2 2 5 3 2" xfId="14745" xr:uid="{00000000-0005-0000-0000-000057190000}"/>
    <cellStyle name="20% - Accent4 2 2 5 3 2 2" xfId="25575" xr:uid="{00000000-0005-0000-0000-000058190000}"/>
    <cellStyle name="20% - Accent4 2 2 5 3 2 3" xfId="34452" xr:uid="{00000000-0005-0000-0000-000059190000}"/>
    <cellStyle name="20% - Accent4 2 2 5 3 3" xfId="16964" xr:uid="{00000000-0005-0000-0000-00005A190000}"/>
    <cellStyle name="20% - Accent4 2 2 5 3 3 2" xfId="27794" xr:uid="{00000000-0005-0000-0000-00005B190000}"/>
    <cellStyle name="20% - Accent4 2 2 5 3 3 3" xfId="36671" xr:uid="{00000000-0005-0000-0000-00005C190000}"/>
    <cellStyle name="20% - Accent4 2 2 5 3 4" xfId="19369" xr:uid="{00000000-0005-0000-0000-00005D190000}"/>
    <cellStyle name="20% - Accent4 2 2 5 3 4 2" xfId="30013" xr:uid="{00000000-0005-0000-0000-00005E190000}"/>
    <cellStyle name="20% - Accent4 2 2 5 3 4 3" xfId="38890" xr:uid="{00000000-0005-0000-0000-00005F190000}"/>
    <cellStyle name="20% - Accent4 2 2 5 3 5" xfId="23356" xr:uid="{00000000-0005-0000-0000-000060190000}"/>
    <cellStyle name="20% - Accent4 2 2 5 3 6" xfId="32233" xr:uid="{00000000-0005-0000-0000-000061190000}"/>
    <cellStyle name="20% - Accent4 2 2 5 4" xfId="13869" xr:uid="{00000000-0005-0000-0000-000062190000}"/>
    <cellStyle name="20% - Accent4 2 2 5 4 2" xfId="24832" xr:uid="{00000000-0005-0000-0000-000063190000}"/>
    <cellStyle name="20% - Accent4 2 2 5 4 3" xfId="33709" xr:uid="{00000000-0005-0000-0000-000064190000}"/>
    <cellStyle name="20% - Accent4 2 2 5 5" xfId="16221" xr:uid="{00000000-0005-0000-0000-000065190000}"/>
    <cellStyle name="20% - Accent4 2 2 5 5 2" xfId="27051" xr:uid="{00000000-0005-0000-0000-000066190000}"/>
    <cellStyle name="20% - Accent4 2 2 5 5 3" xfId="35928" xr:uid="{00000000-0005-0000-0000-000067190000}"/>
    <cellStyle name="20% - Accent4 2 2 5 6" xfId="18442" xr:uid="{00000000-0005-0000-0000-000068190000}"/>
    <cellStyle name="20% - Accent4 2 2 5 6 2" xfId="29270" xr:uid="{00000000-0005-0000-0000-000069190000}"/>
    <cellStyle name="20% - Accent4 2 2 5 6 3" xfId="38147" xr:uid="{00000000-0005-0000-0000-00006A190000}"/>
    <cellStyle name="20% - Accent4 2 2 5 7" xfId="22613" xr:uid="{00000000-0005-0000-0000-00006B190000}"/>
    <cellStyle name="20% - Accent4 2 2 5 8" xfId="31488" xr:uid="{00000000-0005-0000-0000-00006C190000}"/>
    <cellStyle name="20% - Accent4 2 2 6" xfId="8718" xr:uid="{00000000-0005-0000-0000-00006D190000}"/>
    <cellStyle name="20% - Accent4 2 2 6 2" xfId="13125" xr:uid="{00000000-0005-0000-0000-00006E190000}"/>
    <cellStyle name="20% - Accent4 2 2 6 2 2" xfId="15479" xr:uid="{00000000-0005-0000-0000-00006F190000}"/>
    <cellStyle name="20% - Accent4 2 2 6 2 2 2" xfId="26309" xr:uid="{00000000-0005-0000-0000-000070190000}"/>
    <cellStyle name="20% - Accent4 2 2 6 2 2 3" xfId="35186" xr:uid="{00000000-0005-0000-0000-000071190000}"/>
    <cellStyle name="20% - Accent4 2 2 6 2 3" xfId="17698" xr:uid="{00000000-0005-0000-0000-000072190000}"/>
    <cellStyle name="20% - Accent4 2 2 6 2 3 2" xfId="28528" xr:uid="{00000000-0005-0000-0000-000073190000}"/>
    <cellStyle name="20% - Accent4 2 2 6 2 3 3" xfId="37405" xr:uid="{00000000-0005-0000-0000-000074190000}"/>
    <cellStyle name="20% - Accent4 2 2 6 2 4" xfId="20103" xr:uid="{00000000-0005-0000-0000-000075190000}"/>
    <cellStyle name="20% - Accent4 2 2 6 2 4 2" xfId="30747" xr:uid="{00000000-0005-0000-0000-000076190000}"/>
    <cellStyle name="20% - Accent4 2 2 6 2 4 3" xfId="39624" xr:uid="{00000000-0005-0000-0000-000077190000}"/>
    <cellStyle name="20% - Accent4 2 2 6 2 5" xfId="24090" xr:uid="{00000000-0005-0000-0000-000078190000}"/>
    <cellStyle name="20% - Accent4 2 2 6 2 6" xfId="32967" xr:uid="{00000000-0005-0000-0000-000079190000}"/>
    <cellStyle name="20% - Accent4 2 2 6 3" xfId="12392" xr:uid="{00000000-0005-0000-0000-00007A190000}"/>
    <cellStyle name="20% - Accent4 2 2 6 3 2" xfId="14746" xr:uid="{00000000-0005-0000-0000-00007B190000}"/>
    <cellStyle name="20% - Accent4 2 2 6 3 2 2" xfId="25576" xr:uid="{00000000-0005-0000-0000-00007C190000}"/>
    <cellStyle name="20% - Accent4 2 2 6 3 2 3" xfId="34453" xr:uid="{00000000-0005-0000-0000-00007D190000}"/>
    <cellStyle name="20% - Accent4 2 2 6 3 3" xfId="16965" xr:uid="{00000000-0005-0000-0000-00007E190000}"/>
    <cellStyle name="20% - Accent4 2 2 6 3 3 2" xfId="27795" xr:uid="{00000000-0005-0000-0000-00007F190000}"/>
    <cellStyle name="20% - Accent4 2 2 6 3 3 3" xfId="36672" xr:uid="{00000000-0005-0000-0000-000080190000}"/>
    <cellStyle name="20% - Accent4 2 2 6 3 4" xfId="19370" xr:uid="{00000000-0005-0000-0000-000081190000}"/>
    <cellStyle name="20% - Accent4 2 2 6 3 4 2" xfId="30014" xr:uid="{00000000-0005-0000-0000-000082190000}"/>
    <cellStyle name="20% - Accent4 2 2 6 3 4 3" xfId="38891" xr:uid="{00000000-0005-0000-0000-000083190000}"/>
    <cellStyle name="20% - Accent4 2 2 6 3 5" xfId="23357" xr:uid="{00000000-0005-0000-0000-000084190000}"/>
    <cellStyle name="20% - Accent4 2 2 6 3 6" xfId="32234" xr:uid="{00000000-0005-0000-0000-000085190000}"/>
    <cellStyle name="20% - Accent4 2 2 6 4" xfId="13870" xr:uid="{00000000-0005-0000-0000-000086190000}"/>
    <cellStyle name="20% - Accent4 2 2 6 4 2" xfId="24833" xr:uid="{00000000-0005-0000-0000-000087190000}"/>
    <cellStyle name="20% - Accent4 2 2 6 4 3" xfId="33710" xr:uid="{00000000-0005-0000-0000-000088190000}"/>
    <cellStyle name="20% - Accent4 2 2 6 5" xfId="16222" xr:uid="{00000000-0005-0000-0000-000089190000}"/>
    <cellStyle name="20% - Accent4 2 2 6 5 2" xfId="27052" xr:uid="{00000000-0005-0000-0000-00008A190000}"/>
    <cellStyle name="20% - Accent4 2 2 6 5 3" xfId="35929" xr:uid="{00000000-0005-0000-0000-00008B190000}"/>
    <cellStyle name="20% - Accent4 2 2 6 6" xfId="18443" xr:uid="{00000000-0005-0000-0000-00008C190000}"/>
    <cellStyle name="20% - Accent4 2 2 6 6 2" xfId="29271" xr:uid="{00000000-0005-0000-0000-00008D190000}"/>
    <cellStyle name="20% - Accent4 2 2 6 6 3" xfId="38148" xr:uid="{00000000-0005-0000-0000-00008E190000}"/>
    <cellStyle name="20% - Accent4 2 2 6 7" xfId="22614" xr:uid="{00000000-0005-0000-0000-00008F190000}"/>
    <cellStyle name="20% - Accent4 2 2 6 8" xfId="31489" xr:uid="{00000000-0005-0000-0000-000090190000}"/>
    <cellStyle name="20% - Accent4 2 2 7" xfId="8719" xr:uid="{00000000-0005-0000-0000-000091190000}"/>
    <cellStyle name="20% - Accent4 2 2 7 2" xfId="13126" xr:uid="{00000000-0005-0000-0000-000092190000}"/>
    <cellStyle name="20% - Accent4 2 2 7 2 2" xfId="15480" xr:uid="{00000000-0005-0000-0000-000093190000}"/>
    <cellStyle name="20% - Accent4 2 2 7 2 2 2" xfId="26310" xr:uid="{00000000-0005-0000-0000-000094190000}"/>
    <cellStyle name="20% - Accent4 2 2 7 2 2 3" xfId="35187" xr:uid="{00000000-0005-0000-0000-000095190000}"/>
    <cellStyle name="20% - Accent4 2 2 7 2 3" xfId="17699" xr:uid="{00000000-0005-0000-0000-000096190000}"/>
    <cellStyle name="20% - Accent4 2 2 7 2 3 2" xfId="28529" xr:uid="{00000000-0005-0000-0000-000097190000}"/>
    <cellStyle name="20% - Accent4 2 2 7 2 3 3" xfId="37406" xr:uid="{00000000-0005-0000-0000-000098190000}"/>
    <cellStyle name="20% - Accent4 2 2 7 2 4" xfId="20104" xr:uid="{00000000-0005-0000-0000-000099190000}"/>
    <cellStyle name="20% - Accent4 2 2 7 2 4 2" xfId="30748" xr:uid="{00000000-0005-0000-0000-00009A190000}"/>
    <cellStyle name="20% - Accent4 2 2 7 2 4 3" xfId="39625" xr:uid="{00000000-0005-0000-0000-00009B190000}"/>
    <cellStyle name="20% - Accent4 2 2 7 2 5" xfId="24091" xr:uid="{00000000-0005-0000-0000-00009C190000}"/>
    <cellStyle name="20% - Accent4 2 2 7 2 6" xfId="32968" xr:uid="{00000000-0005-0000-0000-00009D190000}"/>
    <cellStyle name="20% - Accent4 2 2 7 3" xfId="12393" xr:uid="{00000000-0005-0000-0000-00009E190000}"/>
    <cellStyle name="20% - Accent4 2 2 7 3 2" xfId="14747" xr:uid="{00000000-0005-0000-0000-00009F190000}"/>
    <cellStyle name="20% - Accent4 2 2 7 3 2 2" xfId="25577" xr:uid="{00000000-0005-0000-0000-0000A0190000}"/>
    <cellStyle name="20% - Accent4 2 2 7 3 2 3" xfId="34454" xr:uid="{00000000-0005-0000-0000-0000A1190000}"/>
    <cellStyle name="20% - Accent4 2 2 7 3 3" xfId="16966" xr:uid="{00000000-0005-0000-0000-0000A2190000}"/>
    <cellStyle name="20% - Accent4 2 2 7 3 3 2" xfId="27796" xr:uid="{00000000-0005-0000-0000-0000A3190000}"/>
    <cellStyle name="20% - Accent4 2 2 7 3 3 3" xfId="36673" xr:uid="{00000000-0005-0000-0000-0000A4190000}"/>
    <cellStyle name="20% - Accent4 2 2 7 3 4" xfId="19371" xr:uid="{00000000-0005-0000-0000-0000A5190000}"/>
    <cellStyle name="20% - Accent4 2 2 7 3 4 2" xfId="30015" xr:uid="{00000000-0005-0000-0000-0000A6190000}"/>
    <cellStyle name="20% - Accent4 2 2 7 3 4 3" xfId="38892" xr:uid="{00000000-0005-0000-0000-0000A7190000}"/>
    <cellStyle name="20% - Accent4 2 2 7 3 5" xfId="23358" xr:uid="{00000000-0005-0000-0000-0000A8190000}"/>
    <cellStyle name="20% - Accent4 2 2 7 3 6" xfId="32235" xr:uid="{00000000-0005-0000-0000-0000A9190000}"/>
    <cellStyle name="20% - Accent4 2 2 7 4" xfId="13871" xr:uid="{00000000-0005-0000-0000-0000AA190000}"/>
    <cellStyle name="20% - Accent4 2 2 7 4 2" xfId="24834" xr:uid="{00000000-0005-0000-0000-0000AB190000}"/>
    <cellStyle name="20% - Accent4 2 2 7 4 3" xfId="33711" xr:uid="{00000000-0005-0000-0000-0000AC190000}"/>
    <cellStyle name="20% - Accent4 2 2 7 5" xfId="16223" xr:uid="{00000000-0005-0000-0000-0000AD190000}"/>
    <cellStyle name="20% - Accent4 2 2 7 5 2" xfId="27053" xr:uid="{00000000-0005-0000-0000-0000AE190000}"/>
    <cellStyle name="20% - Accent4 2 2 7 5 3" xfId="35930" xr:uid="{00000000-0005-0000-0000-0000AF190000}"/>
    <cellStyle name="20% - Accent4 2 2 7 6" xfId="18444" xr:uid="{00000000-0005-0000-0000-0000B0190000}"/>
    <cellStyle name="20% - Accent4 2 2 7 6 2" xfId="29272" xr:uid="{00000000-0005-0000-0000-0000B1190000}"/>
    <cellStyle name="20% - Accent4 2 2 7 6 3" xfId="38149" xr:uid="{00000000-0005-0000-0000-0000B2190000}"/>
    <cellStyle name="20% - Accent4 2 2 7 7" xfId="22615" xr:uid="{00000000-0005-0000-0000-0000B3190000}"/>
    <cellStyle name="20% - Accent4 2 2 7 8" xfId="31490" xr:uid="{00000000-0005-0000-0000-0000B4190000}"/>
    <cellStyle name="20% - Accent4 2 2 8" xfId="8720" xr:uid="{00000000-0005-0000-0000-0000B5190000}"/>
    <cellStyle name="20% - Accent4 2 2 8 2" xfId="13127" xr:uid="{00000000-0005-0000-0000-0000B6190000}"/>
    <cellStyle name="20% - Accent4 2 2 8 2 2" xfId="15481" xr:uid="{00000000-0005-0000-0000-0000B7190000}"/>
    <cellStyle name="20% - Accent4 2 2 8 2 2 2" xfId="26311" xr:uid="{00000000-0005-0000-0000-0000B8190000}"/>
    <cellStyle name="20% - Accent4 2 2 8 2 2 3" xfId="35188" xr:uid="{00000000-0005-0000-0000-0000B9190000}"/>
    <cellStyle name="20% - Accent4 2 2 8 2 3" xfId="17700" xr:uid="{00000000-0005-0000-0000-0000BA190000}"/>
    <cellStyle name="20% - Accent4 2 2 8 2 3 2" xfId="28530" xr:uid="{00000000-0005-0000-0000-0000BB190000}"/>
    <cellStyle name="20% - Accent4 2 2 8 2 3 3" xfId="37407" xr:uid="{00000000-0005-0000-0000-0000BC190000}"/>
    <cellStyle name="20% - Accent4 2 2 8 2 4" xfId="20105" xr:uid="{00000000-0005-0000-0000-0000BD190000}"/>
    <cellStyle name="20% - Accent4 2 2 8 2 4 2" xfId="30749" xr:uid="{00000000-0005-0000-0000-0000BE190000}"/>
    <cellStyle name="20% - Accent4 2 2 8 2 4 3" xfId="39626" xr:uid="{00000000-0005-0000-0000-0000BF190000}"/>
    <cellStyle name="20% - Accent4 2 2 8 2 5" xfId="24092" xr:uid="{00000000-0005-0000-0000-0000C0190000}"/>
    <cellStyle name="20% - Accent4 2 2 8 2 6" xfId="32969" xr:uid="{00000000-0005-0000-0000-0000C1190000}"/>
    <cellStyle name="20% - Accent4 2 2 8 3" xfId="12394" xr:uid="{00000000-0005-0000-0000-0000C2190000}"/>
    <cellStyle name="20% - Accent4 2 2 8 3 2" xfId="14748" xr:uid="{00000000-0005-0000-0000-0000C3190000}"/>
    <cellStyle name="20% - Accent4 2 2 8 3 2 2" xfId="25578" xr:uid="{00000000-0005-0000-0000-0000C4190000}"/>
    <cellStyle name="20% - Accent4 2 2 8 3 2 3" xfId="34455" xr:uid="{00000000-0005-0000-0000-0000C5190000}"/>
    <cellStyle name="20% - Accent4 2 2 8 3 3" xfId="16967" xr:uid="{00000000-0005-0000-0000-0000C6190000}"/>
    <cellStyle name="20% - Accent4 2 2 8 3 3 2" xfId="27797" xr:uid="{00000000-0005-0000-0000-0000C7190000}"/>
    <cellStyle name="20% - Accent4 2 2 8 3 3 3" xfId="36674" xr:uid="{00000000-0005-0000-0000-0000C8190000}"/>
    <cellStyle name="20% - Accent4 2 2 8 3 4" xfId="19372" xr:uid="{00000000-0005-0000-0000-0000C9190000}"/>
    <cellStyle name="20% - Accent4 2 2 8 3 4 2" xfId="30016" xr:uid="{00000000-0005-0000-0000-0000CA190000}"/>
    <cellStyle name="20% - Accent4 2 2 8 3 4 3" xfId="38893" xr:uid="{00000000-0005-0000-0000-0000CB190000}"/>
    <cellStyle name="20% - Accent4 2 2 8 3 5" xfId="23359" xr:uid="{00000000-0005-0000-0000-0000CC190000}"/>
    <cellStyle name="20% - Accent4 2 2 8 3 6" xfId="32236" xr:uid="{00000000-0005-0000-0000-0000CD190000}"/>
    <cellStyle name="20% - Accent4 2 2 8 4" xfId="13872" xr:uid="{00000000-0005-0000-0000-0000CE190000}"/>
    <cellStyle name="20% - Accent4 2 2 8 4 2" xfId="24835" xr:uid="{00000000-0005-0000-0000-0000CF190000}"/>
    <cellStyle name="20% - Accent4 2 2 8 4 3" xfId="33712" xr:uid="{00000000-0005-0000-0000-0000D0190000}"/>
    <cellStyle name="20% - Accent4 2 2 8 5" xfId="16224" xr:uid="{00000000-0005-0000-0000-0000D1190000}"/>
    <cellStyle name="20% - Accent4 2 2 8 5 2" xfId="27054" xr:uid="{00000000-0005-0000-0000-0000D2190000}"/>
    <cellStyle name="20% - Accent4 2 2 8 5 3" xfId="35931" xr:uid="{00000000-0005-0000-0000-0000D3190000}"/>
    <cellStyle name="20% - Accent4 2 2 8 6" xfId="18445" xr:uid="{00000000-0005-0000-0000-0000D4190000}"/>
    <cellStyle name="20% - Accent4 2 2 8 6 2" xfId="29273" xr:uid="{00000000-0005-0000-0000-0000D5190000}"/>
    <cellStyle name="20% - Accent4 2 2 8 6 3" xfId="38150" xr:uid="{00000000-0005-0000-0000-0000D6190000}"/>
    <cellStyle name="20% - Accent4 2 2 8 7" xfId="22616" xr:uid="{00000000-0005-0000-0000-0000D7190000}"/>
    <cellStyle name="20% - Accent4 2 2 8 8" xfId="31491" xr:uid="{00000000-0005-0000-0000-0000D8190000}"/>
    <cellStyle name="20% - Accent4 2 2 9" xfId="8721" xr:uid="{00000000-0005-0000-0000-0000D9190000}"/>
    <cellStyle name="20% - Accent4 2 2 9 2" xfId="13128" xr:uid="{00000000-0005-0000-0000-0000DA190000}"/>
    <cellStyle name="20% - Accent4 2 2 9 2 2" xfId="15482" xr:uid="{00000000-0005-0000-0000-0000DB190000}"/>
    <cellStyle name="20% - Accent4 2 2 9 2 2 2" xfId="26312" xr:uid="{00000000-0005-0000-0000-0000DC190000}"/>
    <cellStyle name="20% - Accent4 2 2 9 2 2 3" xfId="35189" xr:uid="{00000000-0005-0000-0000-0000DD190000}"/>
    <cellStyle name="20% - Accent4 2 2 9 2 3" xfId="17701" xr:uid="{00000000-0005-0000-0000-0000DE190000}"/>
    <cellStyle name="20% - Accent4 2 2 9 2 3 2" xfId="28531" xr:uid="{00000000-0005-0000-0000-0000DF190000}"/>
    <cellStyle name="20% - Accent4 2 2 9 2 3 3" xfId="37408" xr:uid="{00000000-0005-0000-0000-0000E0190000}"/>
    <cellStyle name="20% - Accent4 2 2 9 2 4" xfId="20106" xr:uid="{00000000-0005-0000-0000-0000E1190000}"/>
    <cellStyle name="20% - Accent4 2 2 9 2 4 2" xfId="30750" xr:uid="{00000000-0005-0000-0000-0000E2190000}"/>
    <cellStyle name="20% - Accent4 2 2 9 2 4 3" xfId="39627" xr:uid="{00000000-0005-0000-0000-0000E3190000}"/>
    <cellStyle name="20% - Accent4 2 2 9 2 5" xfId="24093" xr:uid="{00000000-0005-0000-0000-0000E4190000}"/>
    <cellStyle name="20% - Accent4 2 2 9 2 6" xfId="32970" xr:uid="{00000000-0005-0000-0000-0000E5190000}"/>
    <cellStyle name="20% - Accent4 2 2 9 3" xfId="12395" xr:uid="{00000000-0005-0000-0000-0000E6190000}"/>
    <cellStyle name="20% - Accent4 2 2 9 3 2" xfId="14749" xr:uid="{00000000-0005-0000-0000-0000E7190000}"/>
    <cellStyle name="20% - Accent4 2 2 9 3 2 2" xfId="25579" xr:uid="{00000000-0005-0000-0000-0000E8190000}"/>
    <cellStyle name="20% - Accent4 2 2 9 3 2 3" xfId="34456" xr:uid="{00000000-0005-0000-0000-0000E9190000}"/>
    <cellStyle name="20% - Accent4 2 2 9 3 3" xfId="16968" xr:uid="{00000000-0005-0000-0000-0000EA190000}"/>
    <cellStyle name="20% - Accent4 2 2 9 3 3 2" xfId="27798" xr:uid="{00000000-0005-0000-0000-0000EB190000}"/>
    <cellStyle name="20% - Accent4 2 2 9 3 3 3" xfId="36675" xr:uid="{00000000-0005-0000-0000-0000EC190000}"/>
    <cellStyle name="20% - Accent4 2 2 9 3 4" xfId="19373" xr:uid="{00000000-0005-0000-0000-0000ED190000}"/>
    <cellStyle name="20% - Accent4 2 2 9 3 4 2" xfId="30017" xr:uid="{00000000-0005-0000-0000-0000EE190000}"/>
    <cellStyle name="20% - Accent4 2 2 9 3 4 3" xfId="38894" xr:uid="{00000000-0005-0000-0000-0000EF190000}"/>
    <cellStyle name="20% - Accent4 2 2 9 3 5" xfId="23360" xr:uid="{00000000-0005-0000-0000-0000F0190000}"/>
    <cellStyle name="20% - Accent4 2 2 9 3 6" xfId="32237" xr:uid="{00000000-0005-0000-0000-0000F1190000}"/>
    <cellStyle name="20% - Accent4 2 2 9 4" xfId="13873" xr:uid="{00000000-0005-0000-0000-0000F2190000}"/>
    <cellStyle name="20% - Accent4 2 2 9 4 2" xfId="24836" xr:uid="{00000000-0005-0000-0000-0000F3190000}"/>
    <cellStyle name="20% - Accent4 2 2 9 4 3" xfId="33713" xr:uid="{00000000-0005-0000-0000-0000F4190000}"/>
    <cellStyle name="20% - Accent4 2 2 9 5" xfId="16225" xr:uid="{00000000-0005-0000-0000-0000F5190000}"/>
    <cellStyle name="20% - Accent4 2 2 9 5 2" xfId="27055" xr:uid="{00000000-0005-0000-0000-0000F6190000}"/>
    <cellStyle name="20% - Accent4 2 2 9 5 3" xfId="35932" xr:uid="{00000000-0005-0000-0000-0000F7190000}"/>
    <cellStyle name="20% - Accent4 2 2 9 6" xfId="18446" xr:uid="{00000000-0005-0000-0000-0000F8190000}"/>
    <cellStyle name="20% - Accent4 2 2 9 6 2" xfId="29274" xr:uid="{00000000-0005-0000-0000-0000F9190000}"/>
    <cellStyle name="20% - Accent4 2 2 9 6 3" xfId="38151" xr:uid="{00000000-0005-0000-0000-0000FA190000}"/>
    <cellStyle name="20% - Accent4 2 2 9 7" xfId="22617" xr:uid="{00000000-0005-0000-0000-0000FB190000}"/>
    <cellStyle name="20% - Accent4 2 2 9 8" xfId="31492" xr:uid="{00000000-0005-0000-0000-0000FC190000}"/>
    <cellStyle name="20% - Accent4 2 3" xfId="8722" xr:uid="{00000000-0005-0000-0000-0000FD190000}"/>
    <cellStyle name="20% - Accent4 2 3 10" xfId="13129" xr:uid="{00000000-0005-0000-0000-0000FE190000}"/>
    <cellStyle name="20% - Accent4 2 3 10 2" xfId="15483" xr:uid="{00000000-0005-0000-0000-0000FF190000}"/>
    <cellStyle name="20% - Accent4 2 3 10 2 2" xfId="26313" xr:uid="{00000000-0005-0000-0000-0000001A0000}"/>
    <cellStyle name="20% - Accent4 2 3 10 2 3" xfId="35190" xr:uid="{00000000-0005-0000-0000-0000011A0000}"/>
    <cellStyle name="20% - Accent4 2 3 10 3" xfId="17702" xr:uid="{00000000-0005-0000-0000-0000021A0000}"/>
    <cellStyle name="20% - Accent4 2 3 10 3 2" xfId="28532" xr:uid="{00000000-0005-0000-0000-0000031A0000}"/>
    <cellStyle name="20% - Accent4 2 3 10 3 3" xfId="37409" xr:uid="{00000000-0005-0000-0000-0000041A0000}"/>
    <cellStyle name="20% - Accent4 2 3 10 4" xfId="20107" xr:uid="{00000000-0005-0000-0000-0000051A0000}"/>
    <cellStyle name="20% - Accent4 2 3 10 4 2" xfId="30751" xr:uid="{00000000-0005-0000-0000-0000061A0000}"/>
    <cellStyle name="20% - Accent4 2 3 10 4 3" xfId="39628" xr:uid="{00000000-0005-0000-0000-0000071A0000}"/>
    <cellStyle name="20% - Accent4 2 3 10 5" xfId="24094" xr:uid="{00000000-0005-0000-0000-0000081A0000}"/>
    <cellStyle name="20% - Accent4 2 3 10 6" xfId="32971" xr:uid="{00000000-0005-0000-0000-0000091A0000}"/>
    <cellStyle name="20% - Accent4 2 3 11" xfId="12396" xr:uid="{00000000-0005-0000-0000-00000A1A0000}"/>
    <cellStyle name="20% - Accent4 2 3 11 2" xfId="14750" xr:uid="{00000000-0005-0000-0000-00000B1A0000}"/>
    <cellStyle name="20% - Accent4 2 3 11 2 2" xfId="25580" xr:uid="{00000000-0005-0000-0000-00000C1A0000}"/>
    <cellStyle name="20% - Accent4 2 3 11 2 3" xfId="34457" xr:uid="{00000000-0005-0000-0000-00000D1A0000}"/>
    <cellStyle name="20% - Accent4 2 3 11 3" xfId="16969" xr:uid="{00000000-0005-0000-0000-00000E1A0000}"/>
    <cellStyle name="20% - Accent4 2 3 11 3 2" xfId="27799" xr:uid="{00000000-0005-0000-0000-00000F1A0000}"/>
    <cellStyle name="20% - Accent4 2 3 11 3 3" xfId="36676" xr:uid="{00000000-0005-0000-0000-0000101A0000}"/>
    <cellStyle name="20% - Accent4 2 3 11 4" xfId="19374" xr:uid="{00000000-0005-0000-0000-0000111A0000}"/>
    <cellStyle name="20% - Accent4 2 3 11 4 2" xfId="30018" xr:uid="{00000000-0005-0000-0000-0000121A0000}"/>
    <cellStyle name="20% - Accent4 2 3 11 4 3" xfId="38895" xr:uid="{00000000-0005-0000-0000-0000131A0000}"/>
    <cellStyle name="20% - Accent4 2 3 11 5" xfId="23361" xr:uid="{00000000-0005-0000-0000-0000141A0000}"/>
    <cellStyle name="20% - Accent4 2 3 11 6" xfId="32238" xr:uid="{00000000-0005-0000-0000-0000151A0000}"/>
    <cellStyle name="20% - Accent4 2 3 12" xfId="13874" xr:uid="{00000000-0005-0000-0000-0000161A0000}"/>
    <cellStyle name="20% - Accent4 2 3 12 2" xfId="24837" xr:uid="{00000000-0005-0000-0000-0000171A0000}"/>
    <cellStyle name="20% - Accent4 2 3 12 3" xfId="33714" xr:uid="{00000000-0005-0000-0000-0000181A0000}"/>
    <cellStyle name="20% - Accent4 2 3 13" xfId="16226" xr:uid="{00000000-0005-0000-0000-0000191A0000}"/>
    <cellStyle name="20% - Accent4 2 3 13 2" xfId="27056" xr:uid="{00000000-0005-0000-0000-00001A1A0000}"/>
    <cellStyle name="20% - Accent4 2 3 13 3" xfId="35933" xr:uid="{00000000-0005-0000-0000-00001B1A0000}"/>
    <cellStyle name="20% - Accent4 2 3 14" xfId="18447" xr:uid="{00000000-0005-0000-0000-00001C1A0000}"/>
    <cellStyle name="20% - Accent4 2 3 14 2" xfId="29275" xr:uid="{00000000-0005-0000-0000-00001D1A0000}"/>
    <cellStyle name="20% - Accent4 2 3 14 3" xfId="38152" xr:uid="{00000000-0005-0000-0000-00001E1A0000}"/>
    <cellStyle name="20% - Accent4 2 3 15" xfId="22618" xr:uid="{00000000-0005-0000-0000-00001F1A0000}"/>
    <cellStyle name="20% - Accent4 2 3 16" xfId="31493" xr:uid="{00000000-0005-0000-0000-0000201A0000}"/>
    <cellStyle name="20% - Accent4 2 3 2" xfId="8723" xr:uid="{00000000-0005-0000-0000-0000211A0000}"/>
    <cellStyle name="20% - Accent4 2 3 2 2" xfId="13130" xr:uid="{00000000-0005-0000-0000-0000221A0000}"/>
    <cellStyle name="20% - Accent4 2 3 2 2 2" xfId="15484" xr:uid="{00000000-0005-0000-0000-0000231A0000}"/>
    <cellStyle name="20% - Accent4 2 3 2 2 2 2" xfId="26314" xr:uid="{00000000-0005-0000-0000-0000241A0000}"/>
    <cellStyle name="20% - Accent4 2 3 2 2 2 3" xfId="35191" xr:uid="{00000000-0005-0000-0000-0000251A0000}"/>
    <cellStyle name="20% - Accent4 2 3 2 2 3" xfId="17703" xr:uid="{00000000-0005-0000-0000-0000261A0000}"/>
    <cellStyle name="20% - Accent4 2 3 2 2 3 2" xfId="28533" xr:uid="{00000000-0005-0000-0000-0000271A0000}"/>
    <cellStyle name="20% - Accent4 2 3 2 2 3 3" xfId="37410" xr:uid="{00000000-0005-0000-0000-0000281A0000}"/>
    <cellStyle name="20% - Accent4 2 3 2 2 4" xfId="20108" xr:uid="{00000000-0005-0000-0000-0000291A0000}"/>
    <cellStyle name="20% - Accent4 2 3 2 2 4 2" xfId="30752" xr:uid="{00000000-0005-0000-0000-00002A1A0000}"/>
    <cellStyle name="20% - Accent4 2 3 2 2 4 3" xfId="39629" xr:uid="{00000000-0005-0000-0000-00002B1A0000}"/>
    <cellStyle name="20% - Accent4 2 3 2 2 5" xfId="24095" xr:uid="{00000000-0005-0000-0000-00002C1A0000}"/>
    <cellStyle name="20% - Accent4 2 3 2 2 6" xfId="32972" xr:uid="{00000000-0005-0000-0000-00002D1A0000}"/>
    <cellStyle name="20% - Accent4 2 3 2 3" xfId="12397" xr:uid="{00000000-0005-0000-0000-00002E1A0000}"/>
    <cellStyle name="20% - Accent4 2 3 2 3 2" xfId="14751" xr:uid="{00000000-0005-0000-0000-00002F1A0000}"/>
    <cellStyle name="20% - Accent4 2 3 2 3 2 2" xfId="25581" xr:uid="{00000000-0005-0000-0000-0000301A0000}"/>
    <cellStyle name="20% - Accent4 2 3 2 3 2 3" xfId="34458" xr:uid="{00000000-0005-0000-0000-0000311A0000}"/>
    <cellStyle name="20% - Accent4 2 3 2 3 3" xfId="16970" xr:uid="{00000000-0005-0000-0000-0000321A0000}"/>
    <cellStyle name="20% - Accent4 2 3 2 3 3 2" xfId="27800" xr:uid="{00000000-0005-0000-0000-0000331A0000}"/>
    <cellStyle name="20% - Accent4 2 3 2 3 3 3" xfId="36677" xr:uid="{00000000-0005-0000-0000-0000341A0000}"/>
    <cellStyle name="20% - Accent4 2 3 2 3 4" xfId="19375" xr:uid="{00000000-0005-0000-0000-0000351A0000}"/>
    <cellStyle name="20% - Accent4 2 3 2 3 4 2" xfId="30019" xr:uid="{00000000-0005-0000-0000-0000361A0000}"/>
    <cellStyle name="20% - Accent4 2 3 2 3 4 3" xfId="38896" xr:uid="{00000000-0005-0000-0000-0000371A0000}"/>
    <cellStyle name="20% - Accent4 2 3 2 3 5" xfId="23362" xr:uid="{00000000-0005-0000-0000-0000381A0000}"/>
    <cellStyle name="20% - Accent4 2 3 2 3 6" xfId="32239" xr:uid="{00000000-0005-0000-0000-0000391A0000}"/>
    <cellStyle name="20% - Accent4 2 3 2 4" xfId="13875" xr:uid="{00000000-0005-0000-0000-00003A1A0000}"/>
    <cellStyle name="20% - Accent4 2 3 2 4 2" xfId="24838" xr:uid="{00000000-0005-0000-0000-00003B1A0000}"/>
    <cellStyle name="20% - Accent4 2 3 2 4 3" xfId="33715" xr:uid="{00000000-0005-0000-0000-00003C1A0000}"/>
    <cellStyle name="20% - Accent4 2 3 2 5" xfId="16227" xr:uid="{00000000-0005-0000-0000-00003D1A0000}"/>
    <cellStyle name="20% - Accent4 2 3 2 5 2" xfId="27057" xr:uid="{00000000-0005-0000-0000-00003E1A0000}"/>
    <cellStyle name="20% - Accent4 2 3 2 5 3" xfId="35934" xr:uid="{00000000-0005-0000-0000-00003F1A0000}"/>
    <cellStyle name="20% - Accent4 2 3 2 6" xfId="18448" xr:uid="{00000000-0005-0000-0000-0000401A0000}"/>
    <cellStyle name="20% - Accent4 2 3 2 6 2" xfId="29276" xr:uid="{00000000-0005-0000-0000-0000411A0000}"/>
    <cellStyle name="20% - Accent4 2 3 2 6 3" xfId="38153" xr:uid="{00000000-0005-0000-0000-0000421A0000}"/>
    <cellStyle name="20% - Accent4 2 3 2 7" xfId="22619" xr:uid="{00000000-0005-0000-0000-0000431A0000}"/>
    <cellStyle name="20% - Accent4 2 3 2 8" xfId="31494" xr:uid="{00000000-0005-0000-0000-0000441A0000}"/>
    <cellStyle name="20% - Accent4 2 3 3" xfId="8724" xr:uid="{00000000-0005-0000-0000-0000451A0000}"/>
    <cellStyle name="20% - Accent4 2 3 3 2" xfId="13131" xr:uid="{00000000-0005-0000-0000-0000461A0000}"/>
    <cellStyle name="20% - Accent4 2 3 3 2 2" xfId="15485" xr:uid="{00000000-0005-0000-0000-0000471A0000}"/>
    <cellStyle name="20% - Accent4 2 3 3 2 2 2" xfId="26315" xr:uid="{00000000-0005-0000-0000-0000481A0000}"/>
    <cellStyle name="20% - Accent4 2 3 3 2 2 3" xfId="35192" xr:uid="{00000000-0005-0000-0000-0000491A0000}"/>
    <cellStyle name="20% - Accent4 2 3 3 2 3" xfId="17704" xr:uid="{00000000-0005-0000-0000-00004A1A0000}"/>
    <cellStyle name="20% - Accent4 2 3 3 2 3 2" xfId="28534" xr:uid="{00000000-0005-0000-0000-00004B1A0000}"/>
    <cellStyle name="20% - Accent4 2 3 3 2 3 3" xfId="37411" xr:uid="{00000000-0005-0000-0000-00004C1A0000}"/>
    <cellStyle name="20% - Accent4 2 3 3 2 4" xfId="20109" xr:uid="{00000000-0005-0000-0000-00004D1A0000}"/>
    <cellStyle name="20% - Accent4 2 3 3 2 4 2" xfId="30753" xr:uid="{00000000-0005-0000-0000-00004E1A0000}"/>
    <cellStyle name="20% - Accent4 2 3 3 2 4 3" xfId="39630" xr:uid="{00000000-0005-0000-0000-00004F1A0000}"/>
    <cellStyle name="20% - Accent4 2 3 3 2 5" xfId="24096" xr:uid="{00000000-0005-0000-0000-0000501A0000}"/>
    <cellStyle name="20% - Accent4 2 3 3 2 6" xfId="32973" xr:uid="{00000000-0005-0000-0000-0000511A0000}"/>
    <cellStyle name="20% - Accent4 2 3 3 3" xfId="12398" xr:uid="{00000000-0005-0000-0000-0000521A0000}"/>
    <cellStyle name="20% - Accent4 2 3 3 3 2" xfId="14752" xr:uid="{00000000-0005-0000-0000-0000531A0000}"/>
    <cellStyle name="20% - Accent4 2 3 3 3 2 2" xfId="25582" xr:uid="{00000000-0005-0000-0000-0000541A0000}"/>
    <cellStyle name="20% - Accent4 2 3 3 3 2 3" xfId="34459" xr:uid="{00000000-0005-0000-0000-0000551A0000}"/>
    <cellStyle name="20% - Accent4 2 3 3 3 3" xfId="16971" xr:uid="{00000000-0005-0000-0000-0000561A0000}"/>
    <cellStyle name="20% - Accent4 2 3 3 3 3 2" xfId="27801" xr:uid="{00000000-0005-0000-0000-0000571A0000}"/>
    <cellStyle name="20% - Accent4 2 3 3 3 3 3" xfId="36678" xr:uid="{00000000-0005-0000-0000-0000581A0000}"/>
    <cellStyle name="20% - Accent4 2 3 3 3 4" xfId="19376" xr:uid="{00000000-0005-0000-0000-0000591A0000}"/>
    <cellStyle name="20% - Accent4 2 3 3 3 4 2" xfId="30020" xr:uid="{00000000-0005-0000-0000-00005A1A0000}"/>
    <cellStyle name="20% - Accent4 2 3 3 3 4 3" xfId="38897" xr:uid="{00000000-0005-0000-0000-00005B1A0000}"/>
    <cellStyle name="20% - Accent4 2 3 3 3 5" xfId="23363" xr:uid="{00000000-0005-0000-0000-00005C1A0000}"/>
    <cellStyle name="20% - Accent4 2 3 3 3 6" xfId="32240" xr:uid="{00000000-0005-0000-0000-00005D1A0000}"/>
    <cellStyle name="20% - Accent4 2 3 3 4" xfId="13876" xr:uid="{00000000-0005-0000-0000-00005E1A0000}"/>
    <cellStyle name="20% - Accent4 2 3 3 4 2" xfId="24839" xr:uid="{00000000-0005-0000-0000-00005F1A0000}"/>
    <cellStyle name="20% - Accent4 2 3 3 4 3" xfId="33716" xr:uid="{00000000-0005-0000-0000-0000601A0000}"/>
    <cellStyle name="20% - Accent4 2 3 3 5" xfId="16228" xr:uid="{00000000-0005-0000-0000-0000611A0000}"/>
    <cellStyle name="20% - Accent4 2 3 3 5 2" xfId="27058" xr:uid="{00000000-0005-0000-0000-0000621A0000}"/>
    <cellStyle name="20% - Accent4 2 3 3 5 3" xfId="35935" xr:uid="{00000000-0005-0000-0000-0000631A0000}"/>
    <cellStyle name="20% - Accent4 2 3 3 6" xfId="18449" xr:uid="{00000000-0005-0000-0000-0000641A0000}"/>
    <cellStyle name="20% - Accent4 2 3 3 6 2" xfId="29277" xr:uid="{00000000-0005-0000-0000-0000651A0000}"/>
    <cellStyle name="20% - Accent4 2 3 3 6 3" xfId="38154" xr:uid="{00000000-0005-0000-0000-0000661A0000}"/>
    <cellStyle name="20% - Accent4 2 3 3 7" xfId="22620" xr:uid="{00000000-0005-0000-0000-0000671A0000}"/>
    <cellStyle name="20% - Accent4 2 3 3 8" xfId="31495" xr:uid="{00000000-0005-0000-0000-0000681A0000}"/>
    <cellStyle name="20% - Accent4 2 3 4" xfId="8725" xr:uid="{00000000-0005-0000-0000-0000691A0000}"/>
    <cellStyle name="20% - Accent4 2 3 4 2" xfId="13132" xr:uid="{00000000-0005-0000-0000-00006A1A0000}"/>
    <cellStyle name="20% - Accent4 2 3 4 2 2" xfId="15486" xr:uid="{00000000-0005-0000-0000-00006B1A0000}"/>
    <cellStyle name="20% - Accent4 2 3 4 2 2 2" xfId="26316" xr:uid="{00000000-0005-0000-0000-00006C1A0000}"/>
    <cellStyle name="20% - Accent4 2 3 4 2 2 3" xfId="35193" xr:uid="{00000000-0005-0000-0000-00006D1A0000}"/>
    <cellStyle name="20% - Accent4 2 3 4 2 3" xfId="17705" xr:uid="{00000000-0005-0000-0000-00006E1A0000}"/>
    <cellStyle name="20% - Accent4 2 3 4 2 3 2" xfId="28535" xr:uid="{00000000-0005-0000-0000-00006F1A0000}"/>
    <cellStyle name="20% - Accent4 2 3 4 2 3 3" xfId="37412" xr:uid="{00000000-0005-0000-0000-0000701A0000}"/>
    <cellStyle name="20% - Accent4 2 3 4 2 4" xfId="20110" xr:uid="{00000000-0005-0000-0000-0000711A0000}"/>
    <cellStyle name="20% - Accent4 2 3 4 2 4 2" xfId="30754" xr:uid="{00000000-0005-0000-0000-0000721A0000}"/>
    <cellStyle name="20% - Accent4 2 3 4 2 4 3" xfId="39631" xr:uid="{00000000-0005-0000-0000-0000731A0000}"/>
    <cellStyle name="20% - Accent4 2 3 4 2 5" xfId="24097" xr:uid="{00000000-0005-0000-0000-0000741A0000}"/>
    <cellStyle name="20% - Accent4 2 3 4 2 6" xfId="32974" xr:uid="{00000000-0005-0000-0000-0000751A0000}"/>
    <cellStyle name="20% - Accent4 2 3 4 3" xfId="12399" xr:uid="{00000000-0005-0000-0000-0000761A0000}"/>
    <cellStyle name="20% - Accent4 2 3 4 3 2" xfId="14753" xr:uid="{00000000-0005-0000-0000-0000771A0000}"/>
    <cellStyle name="20% - Accent4 2 3 4 3 2 2" xfId="25583" xr:uid="{00000000-0005-0000-0000-0000781A0000}"/>
    <cellStyle name="20% - Accent4 2 3 4 3 2 3" xfId="34460" xr:uid="{00000000-0005-0000-0000-0000791A0000}"/>
    <cellStyle name="20% - Accent4 2 3 4 3 3" xfId="16972" xr:uid="{00000000-0005-0000-0000-00007A1A0000}"/>
    <cellStyle name="20% - Accent4 2 3 4 3 3 2" xfId="27802" xr:uid="{00000000-0005-0000-0000-00007B1A0000}"/>
    <cellStyle name="20% - Accent4 2 3 4 3 3 3" xfId="36679" xr:uid="{00000000-0005-0000-0000-00007C1A0000}"/>
    <cellStyle name="20% - Accent4 2 3 4 3 4" xfId="19377" xr:uid="{00000000-0005-0000-0000-00007D1A0000}"/>
    <cellStyle name="20% - Accent4 2 3 4 3 4 2" xfId="30021" xr:uid="{00000000-0005-0000-0000-00007E1A0000}"/>
    <cellStyle name="20% - Accent4 2 3 4 3 4 3" xfId="38898" xr:uid="{00000000-0005-0000-0000-00007F1A0000}"/>
    <cellStyle name="20% - Accent4 2 3 4 3 5" xfId="23364" xr:uid="{00000000-0005-0000-0000-0000801A0000}"/>
    <cellStyle name="20% - Accent4 2 3 4 3 6" xfId="32241" xr:uid="{00000000-0005-0000-0000-0000811A0000}"/>
    <cellStyle name="20% - Accent4 2 3 4 4" xfId="13877" xr:uid="{00000000-0005-0000-0000-0000821A0000}"/>
    <cellStyle name="20% - Accent4 2 3 4 4 2" xfId="24840" xr:uid="{00000000-0005-0000-0000-0000831A0000}"/>
    <cellStyle name="20% - Accent4 2 3 4 4 3" xfId="33717" xr:uid="{00000000-0005-0000-0000-0000841A0000}"/>
    <cellStyle name="20% - Accent4 2 3 4 5" xfId="16229" xr:uid="{00000000-0005-0000-0000-0000851A0000}"/>
    <cellStyle name="20% - Accent4 2 3 4 5 2" xfId="27059" xr:uid="{00000000-0005-0000-0000-0000861A0000}"/>
    <cellStyle name="20% - Accent4 2 3 4 5 3" xfId="35936" xr:uid="{00000000-0005-0000-0000-0000871A0000}"/>
    <cellStyle name="20% - Accent4 2 3 4 6" xfId="18450" xr:uid="{00000000-0005-0000-0000-0000881A0000}"/>
    <cellStyle name="20% - Accent4 2 3 4 6 2" xfId="29278" xr:uid="{00000000-0005-0000-0000-0000891A0000}"/>
    <cellStyle name="20% - Accent4 2 3 4 6 3" xfId="38155" xr:uid="{00000000-0005-0000-0000-00008A1A0000}"/>
    <cellStyle name="20% - Accent4 2 3 4 7" xfId="22621" xr:uid="{00000000-0005-0000-0000-00008B1A0000}"/>
    <cellStyle name="20% - Accent4 2 3 4 8" xfId="31496" xr:uid="{00000000-0005-0000-0000-00008C1A0000}"/>
    <cellStyle name="20% - Accent4 2 3 5" xfId="8726" xr:uid="{00000000-0005-0000-0000-00008D1A0000}"/>
    <cellStyle name="20% - Accent4 2 3 5 2" xfId="13133" xr:uid="{00000000-0005-0000-0000-00008E1A0000}"/>
    <cellStyle name="20% - Accent4 2 3 5 2 2" xfId="15487" xr:uid="{00000000-0005-0000-0000-00008F1A0000}"/>
    <cellStyle name="20% - Accent4 2 3 5 2 2 2" xfId="26317" xr:uid="{00000000-0005-0000-0000-0000901A0000}"/>
    <cellStyle name="20% - Accent4 2 3 5 2 2 3" xfId="35194" xr:uid="{00000000-0005-0000-0000-0000911A0000}"/>
    <cellStyle name="20% - Accent4 2 3 5 2 3" xfId="17706" xr:uid="{00000000-0005-0000-0000-0000921A0000}"/>
    <cellStyle name="20% - Accent4 2 3 5 2 3 2" xfId="28536" xr:uid="{00000000-0005-0000-0000-0000931A0000}"/>
    <cellStyle name="20% - Accent4 2 3 5 2 3 3" xfId="37413" xr:uid="{00000000-0005-0000-0000-0000941A0000}"/>
    <cellStyle name="20% - Accent4 2 3 5 2 4" xfId="20111" xr:uid="{00000000-0005-0000-0000-0000951A0000}"/>
    <cellStyle name="20% - Accent4 2 3 5 2 4 2" xfId="30755" xr:uid="{00000000-0005-0000-0000-0000961A0000}"/>
    <cellStyle name="20% - Accent4 2 3 5 2 4 3" xfId="39632" xr:uid="{00000000-0005-0000-0000-0000971A0000}"/>
    <cellStyle name="20% - Accent4 2 3 5 2 5" xfId="24098" xr:uid="{00000000-0005-0000-0000-0000981A0000}"/>
    <cellStyle name="20% - Accent4 2 3 5 2 6" xfId="32975" xr:uid="{00000000-0005-0000-0000-0000991A0000}"/>
    <cellStyle name="20% - Accent4 2 3 5 3" xfId="12400" xr:uid="{00000000-0005-0000-0000-00009A1A0000}"/>
    <cellStyle name="20% - Accent4 2 3 5 3 2" xfId="14754" xr:uid="{00000000-0005-0000-0000-00009B1A0000}"/>
    <cellStyle name="20% - Accent4 2 3 5 3 2 2" xfId="25584" xr:uid="{00000000-0005-0000-0000-00009C1A0000}"/>
    <cellStyle name="20% - Accent4 2 3 5 3 2 3" xfId="34461" xr:uid="{00000000-0005-0000-0000-00009D1A0000}"/>
    <cellStyle name="20% - Accent4 2 3 5 3 3" xfId="16973" xr:uid="{00000000-0005-0000-0000-00009E1A0000}"/>
    <cellStyle name="20% - Accent4 2 3 5 3 3 2" xfId="27803" xr:uid="{00000000-0005-0000-0000-00009F1A0000}"/>
    <cellStyle name="20% - Accent4 2 3 5 3 3 3" xfId="36680" xr:uid="{00000000-0005-0000-0000-0000A01A0000}"/>
    <cellStyle name="20% - Accent4 2 3 5 3 4" xfId="19378" xr:uid="{00000000-0005-0000-0000-0000A11A0000}"/>
    <cellStyle name="20% - Accent4 2 3 5 3 4 2" xfId="30022" xr:uid="{00000000-0005-0000-0000-0000A21A0000}"/>
    <cellStyle name="20% - Accent4 2 3 5 3 4 3" xfId="38899" xr:uid="{00000000-0005-0000-0000-0000A31A0000}"/>
    <cellStyle name="20% - Accent4 2 3 5 3 5" xfId="23365" xr:uid="{00000000-0005-0000-0000-0000A41A0000}"/>
    <cellStyle name="20% - Accent4 2 3 5 3 6" xfId="32242" xr:uid="{00000000-0005-0000-0000-0000A51A0000}"/>
    <cellStyle name="20% - Accent4 2 3 5 4" xfId="13878" xr:uid="{00000000-0005-0000-0000-0000A61A0000}"/>
    <cellStyle name="20% - Accent4 2 3 5 4 2" xfId="24841" xr:uid="{00000000-0005-0000-0000-0000A71A0000}"/>
    <cellStyle name="20% - Accent4 2 3 5 4 3" xfId="33718" xr:uid="{00000000-0005-0000-0000-0000A81A0000}"/>
    <cellStyle name="20% - Accent4 2 3 5 5" xfId="16230" xr:uid="{00000000-0005-0000-0000-0000A91A0000}"/>
    <cellStyle name="20% - Accent4 2 3 5 5 2" xfId="27060" xr:uid="{00000000-0005-0000-0000-0000AA1A0000}"/>
    <cellStyle name="20% - Accent4 2 3 5 5 3" xfId="35937" xr:uid="{00000000-0005-0000-0000-0000AB1A0000}"/>
    <cellStyle name="20% - Accent4 2 3 5 6" xfId="18451" xr:uid="{00000000-0005-0000-0000-0000AC1A0000}"/>
    <cellStyle name="20% - Accent4 2 3 5 6 2" xfId="29279" xr:uid="{00000000-0005-0000-0000-0000AD1A0000}"/>
    <cellStyle name="20% - Accent4 2 3 5 6 3" xfId="38156" xr:uid="{00000000-0005-0000-0000-0000AE1A0000}"/>
    <cellStyle name="20% - Accent4 2 3 5 7" xfId="22622" xr:uid="{00000000-0005-0000-0000-0000AF1A0000}"/>
    <cellStyle name="20% - Accent4 2 3 5 8" xfId="31497" xr:uid="{00000000-0005-0000-0000-0000B01A0000}"/>
    <cellStyle name="20% - Accent4 2 3 6" xfId="8727" xr:uid="{00000000-0005-0000-0000-0000B11A0000}"/>
    <cellStyle name="20% - Accent4 2 3 6 2" xfId="13134" xr:uid="{00000000-0005-0000-0000-0000B21A0000}"/>
    <cellStyle name="20% - Accent4 2 3 6 2 2" xfId="15488" xr:uid="{00000000-0005-0000-0000-0000B31A0000}"/>
    <cellStyle name="20% - Accent4 2 3 6 2 2 2" xfId="26318" xr:uid="{00000000-0005-0000-0000-0000B41A0000}"/>
    <cellStyle name="20% - Accent4 2 3 6 2 2 3" xfId="35195" xr:uid="{00000000-0005-0000-0000-0000B51A0000}"/>
    <cellStyle name="20% - Accent4 2 3 6 2 3" xfId="17707" xr:uid="{00000000-0005-0000-0000-0000B61A0000}"/>
    <cellStyle name="20% - Accent4 2 3 6 2 3 2" xfId="28537" xr:uid="{00000000-0005-0000-0000-0000B71A0000}"/>
    <cellStyle name="20% - Accent4 2 3 6 2 3 3" xfId="37414" xr:uid="{00000000-0005-0000-0000-0000B81A0000}"/>
    <cellStyle name="20% - Accent4 2 3 6 2 4" xfId="20112" xr:uid="{00000000-0005-0000-0000-0000B91A0000}"/>
    <cellStyle name="20% - Accent4 2 3 6 2 4 2" xfId="30756" xr:uid="{00000000-0005-0000-0000-0000BA1A0000}"/>
    <cellStyle name="20% - Accent4 2 3 6 2 4 3" xfId="39633" xr:uid="{00000000-0005-0000-0000-0000BB1A0000}"/>
    <cellStyle name="20% - Accent4 2 3 6 2 5" xfId="24099" xr:uid="{00000000-0005-0000-0000-0000BC1A0000}"/>
    <cellStyle name="20% - Accent4 2 3 6 2 6" xfId="32976" xr:uid="{00000000-0005-0000-0000-0000BD1A0000}"/>
    <cellStyle name="20% - Accent4 2 3 6 3" xfId="12401" xr:uid="{00000000-0005-0000-0000-0000BE1A0000}"/>
    <cellStyle name="20% - Accent4 2 3 6 3 2" xfId="14755" xr:uid="{00000000-0005-0000-0000-0000BF1A0000}"/>
    <cellStyle name="20% - Accent4 2 3 6 3 2 2" xfId="25585" xr:uid="{00000000-0005-0000-0000-0000C01A0000}"/>
    <cellStyle name="20% - Accent4 2 3 6 3 2 3" xfId="34462" xr:uid="{00000000-0005-0000-0000-0000C11A0000}"/>
    <cellStyle name="20% - Accent4 2 3 6 3 3" xfId="16974" xr:uid="{00000000-0005-0000-0000-0000C21A0000}"/>
    <cellStyle name="20% - Accent4 2 3 6 3 3 2" xfId="27804" xr:uid="{00000000-0005-0000-0000-0000C31A0000}"/>
    <cellStyle name="20% - Accent4 2 3 6 3 3 3" xfId="36681" xr:uid="{00000000-0005-0000-0000-0000C41A0000}"/>
    <cellStyle name="20% - Accent4 2 3 6 3 4" xfId="19379" xr:uid="{00000000-0005-0000-0000-0000C51A0000}"/>
    <cellStyle name="20% - Accent4 2 3 6 3 4 2" xfId="30023" xr:uid="{00000000-0005-0000-0000-0000C61A0000}"/>
    <cellStyle name="20% - Accent4 2 3 6 3 4 3" xfId="38900" xr:uid="{00000000-0005-0000-0000-0000C71A0000}"/>
    <cellStyle name="20% - Accent4 2 3 6 3 5" xfId="23366" xr:uid="{00000000-0005-0000-0000-0000C81A0000}"/>
    <cellStyle name="20% - Accent4 2 3 6 3 6" xfId="32243" xr:uid="{00000000-0005-0000-0000-0000C91A0000}"/>
    <cellStyle name="20% - Accent4 2 3 6 4" xfId="13879" xr:uid="{00000000-0005-0000-0000-0000CA1A0000}"/>
    <cellStyle name="20% - Accent4 2 3 6 4 2" xfId="24842" xr:uid="{00000000-0005-0000-0000-0000CB1A0000}"/>
    <cellStyle name="20% - Accent4 2 3 6 4 3" xfId="33719" xr:uid="{00000000-0005-0000-0000-0000CC1A0000}"/>
    <cellStyle name="20% - Accent4 2 3 6 5" xfId="16231" xr:uid="{00000000-0005-0000-0000-0000CD1A0000}"/>
    <cellStyle name="20% - Accent4 2 3 6 5 2" xfId="27061" xr:uid="{00000000-0005-0000-0000-0000CE1A0000}"/>
    <cellStyle name="20% - Accent4 2 3 6 5 3" xfId="35938" xr:uid="{00000000-0005-0000-0000-0000CF1A0000}"/>
    <cellStyle name="20% - Accent4 2 3 6 6" xfId="18452" xr:uid="{00000000-0005-0000-0000-0000D01A0000}"/>
    <cellStyle name="20% - Accent4 2 3 6 6 2" xfId="29280" xr:uid="{00000000-0005-0000-0000-0000D11A0000}"/>
    <cellStyle name="20% - Accent4 2 3 6 6 3" xfId="38157" xr:uid="{00000000-0005-0000-0000-0000D21A0000}"/>
    <cellStyle name="20% - Accent4 2 3 6 7" xfId="22623" xr:uid="{00000000-0005-0000-0000-0000D31A0000}"/>
    <cellStyle name="20% - Accent4 2 3 6 8" xfId="31498" xr:uid="{00000000-0005-0000-0000-0000D41A0000}"/>
    <cellStyle name="20% - Accent4 2 3 7" xfId="8728" xr:uid="{00000000-0005-0000-0000-0000D51A0000}"/>
    <cellStyle name="20% - Accent4 2 3 7 2" xfId="13135" xr:uid="{00000000-0005-0000-0000-0000D61A0000}"/>
    <cellStyle name="20% - Accent4 2 3 7 2 2" xfId="15489" xr:uid="{00000000-0005-0000-0000-0000D71A0000}"/>
    <cellStyle name="20% - Accent4 2 3 7 2 2 2" xfId="26319" xr:uid="{00000000-0005-0000-0000-0000D81A0000}"/>
    <cellStyle name="20% - Accent4 2 3 7 2 2 3" xfId="35196" xr:uid="{00000000-0005-0000-0000-0000D91A0000}"/>
    <cellStyle name="20% - Accent4 2 3 7 2 3" xfId="17708" xr:uid="{00000000-0005-0000-0000-0000DA1A0000}"/>
    <cellStyle name="20% - Accent4 2 3 7 2 3 2" xfId="28538" xr:uid="{00000000-0005-0000-0000-0000DB1A0000}"/>
    <cellStyle name="20% - Accent4 2 3 7 2 3 3" xfId="37415" xr:uid="{00000000-0005-0000-0000-0000DC1A0000}"/>
    <cellStyle name="20% - Accent4 2 3 7 2 4" xfId="20113" xr:uid="{00000000-0005-0000-0000-0000DD1A0000}"/>
    <cellStyle name="20% - Accent4 2 3 7 2 4 2" xfId="30757" xr:uid="{00000000-0005-0000-0000-0000DE1A0000}"/>
    <cellStyle name="20% - Accent4 2 3 7 2 4 3" xfId="39634" xr:uid="{00000000-0005-0000-0000-0000DF1A0000}"/>
    <cellStyle name="20% - Accent4 2 3 7 2 5" xfId="24100" xr:uid="{00000000-0005-0000-0000-0000E01A0000}"/>
    <cellStyle name="20% - Accent4 2 3 7 2 6" xfId="32977" xr:uid="{00000000-0005-0000-0000-0000E11A0000}"/>
    <cellStyle name="20% - Accent4 2 3 7 3" xfId="12402" xr:uid="{00000000-0005-0000-0000-0000E21A0000}"/>
    <cellStyle name="20% - Accent4 2 3 7 3 2" xfId="14756" xr:uid="{00000000-0005-0000-0000-0000E31A0000}"/>
    <cellStyle name="20% - Accent4 2 3 7 3 2 2" xfId="25586" xr:uid="{00000000-0005-0000-0000-0000E41A0000}"/>
    <cellStyle name="20% - Accent4 2 3 7 3 2 3" xfId="34463" xr:uid="{00000000-0005-0000-0000-0000E51A0000}"/>
    <cellStyle name="20% - Accent4 2 3 7 3 3" xfId="16975" xr:uid="{00000000-0005-0000-0000-0000E61A0000}"/>
    <cellStyle name="20% - Accent4 2 3 7 3 3 2" xfId="27805" xr:uid="{00000000-0005-0000-0000-0000E71A0000}"/>
    <cellStyle name="20% - Accent4 2 3 7 3 3 3" xfId="36682" xr:uid="{00000000-0005-0000-0000-0000E81A0000}"/>
    <cellStyle name="20% - Accent4 2 3 7 3 4" xfId="19380" xr:uid="{00000000-0005-0000-0000-0000E91A0000}"/>
    <cellStyle name="20% - Accent4 2 3 7 3 4 2" xfId="30024" xr:uid="{00000000-0005-0000-0000-0000EA1A0000}"/>
    <cellStyle name="20% - Accent4 2 3 7 3 4 3" xfId="38901" xr:uid="{00000000-0005-0000-0000-0000EB1A0000}"/>
    <cellStyle name="20% - Accent4 2 3 7 3 5" xfId="23367" xr:uid="{00000000-0005-0000-0000-0000EC1A0000}"/>
    <cellStyle name="20% - Accent4 2 3 7 3 6" xfId="32244" xr:uid="{00000000-0005-0000-0000-0000ED1A0000}"/>
    <cellStyle name="20% - Accent4 2 3 7 4" xfId="13880" xr:uid="{00000000-0005-0000-0000-0000EE1A0000}"/>
    <cellStyle name="20% - Accent4 2 3 7 4 2" xfId="24843" xr:uid="{00000000-0005-0000-0000-0000EF1A0000}"/>
    <cellStyle name="20% - Accent4 2 3 7 4 3" xfId="33720" xr:uid="{00000000-0005-0000-0000-0000F01A0000}"/>
    <cellStyle name="20% - Accent4 2 3 7 5" xfId="16232" xr:uid="{00000000-0005-0000-0000-0000F11A0000}"/>
    <cellStyle name="20% - Accent4 2 3 7 5 2" xfId="27062" xr:uid="{00000000-0005-0000-0000-0000F21A0000}"/>
    <cellStyle name="20% - Accent4 2 3 7 5 3" xfId="35939" xr:uid="{00000000-0005-0000-0000-0000F31A0000}"/>
    <cellStyle name="20% - Accent4 2 3 7 6" xfId="18453" xr:uid="{00000000-0005-0000-0000-0000F41A0000}"/>
    <cellStyle name="20% - Accent4 2 3 7 6 2" xfId="29281" xr:uid="{00000000-0005-0000-0000-0000F51A0000}"/>
    <cellStyle name="20% - Accent4 2 3 7 6 3" xfId="38158" xr:uid="{00000000-0005-0000-0000-0000F61A0000}"/>
    <cellStyle name="20% - Accent4 2 3 7 7" xfId="22624" xr:uid="{00000000-0005-0000-0000-0000F71A0000}"/>
    <cellStyle name="20% - Accent4 2 3 7 8" xfId="31499" xr:uid="{00000000-0005-0000-0000-0000F81A0000}"/>
    <cellStyle name="20% - Accent4 2 3 8" xfId="8729" xr:uid="{00000000-0005-0000-0000-0000F91A0000}"/>
    <cellStyle name="20% - Accent4 2 3 8 2" xfId="13136" xr:uid="{00000000-0005-0000-0000-0000FA1A0000}"/>
    <cellStyle name="20% - Accent4 2 3 8 2 2" xfId="15490" xr:uid="{00000000-0005-0000-0000-0000FB1A0000}"/>
    <cellStyle name="20% - Accent4 2 3 8 2 2 2" xfId="26320" xr:uid="{00000000-0005-0000-0000-0000FC1A0000}"/>
    <cellStyle name="20% - Accent4 2 3 8 2 2 3" xfId="35197" xr:uid="{00000000-0005-0000-0000-0000FD1A0000}"/>
    <cellStyle name="20% - Accent4 2 3 8 2 3" xfId="17709" xr:uid="{00000000-0005-0000-0000-0000FE1A0000}"/>
    <cellStyle name="20% - Accent4 2 3 8 2 3 2" xfId="28539" xr:uid="{00000000-0005-0000-0000-0000FF1A0000}"/>
    <cellStyle name="20% - Accent4 2 3 8 2 3 3" xfId="37416" xr:uid="{00000000-0005-0000-0000-0000001B0000}"/>
    <cellStyle name="20% - Accent4 2 3 8 2 4" xfId="20114" xr:uid="{00000000-0005-0000-0000-0000011B0000}"/>
    <cellStyle name="20% - Accent4 2 3 8 2 4 2" xfId="30758" xr:uid="{00000000-0005-0000-0000-0000021B0000}"/>
    <cellStyle name="20% - Accent4 2 3 8 2 4 3" xfId="39635" xr:uid="{00000000-0005-0000-0000-0000031B0000}"/>
    <cellStyle name="20% - Accent4 2 3 8 2 5" xfId="24101" xr:uid="{00000000-0005-0000-0000-0000041B0000}"/>
    <cellStyle name="20% - Accent4 2 3 8 2 6" xfId="32978" xr:uid="{00000000-0005-0000-0000-0000051B0000}"/>
    <cellStyle name="20% - Accent4 2 3 8 3" xfId="12403" xr:uid="{00000000-0005-0000-0000-0000061B0000}"/>
    <cellStyle name="20% - Accent4 2 3 8 3 2" xfId="14757" xr:uid="{00000000-0005-0000-0000-0000071B0000}"/>
    <cellStyle name="20% - Accent4 2 3 8 3 2 2" xfId="25587" xr:uid="{00000000-0005-0000-0000-0000081B0000}"/>
    <cellStyle name="20% - Accent4 2 3 8 3 2 3" xfId="34464" xr:uid="{00000000-0005-0000-0000-0000091B0000}"/>
    <cellStyle name="20% - Accent4 2 3 8 3 3" xfId="16976" xr:uid="{00000000-0005-0000-0000-00000A1B0000}"/>
    <cellStyle name="20% - Accent4 2 3 8 3 3 2" xfId="27806" xr:uid="{00000000-0005-0000-0000-00000B1B0000}"/>
    <cellStyle name="20% - Accent4 2 3 8 3 3 3" xfId="36683" xr:uid="{00000000-0005-0000-0000-00000C1B0000}"/>
    <cellStyle name="20% - Accent4 2 3 8 3 4" xfId="19381" xr:uid="{00000000-0005-0000-0000-00000D1B0000}"/>
    <cellStyle name="20% - Accent4 2 3 8 3 4 2" xfId="30025" xr:uid="{00000000-0005-0000-0000-00000E1B0000}"/>
    <cellStyle name="20% - Accent4 2 3 8 3 4 3" xfId="38902" xr:uid="{00000000-0005-0000-0000-00000F1B0000}"/>
    <cellStyle name="20% - Accent4 2 3 8 3 5" xfId="23368" xr:uid="{00000000-0005-0000-0000-0000101B0000}"/>
    <cellStyle name="20% - Accent4 2 3 8 3 6" xfId="32245" xr:uid="{00000000-0005-0000-0000-0000111B0000}"/>
    <cellStyle name="20% - Accent4 2 3 8 4" xfId="13881" xr:uid="{00000000-0005-0000-0000-0000121B0000}"/>
    <cellStyle name="20% - Accent4 2 3 8 4 2" xfId="24844" xr:uid="{00000000-0005-0000-0000-0000131B0000}"/>
    <cellStyle name="20% - Accent4 2 3 8 4 3" xfId="33721" xr:uid="{00000000-0005-0000-0000-0000141B0000}"/>
    <cellStyle name="20% - Accent4 2 3 8 5" xfId="16233" xr:uid="{00000000-0005-0000-0000-0000151B0000}"/>
    <cellStyle name="20% - Accent4 2 3 8 5 2" xfId="27063" xr:uid="{00000000-0005-0000-0000-0000161B0000}"/>
    <cellStyle name="20% - Accent4 2 3 8 5 3" xfId="35940" xr:uid="{00000000-0005-0000-0000-0000171B0000}"/>
    <cellStyle name="20% - Accent4 2 3 8 6" xfId="18454" xr:uid="{00000000-0005-0000-0000-0000181B0000}"/>
    <cellStyle name="20% - Accent4 2 3 8 6 2" xfId="29282" xr:uid="{00000000-0005-0000-0000-0000191B0000}"/>
    <cellStyle name="20% - Accent4 2 3 8 6 3" xfId="38159" xr:uid="{00000000-0005-0000-0000-00001A1B0000}"/>
    <cellStyle name="20% - Accent4 2 3 8 7" xfId="22625" xr:uid="{00000000-0005-0000-0000-00001B1B0000}"/>
    <cellStyle name="20% - Accent4 2 3 8 8" xfId="31500" xr:uid="{00000000-0005-0000-0000-00001C1B0000}"/>
    <cellStyle name="20% - Accent4 2 3 9" xfId="8730" xr:uid="{00000000-0005-0000-0000-00001D1B0000}"/>
    <cellStyle name="20% - Accent4 2 3 9 2" xfId="13137" xr:uid="{00000000-0005-0000-0000-00001E1B0000}"/>
    <cellStyle name="20% - Accent4 2 3 9 2 2" xfId="15491" xr:uid="{00000000-0005-0000-0000-00001F1B0000}"/>
    <cellStyle name="20% - Accent4 2 3 9 2 2 2" xfId="26321" xr:uid="{00000000-0005-0000-0000-0000201B0000}"/>
    <cellStyle name="20% - Accent4 2 3 9 2 2 3" xfId="35198" xr:uid="{00000000-0005-0000-0000-0000211B0000}"/>
    <cellStyle name="20% - Accent4 2 3 9 2 3" xfId="17710" xr:uid="{00000000-0005-0000-0000-0000221B0000}"/>
    <cellStyle name="20% - Accent4 2 3 9 2 3 2" xfId="28540" xr:uid="{00000000-0005-0000-0000-0000231B0000}"/>
    <cellStyle name="20% - Accent4 2 3 9 2 3 3" xfId="37417" xr:uid="{00000000-0005-0000-0000-0000241B0000}"/>
    <cellStyle name="20% - Accent4 2 3 9 2 4" xfId="20115" xr:uid="{00000000-0005-0000-0000-0000251B0000}"/>
    <cellStyle name="20% - Accent4 2 3 9 2 4 2" xfId="30759" xr:uid="{00000000-0005-0000-0000-0000261B0000}"/>
    <cellStyle name="20% - Accent4 2 3 9 2 4 3" xfId="39636" xr:uid="{00000000-0005-0000-0000-0000271B0000}"/>
    <cellStyle name="20% - Accent4 2 3 9 2 5" xfId="24102" xr:uid="{00000000-0005-0000-0000-0000281B0000}"/>
    <cellStyle name="20% - Accent4 2 3 9 2 6" xfId="32979" xr:uid="{00000000-0005-0000-0000-0000291B0000}"/>
    <cellStyle name="20% - Accent4 2 3 9 3" xfId="12404" xr:uid="{00000000-0005-0000-0000-00002A1B0000}"/>
    <cellStyle name="20% - Accent4 2 3 9 3 2" xfId="14758" xr:uid="{00000000-0005-0000-0000-00002B1B0000}"/>
    <cellStyle name="20% - Accent4 2 3 9 3 2 2" xfId="25588" xr:uid="{00000000-0005-0000-0000-00002C1B0000}"/>
    <cellStyle name="20% - Accent4 2 3 9 3 2 3" xfId="34465" xr:uid="{00000000-0005-0000-0000-00002D1B0000}"/>
    <cellStyle name="20% - Accent4 2 3 9 3 3" xfId="16977" xr:uid="{00000000-0005-0000-0000-00002E1B0000}"/>
    <cellStyle name="20% - Accent4 2 3 9 3 3 2" xfId="27807" xr:uid="{00000000-0005-0000-0000-00002F1B0000}"/>
    <cellStyle name="20% - Accent4 2 3 9 3 3 3" xfId="36684" xr:uid="{00000000-0005-0000-0000-0000301B0000}"/>
    <cellStyle name="20% - Accent4 2 3 9 3 4" xfId="19382" xr:uid="{00000000-0005-0000-0000-0000311B0000}"/>
    <cellStyle name="20% - Accent4 2 3 9 3 4 2" xfId="30026" xr:uid="{00000000-0005-0000-0000-0000321B0000}"/>
    <cellStyle name="20% - Accent4 2 3 9 3 4 3" xfId="38903" xr:uid="{00000000-0005-0000-0000-0000331B0000}"/>
    <cellStyle name="20% - Accent4 2 3 9 3 5" xfId="23369" xr:uid="{00000000-0005-0000-0000-0000341B0000}"/>
    <cellStyle name="20% - Accent4 2 3 9 3 6" xfId="32246" xr:uid="{00000000-0005-0000-0000-0000351B0000}"/>
    <cellStyle name="20% - Accent4 2 3 9 4" xfId="13882" xr:uid="{00000000-0005-0000-0000-0000361B0000}"/>
    <cellStyle name="20% - Accent4 2 3 9 4 2" xfId="24845" xr:uid="{00000000-0005-0000-0000-0000371B0000}"/>
    <cellStyle name="20% - Accent4 2 3 9 4 3" xfId="33722" xr:uid="{00000000-0005-0000-0000-0000381B0000}"/>
    <cellStyle name="20% - Accent4 2 3 9 5" xfId="16234" xr:uid="{00000000-0005-0000-0000-0000391B0000}"/>
    <cellStyle name="20% - Accent4 2 3 9 5 2" xfId="27064" xr:uid="{00000000-0005-0000-0000-00003A1B0000}"/>
    <cellStyle name="20% - Accent4 2 3 9 5 3" xfId="35941" xr:uid="{00000000-0005-0000-0000-00003B1B0000}"/>
    <cellStyle name="20% - Accent4 2 3 9 6" xfId="18455" xr:uid="{00000000-0005-0000-0000-00003C1B0000}"/>
    <cellStyle name="20% - Accent4 2 3 9 6 2" xfId="29283" xr:uid="{00000000-0005-0000-0000-00003D1B0000}"/>
    <cellStyle name="20% - Accent4 2 3 9 6 3" xfId="38160" xr:uid="{00000000-0005-0000-0000-00003E1B0000}"/>
    <cellStyle name="20% - Accent4 2 3 9 7" xfId="22626" xr:uid="{00000000-0005-0000-0000-00003F1B0000}"/>
    <cellStyle name="20% - Accent4 2 3 9 8" xfId="31501" xr:uid="{00000000-0005-0000-0000-0000401B0000}"/>
    <cellStyle name="20% - Accent4 2 4" xfId="8731" xr:uid="{00000000-0005-0000-0000-0000411B0000}"/>
    <cellStyle name="20% - Accent4 2 4 10" xfId="13138" xr:uid="{00000000-0005-0000-0000-0000421B0000}"/>
    <cellStyle name="20% - Accent4 2 4 10 2" xfId="15492" xr:uid="{00000000-0005-0000-0000-0000431B0000}"/>
    <cellStyle name="20% - Accent4 2 4 10 2 2" xfId="26322" xr:uid="{00000000-0005-0000-0000-0000441B0000}"/>
    <cellStyle name="20% - Accent4 2 4 10 2 3" xfId="35199" xr:uid="{00000000-0005-0000-0000-0000451B0000}"/>
    <cellStyle name="20% - Accent4 2 4 10 3" xfId="17711" xr:uid="{00000000-0005-0000-0000-0000461B0000}"/>
    <cellStyle name="20% - Accent4 2 4 10 3 2" xfId="28541" xr:uid="{00000000-0005-0000-0000-0000471B0000}"/>
    <cellStyle name="20% - Accent4 2 4 10 3 3" xfId="37418" xr:uid="{00000000-0005-0000-0000-0000481B0000}"/>
    <cellStyle name="20% - Accent4 2 4 10 4" xfId="20116" xr:uid="{00000000-0005-0000-0000-0000491B0000}"/>
    <cellStyle name="20% - Accent4 2 4 10 4 2" xfId="30760" xr:uid="{00000000-0005-0000-0000-00004A1B0000}"/>
    <cellStyle name="20% - Accent4 2 4 10 4 3" xfId="39637" xr:uid="{00000000-0005-0000-0000-00004B1B0000}"/>
    <cellStyle name="20% - Accent4 2 4 10 5" xfId="24103" xr:uid="{00000000-0005-0000-0000-00004C1B0000}"/>
    <cellStyle name="20% - Accent4 2 4 10 6" xfId="32980" xr:uid="{00000000-0005-0000-0000-00004D1B0000}"/>
    <cellStyle name="20% - Accent4 2 4 11" xfId="12405" xr:uid="{00000000-0005-0000-0000-00004E1B0000}"/>
    <cellStyle name="20% - Accent4 2 4 11 2" xfId="14759" xr:uid="{00000000-0005-0000-0000-00004F1B0000}"/>
    <cellStyle name="20% - Accent4 2 4 11 2 2" xfId="25589" xr:uid="{00000000-0005-0000-0000-0000501B0000}"/>
    <cellStyle name="20% - Accent4 2 4 11 2 3" xfId="34466" xr:uid="{00000000-0005-0000-0000-0000511B0000}"/>
    <cellStyle name="20% - Accent4 2 4 11 3" xfId="16978" xr:uid="{00000000-0005-0000-0000-0000521B0000}"/>
    <cellStyle name="20% - Accent4 2 4 11 3 2" xfId="27808" xr:uid="{00000000-0005-0000-0000-0000531B0000}"/>
    <cellStyle name="20% - Accent4 2 4 11 3 3" xfId="36685" xr:uid="{00000000-0005-0000-0000-0000541B0000}"/>
    <cellStyle name="20% - Accent4 2 4 11 4" xfId="19383" xr:uid="{00000000-0005-0000-0000-0000551B0000}"/>
    <cellStyle name="20% - Accent4 2 4 11 4 2" xfId="30027" xr:uid="{00000000-0005-0000-0000-0000561B0000}"/>
    <cellStyle name="20% - Accent4 2 4 11 4 3" xfId="38904" xr:uid="{00000000-0005-0000-0000-0000571B0000}"/>
    <cellStyle name="20% - Accent4 2 4 11 5" xfId="23370" xr:uid="{00000000-0005-0000-0000-0000581B0000}"/>
    <cellStyle name="20% - Accent4 2 4 11 6" xfId="32247" xr:uid="{00000000-0005-0000-0000-0000591B0000}"/>
    <cellStyle name="20% - Accent4 2 4 12" xfId="13883" xr:uid="{00000000-0005-0000-0000-00005A1B0000}"/>
    <cellStyle name="20% - Accent4 2 4 12 2" xfId="24846" xr:uid="{00000000-0005-0000-0000-00005B1B0000}"/>
    <cellStyle name="20% - Accent4 2 4 12 3" xfId="33723" xr:uid="{00000000-0005-0000-0000-00005C1B0000}"/>
    <cellStyle name="20% - Accent4 2 4 13" xfId="16235" xr:uid="{00000000-0005-0000-0000-00005D1B0000}"/>
    <cellStyle name="20% - Accent4 2 4 13 2" xfId="27065" xr:uid="{00000000-0005-0000-0000-00005E1B0000}"/>
    <cellStyle name="20% - Accent4 2 4 13 3" xfId="35942" xr:uid="{00000000-0005-0000-0000-00005F1B0000}"/>
    <cellStyle name="20% - Accent4 2 4 14" xfId="18456" xr:uid="{00000000-0005-0000-0000-0000601B0000}"/>
    <cellStyle name="20% - Accent4 2 4 14 2" xfId="29284" xr:uid="{00000000-0005-0000-0000-0000611B0000}"/>
    <cellStyle name="20% - Accent4 2 4 14 3" xfId="38161" xr:uid="{00000000-0005-0000-0000-0000621B0000}"/>
    <cellStyle name="20% - Accent4 2 4 15" xfId="22627" xr:uid="{00000000-0005-0000-0000-0000631B0000}"/>
    <cellStyle name="20% - Accent4 2 4 16" xfId="31502" xr:uid="{00000000-0005-0000-0000-0000641B0000}"/>
    <cellStyle name="20% - Accent4 2 4 2" xfId="8732" xr:uid="{00000000-0005-0000-0000-0000651B0000}"/>
    <cellStyle name="20% - Accent4 2 4 2 2" xfId="13139" xr:uid="{00000000-0005-0000-0000-0000661B0000}"/>
    <cellStyle name="20% - Accent4 2 4 2 2 2" xfId="15493" xr:uid="{00000000-0005-0000-0000-0000671B0000}"/>
    <cellStyle name="20% - Accent4 2 4 2 2 2 2" xfId="26323" xr:uid="{00000000-0005-0000-0000-0000681B0000}"/>
    <cellStyle name="20% - Accent4 2 4 2 2 2 3" xfId="35200" xr:uid="{00000000-0005-0000-0000-0000691B0000}"/>
    <cellStyle name="20% - Accent4 2 4 2 2 3" xfId="17712" xr:uid="{00000000-0005-0000-0000-00006A1B0000}"/>
    <cellStyle name="20% - Accent4 2 4 2 2 3 2" xfId="28542" xr:uid="{00000000-0005-0000-0000-00006B1B0000}"/>
    <cellStyle name="20% - Accent4 2 4 2 2 3 3" xfId="37419" xr:uid="{00000000-0005-0000-0000-00006C1B0000}"/>
    <cellStyle name="20% - Accent4 2 4 2 2 4" xfId="20117" xr:uid="{00000000-0005-0000-0000-00006D1B0000}"/>
    <cellStyle name="20% - Accent4 2 4 2 2 4 2" xfId="30761" xr:uid="{00000000-0005-0000-0000-00006E1B0000}"/>
    <cellStyle name="20% - Accent4 2 4 2 2 4 3" xfId="39638" xr:uid="{00000000-0005-0000-0000-00006F1B0000}"/>
    <cellStyle name="20% - Accent4 2 4 2 2 5" xfId="24104" xr:uid="{00000000-0005-0000-0000-0000701B0000}"/>
    <cellStyle name="20% - Accent4 2 4 2 2 6" xfId="32981" xr:uid="{00000000-0005-0000-0000-0000711B0000}"/>
    <cellStyle name="20% - Accent4 2 4 2 3" xfId="12406" xr:uid="{00000000-0005-0000-0000-0000721B0000}"/>
    <cellStyle name="20% - Accent4 2 4 2 3 2" xfId="14760" xr:uid="{00000000-0005-0000-0000-0000731B0000}"/>
    <cellStyle name="20% - Accent4 2 4 2 3 2 2" xfId="25590" xr:uid="{00000000-0005-0000-0000-0000741B0000}"/>
    <cellStyle name="20% - Accent4 2 4 2 3 2 3" xfId="34467" xr:uid="{00000000-0005-0000-0000-0000751B0000}"/>
    <cellStyle name="20% - Accent4 2 4 2 3 3" xfId="16979" xr:uid="{00000000-0005-0000-0000-0000761B0000}"/>
    <cellStyle name="20% - Accent4 2 4 2 3 3 2" xfId="27809" xr:uid="{00000000-0005-0000-0000-0000771B0000}"/>
    <cellStyle name="20% - Accent4 2 4 2 3 3 3" xfId="36686" xr:uid="{00000000-0005-0000-0000-0000781B0000}"/>
    <cellStyle name="20% - Accent4 2 4 2 3 4" xfId="19384" xr:uid="{00000000-0005-0000-0000-0000791B0000}"/>
    <cellStyle name="20% - Accent4 2 4 2 3 4 2" xfId="30028" xr:uid="{00000000-0005-0000-0000-00007A1B0000}"/>
    <cellStyle name="20% - Accent4 2 4 2 3 4 3" xfId="38905" xr:uid="{00000000-0005-0000-0000-00007B1B0000}"/>
    <cellStyle name="20% - Accent4 2 4 2 3 5" xfId="23371" xr:uid="{00000000-0005-0000-0000-00007C1B0000}"/>
    <cellStyle name="20% - Accent4 2 4 2 3 6" xfId="32248" xr:uid="{00000000-0005-0000-0000-00007D1B0000}"/>
    <cellStyle name="20% - Accent4 2 4 2 4" xfId="13884" xr:uid="{00000000-0005-0000-0000-00007E1B0000}"/>
    <cellStyle name="20% - Accent4 2 4 2 4 2" xfId="24847" xr:uid="{00000000-0005-0000-0000-00007F1B0000}"/>
    <cellStyle name="20% - Accent4 2 4 2 4 3" xfId="33724" xr:uid="{00000000-0005-0000-0000-0000801B0000}"/>
    <cellStyle name="20% - Accent4 2 4 2 5" xfId="16236" xr:uid="{00000000-0005-0000-0000-0000811B0000}"/>
    <cellStyle name="20% - Accent4 2 4 2 5 2" xfId="27066" xr:uid="{00000000-0005-0000-0000-0000821B0000}"/>
    <cellStyle name="20% - Accent4 2 4 2 5 3" xfId="35943" xr:uid="{00000000-0005-0000-0000-0000831B0000}"/>
    <cellStyle name="20% - Accent4 2 4 2 6" xfId="18457" xr:uid="{00000000-0005-0000-0000-0000841B0000}"/>
    <cellStyle name="20% - Accent4 2 4 2 6 2" xfId="29285" xr:uid="{00000000-0005-0000-0000-0000851B0000}"/>
    <cellStyle name="20% - Accent4 2 4 2 6 3" xfId="38162" xr:uid="{00000000-0005-0000-0000-0000861B0000}"/>
    <cellStyle name="20% - Accent4 2 4 2 7" xfId="22628" xr:uid="{00000000-0005-0000-0000-0000871B0000}"/>
    <cellStyle name="20% - Accent4 2 4 2 8" xfId="31503" xr:uid="{00000000-0005-0000-0000-0000881B0000}"/>
    <cellStyle name="20% - Accent4 2 4 3" xfId="8733" xr:uid="{00000000-0005-0000-0000-0000891B0000}"/>
    <cellStyle name="20% - Accent4 2 4 3 2" xfId="13140" xr:uid="{00000000-0005-0000-0000-00008A1B0000}"/>
    <cellStyle name="20% - Accent4 2 4 3 2 2" xfId="15494" xr:uid="{00000000-0005-0000-0000-00008B1B0000}"/>
    <cellStyle name="20% - Accent4 2 4 3 2 2 2" xfId="26324" xr:uid="{00000000-0005-0000-0000-00008C1B0000}"/>
    <cellStyle name="20% - Accent4 2 4 3 2 2 3" xfId="35201" xr:uid="{00000000-0005-0000-0000-00008D1B0000}"/>
    <cellStyle name="20% - Accent4 2 4 3 2 3" xfId="17713" xr:uid="{00000000-0005-0000-0000-00008E1B0000}"/>
    <cellStyle name="20% - Accent4 2 4 3 2 3 2" xfId="28543" xr:uid="{00000000-0005-0000-0000-00008F1B0000}"/>
    <cellStyle name="20% - Accent4 2 4 3 2 3 3" xfId="37420" xr:uid="{00000000-0005-0000-0000-0000901B0000}"/>
    <cellStyle name="20% - Accent4 2 4 3 2 4" xfId="20118" xr:uid="{00000000-0005-0000-0000-0000911B0000}"/>
    <cellStyle name="20% - Accent4 2 4 3 2 4 2" xfId="30762" xr:uid="{00000000-0005-0000-0000-0000921B0000}"/>
    <cellStyle name="20% - Accent4 2 4 3 2 4 3" xfId="39639" xr:uid="{00000000-0005-0000-0000-0000931B0000}"/>
    <cellStyle name="20% - Accent4 2 4 3 2 5" xfId="24105" xr:uid="{00000000-0005-0000-0000-0000941B0000}"/>
    <cellStyle name="20% - Accent4 2 4 3 2 6" xfId="32982" xr:uid="{00000000-0005-0000-0000-0000951B0000}"/>
    <cellStyle name="20% - Accent4 2 4 3 3" xfId="12407" xr:uid="{00000000-0005-0000-0000-0000961B0000}"/>
    <cellStyle name="20% - Accent4 2 4 3 3 2" xfId="14761" xr:uid="{00000000-0005-0000-0000-0000971B0000}"/>
    <cellStyle name="20% - Accent4 2 4 3 3 2 2" xfId="25591" xr:uid="{00000000-0005-0000-0000-0000981B0000}"/>
    <cellStyle name="20% - Accent4 2 4 3 3 2 3" xfId="34468" xr:uid="{00000000-0005-0000-0000-0000991B0000}"/>
    <cellStyle name="20% - Accent4 2 4 3 3 3" xfId="16980" xr:uid="{00000000-0005-0000-0000-00009A1B0000}"/>
    <cellStyle name="20% - Accent4 2 4 3 3 3 2" xfId="27810" xr:uid="{00000000-0005-0000-0000-00009B1B0000}"/>
    <cellStyle name="20% - Accent4 2 4 3 3 3 3" xfId="36687" xr:uid="{00000000-0005-0000-0000-00009C1B0000}"/>
    <cellStyle name="20% - Accent4 2 4 3 3 4" xfId="19385" xr:uid="{00000000-0005-0000-0000-00009D1B0000}"/>
    <cellStyle name="20% - Accent4 2 4 3 3 4 2" xfId="30029" xr:uid="{00000000-0005-0000-0000-00009E1B0000}"/>
    <cellStyle name="20% - Accent4 2 4 3 3 4 3" xfId="38906" xr:uid="{00000000-0005-0000-0000-00009F1B0000}"/>
    <cellStyle name="20% - Accent4 2 4 3 3 5" xfId="23372" xr:uid="{00000000-0005-0000-0000-0000A01B0000}"/>
    <cellStyle name="20% - Accent4 2 4 3 3 6" xfId="32249" xr:uid="{00000000-0005-0000-0000-0000A11B0000}"/>
    <cellStyle name="20% - Accent4 2 4 3 4" xfId="13885" xr:uid="{00000000-0005-0000-0000-0000A21B0000}"/>
    <cellStyle name="20% - Accent4 2 4 3 4 2" xfId="24848" xr:uid="{00000000-0005-0000-0000-0000A31B0000}"/>
    <cellStyle name="20% - Accent4 2 4 3 4 3" xfId="33725" xr:uid="{00000000-0005-0000-0000-0000A41B0000}"/>
    <cellStyle name="20% - Accent4 2 4 3 5" xfId="16237" xr:uid="{00000000-0005-0000-0000-0000A51B0000}"/>
    <cellStyle name="20% - Accent4 2 4 3 5 2" xfId="27067" xr:uid="{00000000-0005-0000-0000-0000A61B0000}"/>
    <cellStyle name="20% - Accent4 2 4 3 5 3" xfId="35944" xr:uid="{00000000-0005-0000-0000-0000A71B0000}"/>
    <cellStyle name="20% - Accent4 2 4 3 6" xfId="18458" xr:uid="{00000000-0005-0000-0000-0000A81B0000}"/>
    <cellStyle name="20% - Accent4 2 4 3 6 2" xfId="29286" xr:uid="{00000000-0005-0000-0000-0000A91B0000}"/>
    <cellStyle name="20% - Accent4 2 4 3 6 3" xfId="38163" xr:uid="{00000000-0005-0000-0000-0000AA1B0000}"/>
    <cellStyle name="20% - Accent4 2 4 3 7" xfId="22629" xr:uid="{00000000-0005-0000-0000-0000AB1B0000}"/>
    <cellStyle name="20% - Accent4 2 4 3 8" xfId="31504" xr:uid="{00000000-0005-0000-0000-0000AC1B0000}"/>
    <cellStyle name="20% - Accent4 2 4 4" xfId="8734" xr:uid="{00000000-0005-0000-0000-0000AD1B0000}"/>
    <cellStyle name="20% - Accent4 2 4 4 2" xfId="13141" xr:uid="{00000000-0005-0000-0000-0000AE1B0000}"/>
    <cellStyle name="20% - Accent4 2 4 4 2 2" xfId="15495" xr:uid="{00000000-0005-0000-0000-0000AF1B0000}"/>
    <cellStyle name="20% - Accent4 2 4 4 2 2 2" xfId="26325" xr:uid="{00000000-0005-0000-0000-0000B01B0000}"/>
    <cellStyle name="20% - Accent4 2 4 4 2 2 3" xfId="35202" xr:uid="{00000000-0005-0000-0000-0000B11B0000}"/>
    <cellStyle name="20% - Accent4 2 4 4 2 3" xfId="17714" xr:uid="{00000000-0005-0000-0000-0000B21B0000}"/>
    <cellStyle name="20% - Accent4 2 4 4 2 3 2" xfId="28544" xr:uid="{00000000-0005-0000-0000-0000B31B0000}"/>
    <cellStyle name="20% - Accent4 2 4 4 2 3 3" xfId="37421" xr:uid="{00000000-0005-0000-0000-0000B41B0000}"/>
    <cellStyle name="20% - Accent4 2 4 4 2 4" xfId="20119" xr:uid="{00000000-0005-0000-0000-0000B51B0000}"/>
    <cellStyle name="20% - Accent4 2 4 4 2 4 2" xfId="30763" xr:uid="{00000000-0005-0000-0000-0000B61B0000}"/>
    <cellStyle name="20% - Accent4 2 4 4 2 4 3" xfId="39640" xr:uid="{00000000-0005-0000-0000-0000B71B0000}"/>
    <cellStyle name="20% - Accent4 2 4 4 2 5" xfId="24106" xr:uid="{00000000-0005-0000-0000-0000B81B0000}"/>
    <cellStyle name="20% - Accent4 2 4 4 2 6" xfId="32983" xr:uid="{00000000-0005-0000-0000-0000B91B0000}"/>
    <cellStyle name="20% - Accent4 2 4 4 3" xfId="12408" xr:uid="{00000000-0005-0000-0000-0000BA1B0000}"/>
    <cellStyle name="20% - Accent4 2 4 4 3 2" xfId="14762" xr:uid="{00000000-0005-0000-0000-0000BB1B0000}"/>
    <cellStyle name="20% - Accent4 2 4 4 3 2 2" xfId="25592" xr:uid="{00000000-0005-0000-0000-0000BC1B0000}"/>
    <cellStyle name="20% - Accent4 2 4 4 3 2 3" xfId="34469" xr:uid="{00000000-0005-0000-0000-0000BD1B0000}"/>
    <cellStyle name="20% - Accent4 2 4 4 3 3" xfId="16981" xr:uid="{00000000-0005-0000-0000-0000BE1B0000}"/>
    <cellStyle name="20% - Accent4 2 4 4 3 3 2" xfId="27811" xr:uid="{00000000-0005-0000-0000-0000BF1B0000}"/>
    <cellStyle name="20% - Accent4 2 4 4 3 3 3" xfId="36688" xr:uid="{00000000-0005-0000-0000-0000C01B0000}"/>
    <cellStyle name="20% - Accent4 2 4 4 3 4" xfId="19386" xr:uid="{00000000-0005-0000-0000-0000C11B0000}"/>
    <cellStyle name="20% - Accent4 2 4 4 3 4 2" xfId="30030" xr:uid="{00000000-0005-0000-0000-0000C21B0000}"/>
    <cellStyle name="20% - Accent4 2 4 4 3 4 3" xfId="38907" xr:uid="{00000000-0005-0000-0000-0000C31B0000}"/>
    <cellStyle name="20% - Accent4 2 4 4 3 5" xfId="23373" xr:uid="{00000000-0005-0000-0000-0000C41B0000}"/>
    <cellStyle name="20% - Accent4 2 4 4 3 6" xfId="32250" xr:uid="{00000000-0005-0000-0000-0000C51B0000}"/>
    <cellStyle name="20% - Accent4 2 4 4 4" xfId="13886" xr:uid="{00000000-0005-0000-0000-0000C61B0000}"/>
    <cellStyle name="20% - Accent4 2 4 4 4 2" xfId="24849" xr:uid="{00000000-0005-0000-0000-0000C71B0000}"/>
    <cellStyle name="20% - Accent4 2 4 4 4 3" xfId="33726" xr:uid="{00000000-0005-0000-0000-0000C81B0000}"/>
    <cellStyle name="20% - Accent4 2 4 4 5" xfId="16238" xr:uid="{00000000-0005-0000-0000-0000C91B0000}"/>
    <cellStyle name="20% - Accent4 2 4 4 5 2" xfId="27068" xr:uid="{00000000-0005-0000-0000-0000CA1B0000}"/>
    <cellStyle name="20% - Accent4 2 4 4 5 3" xfId="35945" xr:uid="{00000000-0005-0000-0000-0000CB1B0000}"/>
    <cellStyle name="20% - Accent4 2 4 4 6" xfId="18459" xr:uid="{00000000-0005-0000-0000-0000CC1B0000}"/>
    <cellStyle name="20% - Accent4 2 4 4 6 2" xfId="29287" xr:uid="{00000000-0005-0000-0000-0000CD1B0000}"/>
    <cellStyle name="20% - Accent4 2 4 4 6 3" xfId="38164" xr:uid="{00000000-0005-0000-0000-0000CE1B0000}"/>
    <cellStyle name="20% - Accent4 2 4 4 7" xfId="22630" xr:uid="{00000000-0005-0000-0000-0000CF1B0000}"/>
    <cellStyle name="20% - Accent4 2 4 4 8" xfId="31505" xr:uid="{00000000-0005-0000-0000-0000D01B0000}"/>
    <cellStyle name="20% - Accent4 2 4 5" xfId="8735" xr:uid="{00000000-0005-0000-0000-0000D11B0000}"/>
    <cellStyle name="20% - Accent4 2 4 5 2" xfId="13142" xr:uid="{00000000-0005-0000-0000-0000D21B0000}"/>
    <cellStyle name="20% - Accent4 2 4 5 2 2" xfId="15496" xr:uid="{00000000-0005-0000-0000-0000D31B0000}"/>
    <cellStyle name="20% - Accent4 2 4 5 2 2 2" xfId="26326" xr:uid="{00000000-0005-0000-0000-0000D41B0000}"/>
    <cellStyle name="20% - Accent4 2 4 5 2 2 3" xfId="35203" xr:uid="{00000000-0005-0000-0000-0000D51B0000}"/>
    <cellStyle name="20% - Accent4 2 4 5 2 3" xfId="17715" xr:uid="{00000000-0005-0000-0000-0000D61B0000}"/>
    <cellStyle name="20% - Accent4 2 4 5 2 3 2" xfId="28545" xr:uid="{00000000-0005-0000-0000-0000D71B0000}"/>
    <cellStyle name="20% - Accent4 2 4 5 2 3 3" xfId="37422" xr:uid="{00000000-0005-0000-0000-0000D81B0000}"/>
    <cellStyle name="20% - Accent4 2 4 5 2 4" xfId="20120" xr:uid="{00000000-0005-0000-0000-0000D91B0000}"/>
    <cellStyle name="20% - Accent4 2 4 5 2 4 2" xfId="30764" xr:uid="{00000000-0005-0000-0000-0000DA1B0000}"/>
    <cellStyle name="20% - Accent4 2 4 5 2 4 3" xfId="39641" xr:uid="{00000000-0005-0000-0000-0000DB1B0000}"/>
    <cellStyle name="20% - Accent4 2 4 5 2 5" xfId="24107" xr:uid="{00000000-0005-0000-0000-0000DC1B0000}"/>
    <cellStyle name="20% - Accent4 2 4 5 2 6" xfId="32984" xr:uid="{00000000-0005-0000-0000-0000DD1B0000}"/>
    <cellStyle name="20% - Accent4 2 4 5 3" xfId="12409" xr:uid="{00000000-0005-0000-0000-0000DE1B0000}"/>
    <cellStyle name="20% - Accent4 2 4 5 3 2" xfId="14763" xr:uid="{00000000-0005-0000-0000-0000DF1B0000}"/>
    <cellStyle name="20% - Accent4 2 4 5 3 2 2" xfId="25593" xr:uid="{00000000-0005-0000-0000-0000E01B0000}"/>
    <cellStyle name="20% - Accent4 2 4 5 3 2 3" xfId="34470" xr:uid="{00000000-0005-0000-0000-0000E11B0000}"/>
    <cellStyle name="20% - Accent4 2 4 5 3 3" xfId="16982" xr:uid="{00000000-0005-0000-0000-0000E21B0000}"/>
    <cellStyle name="20% - Accent4 2 4 5 3 3 2" xfId="27812" xr:uid="{00000000-0005-0000-0000-0000E31B0000}"/>
    <cellStyle name="20% - Accent4 2 4 5 3 3 3" xfId="36689" xr:uid="{00000000-0005-0000-0000-0000E41B0000}"/>
    <cellStyle name="20% - Accent4 2 4 5 3 4" xfId="19387" xr:uid="{00000000-0005-0000-0000-0000E51B0000}"/>
    <cellStyle name="20% - Accent4 2 4 5 3 4 2" xfId="30031" xr:uid="{00000000-0005-0000-0000-0000E61B0000}"/>
    <cellStyle name="20% - Accent4 2 4 5 3 4 3" xfId="38908" xr:uid="{00000000-0005-0000-0000-0000E71B0000}"/>
    <cellStyle name="20% - Accent4 2 4 5 3 5" xfId="23374" xr:uid="{00000000-0005-0000-0000-0000E81B0000}"/>
    <cellStyle name="20% - Accent4 2 4 5 3 6" xfId="32251" xr:uid="{00000000-0005-0000-0000-0000E91B0000}"/>
    <cellStyle name="20% - Accent4 2 4 5 4" xfId="13887" xr:uid="{00000000-0005-0000-0000-0000EA1B0000}"/>
    <cellStyle name="20% - Accent4 2 4 5 4 2" xfId="24850" xr:uid="{00000000-0005-0000-0000-0000EB1B0000}"/>
    <cellStyle name="20% - Accent4 2 4 5 4 3" xfId="33727" xr:uid="{00000000-0005-0000-0000-0000EC1B0000}"/>
    <cellStyle name="20% - Accent4 2 4 5 5" xfId="16239" xr:uid="{00000000-0005-0000-0000-0000ED1B0000}"/>
    <cellStyle name="20% - Accent4 2 4 5 5 2" xfId="27069" xr:uid="{00000000-0005-0000-0000-0000EE1B0000}"/>
    <cellStyle name="20% - Accent4 2 4 5 5 3" xfId="35946" xr:uid="{00000000-0005-0000-0000-0000EF1B0000}"/>
    <cellStyle name="20% - Accent4 2 4 5 6" xfId="18460" xr:uid="{00000000-0005-0000-0000-0000F01B0000}"/>
    <cellStyle name="20% - Accent4 2 4 5 6 2" xfId="29288" xr:uid="{00000000-0005-0000-0000-0000F11B0000}"/>
    <cellStyle name="20% - Accent4 2 4 5 6 3" xfId="38165" xr:uid="{00000000-0005-0000-0000-0000F21B0000}"/>
    <cellStyle name="20% - Accent4 2 4 5 7" xfId="22631" xr:uid="{00000000-0005-0000-0000-0000F31B0000}"/>
    <cellStyle name="20% - Accent4 2 4 5 8" xfId="31506" xr:uid="{00000000-0005-0000-0000-0000F41B0000}"/>
    <cellStyle name="20% - Accent4 2 4 6" xfId="8736" xr:uid="{00000000-0005-0000-0000-0000F51B0000}"/>
    <cellStyle name="20% - Accent4 2 4 6 2" xfId="13143" xr:uid="{00000000-0005-0000-0000-0000F61B0000}"/>
    <cellStyle name="20% - Accent4 2 4 6 2 2" xfId="15497" xr:uid="{00000000-0005-0000-0000-0000F71B0000}"/>
    <cellStyle name="20% - Accent4 2 4 6 2 2 2" xfId="26327" xr:uid="{00000000-0005-0000-0000-0000F81B0000}"/>
    <cellStyle name="20% - Accent4 2 4 6 2 2 3" xfId="35204" xr:uid="{00000000-0005-0000-0000-0000F91B0000}"/>
    <cellStyle name="20% - Accent4 2 4 6 2 3" xfId="17716" xr:uid="{00000000-0005-0000-0000-0000FA1B0000}"/>
    <cellStyle name="20% - Accent4 2 4 6 2 3 2" xfId="28546" xr:uid="{00000000-0005-0000-0000-0000FB1B0000}"/>
    <cellStyle name="20% - Accent4 2 4 6 2 3 3" xfId="37423" xr:uid="{00000000-0005-0000-0000-0000FC1B0000}"/>
    <cellStyle name="20% - Accent4 2 4 6 2 4" xfId="20121" xr:uid="{00000000-0005-0000-0000-0000FD1B0000}"/>
    <cellStyle name="20% - Accent4 2 4 6 2 4 2" xfId="30765" xr:uid="{00000000-0005-0000-0000-0000FE1B0000}"/>
    <cellStyle name="20% - Accent4 2 4 6 2 4 3" xfId="39642" xr:uid="{00000000-0005-0000-0000-0000FF1B0000}"/>
    <cellStyle name="20% - Accent4 2 4 6 2 5" xfId="24108" xr:uid="{00000000-0005-0000-0000-0000001C0000}"/>
    <cellStyle name="20% - Accent4 2 4 6 2 6" xfId="32985" xr:uid="{00000000-0005-0000-0000-0000011C0000}"/>
    <cellStyle name="20% - Accent4 2 4 6 3" xfId="12410" xr:uid="{00000000-0005-0000-0000-0000021C0000}"/>
    <cellStyle name="20% - Accent4 2 4 6 3 2" xfId="14764" xr:uid="{00000000-0005-0000-0000-0000031C0000}"/>
    <cellStyle name="20% - Accent4 2 4 6 3 2 2" xfId="25594" xr:uid="{00000000-0005-0000-0000-0000041C0000}"/>
    <cellStyle name="20% - Accent4 2 4 6 3 2 3" xfId="34471" xr:uid="{00000000-0005-0000-0000-0000051C0000}"/>
    <cellStyle name="20% - Accent4 2 4 6 3 3" xfId="16983" xr:uid="{00000000-0005-0000-0000-0000061C0000}"/>
    <cellStyle name="20% - Accent4 2 4 6 3 3 2" xfId="27813" xr:uid="{00000000-0005-0000-0000-0000071C0000}"/>
    <cellStyle name="20% - Accent4 2 4 6 3 3 3" xfId="36690" xr:uid="{00000000-0005-0000-0000-0000081C0000}"/>
    <cellStyle name="20% - Accent4 2 4 6 3 4" xfId="19388" xr:uid="{00000000-0005-0000-0000-0000091C0000}"/>
    <cellStyle name="20% - Accent4 2 4 6 3 4 2" xfId="30032" xr:uid="{00000000-0005-0000-0000-00000A1C0000}"/>
    <cellStyle name="20% - Accent4 2 4 6 3 4 3" xfId="38909" xr:uid="{00000000-0005-0000-0000-00000B1C0000}"/>
    <cellStyle name="20% - Accent4 2 4 6 3 5" xfId="23375" xr:uid="{00000000-0005-0000-0000-00000C1C0000}"/>
    <cellStyle name="20% - Accent4 2 4 6 3 6" xfId="32252" xr:uid="{00000000-0005-0000-0000-00000D1C0000}"/>
    <cellStyle name="20% - Accent4 2 4 6 4" xfId="13888" xr:uid="{00000000-0005-0000-0000-00000E1C0000}"/>
    <cellStyle name="20% - Accent4 2 4 6 4 2" xfId="24851" xr:uid="{00000000-0005-0000-0000-00000F1C0000}"/>
    <cellStyle name="20% - Accent4 2 4 6 4 3" xfId="33728" xr:uid="{00000000-0005-0000-0000-0000101C0000}"/>
    <cellStyle name="20% - Accent4 2 4 6 5" xfId="16240" xr:uid="{00000000-0005-0000-0000-0000111C0000}"/>
    <cellStyle name="20% - Accent4 2 4 6 5 2" xfId="27070" xr:uid="{00000000-0005-0000-0000-0000121C0000}"/>
    <cellStyle name="20% - Accent4 2 4 6 5 3" xfId="35947" xr:uid="{00000000-0005-0000-0000-0000131C0000}"/>
    <cellStyle name="20% - Accent4 2 4 6 6" xfId="18461" xr:uid="{00000000-0005-0000-0000-0000141C0000}"/>
    <cellStyle name="20% - Accent4 2 4 6 6 2" xfId="29289" xr:uid="{00000000-0005-0000-0000-0000151C0000}"/>
    <cellStyle name="20% - Accent4 2 4 6 6 3" xfId="38166" xr:uid="{00000000-0005-0000-0000-0000161C0000}"/>
    <cellStyle name="20% - Accent4 2 4 6 7" xfId="22632" xr:uid="{00000000-0005-0000-0000-0000171C0000}"/>
    <cellStyle name="20% - Accent4 2 4 6 8" xfId="31507" xr:uid="{00000000-0005-0000-0000-0000181C0000}"/>
    <cellStyle name="20% - Accent4 2 4 7" xfId="8737" xr:uid="{00000000-0005-0000-0000-0000191C0000}"/>
    <cellStyle name="20% - Accent4 2 4 7 2" xfId="13144" xr:uid="{00000000-0005-0000-0000-00001A1C0000}"/>
    <cellStyle name="20% - Accent4 2 4 7 2 2" xfId="15498" xr:uid="{00000000-0005-0000-0000-00001B1C0000}"/>
    <cellStyle name="20% - Accent4 2 4 7 2 2 2" xfId="26328" xr:uid="{00000000-0005-0000-0000-00001C1C0000}"/>
    <cellStyle name="20% - Accent4 2 4 7 2 2 3" xfId="35205" xr:uid="{00000000-0005-0000-0000-00001D1C0000}"/>
    <cellStyle name="20% - Accent4 2 4 7 2 3" xfId="17717" xr:uid="{00000000-0005-0000-0000-00001E1C0000}"/>
    <cellStyle name="20% - Accent4 2 4 7 2 3 2" xfId="28547" xr:uid="{00000000-0005-0000-0000-00001F1C0000}"/>
    <cellStyle name="20% - Accent4 2 4 7 2 3 3" xfId="37424" xr:uid="{00000000-0005-0000-0000-0000201C0000}"/>
    <cellStyle name="20% - Accent4 2 4 7 2 4" xfId="20122" xr:uid="{00000000-0005-0000-0000-0000211C0000}"/>
    <cellStyle name="20% - Accent4 2 4 7 2 4 2" xfId="30766" xr:uid="{00000000-0005-0000-0000-0000221C0000}"/>
    <cellStyle name="20% - Accent4 2 4 7 2 4 3" xfId="39643" xr:uid="{00000000-0005-0000-0000-0000231C0000}"/>
    <cellStyle name="20% - Accent4 2 4 7 2 5" xfId="24109" xr:uid="{00000000-0005-0000-0000-0000241C0000}"/>
    <cellStyle name="20% - Accent4 2 4 7 2 6" xfId="32986" xr:uid="{00000000-0005-0000-0000-0000251C0000}"/>
    <cellStyle name="20% - Accent4 2 4 7 3" xfId="12411" xr:uid="{00000000-0005-0000-0000-0000261C0000}"/>
    <cellStyle name="20% - Accent4 2 4 7 3 2" xfId="14765" xr:uid="{00000000-0005-0000-0000-0000271C0000}"/>
    <cellStyle name="20% - Accent4 2 4 7 3 2 2" xfId="25595" xr:uid="{00000000-0005-0000-0000-0000281C0000}"/>
    <cellStyle name="20% - Accent4 2 4 7 3 2 3" xfId="34472" xr:uid="{00000000-0005-0000-0000-0000291C0000}"/>
    <cellStyle name="20% - Accent4 2 4 7 3 3" xfId="16984" xr:uid="{00000000-0005-0000-0000-00002A1C0000}"/>
    <cellStyle name="20% - Accent4 2 4 7 3 3 2" xfId="27814" xr:uid="{00000000-0005-0000-0000-00002B1C0000}"/>
    <cellStyle name="20% - Accent4 2 4 7 3 3 3" xfId="36691" xr:uid="{00000000-0005-0000-0000-00002C1C0000}"/>
    <cellStyle name="20% - Accent4 2 4 7 3 4" xfId="19389" xr:uid="{00000000-0005-0000-0000-00002D1C0000}"/>
    <cellStyle name="20% - Accent4 2 4 7 3 4 2" xfId="30033" xr:uid="{00000000-0005-0000-0000-00002E1C0000}"/>
    <cellStyle name="20% - Accent4 2 4 7 3 4 3" xfId="38910" xr:uid="{00000000-0005-0000-0000-00002F1C0000}"/>
    <cellStyle name="20% - Accent4 2 4 7 3 5" xfId="23376" xr:uid="{00000000-0005-0000-0000-0000301C0000}"/>
    <cellStyle name="20% - Accent4 2 4 7 3 6" xfId="32253" xr:uid="{00000000-0005-0000-0000-0000311C0000}"/>
    <cellStyle name="20% - Accent4 2 4 7 4" xfId="13889" xr:uid="{00000000-0005-0000-0000-0000321C0000}"/>
    <cellStyle name="20% - Accent4 2 4 7 4 2" xfId="24852" xr:uid="{00000000-0005-0000-0000-0000331C0000}"/>
    <cellStyle name="20% - Accent4 2 4 7 4 3" xfId="33729" xr:uid="{00000000-0005-0000-0000-0000341C0000}"/>
    <cellStyle name="20% - Accent4 2 4 7 5" xfId="16241" xr:uid="{00000000-0005-0000-0000-0000351C0000}"/>
    <cellStyle name="20% - Accent4 2 4 7 5 2" xfId="27071" xr:uid="{00000000-0005-0000-0000-0000361C0000}"/>
    <cellStyle name="20% - Accent4 2 4 7 5 3" xfId="35948" xr:uid="{00000000-0005-0000-0000-0000371C0000}"/>
    <cellStyle name="20% - Accent4 2 4 7 6" xfId="18462" xr:uid="{00000000-0005-0000-0000-0000381C0000}"/>
    <cellStyle name="20% - Accent4 2 4 7 6 2" xfId="29290" xr:uid="{00000000-0005-0000-0000-0000391C0000}"/>
    <cellStyle name="20% - Accent4 2 4 7 6 3" xfId="38167" xr:uid="{00000000-0005-0000-0000-00003A1C0000}"/>
    <cellStyle name="20% - Accent4 2 4 7 7" xfId="22633" xr:uid="{00000000-0005-0000-0000-00003B1C0000}"/>
    <cellStyle name="20% - Accent4 2 4 7 8" xfId="31508" xr:uid="{00000000-0005-0000-0000-00003C1C0000}"/>
    <cellStyle name="20% - Accent4 2 4 8" xfId="8738" xr:uid="{00000000-0005-0000-0000-00003D1C0000}"/>
    <cellStyle name="20% - Accent4 2 4 8 2" xfId="13145" xr:uid="{00000000-0005-0000-0000-00003E1C0000}"/>
    <cellStyle name="20% - Accent4 2 4 8 2 2" xfId="15499" xr:uid="{00000000-0005-0000-0000-00003F1C0000}"/>
    <cellStyle name="20% - Accent4 2 4 8 2 2 2" xfId="26329" xr:uid="{00000000-0005-0000-0000-0000401C0000}"/>
    <cellStyle name="20% - Accent4 2 4 8 2 2 3" xfId="35206" xr:uid="{00000000-0005-0000-0000-0000411C0000}"/>
    <cellStyle name="20% - Accent4 2 4 8 2 3" xfId="17718" xr:uid="{00000000-0005-0000-0000-0000421C0000}"/>
    <cellStyle name="20% - Accent4 2 4 8 2 3 2" xfId="28548" xr:uid="{00000000-0005-0000-0000-0000431C0000}"/>
    <cellStyle name="20% - Accent4 2 4 8 2 3 3" xfId="37425" xr:uid="{00000000-0005-0000-0000-0000441C0000}"/>
    <cellStyle name="20% - Accent4 2 4 8 2 4" xfId="20123" xr:uid="{00000000-0005-0000-0000-0000451C0000}"/>
    <cellStyle name="20% - Accent4 2 4 8 2 4 2" xfId="30767" xr:uid="{00000000-0005-0000-0000-0000461C0000}"/>
    <cellStyle name="20% - Accent4 2 4 8 2 4 3" xfId="39644" xr:uid="{00000000-0005-0000-0000-0000471C0000}"/>
    <cellStyle name="20% - Accent4 2 4 8 2 5" xfId="24110" xr:uid="{00000000-0005-0000-0000-0000481C0000}"/>
    <cellStyle name="20% - Accent4 2 4 8 2 6" xfId="32987" xr:uid="{00000000-0005-0000-0000-0000491C0000}"/>
    <cellStyle name="20% - Accent4 2 4 8 3" xfId="12412" xr:uid="{00000000-0005-0000-0000-00004A1C0000}"/>
    <cellStyle name="20% - Accent4 2 4 8 3 2" xfId="14766" xr:uid="{00000000-0005-0000-0000-00004B1C0000}"/>
    <cellStyle name="20% - Accent4 2 4 8 3 2 2" xfId="25596" xr:uid="{00000000-0005-0000-0000-00004C1C0000}"/>
    <cellStyle name="20% - Accent4 2 4 8 3 2 3" xfId="34473" xr:uid="{00000000-0005-0000-0000-00004D1C0000}"/>
    <cellStyle name="20% - Accent4 2 4 8 3 3" xfId="16985" xr:uid="{00000000-0005-0000-0000-00004E1C0000}"/>
    <cellStyle name="20% - Accent4 2 4 8 3 3 2" xfId="27815" xr:uid="{00000000-0005-0000-0000-00004F1C0000}"/>
    <cellStyle name="20% - Accent4 2 4 8 3 3 3" xfId="36692" xr:uid="{00000000-0005-0000-0000-0000501C0000}"/>
    <cellStyle name="20% - Accent4 2 4 8 3 4" xfId="19390" xr:uid="{00000000-0005-0000-0000-0000511C0000}"/>
    <cellStyle name="20% - Accent4 2 4 8 3 4 2" xfId="30034" xr:uid="{00000000-0005-0000-0000-0000521C0000}"/>
    <cellStyle name="20% - Accent4 2 4 8 3 4 3" xfId="38911" xr:uid="{00000000-0005-0000-0000-0000531C0000}"/>
    <cellStyle name="20% - Accent4 2 4 8 3 5" xfId="23377" xr:uid="{00000000-0005-0000-0000-0000541C0000}"/>
    <cellStyle name="20% - Accent4 2 4 8 3 6" xfId="32254" xr:uid="{00000000-0005-0000-0000-0000551C0000}"/>
    <cellStyle name="20% - Accent4 2 4 8 4" xfId="13890" xr:uid="{00000000-0005-0000-0000-0000561C0000}"/>
    <cellStyle name="20% - Accent4 2 4 8 4 2" xfId="24853" xr:uid="{00000000-0005-0000-0000-0000571C0000}"/>
    <cellStyle name="20% - Accent4 2 4 8 4 3" xfId="33730" xr:uid="{00000000-0005-0000-0000-0000581C0000}"/>
    <cellStyle name="20% - Accent4 2 4 8 5" xfId="16242" xr:uid="{00000000-0005-0000-0000-0000591C0000}"/>
    <cellStyle name="20% - Accent4 2 4 8 5 2" xfId="27072" xr:uid="{00000000-0005-0000-0000-00005A1C0000}"/>
    <cellStyle name="20% - Accent4 2 4 8 5 3" xfId="35949" xr:uid="{00000000-0005-0000-0000-00005B1C0000}"/>
    <cellStyle name="20% - Accent4 2 4 8 6" xfId="18463" xr:uid="{00000000-0005-0000-0000-00005C1C0000}"/>
    <cellStyle name="20% - Accent4 2 4 8 6 2" xfId="29291" xr:uid="{00000000-0005-0000-0000-00005D1C0000}"/>
    <cellStyle name="20% - Accent4 2 4 8 6 3" xfId="38168" xr:uid="{00000000-0005-0000-0000-00005E1C0000}"/>
    <cellStyle name="20% - Accent4 2 4 8 7" xfId="22634" xr:uid="{00000000-0005-0000-0000-00005F1C0000}"/>
    <cellStyle name="20% - Accent4 2 4 8 8" xfId="31509" xr:uid="{00000000-0005-0000-0000-0000601C0000}"/>
    <cellStyle name="20% - Accent4 2 4 9" xfId="8739" xr:uid="{00000000-0005-0000-0000-0000611C0000}"/>
    <cellStyle name="20% - Accent4 2 4 9 2" xfId="13146" xr:uid="{00000000-0005-0000-0000-0000621C0000}"/>
    <cellStyle name="20% - Accent4 2 4 9 2 2" xfId="15500" xr:uid="{00000000-0005-0000-0000-0000631C0000}"/>
    <cellStyle name="20% - Accent4 2 4 9 2 2 2" xfId="26330" xr:uid="{00000000-0005-0000-0000-0000641C0000}"/>
    <cellStyle name="20% - Accent4 2 4 9 2 2 3" xfId="35207" xr:uid="{00000000-0005-0000-0000-0000651C0000}"/>
    <cellStyle name="20% - Accent4 2 4 9 2 3" xfId="17719" xr:uid="{00000000-0005-0000-0000-0000661C0000}"/>
    <cellStyle name="20% - Accent4 2 4 9 2 3 2" xfId="28549" xr:uid="{00000000-0005-0000-0000-0000671C0000}"/>
    <cellStyle name="20% - Accent4 2 4 9 2 3 3" xfId="37426" xr:uid="{00000000-0005-0000-0000-0000681C0000}"/>
    <cellStyle name="20% - Accent4 2 4 9 2 4" xfId="20124" xr:uid="{00000000-0005-0000-0000-0000691C0000}"/>
    <cellStyle name="20% - Accent4 2 4 9 2 4 2" xfId="30768" xr:uid="{00000000-0005-0000-0000-00006A1C0000}"/>
    <cellStyle name="20% - Accent4 2 4 9 2 4 3" xfId="39645" xr:uid="{00000000-0005-0000-0000-00006B1C0000}"/>
    <cellStyle name="20% - Accent4 2 4 9 2 5" xfId="24111" xr:uid="{00000000-0005-0000-0000-00006C1C0000}"/>
    <cellStyle name="20% - Accent4 2 4 9 2 6" xfId="32988" xr:uid="{00000000-0005-0000-0000-00006D1C0000}"/>
    <cellStyle name="20% - Accent4 2 4 9 3" xfId="12413" xr:uid="{00000000-0005-0000-0000-00006E1C0000}"/>
    <cellStyle name="20% - Accent4 2 4 9 3 2" xfId="14767" xr:uid="{00000000-0005-0000-0000-00006F1C0000}"/>
    <cellStyle name="20% - Accent4 2 4 9 3 2 2" xfId="25597" xr:uid="{00000000-0005-0000-0000-0000701C0000}"/>
    <cellStyle name="20% - Accent4 2 4 9 3 2 3" xfId="34474" xr:uid="{00000000-0005-0000-0000-0000711C0000}"/>
    <cellStyle name="20% - Accent4 2 4 9 3 3" xfId="16986" xr:uid="{00000000-0005-0000-0000-0000721C0000}"/>
    <cellStyle name="20% - Accent4 2 4 9 3 3 2" xfId="27816" xr:uid="{00000000-0005-0000-0000-0000731C0000}"/>
    <cellStyle name="20% - Accent4 2 4 9 3 3 3" xfId="36693" xr:uid="{00000000-0005-0000-0000-0000741C0000}"/>
    <cellStyle name="20% - Accent4 2 4 9 3 4" xfId="19391" xr:uid="{00000000-0005-0000-0000-0000751C0000}"/>
    <cellStyle name="20% - Accent4 2 4 9 3 4 2" xfId="30035" xr:uid="{00000000-0005-0000-0000-0000761C0000}"/>
    <cellStyle name="20% - Accent4 2 4 9 3 4 3" xfId="38912" xr:uid="{00000000-0005-0000-0000-0000771C0000}"/>
    <cellStyle name="20% - Accent4 2 4 9 3 5" xfId="23378" xr:uid="{00000000-0005-0000-0000-0000781C0000}"/>
    <cellStyle name="20% - Accent4 2 4 9 3 6" xfId="32255" xr:uid="{00000000-0005-0000-0000-0000791C0000}"/>
    <cellStyle name="20% - Accent4 2 4 9 4" xfId="13891" xr:uid="{00000000-0005-0000-0000-00007A1C0000}"/>
    <cellStyle name="20% - Accent4 2 4 9 4 2" xfId="24854" xr:uid="{00000000-0005-0000-0000-00007B1C0000}"/>
    <cellStyle name="20% - Accent4 2 4 9 4 3" xfId="33731" xr:uid="{00000000-0005-0000-0000-00007C1C0000}"/>
    <cellStyle name="20% - Accent4 2 4 9 5" xfId="16243" xr:uid="{00000000-0005-0000-0000-00007D1C0000}"/>
    <cellStyle name="20% - Accent4 2 4 9 5 2" xfId="27073" xr:uid="{00000000-0005-0000-0000-00007E1C0000}"/>
    <cellStyle name="20% - Accent4 2 4 9 5 3" xfId="35950" xr:uid="{00000000-0005-0000-0000-00007F1C0000}"/>
    <cellStyle name="20% - Accent4 2 4 9 6" xfId="18464" xr:uid="{00000000-0005-0000-0000-0000801C0000}"/>
    <cellStyle name="20% - Accent4 2 4 9 6 2" xfId="29292" xr:uid="{00000000-0005-0000-0000-0000811C0000}"/>
    <cellStyle name="20% - Accent4 2 4 9 6 3" xfId="38169" xr:uid="{00000000-0005-0000-0000-0000821C0000}"/>
    <cellStyle name="20% - Accent4 2 4 9 7" xfId="22635" xr:uid="{00000000-0005-0000-0000-0000831C0000}"/>
    <cellStyle name="20% - Accent4 2 4 9 8" xfId="31510" xr:uid="{00000000-0005-0000-0000-0000841C0000}"/>
    <cellStyle name="20% - Accent4 2 5" xfId="8740" xr:uid="{00000000-0005-0000-0000-0000851C0000}"/>
    <cellStyle name="20% - Accent4 2 5 10" xfId="13147" xr:uid="{00000000-0005-0000-0000-0000861C0000}"/>
    <cellStyle name="20% - Accent4 2 5 10 2" xfId="15501" xr:uid="{00000000-0005-0000-0000-0000871C0000}"/>
    <cellStyle name="20% - Accent4 2 5 10 2 2" xfId="26331" xr:uid="{00000000-0005-0000-0000-0000881C0000}"/>
    <cellStyle name="20% - Accent4 2 5 10 2 3" xfId="35208" xr:uid="{00000000-0005-0000-0000-0000891C0000}"/>
    <cellStyle name="20% - Accent4 2 5 10 3" xfId="17720" xr:uid="{00000000-0005-0000-0000-00008A1C0000}"/>
    <cellStyle name="20% - Accent4 2 5 10 3 2" xfId="28550" xr:uid="{00000000-0005-0000-0000-00008B1C0000}"/>
    <cellStyle name="20% - Accent4 2 5 10 3 3" xfId="37427" xr:uid="{00000000-0005-0000-0000-00008C1C0000}"/>
    <cellStyle name="20% - Accent4 2 5 10 4" xfId="20125" xr:uid="{00000000-0005-0000-0000-00008D1C0000}"/>
    <cellStyle name="20% - Accent4 2 5 10 4 2" xfId="30769" xr:uid="{00000000-0005-0000-0000-00008E1C0000}"/>
    <cellStyle name="20% - Accent4 2 5 10 4 3" xfId="39646" xr:uid="{00000000-0005-0000-0000-00008F1C0000}"/>
    <cellStyle name="20% - Accent4 2 5 10 5" xfId="24112" xr:uid="{00000000-0005-0000-0000-0000901C0000}"/>
    <cellStyle name="20% - Accent4 2 5 10 6" xfId="32989" xr:uid="{00000000-0005-0000-0000-0000911C0000}"/>
    <cellStyle name="20% - Accent4 2 5 11" xfId="12414" xr:uid="{00000000-0005-0000-0000-0000921C0000}"/>
    <cellStyle name="20% - Accent4 2 5 11 2" xfId="14768" xr:uid="{00000000-0005-0000-0000-0000931C0000}"/>
    <cellStyle name="20% - Accent4 2 5 11 2 2" xfId="25598" xr:uid="{00000000-0005-0000-0000-0000941C0000}"/>
    <cellStyle name="20% - Accent4 2 5 11 2 3" xfId="34475" xr:uid="{00000000-0005-0000-0000-0000951C0000}"/>
    <cellStyle name="20% - Accent4 2 5 11 3" xfId="16987" xr:uid="{00000000-0005-0000-0000-0000961C0000}"/>
    <cellStyle name="20% - Accent4 2 5 11 3 2" xfId="27817" xr:uid="{00000000-0005-0000-0000-0000971C0000}"/>
    <cellStyle name="20% - Accent4 2 5 11 3 3" xfId="36694" xr:uid="{00000000-0005-0000-0000-0000981C0000}"/>
    <cellStyle name="20% - Accent4 2 5 11 4" xfId="19392" xr:uid="{00000000-0005-0000-0000-0000991C0000}"/>
    <cellStyle name="20% - Accent4 2 5 11 4 2" xfId="30036" xr:uid="{00000000-0005-0000-0000-00009A1C0000}"/>
    <cellStyle name="20% - Accent4 2 5 11 4 3" xfId="38913" xr:uid="{00000000-0005-0000-0000-00009B1C0000}"/>
    <cellStyle name="20% - Accent4 2 5 11 5" xfId="23379" xr:uid="{00000000-0005-0000-0000-00009C1C0000}"/>
    <cellStyle name="20% - Accent4 2 5 11 6" xfId="32256" xr:uid="{00000000-0005-0000-0000-00009D1C0000}"/>
    <cellStyle name="20% - Accent4 2 5 12" xfId="13892" xr:uid="{00000000-0005-0000-0000-00009E1C0000}"/>
    <cellStyle name="20% - Accent4 2 5 12 2" xfId="24855" xr:uid="{00000000-0005-0000-0000-00009F1C0000}"/>
    <cellStyle name="20% - Accent4 2 5 12 3" xfId="33732" xr:uid="{00000000-0005-0000-0000-0000A01C0000}"/>
    <cellStyle name="20% - Accent4 2 5 13" xfId="16244" xr:uid="{00000000-0005-0000-0000-0000A11C0000}"/>
    <cellStyle name="20% - Accent4 2 5 13 2" xfId="27074" xr:uid="{00000000-0005-0000-0000-0000A21C0000}"/>
    <cellStyle name="20% - Accent4 2 5 13 3" xfId="35951" xr:uid="{00000000-0005-0000-0000-0000A31C0000}"/>
    <cellStyle name="20% - Accent4 2 5 14" xfId="18465" xr:uid="{00000000-0005-0000-0000-0000A41C0000}"/>
    <cellStyle name="20% - Accent4 2 5 14 2" xfId="29293" xr:uid="{00000000-0005-0000-0000-0000A51C0000}"/>
    <cellStyle name="20% - Accent4 2 5 14 3" xfId="38170" xr:uid="{00000000-0005-0000-0000-0000A61C0000}"/>
    <cellStyle name="20% - Accent4 2 5 15" xfId="22636" xr:uid="{00000000-0005-0000-0000-0000A71C0000}"/>
    <cellStyle name="20% - Accent4 2 5 16" xfId="31511" xr:uid="{00000000-0005-0000-0000-0000A81C0000}"/>
    <cellStyle name="20% - Accent4 2 5 2" xfId="8741" xr:uid="{00000000-0005-0000-0000-0000A91C0000}"/>
    <cellStyle name="20% - Accent4 2 5 2 2" xfId="13148" xr:uid="{00000000-0005-0000-0000-0000AA1C0000}"/>
    <cellStyle name="20% - Accent4 2 5 2 2 2" xfId="15502" xr:uid="{00000000-0005-0000-0000-0000AB1C0000}"/>
    <cellStyle name="20% - Accent4 2 5 2 2 2 2" xfId="26332" xr:uid="{00000000-0005-0000-0000-0000AC1C0000}"/>
    <cellStyle name="20% - Accent4 2 5 2 2 2 3" xfId="35209" xr:uid="{00000000-0005-0000-0000-0000AD1C0000}"/>
    <cellStyle name="20% - Accent4 2 5 2 2 3" xfId="17721" xr:uid="{00000000-0005-0000-0000-0000AE1C0000}"/>
    <cellStyle name="20% - Accent4 2 5 2 2 3 2" xfId="28551" xr:uid="{00000000-0005-0000-0000-0000AF1C0000}"/>
    <cellStyle name="20% - Accent4 2 5 2 2 3 3" xfId="37428" xr:uid="{00000000-0005-0000-0000-0000B01C0000}"/>
    <cellStyle name="20% - Accent4 2 5 2 2 4" xfId="20126" xr:uid="{00000000-0005-0000-0000-0000B11C0000}"/>
    <cellStyle name="20% - Accent4 2 5 2 2 4 2" xfId="30770" xr:uid="{00000000-0005-0000-0000-0000B21C0000}"/>
    <cellStyle name="20% - Accent4 2 5 2 2 4 3" xfId="39647" xr:uid="{00000000-0005-0000-0000-0000B31C0000}"/>
    <cellStyle name="20% - Accent4 2 5 2 2 5" xfId="24113" xr:uid="{00000000-0005-0000-0000-0000B41C0000}"/>
    <cellStyle name="20% - Accent4 2 5 2 2 6" xfId="32990" xr:uid="{00000000-0005-0000-0000-0000B51C0000}"/>
    <cellStyle name="20% - Accent4 2 5 2 3" xfId="12415" xr:uid="{00000000-0005-0000-0000-0000B61C0000}"/>
    <cellStyle name="20% - Accent4 2 5 2 3 2" xfId="14769" xr:uid="{00000000-0005-0000-0000-0000B71C0000}"/>
    <cellStyle name="20% - Accent4 2 5 2 3 2 2" xfId="25599" xr:uid="{00000000-0005-0000-0000-0000B81C0000}"/>
    <cellStyle name="20% - Accent4 2 5 2 3 2 3" xfId="34476" xr:uid="{00000000-0005-0000-0000-0000B91C0000}"/>
    <cellStyle name="20% - Accent4 2 5 2 3 3" xfId="16988" xr:uid="{00000000-0005-0000-0000-0000BA1C0000}"/>
    <cellStyle name="20% - Accent4 2 5 2 3 3 2" xfId="27818" xr:uid="{00000000-0005-0000-0000-0000BB1C0000}"/>
    <cellStyle name="20% - Accent4 2 5 2 3 3 3" xfId="36695" xr:uid="{00000000-0005-0000-0000-0000BC1C0000}"/>
    <cellStyle name="20% - Accent4 2 5 2 3 4" xfId="19393" xr:uid="{00000000-0005-0000-0000-0000BD1C0000}"/>
    <cellStyle name="20% - Accent4 2 5 2 3 4 2" xfId="30037" xr:uid="{00000000-0005-0000-0000-0000BE1C0000}"/>
    <cellStyle name="20% - Accent4 2 5 2 3 4 3" xfId="38914" xr:uid="{00000000-0005-0000-0000-0000BF1C0000}"/>
    <cellStyle name="20% - Accent4 2 5 2 3 5" xfId="23380" xr:uid="{00000000-0005-0000-0000-0000C01C0000}"/>
    <cellStyle name="20% - Accent4 2 5 2 3 6" xfId="32257" xr:uid="{00000000-0005-0000-0000-0000C11C0000}"/>
    <cellStyle name="20% - Accent4 2 5 2 4" xfId="13893" xr:uid="{00000000-0005-0000-0000-0000C21C0000}"/>
    <cellStyle name="20% - Accent4 2 5 2 4 2" xfId="24856" xr:uid="{00000000-0005-0000-0000-0000C31C0000}"/>
    <cellStyle name="20% - Accent4 2 5 2 4 3" xfId="33733" xr:uid="{00000000-0005-0000-0000-0000C41C0000}"/>
    <cellStyle name="20% - Accent4 2 5 2 5" xfId="16245" xr:uid="{00000000-0005-0000-0000-0000C51C0000}"/>
    <cellStyle name="20% - Accent4 2 5 2 5 2" xfId="27075" xr:uid="{00000000-0005-0000-0000-0000C61C0000}"/>
    <cellStyle name="20% - Accent4 2 5 2 5 3" xfId="35952" xr:uid="{00000000-0005-0000-0000-0000C71C0000}"/>
    <cellStyle name="20% - Accent4 2 5 2 6" xfId="18466" xr:uid="{00000000-0005-0000-0000-0000C81C0000}"/>
    <cellStyle name="20% - Accent4 2 5 2 6 2" xfId="29294" xr:uid="{00000000-0005-0000-0000-0000C91C0000}"/>
    <cellStyle name="20% - Accent4 2 5 2 6 3" xfId="38171" xr:uid="{00000000-0005-0000-0000-0000CA1C0000}"/>
    <cellStyle name="20% - Accent4 2 5 2 7" xfId="22637" xr:uid="{00000000-0005-0000-0000-0000CB1C0000}"/>
    <cellStyle name="20% - Accent4 2 5 2 8" xfId="31512" xr:uid="{00000000-0005-0000-0000-0000CC1C0000}"/>
    <cellStyle name="20% - Accent4 2 5 3" xfId="8742" xr:uid="{00000000-0005-0000-0000-0000CD1C0000}"/>
    <cellStyle name="20% - Accent4 2 5 3 2" xfId="13149" xr:uid="{00000000-0005-0000-0000-0000CE1C0000}"/>
    <cellStyle name="20% - Accent4 2 5 3 2 2" xfId="15503" xr:uid="{00000000-0005-0000-0000-0000CF1C0000}"/>
    <cellStyle name="20% - Accent4 2 5 3 2 2 2" xfId="26333" xr:uid="{00000000-0005-0000-0000-0000D01C0000}"/>
    <cellStyle name="20% - Accent4 2 5 3 2 2 3" xfId="35210" xr:uid="{00000000-0005-0000-0000-0000D11C0000}"/>
    <cellStyle name="20% - Accent4 2 5 3 2 3" xfId="17722" xr:uid="{00000000-0005-0000-0000-0000D21C0000}"/>
    <cellStyle name="20% - Accent4 2 5 3 2 3 2" xfId="28552" xr:uid="{00000000-0005-0000-0000-0000D31C0000}"/>
    <cellStyle name="20% - Accent4 2 5 3 2 3 3" xfId="37429" xr:uid="{00000000-0005-0000-0000-0000D41C0000}"/>
    <cellStyle name="20% - Accent4 2 5 3 2 4" xfId="20127" xr:uid="{00000000-0005-0000-0000-0000D51C0000}"/>
    <cellStyle name="20% - Accent4 2 5 3 2 4 2" xfId="30771" xr:uid="{00000000-0005-0000-0000-0000D61C0000}"/>
    <cellStyle name="20% - Accent4 2 5 3 2 4 3" xfId="39648" xr:uid="{00000000-0005-0000-0000-0000D71C0000}"/>
    <cellStyle name="20% - Accent4 2 5 3 2 5" xfId="24114" xr:uid="{00000000-0005-0000-0000-0000D81C0000}"/>
    <cellStyle name="20% - Accent4 2 5 3 2 6" xfId="32991" xr:uid="{00000000-0005-0000-0000-0000D91C0000}"/>
    <cellStyle name="20% - Accent4 2 5 3 3" xfId="12416" xr:uid="{00000000-0005-0000-0000-0000DA1C0000}"/>
    <cellStyle name="20% - Accent4 2 5 3 3 2" xfId="14770" xr:uid="{00000000-0005-0000-0000-0000DB1C0000}"/>
    <cellStyle name="20% - Accent4 2 5 3 3 2 2" xfId="25600" xr:uid="{00000000-0005-0000-0000-0000DC1C0000}"/>
    <cellStyle name="20% - Accent4 2 5 3 3 2 3" xfId="34477" xr:uid="{00000000-0005-0000-0000-0000DD1C0000}"/>
    <cellStyle name="20% - Accent4 2 5 3 3 3" xfId="16989" xr:uid="{00000000-0005-0000-0000-0000DE1C0000}"/>
    <cellStyle name="20% - Accent4 2 5 3 3 3 2" xfId="27819" xr:uid="{00000000-0005-0000-0000-0000DF1C0000}"/>
    <cellStyle name="20% - Accent4 2 5 3 3 3 3" xfId="36696" xr:uid="{00000000-0005-0000-0000-0000E01C0000}"/>
    <cellStyle name="20% - Accent4 2 5 3 3 4" xfId="19394" xr:uid="{00000000-0005-0000-0000-0000E11C0000}"/>
    <cellStyle name="20% - Accent4 2 5 3 3 4 2" xfId="30038" xr:uid="{00000000-0005-0000-0000-0000E21C0000}"/>
    <cellStyle name="20% - Accent4 2 5 3 3 4 3" xfId="38915" xr:uid="{00000000-0005-0000-0000-0000E31C0000}"/>
    <cellStyle name="20% - Accent4 2 5 3 3 5" xfId="23381" xr:uid="{00000000-0005-0000-0000-0000E41C0000}"/>
    <cellStyle name="20% - Accent4 2 5 3 3 6" xfId="32258" xr:uid="{00000000-0005-0000-0000-0000E51C0000}"/>
    <cellStyle name="20% - Accent4 2 5 3 4" xfId="13894" xr:uid="{00000000-0005-0000-0000-0000E61C0000}"/>
    <cellStyle name="20% - Accent4 2 5 3 4 2" xfId="24857" xr:uid="{00000000-0005-0000-0000-0000E71C0000}"/>
    <cellStyle name="20% - Accent4 2 5 3 4 3" xfId="33734" xr:uid="{00000000-0005-0000-0000-0000E81C0000}"/>
    <cellStyle name="20% - Accent4 2 5 3 5" xfId="16246" xr:uid="{00000000-0005-0000-0000-0000E91C0000}"/>
    <cellStyle name="20% - Accent4 2 5 3 5 2" xfId="27076" xr:uid="{00000000-0005-0000-0000-0000EA1C0000}"/>
    <cellStyle name="20% - Accent4 2 5 3 5 3" xfId="35953" xr:uid="{00000000-0005-0000-0000-0000EB1C0000}"/>
    <cellStyle name="20% - Accent4 2 5 3 6" xfId="18467" xr:uid="{00000000-0005-0000-0000-0000EC1C0000}"/>
    <cellStyle name="20% - Accent4 2 5 3 6 2" xfId="29295" xr:uid="{00000000-0005-0000-0000-0000ED1C0000}"/>
    <cellStyle name="20% - Accent4 2 5 3 6 3" xfId="38172" xr:uid="{00000000-0005-0000-0000-0000EE1C0000}"/>
    <cellStyle name="20% - Accent4 2 5 3 7" xfId="22638" xr:uid="{00000000-0005-0000-0000-0000EF1C0000}"/>
    <cellStyle name="20% - Accent4 2 5 3 8" xfId="31513" xr:uid="{00000000-0005-0000-0000-0000F01C0000}"/>
    <cellStyle name="20% - Accent4 2 5 4" xfId="8743" xr:uid="{00000000-0005-0000-0000-0000F11C0000}"/>
    <cellStyle name="20% - Accent4 2 5 4 2" xfId="13150" xr:uid="{00000000-0005-0000-0000-0000F21C0000}"/>
    <cellStyle name="20% - Accent4 2 5 4 2 2" xfId="15504" xr:uid="{00000000-0005-0000-0000-0000F31C0000}"/>
    <cellStyle name="20% - Accent4 2 5 4 2 2 2" xfId="26334" xr:uid="{00000000-0005-0000-0000-0000F41C0000}"/>
    <cellStyle name="20% - Accent4 2 5 4 2 2 3" xfId="35211" xr:uid="{00000000-0005-0000-0000-0000F51C0000}"/>
    <cellStyle name="20% - Accent4 2 5 4 2 3" xfId="17723" xr:uid="{00000000-0005-0000-0000-0000F61C0000}"/>
    <cellStyle name="20% - Accent4 2 5 4 2 3 2" xfId="28553" xr:uid="{00000000-0005-0000-0000-0000F71C0000}"/>
    <cellStyle name="20% - Accent4 2 5 4 2 3 3" xfId="37430" xr:uid="{00000000-0005-0000-0000-0000F81C0000}"/>
    <cellStyle name="20% - Accent4 2 5 4 2 4" xfId="20128" xr:uid="{00000000-0005-0000-0000-0000F91C0000}"/>
    <cellStyle name="20% - Accent4 2 5 4 2 4 2" xfId="30772" xr:uid="{00000000-0005-0000-0000-0000FA1C0000}"/>
    <cellStyle name="20% - Accent4 2 5 4 2 4 3" xfId="39649" xr:uid="{00000000-0005-0000-0000-0000FB1C0000}"/>
    <cellStyle name="20% - Accent4 2 5 4 2 5" xfId="24115" xr:uid="{00000000-0005-0000-0000-0000FC1C0000}"/>
    <cellStyle name="20% - Accent4 2 5 4 2 6" xfId="32992" xr:uid="{00000000-0005-0000-0000-0000FD1C0000}"/>
    <cellStyle name="20% - Accent4 2 5 4 3" xfId="12417" xr:uid="{00000000-0005-0000-0000-0000FE1C0000}"/>
    <cellStyle name="20% - Accent4 2 5 4 3 2" xfId="14771" xr:uid="{00000000-0005-0000-0000-0000FF1C0000}"/>
    <cellStyle name="20% - Accent4 2 5 4 3 2 2" xfId="25601" xr:uid="{00000000-0005-0000-0000-0000001D0000}"/>
    <cellStyle name="20% - Accent4 2 5 4 3 2 3" xfId="34478" xr:uid="{00000000-0005-0000-0000-0000011D0000}"/>
    <cellStyle name="20% - Accent4 2 5 4 3 3" xfId="16990" xr:uid="{00000000-0005-0000-0000-0000021D0000}"/>
    <cellStyle name="20% - Accent4 2 5 4 3 3 2" xfId="27820" xr:uid="{00000000-0005-0000-0000-0000031D0000}"/>
    <cellStyle name="20% - Accent4 2 5 4 3 3 3" xfId="36697" xr:uid="{00000000-0005-0000-0000-0000041D0000}"/>
    <cellStyle name="20% - Accent4 2 5 4 3 4" xfId="19395" xr:uid="{00000000-0005-0000-0000-0000051D0000}"/>
    <cellStyle name="20% - Accent4 2 5 4 3 4 2" xfId="30039" xr:uid="{00000000-0005-0000-0000-0000061D0000}"/>
    <cellStyle name="20% - Accent4 2 5 4 3 4 3" xfId="38916" xr:uid="{00000000-0005-0000-0000-0000071D0000}"/>
    <cellStyle name="20% - Accent4 2 5 4 3 5" xfId="23382" xr:uid="{00000000-0005-0000-0000-0000081D0000}"/>
    <cellStyle name="20% - Accent4 2 5 4 3 6" xfId="32259" xr:uid="{00000000-0005-0000-0000-0000091D0000}"/>
    <cellStyle name="20% - Accent4 2 5 4 4" xfId="13895" xr:uid="{00000000-0005-0000-0000-00000A1D0000}"/>
    <cellStyle name="20% - Accent4 2 5 4 4 2" xfId="24858" xr:uid="{00000000-0005-0000-0000-00000B1D0000}"/>
    <cellStyle name="20% - Accent4 2 5 4 4 3" xfId="33735" xr:uid="{00000000-0005-0000-0000-00000C1D0000}"/>
    <cellStyle name="20% - Accent4 2 5 4 5" xfId="16247" xr:uid="{00000000-0005-0000-0000-00000D1D0000}"/>
    <cellStyle name="20% - Accent4 2 5 4 5 2" xfId="27077" xr:uid="{00000000-0005-0000-0000-00000E1D0000}"/>
    <cellStyle name="20% - Accent4 2 5 4 5 3" xfId="35954" xr:uid="{00000000-0005-0000-0000-00000F1D0000}"/>
    <cellStyle name="20% - Accent4 2 5 4 6" xfId="18468" xr:uid="{00000000-0005-0000-0000-0000101D0000}"/>
    <cellStyle name="20% - Accent4 2 5 4 6 2" xfId="29296" xr:uid="{00000000-0005-0000-0000-0000111D0000}"/>
    <cellStyle name="20% - Accent4 2 5 4 6 3" xfId="38173" xr:uid="{00000000-0005-0000-0000-0000121D0000}"/>
    <cellStyle name="20% - Accent4 2 5 4 7" xfId="22639" xr:uid="{00000000-0005-0000-0000-0000131D0000}"/>
    <cellStyle name="20% - Accent4 2 5 4 8" xfId="31514" xr:uid="{00000000-0005-0000-0000-0000141D0000}"/>
    <cellStyle name="20% - Accent4 2 5 5" xfId="8744" xr:uid="{00000000-0005-0000-0000-0000151D0000}"/>
    <cellStyle name="20% - Accent4 2 5 5 2" xfId="13151" xr:uid="{00000000-0005-0000-0000-0000161D0000}"/>
    <cellStyle name="20% - Accent4 2 5 5 2 2" xfId="15505" xr:uid="{00000000-0005-0000-0000-0000171D0000}"/>
    <cellStyle name="20% - Accent4 2 5 5 2 2 2" xfId="26335" xr:uid="{00000000-0005-0000-0000-0000181D0000}"/>
    <cellStyle name="20% - Accent4 2 5 5 2 2 3" xfId="35212" xr:uid="{00000000-0005-0000-0000-0000191D0000}"/>
    <cellStyle name="20% - Accent4 2 5 5 2 3" xfId="17724" xr:uid="{00000000-0005-0000-0000-00001A1D0000}"/>
    <cellStyle name="20% - Accent4 2 5 5 2 3 2" xfId="28554" xr:uid="{00000000-0005-0000-0000-00001B1D0000}"/>
    <cellStyle name="20% - Accent4 2 5 5 2 3 3" xfId="37431" xr:uid="{00000000-0005-0000-0000-00001C1D0000}"/>
    <cellStyle name="20% - Accent4 2 5 5 2 4" xfId="20129" xr:uid="{00000000-0005-0000-0000-00001D1D0000}"/>
    <cellStyle name="20% - Accent4 2 5 5 2 4 2" xfId="30773" xr:uid="{00000000-0005-0000-0000-00001E1D0000}"/>
    <cellStyle name="20% - Accent4 2 5 5 2 4 3" xfId="39650" xr:uid="{00000000-0005-0000-0000-00001F1D0000}"/>
    <cellStyle name="20% - Accent4 2 5 5 2 5" xfId="24116" xr:uid="{00000000-0005-0000-0000-0000201D0000}"/>
    <cellStyle name="20% - Accent4 2 5 5 2 6" xfId="32993" xr:uid="{00000000-0005-0000-0000-0000211D0000}"/>
    <cellStyle name="20% - Accent4 2 5 5 3" xfId="12418" xr:uid="{00000000-0005-0000-0000-0000221D0000}"/>
    <cellStyle name="20% - Accent4 2 5 5 3 2" xfId="14772" xr:uid="{00000000-0005-0000-0000-0000231D0000}"/>
    <cellStyle name="20% - Accent4 2 5 5 3 2 2" xfId="25602" xr:uid="{00000000-0005-0000-0000-0000241D0000}"/>
    <cellStyle name="20% - Accent4 2 5 5 3 2 3" xfId="34479" xr:uid="{00000000-0005-0000-0000-0000251D0000}"/>
    <cellStyle name="20% - Accent4 2 5 5 3 3" xfId="16991" xr:uid="{00000000-0005-0000-0000-0000261D0000}"/>
    <cellStyle name="20% - Accent4 2 5 5 3 3 2" xfId="27821" xr:uid="{00000000-0005-0000-0000-0000271D0000}"/>
    <cellStyle name="20% - Accent4 2 5 5 3 3 3" xfId="36698" xr:uid="{00000000-0005-0000-0000-0000281D0000}"/>
    <cellStyle name="20% - Accent4 2 5 5 3 4" xfId="19396" xr:uid="{00000000-0005-0000-0000-0000291D0000}"/>
    <cellStyle name="20% - Accent4 2 5 5 3 4 2" xfId="30040" xr:uid="{00000000-0005-0000-0000-00002A1D0000}"/>
    <cellStyle name="20% - Accent4 2 5 5 3 4 3" xfId="38917" xr:uid="{00000000-0005-0000-0000-00002B1D0000}"/>
    <cellStyle name="20% - Accent4 2 5 5 3 5" xfId="23383" xr:uid="{00000000-0005-0000-0000-00002C1D0000}"/>
    <cellStyle name="20% - Accent4 2 5 5 3 6" xfId="32260" xr:uid="{00000000-0005-0000-0000-00002D1D0000}"/>
    <cellStyle name="20% - Accent4 2 5 5 4" xfId="13896" xr:uid="{00000000-0005-0000-0000-00002E1D0000}"/>
    <cellStyle name="20% - Accent4 2 5 5 4 2" xfId="24859" xr:uid="{00000000-0005-0000-0000-00002F1D0000}"/>
    <cellStyle name="20% - Accent4 2 5 5 4 3" xfId="33736" xr:uid="{00000000-0005-0000-0000-0000301D0000}"/>
    <cellStyle name="20% - Accent4 2 5 5 5" xfId="16248" xr:uid="{00000000-0005-0000-0000-0000311D0000}"/>
    <cellStyle name="20% - Accent4 2 5 5 5 2" xfId="27078" xr:uid="{00000000-0005-0000-0000-0000321D0000}"/>
    <cellStyle name="20% - Accent4 2 5 5 5 3" xfId="35955" xr:uid="{00000000-0005-0000-0000-0000331D0000}"/>
    <cellStyle name="20% - Accent4 2 5 5 6" xfId="18469" xr:uid="{00000000-0005-0000-0000-0000341D0000}"/>
    <cellStyle name="20% - Accent4 2 5 5 6 2" xfId="29297" xr:uid="{00000000-0005-0000-0000-0000351D0000}"/>
    <cellStyle name="20% - Accent4 2 5 5 6 3" xfId="38174" xr:uid="{00000000-0005-0000-0000-0000361D0000}"/>
    <cellStyle name="20% - Accent4 2 5 5 7" xfId="22640" xr:uid="{00000000-0005-0000-0000-0000371D0000}"/>
    <cellStyle name="20% - Accent4 2 5 5 8" xfId="31515" xr:uid="{00000000-0005-0000-0000-0000381D0000}"/>
    <cellStyle name="20% - Accent4 2 5 6" xfId="8745" xr:uid="{00000000-0005-0000-0000-0000391D0000}"/>
    <cellStyle name="20% - Accent4 2 5 6 2" xfId="13152" xr:uid="{00000000-0005-0000-0000-00003A1D0000}"/>
    <cellStyle name="20% - Accent4 2 5 6 2 2" xfId="15506" xr:uid="{00000000-0005-0000-0000-00003B1D0000}"/>
    <cellStyle name="20% - Accent4 2 5 6 2 2 2" xfId="26336" xr:uid="{00000000-0005-0000-0000-00003C1D0000}"/>
    <cellStyle name="20% - Accent4 2 5 6 2 2 3" xfId="35213" xr:uid="{00000000-0005-0000-0000-00003D1D0000}"/>
    <cellStyle name="20% - Accent4 2 5 6 2 3" xfId="17725" xr:uid="{00000000-0005-0000-0000-00003E1D0000}"/>
    <cellStyle name="20% - Accent4 2 5 6 2 3 2" xfId="28555" xr:uid="{00000000-0005-0000-0000-00003F1D0000}"/>
    <cellStyle name="20% - Accent4 2 5 6 2 3 3" xfId="37432" xr:uid="{00000000-0005-0000-0000-0000401D0000}"/>
    <cellStyle name="20% - Accent4 2 5 6 2 4" xfId="20130" xr:uid="{00000000-0005-0000-0000-0000411D0000}"/>
    <cellStyle name="20% - Accent4 2 5 6 2 4 2" xfId="30774" xr:uid="{00000000-0005-0000-0000-0000421D0000}"/>
    <cellStyle name="20% - Accent4 2 5 6 2 4 3" xfId="39651" xr:uid="{00000000-0005-0000-0000-0000431D0000}"/>
    <cellStyle name="20% - Accent4 2 5 6 2 5" xfId="24117" xr:uid="{00000000-0005-0000-0000-0000441D0000}"/>
    <cellStyle name="20% - Accent4 2 5 6 2 6" xfId="32994" xr:uid="{00000000-0005-0000-0000-0000451D0000}"/>
    <cellStyle name="20% - Accent4 2 5 6 3" xfId="12419" xr:uid="{00000000-0005-0000-0000-0000461D0000}"/>
    <cellStyle name="20% - Accent4 2 5 6 3 2" xfId="14773" xr:uid="{00000000-0005-0000-0000-0000471D0000}"/>
    <cellStyle name="20% - Accent4 2 5 6 3 2 2" xfId="25603" xr:uid="{00000000-0005-0000-0000-0000481D0000}"/>
    <cellStyle name="20% - Accent4 2 5 6 3 2 3" xfId="34480" xr:uid="{00000000-0005-0000-0000-0000491D0000}"/>
    <cellStyle name="20% - Accent4 2 5 6 3 3" xfId="16992" xr:uid="{00000000-0005-0000-0000-00004A1D0000}"/>
    <cellStyle name="20% - Accent4 2 5 6 3 3 2" xfId="27822" xr:uid="{00000000-0005-0000-0000-00004B1D0000}"/>
    <cellStyle name="20% - Accent4 2 5 6 3 3 3" xfId="36699" xr:uid="{00000000-0005-0000-0000-00004C1D0000}"/>
    <cellStyle name="20% - Accent4 2 5 6 3 4" xfId="19397" xr:uid="{00000000-0005-0000-0000-00004D1D0000}"/>
    <cellStyle name="20% - Accent4 2 5 6 3 4 2" xfId="30041" xr:uid="{00000000-0005-0000-0000-00004E1D0000}"/>
    <cellStyle name="20% - Accent4 2 5 6 3 4 3" xfId="38918" xr:uid="{00000000-0005-0000-0000-00004F1D0000}"/>
    <cellStyle name="20% - Accent4 2 5 6 3 5" xfId="23384" xr:uid="{00000000-0005-0000-0000-0000501D0000}"/>
    <cellStyle name="20% - Accent4 2 5 6 3 6" xfId="32261" xr:uid="{00000000-0005-0000-0000-0000511D0000}"/>
    <cellStyle name="20% - Accent4 2 5 6 4" xfId="13897" xr:uid="{00000000-0005-0000-0000-0000521D0000}"/>
    <cellStyle name="20% - Accent4 2 5 6 4 2" xfId="24860" xr:uid="{00000000-0005-0000-0000-0000531D0000}"/>
    <cellStyle name="20% - Accent4 2 5 6 4 3" xfId="33737" xr:uid="{00000000-0005-0000-0000-0000541D0000}"/>
    <cellStyle name="20% - Accent4 2 5 6 5" xfId="16249" xr:uid="{00000000-0005-0000-0000-0000551D0000}"/>
    <cellStyle name="20% - Accent4 2 5 6 5 2" xfId="27079" xr:uid="{00000000-0005-0000-0000-0000561D0000}"/>
    <cellStyle name="20% - Accent4 2 5 6 5 3" xfId="35956" xr:uid="{00000000-0005-0000-0000-0000571D0000}"/>
    <cellStyle name="20% - Accent4 2 5 6 6" xfId="18470" xr:uid="{00000000-0005-0000-0000-0000581D0000}"/>
    <cellStyle name="20% - Accent4 2 5 6 6 2" xfId="29298" xr:uid="{00000000-0005-0000-0000-0000591D0000}"/>
    <cellStyle name="20% - Accent4 2 5 6 6 3" xfId="38175" xr:uid="{00000000-0005-0000-0000-00005A1D0000}"/>
    <cellStyle name="20% - Accent4 2 5 6 7" xfId="22641" xr:uid="{00000000-0005-0000-0000-00005B1D0000}"/>
    <cellStyle name="20% - Accent4 2 5 6 8" xfId="31516" xr:uid="{00000000-0005-0000-0000-00005C1D0000}"/>
    <cellStyle name="20% - Accent4 2 5 7" xfId="8746" xr:uid="{00000000-0005-0000-0000-00005D1D0000}"/>
    <cellStyle name="20% - Accent4 2 5 7 2" xfId="13153" xr:uid="{00000000-0005-0000-0000-00005E1D0000}"/>
    <cellStyle name="20% - Accent4 2 5 7 2 2" xfId="15507" xr:uid="{00000000-0005-0000-0000-00005F1D0000}"/>
    <cellStyle name="20% - Accent4 2 5 7 2 2 2" xfId="26337" xr:uid="{00000000-0005-0000-0000-0000601D0000}"/>
    <cellStyle name="20% - Accent4 2 5 7 2 2 3" xfId="35214" xr:uid="{00000000-0005-0000-0000-0000611D0000}"/>
    <cellStyle name="20% - Accent4 2 5 7 2 3" xfId="17726" xr:uid="{00000000-0005-0000-0000-0000621D0000}"/>
    <cellStyle name="20% - Accent4 2 5 7 2 3 2" xfId="28556" xr:uid="{00000000-0005-0000-0000-0000631D0000}"/>
    <cellStyle name="20% - Accent4 2 5 7 2 3 3" xfId="37433" xr:uid="{00000000-0005-0000-0000-0000641D0000}"/>
    <cellStyle name="20% - Accent4 2 5 7 2 4" xfId="20131" xr:uid="{00000000-0005-0000-0000-0000651D0000}"/>
    <cellStyle name="20% - Accent4 2 5 7 2 4 2" xfId="30775" xr:uid="{00000000-0005-0000-0000-0000661D0000}"/>
    <cellStyle name="20% - Accent4 2 5 7 2 4 3" xfId="39652" xr:uid="{00000000-0005-0000-0000-0000671D0000}"/>
    <cellStyle name="20% - Accent4 2 5 7 2 5" xfId="24118" xr:uid="{00000000-0005-0000-0000-0000681D0000}"/>
    <cellStyle name="20% - Accent4 2 5 7 2 6" xfId="32995" xr:uid="{00000000-0005-0000-0000-0000691D0000}"/>
    <cellStyle name="20% - Accent4 2 5 7 3" xfId="12420" xr:uid="{00000000-0005-0000-0000-00006A1D0000}"/>
    <cellStyle name="20% - Accent4 2 5 7 3 2" xfId="14774" xr:uid="{00000000-0005-0000-0000-00006B1D0000}"/>
    <cellStyle name="20% - Accent4 2 5 7 3 2 2" xfId="25604" xr:uid="{00000000-0005-0000-0000-00006C1D0000}"/>
    <cellStyle name="20% - Accent4 2 5 7 3 2 3" xfId="34481" xr:uid="{00000000-0005-0000-0000-00006D1D0000}"/>
    <cellStyle name="20% - Accent4 2 5 7 3 3" xfId="16993" xr:uid="{00000000-0005-0000-0000-00006E1D0000}"/>
    <cellStyle name="20% - Accent4 2 5 7 3 3 2" xfId="27823" xr:uid="{00000000-0005-0000-0000-00006F1D0000}"/>
    <cellStyle name="20% - Accent4 2 5 7 3 3 3" xfId="36700" xr:uid="{00000000-0005-0000-0000-0000701D0000}"/>
    <cellStyle name="20% - Accent4 2 5 7 3 4" xfId="19398" xr:uid="{00000000-0005-0000-0000-0000711D0000}"/>
    <cellStyle name="20% - Accent4 2 5 7 3 4 2" xfId="30042" xr:uid="{00000000-0005-0000-0000-0000721D0000}"/>
    <cellStyle name="20% - Accent4 2 5 7 3 4 3" xfId="38919" xr:uid="{00000000-0005-0000-0000-0000731D0000}"/>
    <cellStyle name="20% - Accent4 2 5 7 3 5" xfId="23385" xr:uid="{00000000-0005-0000-0000-0000741D0000}"/>
    <cellStyle name="20% - Accent4 2 5 7 3 6" xfId="32262" xr:uid="{00000000-0005-0000-0000-0000751D0000}"/>
    <cellStyle name="20% - Accent4 2 5 7 4" xfId="13898" xr:uid="{00000000-0005-0000-0000-0000761D0000}"/>
    <cellStyle name="20% - Accent4 2 5 7 4 2" xfId="24861" xr:uid="{00000000-0005-0000-0000-0000771D0000}"/>
    <cellStyle name="20% - Accent4 2 5 7 4 3" xfId="33738" xr:uid="{00000000-0005-0000-0000-0000781D0000}"/>
    <cellStyle name="20% - Accent4 2 5 7 5" xfId="16250" xr:uid="{00000000-0005-0000-0000-0000791D0000}"/>
    <cellStyle name="20% - Accent4 2 5 7 5 2" xfId="27080" xr:uid="{00000000-0005-0000-0000-00007A1D0000}"/>
    <cellStyle name="20% - Accent4 2 5 7 5 3" xfId="35957" xr:uid="{00000000-0005-0000-0000-00007B1D0000}"/>
    <cellStyle name="20% - Accent4 2 5 7 6" xfId="18471" xr:uid="{00000000-0005-0000-0000-00007C1D0000}"/>
    <cellStyle name="20% - Accent4 2 5 7 6 2" xfId="29299" xr:uid="{00000000-0005-0000-0000-00007D1D0000}"/>
    <cellStyle name="20% - Accent4 2 5 7 6 3" xfId="38176" xr:uid="{00000000-0005-0000-0000-00007E1D0000}"/>
    <cellStyle name="20% - Accent4 2 5 7 7" xfId="22642" xr:uid="{00000000-0005-0000-0000-00007F1D0000}"/>
    <cellStyle name="20% - Accent4 2 5 7 8" xfId="31517" xr:uid="{00000000-0005-0000-0000-0000801D0000}"/>
    <cellStyle name="20% - Accent4 2 5 8" xfId="8747" xr:uid="{00000000-0005-0000-0000-0000811D0000}"/>
    <cellStyle name="20% - Accent4 2 5 8 2" xfId="13154" xr:uid="{00000000-0005-0000-0000-0000821D0000}"/>
    <cellStyle name="20% - Accent4 2 5 8 2 2" xfId="15508" xr:uid="{00000000-0005-0000-0000-0000831D0000}"/>
    <cellStyle name="20% - Accent4 2 5 8 2 2 2" xfId="26338" xr:uid="{00000000-0005-0000-0000-0000841D0000}"/>
    <cellStyle name="20% - Accent4 2 5 8 2 2 3" xfId="35215" xr:uid="{00000000-0005-0000-0000-0000851D0000}"/>
    <cellStyle name="20% - Accent4 2 5 8 2 3" xfId="17727" xr:uid="{00000000-0005-0000-0000-0000861D0000}"/>
    <cellStyle name="20% - Accent4 2 5 8 2 3 2" xfId="28557" xr:uid="{00000000-0005-0000-0000-0000871D0000}"/>
    <cellStyle name="20% - Accent4 2 5 8 2 3 3" xfId="37434" xr:uid="{00000000-0005-0000-0000-0000881D0000}"/>
    <cellStyle name="20% - Accent4 2 5 8 2 4" xfId="20132" xr:uid="{00000000-0005-0000-0000-0000891D0000}"/>
    <cellStyle name="20% - Accent4 2 5 8 2 4 2" xfId="30776" xr:uid="{00000000-0005-0000-0000-00008A1D0000}"/>
    <cellStyle name="20% - Accent4 2 5 8 2 4 3" xfId="39653" xr:uid="{00000000-0005-0000-0000-00008B1D0000}"/>
    <cellStyle name="20% - Accent4 2 5 8 2 5" xfId="24119" xr:uid="{00000000-0005-0000-0000-00008C1D0000}"/>
    <cellStyle name="20% - Accent4 2 5 8 2 6" xfId="32996" xr:uid="{00000000-0005-0000-0000-00008D1D0000}"/>
    <cellStyle name="20% - Accent4 2 5 8 3" xfId="12421" xr:uid="{00000000-0005-0000-0000-00008E1D0000}"/>
    <cellStyle name="20% - Accent4 2 5 8 3 2" xfId="14775" xr:uid="{00000000-0005-0000-0000-00008F1D0000}"/>
    <cellStyle name="20% - Accent4 2 5 8 3 2 2" xfId="25605" xr:uid="{00000000-0005-0000-0000-0000901D0000}"/>
    <cellStyle name="20% - Accent4 2 5 8 3 2 3" xfId="34482" xr:uid="{00000000-0005-0000-0000-0000911D0000}"/>
    <cellStyle name="20% - Accent4 2 5 8 3 3" xfId="16994" xr:uid="{00000000-0005-0000-0000-0000921D0000}"/>
    <cellStyle name="20% - Accent4 2 5 8 3 3 2" xfId="27824" xr:uid="{00000000-0005-0000-0000-0000931D0000}"/>
    <cellStyle name="20% - Accent4 2 5 8 3 3 3" xfId="36701" xr:uid="{00000000-0005-0000-0000-0000941D0000}"/>
    <cellStyle name="20% - Accent4 2 5 8 3 4" xfId="19399" xr:uid="{00000000-0005-0000-0000-0000951D0000}"/>
    <cellStyle name="20% - Accent4 2 5 8 3 4 2" xfId="30043" xr:uid="{00000000-0005-0000-0000-0000961D0000}"/>
    <cellStyle name="20% - Accent4 2 5 8 3 4 3" xfId="38920" xr:uid="{00000000-0005-0000-0000-0000971D0000}"/>
    <cellStyle name="20% - Accent4 2 5 8 3 5" xfId="23386" xr:uid="{00000000-0005-0000-0000-0000981D0000}"/>
    <cellStyle name="20% - Accent4 2 5 8 3 6" xfId="32263" xr:uid="{00000000-0005-0000-0000-0000991D0000}"/>
    <cellStyle name="20% - Accent4 2 5 8 4" xfId="13899" xr:uid="{00000000-0005-0000-0000-00009A1D0000}"/>
    <cellStyle name="20% - Accent4 2 5 8 4 2" xfId="24862" xr:uid="{00000000-0005-0000-0000-00009B1D0000}"/>
    <cellStyle name="20% - Accent4 2 5 8 4 3" xfId="33739" xr:uid="{00000000-0005-0000-0000-00009C1D0000}"/>
    <cellStyle name="20% - Accent4 2 5 8 5" xfId="16251" xr:uid="{00000000-0005-0000-0000-00009D1D0000}"/>
    <cellStyle name="20% - Accent4 2 5 8 5 2" xfId="27081" xr:uid="{00000000-0005-0000-0000-00009E1D0000}"/>
    <cellStyle name="20% - Accent4 2 5 8 5 3" xfId="35958" xr:uid="{00000000-0005-0000-0000-00009F1D0000}"/>
    <cellStyle name="20% - Accent4 2 5 8 6" xfId="18472" xr:uid="{00000000-0005-0000-0000-0000A01D0000}"/>
    <cellStyle name="20% - Accent4 2 5 8 6 2" xfId="29300" xr:uid="{00000000-0005-0000-0000-0000A11D0000}"/>
    <cellStyle name="20% - Accent4 2 5 8 6 3" xfId="38177" xr:uid="{00000000-0005-0000-0000-0000A21D0000}"/>
    <cellStyle name="20% - Accent4 2 5 8 7" xfId="22643" xr:uid="{00000000-0005-0000-0000-0000A31D0000}"/>
    <cellStyle name="20% - Accent4 2 5 8 8" xfId="31518" xr:uid="{00000000-0005-0000-0000-0000A41D0000}"/>
    <cellStyle name="20% - Accent4 2 5 9" xfId="8748" xr:uid="{00000000-0005-0000-0000-0000A51D0000}"/>
    <cellStyle name="20% - Accent4 2 5 9 2" xfId="13155" xr:uid="{00000000-0005-0000-0000-0000A61D0000}"/>
    <cellStyle name="20% - Accent4 2 5 9 2 2" xfId="15509" xr:uid="{00000000-0005-0000-0000-0000A71D0000}"/>
    <cellStyle name="20% - Accent4 2 5 9 2 2 2" xfId="26339" xr:uid="{00000000-0005-0000-0000-0000A81D0000}"/>
    <cellStyle name="20% - Accent4 2 5 9 2 2 3" xfId="35216" xr:uid="{00000000-0005-0000-0000-0000A91D0000}"/>
    <cellStyle name="20% - Accent4 2 5 9 2 3" xfId="17728" xr:uid="{00000000-0005-0000-0000-0000AA1D0000}"/>
    <cellStyle name="20% - Accent4 2 5 9 2 3 2" xfId="28558" xr:uid="{00000000-0005-0000-0000-0000AB1D0000}"/>
    <cellStyle name="20% - Accent4 2 5 9 2 3 3" xfId="37435" xr:uid="{00000000-0005-0000-0000-0000AC1D0000}"/>
    <cellStyle name="20% - Accent4 2 5 9 2 4" xfId="20133" xr:uid="{00000000-0005-0000-0000-0000AD1D0000}"/>
    <cellStyle name="20% - Accent4 2 5 9 2 4 2" xfId="30777" xr:uid="{00000000-0005-0000-0000-0000AE1D0000}"/>
    <cellStyle name="20% - Accent4 2 5 9 2 4 3" xfId="39654" xr:uid="{00000000-0005-0000-0000-0000AF1D0000}"/>
    <cellStyle name="20% - Accent4 2 5 9 2 5" xfId="24120" xr:uid="{00000000-0005-0000-0000-0000B01D0000}"/>
    <cellStyle name="20% - Accent4 2 5 9 2 6" xfId="32997" xr:uid="{00000000-0005-0000-0000-0000B11D0000}"/>
    <cellStyle name="20% - Accent4 2 5 9 3" xfId="12422" xr:uid="{00000000-0005-0000-0000-0000B21D0000}"/>
    <cellStyle name="20% - Accent4 2 5 9 3 2" xfId="14776" xr:uid="{00000000-0005-0000-0000-0000B31D0000}"/>
    <cellStyle name="20% - Accent4 2 5 9 3 2 2" xfId="25606" xr:uid="{00000000-0005-0000-0000-0000B41D0000}"/>
    <cellStyle name="20% - Accent4 2 5 9 3 2 3" xfId="34483" xr:uid="{00000000-0005-0000-0000-0000B51D0000}"/>
    <cellStyle name="20% - Accent4 2 5 9 3 3" xfId="16995" xr:uid="{00000000-0005-0000-0000-0000B61D0000}"/>
    <cellStyle name="20% - Accent4 2 5 9 3 3 2" xfId="27825" xr:uid="{00000000-0005-0000-0000-0000B71D0000}"/>
    <cellStyle name="20% - Accent4 2 5 9 3 3 3" xfId="36702" xr:uid="{00000000-0005-0000-0000-0000B81D0000}"/>
    <cellStyle name="20% - Accent4 2 5 9 3 4" xfId="19400" xr:uid="{00000000-0005-0000-0000-0000B91D0000}"/>
    <cellStyle name="20% - Accent4 2 5 9 3 4 2" xfId="30044" xr:uid="{00000000-0005-0000-0000-0000BA1D0000}"/>
    <cellStyle name="20% - Accent4 2 5 9 3 4 3" xfId="38921" xr:uid="{00000000-0005-0000-0000-0000BB1D0000}"/>
    <cellStyle name="20% - Accent4 2 5 9 3 5" xfId="23387" xr:uid="{00000000-0005-0000-0000-0000BC1D0000}"/>
    <cellStyle name="20% - Accent4 2 5 9 3 6" xfId="32264" xr:uid="{00000000-0005-0000-0000-0000BD1D0000}"/>
    <cellStyle name="20% - Accent4 2 5 9 4" xfId="13900" xr:uid="{00000000-0005-0000-0000-0000BE1D0000}"/>
    <cellStyle name="20% - Accent4 2 5 9 4 2" xfId="24863" xr:uid="{00000000-0005-0000-0000-0000BF1D0000}"/>
    <cellStyle name="20% - Accent4 2 5 9 4 3" xfId="33740" xr:uid="{00000000-0005-0000-0000-0000C01D0000}"/>
    <cellStyle name="20% - Accent4 2 5 9 5" xfId="16252" xr:uid="{00000000-0005-0000-0000-0000C11D0000}"/>
    <cellStyle name="20% - Accent4 2 5 9 5 2" xfId="27082" xr:uid="{00000000-0005-0000-0000-0000C21D0000}"/>
    <cellStyle name="20% - Accent4 2 5 9 5 3" xfId="35959" xr:uid="{00000000-0005-0000-0000-0000C31D0000}"/>
    <cellStyle name="20% - Accent4 2 5 9 6" xfId="18473" xr:uid="{00000000-0005-0000-0000-0000C41D0000}"/>
    <cellStyle name="20% - Accent4 2 5 9 6 2" xfId="29301" xr:uid="{00000000-0005-0000-0000-0000C51D0000}"/>
    <cellStyle name="20% - Accent4 2 5 9 6 3" xfId="38178" xr:uid="{00000000-0005-0000-0000-0000C61D0000}"/>
    <cellStyle name="20% - Accent4 2 5 9 7" xfId="22644" xr:uid="{00000000-0005-0000-0000-0000C71D0000}"/>
    <cellStyle name="20% - Accent4 2 5 9 8" xfId="31519" xr:uid="{00000000-0005-0000-0000-0000C81D0000}"/>
    <cellStyle name="20% - Accent4 2 6" xfId="8749" xr:uid="{00000000-0005-0000-0000-0000C91D0000}"/>
    <cellStyle name="20% - Accent4 2 6 10" xfId="18474" xr:uid="{00000000-0005-0000-0000-0000CA1D0000}"/>
    <cellStyle name="20% - Accent4 2 6 10 2" xfId="29302" xr:uid="{00000000-0005-0000-0000-0000CB1D0000}"/>
    <cellStyle name="20% - Accent4 2 6 10 3" xfId="38179" xr:uid="{00000000-0005-0000-0000-0000CC1D0000}"/>
    <cellStyle name="20% - Accent4 2 6 11" xfId="22645" xr:uid="{00000000-0005-0000-0000-0000CD1D0000}"/>
    <cellStyle name="20% - Accent4 2 6 12" xfId="31520" xr:uid="{00000000-0005-0000-0000-0000CE1D0000}"/>
    <cellStyle name="20% - Accent4 2 6 2" xfId="8750" xr:uid="{00000000-0005-0000-0000-0000CF1D0000}"/>
    <cellStyle name="20% - Accent4 2 6 2 2" xfId="13157" xr:uid="{00000000-0005-0000-0000-0000D01D0000}"/>
    <cellStyle name="20% - Accent4 2 6 2 2 2" xfId="15511" xr:uid="{00000000-0005-0000-0000-0000D11D0000}"/>
    <cellStyle name="20% - Accent4 2 6 2 2 2 2" xfId="26341" xr:uid="{00000000-0005-0000-0000-0000D21D0000}"/>
    <cellStyle name="20% - Accent4 2 6 2 2 2 3" xfId="35218" xr:uid="{00000000-0005-0000-0000-0000D31D0000}"/>
    <cellStyle name="20% - Accent4 2 6 2 2 3" xfId="17730" xr:uid="{00000000-0005-0000-0000-0000D41D0000}"/>
    <cellStyle name="20% - Accent4 2 6 2 2 3 2" xfId="28560" xr:uid="{00000000-0005-0000-0000-0000D51D0000}"/>
    <cellStyle name="20% - Accent4 2 6 2 2 3 3" xfId="37437" xr:uid="{00000000-0005-0000-0000-0000D61D0000}"/>
    <cellStyle name="20% - Accent4 2 6 2 2 4" xfId="20135" xr:uid="{00000000-0005-0000-0000-0000D71D0000}"/>
    <cellStyle name="20% - Accent4 2 6 2 2 4 2" xfId="30779" xr:uid="{00000000-0005-0000-0000-0000D81D0000}"/>
    <cellStyle name="20% - Accent4 2 6 2 2 4 3" xfId="39656" xr:uid="{00000000-0005-0000-0000-0000D91D0000}"/>
    <cellStyle name="20% - Accent4 2 6 2 2 5" xfId="24122" xr:uid="{00000000-0005-0000-0000-0000DA1D0000}"/>
    <cellStyle name="20% - Accent4 2 6 2 2 6" xfId="32999" xr:uid="{00000000-0005-0000-0000-0000DB1D0000}"/>
    <cellStyle name="20% - Accent4 2 6 2 3" xfId="12424" xr:uid="{00000000-0005-0000-0000-0000DC1D0000}"/>
    <cellStyle name="20% - Accent4 2 6 2 3 2" xfId="14778" xr:uid="{00000000-0005-0000-0000-0000DD1D0000}"/>
    <cellStyle name="20% - Accent4 2 6 2 3 2 2" xfId="25608" xr:uid="{00000000-0005-0000-0000-0000DE1D0000}"/>
    <cellStyle name="20% - Accent4 2 6 2 3 2 3" xfId="34485" xr:uid="{00000000-0005-0000-0000-0000DF1D0000}"/>
    <cellStyle name="20% - Accent4 2 6 2 3 3" xfId="16997" xr:uid="{00000000-0005-0000-0000-0000E01D0000}"/>
    <cellStyle name="20% - Accent4 2 6 2 3 3 2" xfId="27827" xr:uid="{00000000-0005-0000-0000-0000E11D0000}"/>
    <cellStyle name="20% - Accent4 2 6 2 3 3 3" xfId="36704" xr:uid="{00000000-0005-0000-0000-0000E21D0000}"/>
    <cellStyle name="20% - Accent4 2 6 2 3 4" xfId="19402" xr:uid="{00000000-0005-0000-0000-0000E31D0000}"/>
    <cellStyle name="20% - Accent4 2 6 2 3 4 2" xfId="30046" xr:uid="{00000000-0005-0000-0000-0000E41D0000}"/>
    <cellStyle name="20% - Accent4 2 6 2 3 4 3" xfId="38923" xr:uid="{00000000-0005-0000-0000-0000E51D0000}"/>
    <cellStyle name="20% - Accent4 2 6 2 3 5" xfId="23389" xr:uid="{00000000-0005-0000-0000-0000E61D0000}"/>
    <cellStyle name="20% - Accent4 2 6 2 3 6" xfId="32266" xr:uid="{00000000-0005-0000-0000-0000E71D0000}"/>
    <cellStyle name="20% - Accent4 2 6 2 4" xfId="13902" xr:uid="{00000000-0005-0000-0000-0000E81D0000}"/>
    <cellStyle name="20% - Accent4 2 6 2 4 2" xfId="24865" xr:uid="{00000000-0005-0000-0000-0000E91D0000}"/>
    <cellStyle name="20% - Accent4 2 6 2 4 3" xfId="33742" xr:uid="{00000000-0005-0000-0000-0000EA1D0000}"/>
    <cellStyle name="20% - Accent4 2 6 2 5" xfId="16254" xr:uid="{00000000-0005-0000-0000-0000EB1D0000}"/>
    <cellStyle name="20% - Accent4 2 6 2 5 2" xfId="27084" xr:uid="{00000000-0005-0000-0000-0000EC1D0000}"/>
    <cellStyle name="20% - Accent4 2 6 2 5 3" xfId="35961" xr:uid="{00000000-0005-0000-0000-0000ED1D0000}"/>
    <cellStyle name="20% - Accent4 2 6 2 6" xfId="18475" xr:uid="{00000000-0005-0000-0000-0000EE1D0000}"/>
    <cellStyle name="20% - Accent4 2 6 2 6 2" xfId="29303" xr:uid="{00000000-0005-0000-0000-0000EF1D0000}"/>
    <cellStyle name="20% - Accent4 2 6 2 6 3" xfId="38180" xr:uid="{00000000-0005-0000-0000-0000F01D0000}"/>
    <cellStyle name="20% - Accent4 2 6 2 7" xfId="22646" xr:uid="{00000000-0005-0000-0000-0000F11D0000}"/>
    <cellStyle name="20% - Accent4 2 6 2 8" xfId="31521" xr:uid="{00000000-0005-0000-0000-0000F21D0000}"/>
    <cellStyle name="20% - Accent4 2 6 3" xfId="8751" xr:uid="{00000000-0005-0000-0000-0000F31D0000}"/>
    <cellStyle name="20% - Accent4 2 6 3 2" xfId="13158" xr:uid="{00000000-0005-0000-0000-0000F41D0000}"/>
    <cellStyle name="20% - Accent4 2 6 3 2 2" xfId="15512" xr:uid="{00000000-0005-0000-0000-0000F51D0000}"/>
    <cellStyle name="20% - Accent4 2 6 3 2 2 2" xfId="26342" xr:uid="{00000000-0005-0000-0000-0000F61D0000}"/>
    <cellStyle name="20% - Accent4 2 6 3 2 2 3" xfId="35219" xr:uid="{00000000-0005-0000-0000-0000F71D0000}"/>
    <cellStyle name="20% - Accent4 2 6 3 2 3" xfId="17731" xr:uid="{00000000-0005-0000-0000-0000F81D0000}"/>
    <cellStyle name="20% - Accent4 2 6 3 2 3 2" xfId="28561" xr:uid="{00000000-0005-0000-0000-0000F91D0000}"/>
    <cellStyle name="20% - Accent4 2 6 3 2 3 3" xfId="37438" xr:uid="{00000000-0005-0000-0000-0000FA1D0000}"/>
    <cellStyle name="20% - Accent4 2 6 3 2 4" xfId="20136" xr:uid="{00000000-0005-0000-0000-0000FB1D0000}"/>
    <cellStyle name="20% - Accent4 2 6 3 2 4 2" xfId="30780" xr:uid="{00000000-0005-0000-0000-0000FC1D0000}"/>
    <cellStyle name="20% - Accent4 2 6 3 2 4 3" xfId="39657" xr:uid="{00000000-0005-0000-0000-0000FD1D0000}"/>
    <cellStyle name="20% - Accent4 2 6 3 2 5" xfId="24123" xr:uid="{00000000-0005-0000-0000-0000FE1D0000}"/>
    <cellStyle name="20% - Accent4 2 6 3 2 6" xfId="33000" xr:uid="{00000000-0005-0000-0000-0000FF1D0000}"/>
    <cellStyle name="20% - Accent4 2 6 3 3" xfId="12425" xr:uid="{00000000-0005-0000-0000-0000001E0000}"/>
    <cellStyle name="20% - Accent4 2 6 3 3 2" xfId="14779" xr:uid="{00000000-0005-0000-0000-0000011E0000}"/>
    <cellStyle name="20% - Accent4 2 6 3 3 2 2" xfId="25609" xr:uid="{00000000-0005-0000-0000-0000021E0000}"/>
    <cellStyle name="20% - Accent4 2 6 3 3 2 3" xfId="34486" xr:uid="{00000000-0005-0000-0000-0000031E0000}"/>
    <cellStyle name="20% - Accent4 2 6 3 3 3" xfId="16998" xr:uid="{00000000-0005-0000-0000-0000041E0000}"/>
    <cellStyle name="20% - Accent4 2 6 3 3 3 2" xfId="27828" xr:uid="{00000000-0005-0000-0000-0000051E0000}"/>
    <cellStyle name="20% - Accent4 2 6 3 3 3 3" xfId="36705" xr:uid="{00000000-0005-0000-0000-0000061E0000}"/>
    <cellStyle name="20% - Accent4 2 6 3 3 4" xfId="19403" xr:uid="{00000000-0005-0000-0000-0000071E0000}"/>
    <cellStyle name="20% - Accent4 2 6 3 3 4 2" xfId="30047" xr:uid="{00000000-0005-0000-0000-0000081E0000}"/>
    <cellStyle name="20% - Accent4 2 6 3 3 4 3" xfId="38924" xr:uid="{00000000-0005-0000-0000-0000091E0000}"/>
    <cellStyle name="20% - Accent4 2 6 3 3 5" xfId="23390" xr:uid="{00000000-0005-0000-0000-00000A1E0000}"/>
    <cellStyle name="20% - Accent4 2 6 3 3 6" xfId="32267" xr:uid="{00000000-0005-0000-0000-00000B1E0000}"/>
    <cellStyle name="20% - Accent4 2 6 3 4" xfId="13903" xr:uid="{00000000-0005-0000-0000-00000C1E0000}"/>
    <cellStyle name="20% - Accent4 2 6 3 4 2" xfId="24866" xr:uid="{00000000-0005-0000-0000-00000D1E0000}"/>
    <cellStyle name="20% - Accent4 2 6 3 4 3" xfId="33743" xr:uid="{00000000-0005-0000-0000-00000E1E0000}"/>
    <cellStyle name="20% - Accent4 2 6 3 5" xfId="16255" xr:uid="{00000000-0005-0000-0000-00000F1E0000}"/>
    <cellStyle name="20% - Accent4 2 6 3 5 2" xfId="27085" xr:uid="{00000000-0005-0000-0000-0000101E0000}"/>
    <cellStyle name="20% - Accent4 2 6 3 5 3" xfId="35962" xr:uid="{00000000-0005-0000-0000-0000111E0000}"/>
    <cellStyle name="20% - Accent4 2 6 3 6" xfId="18476" xr:uid="{00000000-0005-0000-0000-0000121E0000}"/>
    <cellStyle name="20% - Accent4 2 6 3 6 2" xfId="29304" xr:uid="{00000000-0005-0000-0000-0000131E0000}"/>
    <cellStyle name="20% - Accent4 2 6 3 6 3" xfId="38181" xr:uid="{00000000-0005-0000-0000-0000141E0000}"/>
    <cellStyle name="20% - Accent4 2 6 3 7" xfId="22647" xr:uid="{00000000-0005-0000-0000-0000151E0000}"/>
    <cellStyle name="20% - Accent4 2 6 3 8" xfId="31522" xr:uid="{00000000-0005-0000-0000-0000161E0000}"/>
    <cellStyle name="20% - Accent4 2 6 4" xfId="8752" xr:uid="{00000000-0005-0000-0000-0000171E0000}"/>
    <cellStyle name="20% - Accent4 2 6 4 2" xfId="13159" xr:uid="{00000000-0005-0000-0000-0000181E0000}"/>
    <cellStyle name="20% - Accent4 2 6 4 2 2" xfId="15513" xr:uid="{00000000-0005-0000-0000-0000191E0000}"/>
    <cellStyle name="20% - Accent4 2 6 4 2 2 2" xfId="26343" xr:uid="{00000000-0005-0000-0000-00001A1E0000}"/>
    <cellStyle name="20% - Accent4 2 6 4 2 2 3" xfId="35220" xr:uid="{00000000-0005-0000-0000-00001B1E0000}"/>
    <cellStyle name="20% - Accent4 2 6 4 2 3" xfId="17732" xr:uid="{00000000-0005-0000-0000-00001C1E0000}"/>
    <cellStyle name="20% - Accent4 2 6 4 2 3 2" xfId="28562" xr:uid="{00000000-0005-0000-0000-00001D1E0000}"/>
    <cellStyle name="20% - Accent4 2 6 4 2 3 3" xfId="37439" xr:uid="{00000000-0005-0000-0000-00001E1E0000}"/>
    <cellStyle name="20% - Accent4 2 6 4 2 4" xfId="20137" xr:uid="{00000000-0005-0000-0000-00001F1E0000}"/>
    <cellStyle name="20% - Accent4 2 6 4 2 4 2" xfId="30781" xr:uid="{00000000-0005-0000-0000-0000201E0000}"/>
    <cellStyle name="20% - Accent4 2 6 4 2 4 3" xfId="39658" xr:uid="{00000000-0005-0000-0000-0000211E0000}"/>
    <cellStyle name="20% - Accent4 2 6 4 2 5" xfId="24124" xr:uid="{00000000-0005-0000-0000-0000221E0000}"/>
    <cellStyle name="20% - Accent4 2 6 4 2 6" xfId="33001" xr:uid="{00000000-0005-0000-0000-0000231E0000}"/>
    <cellStyle name="20% - Accent4 2 6 4 3" xfId="12426" xr:uid="{00000000-0005-0000-0000-0000241E0000}"/>
    <cellStyle name="20% - Accent4 2 6 4 3 2" xfId="14780" xr:uid="{00000000-0005-0000-0000-0000251E0000}"/>
    <cellStyle name="20% - Accent4 2 6 4 3 2 2" xfId="25610" xr:uid="{00000000-0005-0000-0000-0000261E0000}"/>
    <cellStyle name="20% - Accent4 2 6 4 3 2 3" xfId="34487" xr:uid="{00000000-0005-0000-0000-0000271E0000}"/>
    <cellStyle name="20% - Accent4 2 6 4 3 3" xfId="16999" xr:uid="{00000000-0005-0000-0000-0000281E0000}"/>
    <cellStyle name="20% - Accent4 2 6 4 3 3 2" xfId="27829" xr:uid="{00000000-0005-0000-0000-0000291E0000}"/>
    <cellStyle name="20% - Accent4 2 6 4 3 3 3" xfId="36706" xr:uid="{00000000-0005-0000-0000-00002A1E0000}"/>
    <cellStyle name="20% - Accent4 2 6 4 3 4" xfId="19404" xr:uid="{00000000-0005-0000-0000-00002B1E0000}"/>
    <cellStyle name="20% - Accent4 2 6 4 3 4 2" xfId="30048" xr:uid="{00000000-0005-0000-0000-00002C1E0000}"/>
    <cellStyle name="20% - Accent4 2 6 4 3 4 3" xfId="38925" xr:uid="{00000000-0005-0000-0000-00002D1E0000}"/>
    <cellStyle name="20% - Accent4 2 6 4 3 5" xfId="23391" xr:uid="{00000000-0005-0000-0000-00002E1E0000}"/>
    <cellStyle name="20% - Accent4 2 6 4 3 6" xfId="32268" xr:uid="{00000000-0005-0000-0000-00002F1E0000}"/>
    <cellStyle name="20% - Accent4 2 6 4 4" xfId="13904" xr:uid="{00000000-0005-0000-0000-0000301E0000}"/>
    <cellStyle name="20% - Accent4 2 6 4 4 2" xfId="24867" xr:uid="{00000000-0005-0000-0000-0000311E0000}"/>
    <cellStyle name="20% - Accent4 2 6 4 4 3" xfId="33744" xr:uid="{00000000-0005-0000-0000-0000321E0000}"/>
    <cellStyle name="20% - Accent4 2 6 4 5" xfId="16256" xr:uid="{00000000-0005-0000-0000-0000331E0000}"/>
    <cellStyle name="20% - Accent4 2 6 4 5 2" xfId="27086" xr:uid="{00000000-0005-0000-0000-0000341E0000}"/>
    <cellStyle name="20% - Accent4 2 6 4 5 3" xfId="35963" xr:uid="{00000000-0005-0000-0000-0000351E0000}"/>
    <cellStyle name="20% - Accent4 2 6 4 6" xfId="18477" xr:uid="{00000000-0005-0000-0000-0000361E0000}"/>
    <cellStyle name="20% - Accent4 2 6 4 6 2" xfId="29305" xr:uid="{00000000-0005-0000-0000-0000371E0000}"/>
    <cellStyle name="20% - Accent4 2 6 4 6 3" xfId="38182" xr:uid="{00000000-0005-0000-0000-0000381E0000}"/>
    <cellStyle name="20% - Accent4 2 6 4 7" xfId="22648" xr:uid="{00000000-0005-0000-0000-0000391E0000}"/>
    <cellStyle name="20% - Accent4 2 6 4 8" xfId="31523" xr:uid="{00000000-0005-0000-0000-00003A1E0000}"/>
    <cellStyle name="20% - Accent4 2 6 5" xfId="8753" xr:uid="{00000000-0005-0000-0000-00003B1E0000}"/>
    <cellStyle name="20% - Accent4 2 6 5 2" xfId="13160" xr:uid="{00000000-0005-0000-0000-00003C1E0000}"/>
    <cellStyle name="20% - Accent4 2 6 5 2 2" xfId="15514" xr:uid="{00000000-0005-0000-0000-00003D1E0000}"/>
    <cellStyle name="20% - Accent4 2 6 5 2 2 2" xfId="26344" xr:uid="{00000000-0005-0000-0000-00003E1E0000}"/>
    <cellStyle name="20% - Accent4 2 6 5 2 2 3" xfId="35221" xr:uid="{00000000-0005-0000-0000-00003F1E0000}"/>
    <cellStyle name="20% - Accent4 2 6 5 2 3" xfId="17733" xr:uid="{00000000-0005-0000-0000-0000401E0000}"/>
    <cellStyle name="20% - Accent4 2 6 5 2 3 2" xfId="28563" xr:uid="{00000000-0005-0000-0000-0000411E0000}"/>
    <cellStyle name="20% - Accent4 2 6 5 2 3 3" xfId="37440" xr:uid="{00000000-0005-0000-0000-0000421E0000}"/>
    <cellStyle name="20% - Accent4 2 6 5 2 4" xfId="20138" xr:uid="{00000000-0005-0000-0000-0000431E0000}"/>
    <cellStyle name="20% - Accent4 2 6 5 2 4 2" xfId="30782" xr:uid="{00000000-0005-0000-0000-0000441E0000}"/>
    <cellStyle name="20% - Accent4 2 6 5 2 4 3" xfId="39659" xr:uid="{00000000-0005-0000-0000-0000451E0000}"/>
    <cellStyle name="20% - Accent4 2 6 5 2 5" xfId="24125" xr:uid="{00000000-0005-0000-0000-0000461E0000}"/>
    <cellStyle name="20% - Accent4 2 6 5 2 6" xfId="33002" xr:uid="{00000000-0005-0000-0000-0000471E0000}"/>
    <cellStyle name="20% - Accent4 2 6 5 3" xfId="12427" xr:uid="{00000000-0005-0000-0000-0000481E0000}"/>
    <cellStyle name="20% - Accent4 2 6 5 3 2" xfId="14781" xr:uid="{00000000-0005-0000-0000-0000491E0000}"/>
    <cellStyle name="20% - Accent4 2 6 5 3 2 2" xfId="25611" xr:uid="{00000000-0005-0000-0000-00004A1E0000}"/>
    <cellStyle name="20% - Accent4 2 6 5 3 2 3" xfId="34488" xr:uid="{00000000-0005-0000-0000-00004B1E0000}"/>
    <cellStyle name="20% - Accent4 2 6 5 3 3" xfId="17000" xr:uid="{00000000-0005-0000-0000-00004C1E0000}"/>
    <cellStyle name="20% - Accent4 2 6 5 3 3 2" xfId="27830" xr:uid="{00000000-0005-0000-0000-00004D1E0000}"/>
    <cellStyle name="20% - Accent4 2 6 5 3 3 3" xfId="36707" xr:uid="{00000000-0005-0000-0000-00004E1E0000}"/>
    <cellStyle name="20% - Accent4 2 6 5 3 4" xfId="19405" xr:uid="{00000000-0005-0000-0000-00004F1E0000}"/>
    <cellStyle name="20% - Accent4 2 6 5 3 4 2" xfId="30049" xr:uid="{00000000-0005-0000-0000-0000501E0000}"/>
    <cellStyle name="20% - Accent4 2 6 5 3 4 3" xfId="38926" xr:uid="{00000000-0005-0000-0000-0000511E0000}"/>
    <cellStyle name="20% - Accent4 2 6 5 3 5" xfId="23392" xr:uid="{00000000-0005-0000-0000-0000521E0000}"/>
    <cellStyle name="20% - Accent4 2 6 5 3 6" xfId="32269" xr:uid="{00000000-0005-0000-0000-0000531E0000}"/>
    <cellStyle name="20% - Accent4 2 6 5 4" xfId="13905" xr:uid="{00000000-0005-0000-0000-0000541E0000}"/>
    <cellStyle name="20% - Accent4 2 6 5 4 2" xfId="24868" xr:uid="{00000000-0005-0000-0000-0000551E0000}"/>
    <cellStyle name="20% - Accent4 2 6 5 4 3" xfId="33745" xr:uid="{00000000-0005-0000-0000-0000561E0000}"/>
    <cellStyle name="20% - Accent4 2 6 5 5" xfId="16257" xr:uid="{00000000-0005-0000-0000-0000571E0000}"/>
    <cellStyle name="20% - Accent4 2 6 5 5 2" xfId="27087" xr:uid="{00000000-0005-0000-0000-0000581E0000}"/>
    <cellStyle name="20% - Accent4 2 6 5 5 3" xfId="35964" xr:uid="{00000000-0005-0000-0000-0000591E0000}"/>
    <cellStyle name="20% - Accent4 2 6 5 6" xfId="18478" xr:uid="{00000000-0005-0000-0000-00005A1E0000}"/>
    <cellStyle name="20% - Accent4 2 6 5 6 2" xfId="29306" xr:uid="{00000000-0005-0000-0000-00005B1E0000}"/>
    <cellStyle name="20% - Accent4 2 6 5 6 3" xfId="38183" xr:uid="{00000000-0005-0000-0000-00005C1E0000}"/>
    <cellStyle name="20% - Accent4 2 6 5 7" xfId="22649" xr:uid="{00000000-0005-0000-0000-00005D1E0000}"/>
    <cellStyle name="20% - Accent4 2 6 5 8" xfId="31524" xr:uid="{00000000-0005-0000-0000-00005E1E0000}"/>
    <cellStyle name="20% - Accent4 2 6 6" xfId="13156" xr:uid="{00000000-0005-0000-0000-00005F1E0000}"/>
    <cellStyle name="20% - Accent4 2 6 6 2" xfId="15510" xr:uid="{00000000-0005-0000-0000-0000601E0000}"/>
    <cellStyle name="20% - Accent4 2 6 6 2 2" xfId="26340" xr:uid="{00000000-0005-0000-0000-0000611E0000}"/>
    <cellStyle name="20% - Accent4 2 6 6 2 3" xfId="35217" xr:uid="{00000000-0005-0000-0000-0000621E0000}"/>
    <cellStyle name="20% - Accent4 2 6 6 3" xfId="17729" xr:uid="{00000000-0005-0000-0000-0000631E0000}"/>
    <cellStyle name="20% - Accent4 2 6 6 3 2" xfId="28559" xr:uid="{00000000-0005-0000-0000-0000641E0000}"/>
    <cellStyle name="20% - Accent4 2 6 6 3 3" xfId="37436" xr:uid="{00000000-0005-0000-0000-0000651E0000}"/>
    <cellStyle name="20% - Accent4 2 6 6 4" xfId="20134" xr:uid="{00000000-0005-0000-0000-0000661E0000}"/>
    <cellStyle name="20% - Accent4 2 6 6 4 2" xfId="30778" xr:uid="{00000000-0005-0000-0000-0000671E0000}"/>
    <cellStyle name="20% - Accent4 2 6 6 4 3" xfId="39655" xr:uid="{00000000-0005-0000-0000-0000681E0000}"/>
    <cellStyle name="20% - Accent4 2 6 6 5" xfId="24121" xr:uid="{00000000-0005-0000-0000-0000691E0000}"/>
    <cellStyle name="20% - Accent4 2 6 6 6" xfId="32998" xr:uid="{00000000-0005-0000-0000-00006A1E0000}"/>
    <cellStyle name="20% - Accent4 2 6 7" xfId="12423" xr:uid="{00000000-0005-0000-0000-00006B1E0000}"/>
    <cellStyle name="20% - Accent4 2 6 7 2" xfId="14777" xr:uid="{00000000-0005-0000-0000-00006C1E0000}"/>
    <cellStyle name="20% - Accent4 2 6 7 2 2" xfId="25607" xr:uid="{00000000-0005-0000-0000-00006D1E0000}"/>
    <cellStyle name="20% - Accent4 2 6 7 2 3" xfId="34484" xr:uid="{00000000-0005-0000-0000-00006E1E0000}"/>
    <cellStyle name="20% - Accent4 2 6 7 3" xfId="16996" xr:uid="{00000000-0005-0000-0000-00006F1E0000}"/>
    <cellStyle name="20% - Accent4 2 6 7 3 2" xfId="27826" xr:uid="{00000000-0005-0000-0000-0000701E0000}"/>
    <cellStyle name="20% - Accent4 2 6 7 3 3" xfId="36703" xr:uid="{00000000-0005-0000-0000-0000711E0000}"/>
    <cellStyle name="20% - Accent4 2 6 7 4" xfId="19401" xr:uid="{00000000-0005-0000-0000-0000721E0000}"/>
    <cellStyle name="20% - Accent4 2 6 7 4 2" xfId="30045" xr:uid="{00000000-0005-0000-0000-0000731E0000}"/>
    <cellStyle name="20% - Accent4 2 6 7 4 3" xfId="38922" xr:uid="{00000000-0005-0000-0000-0000741E0000}"/>
    <cellStyle name="20% - Accent4 2 6 7 5" xfId="23388" xr:uid="{00000000-0005-0000-0000-0000751E0000}"/>
    <cellStyle name="20% - Accent4 2 6 7 6" xfId="32265" xr:uid="{00000000-0005-0000-0000-0000761E0000}"/>
    <cellStyle name="20% - Accent4 2 6 8" xfId="13901" xr:uid="{00000000-0005-0000-0000-0000771E0000}"/>
    <cellStyle name="20% - Accent4 2 6 8 2" xfId="24864" xr:uid="{00000000-0005-0000-0000-0000781E0000}"/>
    <cellStyle name="20% - Accent4 2 6 8 3" xfId="33741" xr:uid="{00000000-0005-0000-0000-0000791E0000}"/>
    <cellStyle name="20% - Accent4 2 6 9" xfId="16253" xr:uid="{00000000-0005-0000-0000-00007A1E0000}"/>
    <cellStyle name="20% - Accent4 2 6 9 2" xfId="27083" xr:uid="{00000000-0005-0000-0000-00007B1E0000}"/>
    <cellStyle name="20% - Accent4 2 6 9 3" xfId="35960" xr:uid="{00000000-0005-0000-0000-00007C1E0000}"/>
    <cellStyle name="20% - Accent4 2 7" xfId="8754" xr:uid="{00000000-0005-0000-0000-00007D1E0000}"/>
    <cellStyle name="20% - Accent4 2 7 2" xfId="13161" xr:uid="{00000000-0005-0000-0000-00007E1E0000}"/>
    <cellStyle name="20% - Accent4 2 7 2 2" xfId="15515" xr:uid="{00000000-0005-0000-0000-00007F1E0000}"/>
    <cellStyle name="20% - Accent4 2 7 2 2 2" xfId="26345" xr:uid="{00000000-0005-0000-0000-0000801E0000}"/>
    <cellStyle name="20% - Accent4 2 7 2 2 3" xfId="35222" xr:uid="{00000000-0005-0000-0000-0000811E0000}"/>
    <cellStyle name="20% - Accent4 2 7 2 3" xfId="17734" xr:uid="{00000000-0005-0000-0000-0000821E0000}"/>
    <cellStyle name="20% - Accent4 2 7 2 3 2" xfId="28564" xr:uid="{00000000-0005-0000-0000-0000831E0000}"/>
    <cellStyle name="20% - Accent4 2 7 2 3 3" xfId="37441" xr:uid="{00000000-0005-0000-0000-0000841E0000}"/>
    <cellStyle name="20% - Accent4 2 7 2 4" xfId="20139" xr:uid="{00000000-0005-0000-0000-0000851E0000}"/>
    <cellStyle name="20% - Accent4 2 7 2 4 2" xfId="30783" xr:uid="{00000000-0005-0000-0000-0000861E0000}"/>
    <cellStyle name="20% - Accent4 2 7 2 4 3" xfId="39660" xr:uid="{00000000-0005-0000-0000-0000871E0000}"/>
    <cellStyle name="20% - Accent4 2 7 2 5" xfId="24126" xr:uid="{00000000-0005-0000-0000-0000881E0000}"/>
    <cellStyle name="20% - Accent4 2 7 2 6" xfId="33003" xr:uid="{00000000-0005-0000-0000-0000891E0000}"/>
    <cellStyle name="20% - Accent4 2 7 3" xfId="12428" xr:uid="{00000000-0005-0000-0000-00008A1E0000}"/>
    <cellStyle name="20% - Accent4 2 7 3 2" xfId="14782" xr:uid="{00000000-0005-0000-0000-00008B1E0000}"/>
    <cellStyle name="20% - Accent4 2 7 3 2 2" xfId="25612" xr:uid="{00000000-0005-0000-0000-00008C1E0000}"/>
    <cellStyle name="20% - Accent4 2 7 3 2 3" xfId="34489" xr:uid="{00000000-0005-0000-0000-00008D1E0000}"/>
    <cellStyle name="20% - Accent4 2 7 3 3" xfId="17001" xr:uid="{00000000-0005-0000-0000-00008E1E0000}"/>
    <cellStyle name="20% - Accent4 2 7 3 3 2" xfId="27831" xr:uid="{00000000-0005-0000-0000-00008F1E0000}"/>
    <cellStyle name="20% - Accent4 2 7 3 3 3" xfId="36708" xr:uid="{00000000-0005-0000-0000-0000901E0000}"/>
    <cellStyle name="20% - Accent4 2 7 3 4" xfId="19406" xr:uid="{00000000-0005-0000-0000-0000911E0000}"/>
    <cellStyle name="20% - Accent4 2 7 3 4 2" xfId="30050" xr:uid="{00000000-0005-0000-0000-0000921E0000}"/>
    <cellStyle name="20% - Accent4 2 7 3 4 3" xfId="38927" xr:uid="{00000000-0005-0000-0000-0000931E0000}"/>
    <cellStyle name="20% - Accent4 2 7 3 5" xfId="23393" xr:uid="{00000000-0005-0000-0000-0000941E0000}"/>
    <cellStyle name="20% - Accent4 2 7 3 6" xfId="32270" xr:uid="{00000000-0005-0000-0000-0000951E0000}"/>
    <cellStyle name="20% - Accent4 2 7 4" xfId="13906" xr:uid="{00000000-0005-0000-0000-0000961E0000}"/>
    <cellStyle name="20% - Accent4 2 7 4 2" xfId="24869" xr:uid="{00000000-0005-0000-0000-0000971E0000}"/>
    <cellStyle name="20% - Accent4 2 7 4 3" xfId="33746" xr:uid="{00000000-0005-0000-0000-0000981E0000}"/>
    <cellStyle name="20% - Accent4 2 7 5" xfId="16258" xr:uid="{00000000-0005-0000-0000-0000991E0000}"/>
    <cellStyle name="20% - Accent4 2 7 5 2" xfId="27088" xr:uid="{00000000-0005-0000-0000-00009A1E0000}"/>
    <cellStyle name="20% - Accent4 2 7 5 3" xfId="35965" xr:uid="{00000000-0005-0000-0000-00009B1E0000}"/>
    <cellStyle name="20% - Accent4 2 7 6" xfId="18479" xr:uid="{00000000-0005-0000-0000-00009C1E0000}"/>
    <cellStyle name="20% - Accent4 2 7 6 2" xfId="29307" xr:uid="{00000000-0005-0000-0000-00009D1E0000}"/>
    <cellStyle name="20% - Accent4 2 7 6 3" xfId="38184" xr:uid="{00000000-0005-0000-0000-00009E1E0000}"/>
    <cellStyle name="20% - Accent4 2 7 7" xfId="22650" xr:uid="{00000000-0005-0000-0000-00009F1E0000}"/>
    <cellStyle name="20% - Accent4 2 7 8" xfId="31525" xr:uid="{00000000-0005-0000-0000-0000A01E0000}"/>
    <cellStyle name="20% - Accent4 2 8" xfId="8755" xr:uid="{00000000-0005-0000-0000-0000A11E0000}"/>
    <cellStyle name="20% - Accent4 2 8 2" xfId="13162" xr:uid="{00000000-0005-0000-0000-0000A21E0000}"/>
    <cellStyle name="20% - Accent4 2 8 2 2" xfId="15516" xr:uid="{00000000-0005-0000-0000-0000A31E0000}"/>
    <cellStyle name="20% - Accent4 2 8 2 2 2" xfId="26346" xr:uid="{00000000-0005-0000-0000-0000A41E0000}"/>
    <cellStyle name="20% - Accent4 2 8 2 2 3" xfId="35223" xr:uid="{00000000-0005-0000-0000-0000A51E0000}"/>
    <cellStyle name="20% - Accent4 2 8 2 3" xfId="17735" xr:uid="{00000000-0005-0000-0000-0000A61E0000}"/>
    <cellStyle name="20% - Accent4 2 8 2 3 2" xfId="28565" xr:uid="{00000000-0005-0000-0000-0000A71E0000}"/>
    <cellStyle name="20% - Accent4 2 8 2 3 3" xfId="37442" xr:uid="{00000000-0005-0000-0000-0000A81E0000}"/>
    <cellStyle name="20% - Accent4 2 8 2 4" xfId="20140" xr:uid="{00000000-0005-0000-0000-0000A91E0000}"/>
    <cellStyle name="20% - Accent4 2 8 2 4 2" xfId="30784" xr:uid="{00000000-0005-0000-0000-0000AA1E0000}"/>
    <cellStyle name="20% - Accent4 2 8 2 4 3" xfId="39661" xr:uid="{00000000-0005-0000-0000-0000AB1E0000}"/>
    <cellStyle name="20% - Accent4 2 8 2 5" xfId="24127" xr:uid="{00000000-0005-0000-0000-0000AC1E0000}"/>
    <cellStyle name="20% - Accent4 2 8 2 6" xfId="33004" xr:uid="{00000000-0005-0000-0000-0000AD1E0000}"/>
    <cellStyle name="20% - Accent4 2 8 3" xfId="12429" xr:uid="{00000000-0005-0000-0000-0000AE1E0000}"/>
    <cellStyle name="20% - Accent4 2 8 3 2" xfId="14783" xr:uid="{00000000-0005-0000-0000-0000AF1E0000}"/>
    <cellStyle name="20% - Accent4 2 8 3 2 2" xfId="25613" xr:uid="{00000000-0005-0000-0000-0000B01E0000}"/>
    <cellStyle name="20% - Accent4 2 8 3 2 3" xfId="34490" xr:uid="{00000000-0005-0000-0000-0000B11E0000}"/>
    <cellStyle name="20% - Accent4 2 8 3 3" xfId="17002" xr:uid="{00000000-0005-0000-0000-0000B21E0000}"/>
    <cellStyle name="20% - Accent4 2 8 3 3 2" xfId="27832" xr:uid="{00000000-0005-0000-0000-0000B31E0000}"/>
    <cellStyle name="20% - Accent4 2 8 3 3 3" xfId="36709" xr:uid="{00000000-0005-0000-0000-0000B41E0000}"/>
    <cellStyle name="20% - Accent4 2 8 3 4" xfId="19407" xr:uid="{00000000-0005-0000-0000-0000B51E0000}"/>
    <cellStyle name="20% - Accent4 2 8 3 4 2" xfId="30051" xr:uid="{00000000-0005-0000-0000-0000B61E0000}"/>
    <cellStyle name="20% - Accent4 2 8 3 4 3" xfId="38928" xr:uid="{00000000-0005-0000-0000-0000B71E0000}"/>
    <cellStyle name="20% - Accent4 2 8 3 5" xfId="23394" xr:uid="{00000000-0005-0000-0000-0000B81E0000}"/>
    <cellStyle name="20% - Accent4 2 8 3 6" xfId="32271" xr:uid="{00000000-0005-0000-0000-0000B91E0000}"/>
    <cellStyle name="20% - Accent4 2 8 4" xfId="13907" xr:uid="{00000000-0005-0000-0000-0000BA1E0000}"/>
    <cellStyle name="20% - Accent4 2 8 4 2" xfId="24870" xr:uid="{00000000-0005-0000-0000-0000BB1E0000}"/>
    <cellStyle name="20% - Accent4 2 8 4 3" xfId="33747" xr:uid="{00000000-0005-0000-0000-0000BC1E0000}"/>
    <cellStyle name="20% - Accent4 2 8 5" xfId="16259" xr:uid="{00000000-0005-0000-0000-0000BD1E0000}"/>
    <cellStyle name="20% - Accent4 2 8 5 2" xfId="27089" xr:uid="{00000000-0005-0000-0000-0000BE1E0000}"/>
    <cellStyle name="20% - Accent4 2 8 5 3" xfId="35966" xr:uid="{00000000-0005-0000-0000-0000BF1E0000}"/>
    <cellStyle name="20% - Accent4 2 8 6" xfId="18480" xr:uid="{00000000-0005-0000-0000-0000C01E0000}"/>
    <cellStyle name="20% - Accent4 2 8 6 2" xfId="29308" xr:uid="{00000000-0005-0000-0000-0000C11E0000}"/>
    <cellStyle name="20% - Accent4 2 8 6 3" xfId="38185" xr:uid="{00000000-0005-0000-0000-0000C21E0000}"/>
    <cellStyle name="20% - Accent4 2 8 7" xfId="22651" xr:uid="{00000000-0005-0000-0000-0000C31E0000}"/>
    <cellStyle name="20% - Accent4 2 8 8" xfId="31526" xr:uid="{00000000-0005-0000-0000-0000C41E0000}"/>
    <cellStyle name="20% - Accent4 2 9" xfId="8756" xr:uid="{00000000-0005-0000-0000-0000C51E0000}"/>
    <cellStyle name="20% - Accent4 2 9 2" xfId="13163" xr:uid="{00000000-0005-0000-0000-0000C61E0000}"/>
    <cellStyle name="20% - Accent4 2 9 2 2" xfId="15517" xr:uid="{00000000-0005-0000-0000-0000C71E0000}"/>
    <cellStyle name="20% - Accent4 2 9 2 2 2" xfId="26347" xr:uid="{00000000-0005-0000-0000-0000C81E0000}"/>
    <cellStyle name="20% - Accent4 2 9 2 2 3" xfId="35224" xr:uid="{00000000-0005-0000-0000-0000C91E0000}"/>
    <cellStyle name="20% - Accent4 2 9 2 3" xfId="17736" xr:uid="{00000000-0005-0000-0000-0000CA1E0000}"/>
    <cellStyle name="20% - Accent4 2 9 2 3 2" xfId="28566" xr:uid="{00000000-0005-0000-0000-0000CB1E0000}"/>
    <cellStyle name="20% - Accent4 2 9 2 3 3" xfId="37443" xr:uid="{00000000-0005-0000-0000-0000CC1E0000}"/>
    <cellStyle name="20% - Accent4 2 9 2 4" xfId="20141" xr:uid="{00000000-0005-0000-0000-0000CD1E0000}"/>
    <cellStyle name="20% - Accent4 2 9 2 4 2" xfId="30785" xr:uid="{00000000-0005-0000-0000-0000CE1E0000}"/>
    <cellStyle name="20% - Accent4 2 9 2 4 3" xfId="39662" xr:uid="{00000000-0005-0000-0000-0000CF1E0000}"/>
    <cellStyle name="20% - Accent4 2 9 2 5" xfId="24128" xr:uid="{00000000-0005-0000-0000-0000D01E0000}"/>
    <cellStyle name="20% - Accent4 2 9 2 6" xfId="33005" xr:uid="{00000000-0005-0000-0000-0000D11E0000}"/>
    <cellStyle name="20% - Accent4 2 9 3" xfId="12430" xr:uid="{00000000-0005-0000-0000-0000D21E0000}"/>
    <cellStyle name="20% - Accent4 2 9 3 2" xfId="14784" xr:uid="{00000000-0005-0000-0000-0000D31E0000}"/>
    <cellStyle name="20% - Accent4 2 9 3 2 2" xfId="25614" xr:uid="{00000000-0005-0000-0000-0000D41E0000}"/>
    <cellStyle name="20% - Accent4 2 9 3 2 3" xfId="34491" xr:uid="{00000000-0005-0000-0000-0000D51E0000}"/>
    <cellStyle name="20% - Accent4 2 9 3 3" xfId="17003" xr:uid="{00000000-0005-0000-0000-0000D61E0000}"/>
    <cellStyle name="20% - Accent4 2 9 3 3 2" xfId="27833" xr:uid="{00000000-0005-0000-0000-0000D71E0000}"/>
    <cellStyle name="20% - Accent4 2 9 3 3 3" xfId="36710" xr:uid="{00000000-0005-0000-0000-0000D81E0000}"/>
    <cellStyle name="20% - Accent4 2 9 3 4" xfId="19408" xr:uid="{00000000-0005-0000-0000-0000D91E0000}"/>
    <cellStyle name="20% - Accent4 2 9 3 4 2" xfId="30052" xr:uid="{00000000-0005-0000-0000-0000DA1E0000}"/>
    <cellStyle name="20% - Accent4 2 9 3 4 3" xfId="38929" xr:uid="{00000000-0005-0000-0000-0000DB1E0000}"/>
    <cellStyle name="20% - Accent4 2 9 3 5" xfId="23395" xr:uid="{00000000-0005-0000-0000-0000DC1E0000}"/>
    <cellStyle name="20% - Accent4 2 9 3 6" xfId="32272" xr:uid="{00000000-0005-0000-0000-0000DD1E0000}"/>
    <cellStyle name="20% - Accent4 2 9 4" xfId="13908" xr:uid="{00000000-0005-0000-0000-0000DE1E0000}"/>
    <cellStyle name="20% - Accent4 2 9 4 2" xfId="24871" xr:uid="{00000000-0005-0000-0000-0000DF1E0000}"/>
    <cellStyle name="20% - Accent4 2 9 4 3" xfId="33748" xr:uid="{00000000-0005-0000-0000-0000E01E0000}"/>
    <cellStyle name="20% - Accent4 2 9 5" xfId="16260" xr:uid="{00000000-0005-0000-0000-0000E11E0000}"/>
    <cellStyle name="20% - Accent4 2 9 5 2" xfId="27090" xr:uid="{00000000-0005-0000-0000-0000E21E0000}"/>
    <cellStyle name="20% - Accent4 2 9 5 3" xfId="35967" xr:uid="{00000000-0005-0000-0000-0000E31E0000}"/>
    <cellStyle name="20% - Accent4 2 9 6" xfId="18481" xr:uid="{00000000-0005-0000-0000-0000E41E0000}"/>
    <cellStyle name="20% - Accent4 2 9 6 2" xfId="29309" xr:uid="{00000000-0005-0000-0000-0000E51E0000}"/>
    <cellStyle name="20% - Accent4 2 9 6 3" xfId="38186" xr:uid="{00000000-0005-0000-0000-0000E61E0000}"/>
    <cellStyle name="20% - Accent4 2 9 7" xfId="22652" xr:uid="{00000000-0005-0000-0000-0000E71E0000}"/>
    <cellStyle name="20% - Accent4 2 9 8" xfId="31527" xr:uid="{00000000-0005-0000-0000-0000E81E0000}"/>
    <cellStyle name="20% - Accent4 20" xfId="8757" xr:uid="{00000000-0005-0000-0000-0000E91E0000}"/>
    <cellStyle name="20% - Accent4 21" xfId="8758" xr:uid="{00000000-0005-0000-0000-0000EA1E0000}"/>
    <cellStyle name="20% - Accent4 22" xfId="8759" xr:uid="{00000000-0005-0000-0000-0000EB1E0000}"/>
    <cellStyle name="20% - Accent4 23" xfId="8760" xr:uid="{00000000-0005-0000-0000-0000EC1E0000}"/>
    <cellStyle name="20% - Accent4 24" xfId="8761" xr:uid="{00000000-0005-0000-0000-0000ED1E0000}"/>
    <cellStyle name="20% - Accent4 25" xfId="8762" xr:uid="{00000000-0005-0000-0000-0000EE1E0000}"/>
    <cellStyle name="20% - Accent4 26" xfId="8763" xr:uid="{00000000-0005-0000-0000-0000EF1E0000}"/>
    <cellStyle name="20% - Accent4 3" xfId="35" xr:uid="{00000000-0005-0000-0000-0000F01E0000}"/>
    <cellStyle name="20% - Accent4 3 10" xfId="8765" xr:uid="{00000000-0005-0000-0000-0000F11E0000}"/>
    <cellStyle name="20% - Accent4 3 11" xfId="8764" xr:uid="{00000000-0005-0000-0000-0000F21E0000}"/>
    <cellStyle name="20% - Accent4 3 2" xfId="36" xr:uid="{00000000-0005-0000-0000-0000F31E0000}"/>
    <cellStyle name="20% - Accent4 3 2 2" xfId="13164" xr:uid="{00000000-0005-0000-0000-0000F41E0000}"/>
    <cellStyle name="20% - Accent4 3 2 2 2" xfId="15518" xr:uid="{00000000-0005-0000-0000-0000F51E0000}"/>
    <cellStyle name="20% - Accent4 3 2 2 2 2" xfId="26348" xr:uid="{00000000-0005-0000-0000-0000F61E0000}"/>
    <cellStyle name="20% - Accent4 3 2 2 2 3" xfId="35225" xr:uid="{00000000-0005-0000-0000-0000F71E0000}"/>
    <cellStyle name="20% - Accent4 3 2 2 3" xfId="17737" xr:uid="{00000000-0005-0000-0000-0000F81E0000}"/>
    <cellStyle name="20% - Accent4 3 2 2 3 2" xfId="28567" xr:uid="{00000000-0005-0000-0000-0000F91E0000}"/>
    <cellStyle name="20% - Accent4 3 2 2 3 3" xfId="37444" xr:uid="{00000000-0005-0000-0000-0000FA1E0000}"/>
    <cellStyle name="20% - Accent4 3 2 2 4" xfId="20142" xr:uid="{00000000-0005-0000-0000-0000FB1E0000}"/>
    <cellStyle name="20% - Accent4 3 2 2 4 2" xfId="30786" xr:uid="{00000000-0005-0000-0000-0000FC1E0000}"/>
    <cellStyle name="20% - Accent4 3 2 2 4 3" xfId="39663" xr:uid="{00000000-0005-0000-0000-0000FD1E0000}"/>
    <cellStyle name="20% - Accent4 3 2 2 5" xfId="24129" xr:uid="{00000000-0005-0000-0000-0000FE1E0000}"/>
    <cellStyle name="20% - Accent4 3 2 2 6" xfId="33006" xr:uid="{00000000-0005-0000-0000-0000FF1E0000}"/>
    <cellStyle name="20% - Accent4 3 2 3" xfId="12431" xr:uid="{00000000-0005-0000-0000-0000001F0000}"/>
    <cellStyle name="20% - Accent4 3 2 3 2" xfId="14785" xr:uid="{00000000-0005-0000-0000-0000011F0000}"/>
    <cellStyle name="20% - Accent4 3 2 3 2 2" xfId="25615" xr:uid="{00000000-0005-0000-0000-0000021F0000}"/>
    <cellStyle name="20% - Accent4 3 2 3 2 3" xfId="34492" xr:uid="{00000000-0005-0000-0000-0000031F0000}"/>
    <cellStyle name="20% - Accent4 3 2 3 3" xfId="17004" xr:uid="{00000000-0005-0000-0000-0000041F0000}"/>
    <cellStyle name="20% - Accent4 3 2 3 3 2" xfId="27834" xr:uid="{00000000-0005-0000-0000-0000051F0000}"/>
    <cellStyle name="20% - Accent4 3 2 3 3 3" xfId="36711" xr:uid="{00000000-0005-0000-0000-0000061F0000}"/>
    <cellStyle name="20% - Accent4 3 2 3 4" xfId="19409" xr:uid="{00000000-0005-0000-0000-0000071F0000}"/>
    <cellStyle name="20% - Accent4 3 2 3 4 2" xfId="30053" xr:uid="{00000000-0005-0000-0000-0000081F0000}"/>
    <cellStyle name="20% - Accent4 3 2 3 4 3" xfId="38930" xr:uid="{00000000-0005-0000-0000-0000091F0000}"/>
    <cellStyle name="20% - Accent4 3 2 3 5" xfId="23396" xr:uid="{00000000-0005-0000-0000-00000A1F0000}"/>
    <cellStyle name="20% - Accent4 3 2 3 6" xfId="32273" xr:uid="{00000000-0005-0000-0000-00000B1F0000}"/>
    <cellStyle name="20% - Accent4 3 2 4" xfId="13909" xr:uid="{00000000-0005-0000-0000-00000C1F0000}"/>
    <cellStyle name="20% - Accent4 3 2 4 2" xfId="24872" xr:uid="{00000000-0005-0000-0000-00000D1F0000}"/>
    <cellStyle name="20% - Accent4 3 2 4 3" xfId="33749" xr:uid="{00000000-0005-0000-0000-00000E1F0000}"/>
    <cellStyle name="20% - Accent4 3 2 5" xfId="16261" xr:uid="{00000000-0005-0000-0000-00000F1F0000}"/>
    <cellStyle name="20% - Accent4 3 2 5 2" xfId="27091" xr:uid="{00000000-0005-0000-0000-0000101F0000}"/>
    <cellStyle name="20% - Accent4 3 2 5 3" xfId="35968" xr:uid="{00000000-0005-0000-0000-0000111F0000}"/>
    <cellStyle name="20% - Accent4 3 2 6" xfId="18482" xr:uid="{00000000-0005-0000-0000-0000121F0000}"/>
    <cellStyle name="20% - Accent4 3 2 6 2" xfId="29310" xr:uid="{00000000-0005-0000-0000-0000131F0000}"/>
    <cellStyle name="20% - Accent4 3 2 6 3" xfId="38187" xr:uid="{00000000-0005-0000-0000-0000141F0000}"/>
    <cellStyle name="20% - Accent4 3 2 7" xfId="22653" xr:uid="{00000000-0005-0000-0000-0000151F0000}"/>
    <cellStyle name="20% - Accent4 3 2 8" xfId="31528" xr:uid="{00000000-0005-0000-0000-0000161F0000}"/>
    <cellStyle name="20% - Accent4 3 2 9" xfId="8766" xr:uid="{00000000-0005-0000-0000-0000171F0000}"/>
    <cellStyle name="20% - Accent4 3 3" xfId="8767" xr:uid="{00000000-0005-0000-0000-0000181F0000}"/>
    <cellStyle name="20% - Accent4 3 3 2" xfId="13165" xr:uid="{00000000-0005-0000-0000-0000191F0000}"/>
    <cellStyle name="20% - Accent4 3 3 2 2" xfId="15519" xr:uid="{00000000-0005-0000-0000-00001A1F0000}"/>
    <cellStyle name="20% - Accent4 3 3 2 2 2" xfId="26349" xr:uid="{00000000-0005-0000-0000-00001B1F0000}"/>
    <cellStyle name="20% - Accent4 3 3 2 2 3" xfId="35226" xr:uid="{00000000-0005-0000-0000-00001C1F0000}"/>
    <cellStyle name="20% - Accent4 3 3 2 3" xfId="17738" xr:uid="{00000000-0005-0000-0000-00001D1F0000}"/>
    <cellStyle name="20% - Accent4 3 3 2 3 2" xfId="28568" xr:uid="{00000000-0005-0000-0000-00001E1F0000}"/>
    <cellStyle name="20% - Accent4 3 3 2 3 3" xfId="37445" xr:uid="{00000000-0005-0000-0000-00001F1F0000}"/>
    <cellStyle name="20% - Accent4 3 3 2 4" xfId="20143" xr:uid="{00000000-0005-0000-0000-0000201F0000}"/>
    <cellStyle name="20% - Accent4 3 3 2 4 2" xfId="30787" xr:uid="{00000000-0005-0000-0000-0000211F0000}"/>
    <cellStyle name="20% - Accent4 3 3 2 4 3" xfId="39664" xr:uid="{00000000-0005-0000-0000-0000221F0000}"/>
    <cellStyle name="20% - Accent4 3 3 2 5" xfId="24130" xr:uid="{00000000-0005-0000-0000-0000231F0000}"/>
    <cellStyle name="20% - Accent4 3 3 2 6" xfId="33007" xr:uid="{00000000-0005-0000-0000-0000241F0000}"/>
    <cellStyle name="20% - Accent4 3 3 3" xfId="12432" xr:uid="{00000000-0005-0000-0000-0000251F0000}"/>
    <cellStyle name="20% - Accent4 3 3 3 2" xfId="14786" xr:uid="{00000000-0005-0000-0000-0000261F0000}"/>
    <cellStyle name="20% - Accent4 3 3 3 2 2" xfId="25616" xr:uid="{00000000-0005-0000-0000-0000271F0000}"/>
    <cellStyle name="20% - Accent4 3 3 3 2 3" xfId="34493" xr:uid="{00000000-0005-0000-0000-0000281F0000}"/>
    <cellStyle name="20% - Accent4 3 3 3 3" xfId="17005" xr:uid="{00000000-0005-0000-0000-0000291F0000}"/>
    <cellStyle name="20% - Accent4 3 3 3 3 2" xfId="27835" xr:uid="{00000000-0005-0000-0000-00002A1F0000}"/>
    <cellStyle name="20% - Accent4 3 3 3 3 3" xfId="36712" xr:uid="{00000000-0005-0000-0000-00002B1F0000}"/>
    <cellStyle name="20% - Accent4 3 3 3 4" xfId="19410" xr:uid="{00000000-0005-0000-0000-00002C1F0000}"/>
    <cellStyle name="20% - Accent4 3 3 3 4 2" xfId="30054" xr:uid="{00000000-0005-0000-0000-00002D1F0000}"/>
    <cellStyle name="20% - Accent4 3 3 3 4 3" xfId="38931" xr:uid="{00000000-0005-0000-0000-00002E1F0000}"/>
    <cellStyle name="20% - Accent4 3 3 3 5" xfId="23397" xr:uid="{00000000-0005-0000-0000-00002F1F0000}"/>
    <cellStyle name="20% - Accent4 3 3 3 6" xfId="32274" xr:uid="{00000000-0005-0000-0000-0000301F0000}"/>
    <cellStyle name="20% - Accent4 3 3 4" xfId="13910" xr:uid="{00000000-0005-0000-0000-0000311F0000}"/>
    <cellStyle name="20% - Accent4 3 3 4 2" xfId="24873" xr:uid="{00000000-0005-0000-0000-0000321F0000}"/>
    <cellStyle name="20% - Accent4 3 3 4 3" xfId="33750" xr:uid="{00000000-0005-0000-0000-0000331F0000}"/>
    <cellStyle name="20% - Accent4 3 3 5" xfId="16262" xr:uid="{00000000-0005-0000-0000-0000341F0000}"/>
    <cellStyle name="20% - Accent4 3 3 5 2" xfId="27092" xr:uid="{00000000-0005-0000-0000-0000351F0000}"/>
    <cellStyle name="20% - Accent4 3 3 5 3" xfId="35969" xr:uid="{00000000-0005-0000-0000-0000361F0000}"/>
    <cellStyle name="20% - Accent4 3 3 6" xfId="18483" xr:uid="{00000000-0005-0000-0000-0000371F0000}"/>
    <cellStyle name="20% - Accent4 3 3 6 2" xfId="29311" xr:uid="{00000000-0005-0000-0000-0000381F0000}"/>
    <cellStyle name="20% - Accent4 3 3 6 3" xfId="38188" xr:uid="{00000000-0005-0000-0000-0000391F0000}"/>
    <cellStyle name="20% - Accent4 3 3 7" xfId="22654" xr:uid="{00000000-0005-0000-0000-00003A1F0000}"/>
    <cellStyle name="20% - Accent4 3 3 8" xfId="31529" xr:uid="{00000000-0005-0000-0000-00003B1F0000}"/>
    <cellStyle name="20% - Accent4 3 4" xfId="8768" xr:uid="{00000000-0005-0000-0000-00003C1F0000}"/>
    <cellStyle name="20% - Accent4 3 4 2" xfId="13166" xr:uid="{00000000-0005-0000-0000-00003D1F0000}"/>
    <cellStyle name="20% - Accent4 3 4 2 2" xfId="15520" xr:uid="{00000000-0005-0000-0000-00003E1F0000}"/>
    <cellStyle name="20% - Accent4 3 4 2 2 2" xfId="26350" xr:uid="{00000000-0005-0000-0000-00003F1F0000}"/>
    <cellStyle name="20% - Accent4 3 4 2 2 3" xfId="35227" xr:uid="{00000000-0005-0000-0000-0000401F0000}"/>
    <cellStyle name="20% - Accent4 3 4 2 3" xfId="17739" xr:uid="{00000000-0005-0000-0000-0000411F0000}"/>
    <cellStyle name="20% - Accent4 3 4 2 3 2" xfId="28569" xr:uid="{00000000-0005-0000-0000-0000421F0000}"/>
    <cellStyle name="20% - Accent4 3 4 2 3 3" xfId="37446" xr:uid="{00000000-0005-0000-0000-0000431F0000}"/>
    <cellStyle name="20% - Accent4 3 4 2 4" xfId="20144" xr:uid="{00000000-0005-0000-0000-0000441F0000}"/>
    <cellStyle name="20% - Accent4 3 4 2 4 2" xfId="30788" xr:uid="{00000000-0005-0000-0000-0000451F0000}"/>
    <cellStyle name="20% - Accent4 3 4 2 4 3" xfId="39665" xr:uid="{00000000-0005-0000-0000-0000461F0000}"/>
    <cellStyle name="20% - Accent4 3 4 2 5" xfId="24131" xr:uid="{00000000-0005-0000-0000-0000471F0000}"/>
    <cellStyle name="20% - Accent4 3 4 2 6" xfId="33008" xr:uid="{00000000-0005-0000-0000-0000481F0000}"/>
    <cellStyle name="20% - Accent4 3 4 3" xfId="12433" xr:uid="{00000000-0005-0000-0000-0000491F0000}"/>
    <cellStyle name="20% - Accent4 3 4 3 2" xfId="14787" xr:uid="{00000000-0005-0000-0000-00004A1F0000}"/>
    <cellStyle name="20% - Accent4 3 4 3 2 2" xfId="25617" xr:uid="{00000000-0005-0000-0000-00004B1F0000}"/>
    <cellStyle name="20% - Accent4 3 4 3 2 3" xfId="34494" xr:uid="{00000000-0005-0000-0000-00004C1F0000}"/>
    <cellStyle name="20% - Accent4 3 4 3 3" xfId="17006" xr:uid="{00000000-0005-0000-0000-00004D1F0000}"/>
    <cellStyle name="20% - Accent4 3 4 3 3 2" xfId="27836" xr:uid="{00000000-0005-0000-0000-00004E1F0000}"/>
    <cellStyle name="20% - Accent4 3 4 3 3 3" xfId="36713" xr:uid="{00000000-0005-0000-0000-00004F1F0000}"/>
    <cellStyle name="20% - Accent4 3 4 3 4" xfId="19411" xr:uid="{00000000-0005-0000-0000-0000501F0000}"/>
    <cellStyle name="20% - Accent4 3 4 3 4 2" xfId="30055" xr:uid="{00000000-0005-0000-0000-0000511F0000}"/>
    <cellStyle name="20% - Accent4 3 4 3 4 3" xfId="38932" xr:uid="{00000000-0005-0000-0000-0000521F0000}"/>
    <cellStyle name="20% - Accent4 3 4 3 5" xfId="23398" xr:uid="{00000000-0005-0000-0000-0000531F0000}"/>
    <cellStyle name="20% - Accent4 3 4 3 6" xfId="32275" xr:uid="{00000000-0005-0000-0000-0000541F0000}"/>
    <cellStyle name="20% - Accent4 3 4 4" xfId="13911" xr:uid="{00000000-0005-0000-0000-0000551F0000}"/>
    <cellStyle name="20% - Accent4 3 4 4 2" xfId="24874" xr:uid="{00000000-0005-0000-0000-0000561F0000}"/>
    <cellStyle name="20% - Accent4 3 4 4 3" xfId="33751" xr:uid="{00000000-0005-0000-0000-0000571F0000}"/>
    <cellStyle name="20% - Accent4 3 4 5" xfId="16263" xr:uid="{00000000-0005-0000-0000-0000581F0000}"/>
    <cellStyle name="20% - Accent4 3 4 5 2" xfId="27093" xr:uid="{00000000-0005-0000-0000-0000591F0000}"/>
    <cellStyle name="20% - Accent4 3 4 5 3" xfId="35970" xr:uid="{00000000-0005-0000-0000-00005A1F0000}"/>
    <cellStyle name="20% - Accent4 3 4 6" xfId="18484" xr:uid="{00000000-0005-0000-0000-00005B1F0000}"/>
    <cellStyle name="20% - Accent4 3 4 6 2" xfId="29312" xr:uid="{00000000-0005-0000-0000-00005C1F0000}"/>
    <cellStyle name="20% - Accent4 3 4 6 3" xfId="38189" xr:uid="{00000000-0005-0000-0000-00005D1F0000}"/>
    <cellStyle name="20% - Accent4 3 4 7" xfId="22655" xr:uid="{00000000-0005-0000-0000-00005E1F0000}"/>
    <cellStyle name="20% - Accent4 3 4 8" xfId="31530" xr:uid="{00000000-0005-0000-0000-00005F1F0000}"/>
    <cellStyle name="20% - Accent4 3 5" xfId="8769" xr:uid="{00000000-0005-0000-0000-0000601F0000}"/>
    <cellStyle name="20% - Accent4 3 5 2" xfId="13167" xr:uid="{00000000-0005-0000-0000-0000611F0000}"/>
    <cellStyle name="20% - Accent4 3 5 2 2" xfId="15521" xr:uid="{00000000-0005-0000-0000-0000621F0000}"/>
    <cellStyle name="20% - Accent4 3 5 2 2 2" xfId="26351" xr:uid="{00000000-0005-0000-0000-0000631F0000}"/>
    <cellStyle name="20% - Accent4 3 5 2 2 3" xfId="35228" xr:uid="{00000000-0005-0000-0000-0000641F0000}"/>
    <cellStyle name="20% - Accent4 3 5 2 3" xfId="17740" xr:uid="{00000000-0005-0000-0000-0000651F0000}"/>
    <cellStyle name="20% - Accent4 3 5 2 3 2" xfId="28570" xr:uid="{00000000-0005-0000-0000-0000661F0000}"/>
    <cellStyle name="20% - Accent4 3 5 2 3 3" xfId="37447" xr:uid="{00000000-0005-0000-0000-0000671F0000}"/>
    <cellStyle name="20% - Accent4 3 5 2 4" xfId="20145" xr:uid="{00000000-0005-0000-0000-0000681F0000}"/>
    <cellStyle name="20% - Accent4 3 5 2 4 2" xfId="30789" xr:uid="{00000000-0005-0000-0000-0000691F0000}"/>
    <cellStyle name="20% - Accent4 3 5 2 4 3" xfId="39666" xr:uid="{00000000-0005-0000-0000-00006A1F0000}"/>
    <cellStyle name="20% - Accent4 3 5 2 5" xfId="24132" xr:uid="{00000000-0005-0000-0000-00006B1F0000}"/>
    <cellStyle name="20% - Accent4 3 5 2 6" xfId="33009" xr:uid="{00000000-0005-0000-0000-00006C1F0000}"/>
    <cellStyle name="20% - Accent4 3 5 3" xfId="12434" xr:uid="{00000000-0005-0000-0000-00006D1F0000}"/>
    <cellStyle name="20% - Accent4 3 5 3 2" xfId="14788" xr:uid="{00000000-0005-0000-0000-00006E1F0000}"/>
    <cellStyle name="20% - Accent4 3 5 3 2 2" xfId="25618" xr:uid="{00000000-0005-0000-0000-00006F1F0000}"/>
    <cellStyle name="20% - Accent4 3 5 3 2 3" xfId="34495" xr:uid="{00000000-0005-0000-0000-0000701F0000}"/>
    <cellStyle name="20% - Accent4 3 5 3 3" xfId="17007" xr:uid="{00000000-0005-0000-0000-0000711F0000}"/>
    <cellStyle name="20% - Accent4 3 5 3 3 2" xfId="27837" xr:uid="{00000000-0005-0000-0000-0000721F0000}"/>
    <cellStyle name="20% - Accent4 3 5 3 3 3" xfId="36714" xr:uid="{00000000-0005-0000-0000-0000731F0000}"/>
    <cellStyle name="20% - Accent4 3 5 3 4" xfId="19412" xr:uid="{00000000-0005-0000-0000-0000741F0000}"/>
    <cellStyle name="20% - Accent4 3 5 3 4 2" xfId="30056" xr:uid="{00000000-0005-0000-0000-0000751F0000}"/>
    <cellStyle name="20% - Accent4 3 5 3 4 3" xfId="38933" xr:uid="{00000000-0005-0000-0000-0000761F0000}"/>
    <cellStyle name="20% - Accent4 3 5 3 5" xfId="23399" xr:uid="{00000000-0005-0000-0000-0000771F0000}"/>
    <cellStyle name="20% - Accent4 3 5 3 6" xfId="32276" xr:uid="{00000000-0005-0000-0000-0000781F0000}"/>
    <cellStyle name="20% - Accent4 3 5 4" xfId="13912" xr:uid="{00000000-0005-0000-0000-0000791F0000}"/>
    <cellStyle name="20% - Accent4 3 5 4 2" xfId="24875" xr:uid="{00000000-0005-0000-0000-00007A1F0000}"/>
    <cellStyle name="20% - Accent4 3 5 4 3" xfId="33752" xr:uid="{00000000-0005-0000-0000-00007B1F0000}"/>
    <cellStyle name="20% - Accent4 3 5 5" xfId="16264" xr:uid="{00000000-0005-0000-0000-00007C1F0000}"/>
    <cellStyle name="20% - Accent4 3 5 5 2" xfId="27094" xr:uid="{00000000-0005-0000-0000-00007D1F0000}"/>
    <cellStyle name="20% - Accent4 3 5 5 3" xfId="35971" xr:uid="{00000000-0005-0000-0000-00007E1F0000}"/>
    <cellStyle name="20% - Accent4 3 5 6" xfId="18485" xr:uid="{00000000-0005-0000-0000-00007F1F0000}"/>
    <cellStyle name="20% - Accent4 3 5 6 2" xfId="29313" xr:uid="{00000000-0005-0000-0000-0000801F0000}"/>
    <cellStyle name="20% - Accent4 3 5 6 3" xfId="38190" xr:uid="{00000000-0005-0000-0000-0000811F0000}"/>
    <cellStyle name="20% - Accent4 3 5 7" xfId="22656" xr:uid="{00000000-0005-0000-0000-0000821F0000}"/>
    <cellStyle name="20% - Accent4 3 5 8" xfId="31531" xr:uid="{00000000-0005-0000-0000-0000831F0000}"/>
    <cellStyle name="20% - Accent4 3 6" xfId="8770" xr:uid="{00000000-0005-0000-0000-0000841F0000}"/>
    <cellStyle name="20% - Accent4 3 7" xfId="8771" xr:uid="{00000000-0005-0000-0000-0000851F0000}"/>
    <cellStyle name="20% - Accent4 3 8" xfId="8772" xr:uid="{00000000-0005-0000-0000-0000861F0000}"/>
    <cellStyle name="20% - Accent4 3 9" xfId="8773" xr:uid="{00000000-0005-0000-0000-0000871F0000}"/>
    <cellStyle name="20% - Accent4 4" xfId="8774" xr:uid="{00000000-0005-0000-0000-0000881F0000}"/>
    <cellStyle name="20% - Accent4 4 2" xfId="8775" xr:uid="{00000000-0005-0000-0000-0000891F0000}"/>
    <cellStyle name="20% - Accent4 4 3" xfId="8776" xr:uid="{00000000-0005-0000-0000-00008A1F0000}"/>
    <cellStyle name="20% - Accent4 4 4" xfId="8777" xr:uid="{00000000-0005-0000-0000-00008B1F0000}"/>
    <cellStyle name="20% - Accent4 4 5" xfId="8778" xr:uid="{00000000-0005-0000-0000-00008C1F0000}"/>
    <cellStyle name="20% - Accent4 4 6" xfId="8779" xr:uid="{00000000-0005-0000-0000-00008D1F0000}"/>
    <cellStyle name="20% - Accent4 5" xfId="8780" xr:uid="{00000000-0005-0000-0000-00008E1F0000}"/>
    <cellStyle name="20% - Accent4 5 2" xfId="8781" xr:uid="{00000000-0005-0000-0000-00008F1F0000}"/>
    <cellStyle name="20% - Accent4 5 3" xfId="8782" xr:uid="{00000000-0005-0000-0000-0000901F0000}"/>
    <cellStyle name="20% - Accent4 5 4" xfId="8783" xr:uid="{00000000-0005-0000-0000-0000911F0000}"/>
    <cellStyle name="20% - Accent4 5 5" xfId="8784" xr:uid="{00000000-0005-0000-0000-0000921F0000}"/>
    <cellStyle name="20% - Accent4 5 6" xfId="8785" xr:uid="{00000000-0005-0000-0000-0000931F0000}"/>
    <cellStyle name="20% - Accent4 6" xfId="8786" xr:uid="{00000000-0005-0000-0000-0000941F0000}"/>
    <cellStyle name="20% - Accent4 6 2" xfId="8787" xr:uid="{00000000-0005-0000-0000-0000951F0000}"/>
    <cellStyle name="20% - Accent4 6 3" xfId="8788" xr:uid="{00000000-0005-0000-0000-0000961F0000}"/>
    <cellStyle name="20% - Accent4 6 4" xfId="8789" xr:uid="{00000000-0005-0000-0000-0000971F0000}"/>
    <cellStyle name="20% - Accent4 6 5" xfId="8790" xr:uid="{00000000-0005-0000-0000-0000981F0000}"/>
    <cellStyle name="20% - Accent4 6 6" xfId="8791" xr:uid="{00000000-0005-0000-0000-0000991F0000}"/>
    <cellStyle name="20% - Accent4 7" xfId="8792" xr:uid="{00000000-0005-0000-0000-00009A1F0000}"/>
    <cellStyle name="20% - Accent4 7 10" xfId="16265" xr:uid="{00000000-0005-0000-0000-00009B1F0000}"/>
    <cellStyle name="20% - Accent4 7 10 2" xfId="27095" xr:uid="{00000000-0005-0000-0000-00009C1F0000}"/>
    <cellStyle name="20% - Accent4 7 10 3" xfId="35972" xr:uid="{00000000-0005-0000-0000-00009D1F0000}"/>
    <cellStyle name="20% - Accent4 7 11" xfId="18486" xr:uid="{00000000-0005-0000-0000-00009E1F0000}"/>
    <cellStyle name="20% - Accent4 7 11 2" xfId="29314" xr:uid="{00000000-0005-0000-0000-00009F1F0000}"/>
    <cellStyle name="20% - Accent4 7 11 3" xfId="38191" xr:uid="{00000000-0005-0000-0000-0000A01F0000}"/>
    <cellStyle name="20% - Accent4 7 12" xfId="22657" xr:uid="{00000000-0005-0000-0000-0000A11F0000}"/>
    <cellStyle name="20% - Accent4 7 13" xfId="31532" xr:uid="{00000000-0005-0000-0000-0000A21F0000}"/>
    <cellStyle name="20% - Accent4 7 2" xfId="8793" xr:uid="{00000000-0005-0000-0000-0000A31F0000}"/>
    <cellStyle name="20% - Accent4 7 3" xfId="8794" xr:uid="{00000000-0005-0000-0000-0000A41F0000}"/>
    <cellStyle name="20% - Accent4 7 4" xfId="8795" xr:uid="{00000000-0005-0000-0000-0000A51F0000}"/>
    <cellStyle name="20% - Accent4 7 5" xfId="8796" xr:uid="{00000000-0005-0000-0000-0000A61F0000}"/>
    <cellStyle name="20% - Accent4 7 6" xfId="8797" xr:uid="{00000000-0005-0000-0000-0000A71F0000}"/>
    <cellStyle name="20% - Accent4 7 7" xfId="13168" xr:uid="{00000000-0005-0000-0000-0000A81F0000}"/>
    <cellStyle name="20% - Accent4 7 7 2" xfId="15522" xr:uid="{00000000-0005-0000-0000-0000A91F0000}"/>
    <cellStyle name="20% - Accent4 7 7 2 2" xfId="26352" xr:uid="{00000000-0005-0000-0000-0000AA1F0000}"/>
    <cellStyle name="20% - Accent4 7 7 2 3" xfId="35229" xr:uid="{00000000-0005-0000-0000-0000AB1F0000}"/>
    <cellStyle name="20% - Accent4 7 7 3" xfId="17741" xr:uid="{00000000-0005-0000-0000-0000AC1F0000}"/>
    <cellStyle name="20% - Accent4 7 7 3 2" xfId="28571" xr:uid="{00000000-0005-0000-0000-0000AD1F0000}"/>
    <cellStyle name="20% - Accent4 7 7 3 3" xfId="37448" xr:uid="{00000000-0005-0000-0000-0000AE1F0000}"/>
    <cellStyle name="20% - Accent4 7 7 4" xfId="20146" xr:uid="{00000000-0005-0000-0000-0000AF1F0000}"/>
    <cellStyle name="20% - Accent4 7 7 4 2" xfId="30790" xr:uid="{00000000-0005-0000-0000-0000B01F0000}"/>
    <cellStyle name="20% - Accent4 7 7 4 3" xfId="39667" xr:uid="{00000000-0005-0000-0000-0000B11F0000}"/>
    <cellStyle name="20% - Accent4 7 7 5" xfId="24133" xr:uid="{00000000-0005-0000-0000-0000B21F0000}"/>
    <cellStyle name="20% - Accent4 7 7 6" xfId="33010" xr:uid="{00000000-0005-0000-0000-0000B31F0000}"/>
    <cellStyle name="20% - Accent4 7 8" xfId="12435" xr:uid="{00000000-0005-0000-0000-0000B41F0000}"/>
    <cellStyle name="20% - Accent4 7 8 2" xfId="14789" xr:uid="{00000000-0005-0000-0000-0000B51F0000}"/>
    <cellStyle name="20% - Accent4 7 8 2 2" xfId="25619" xr:uid="{00000000-0005-0000-0000-0000B61F0000}"/>
    <cellStyle name="20% - Accent4 7 8 2 3" xfId="34496" xr:uid="{00000000-0005-0000-0000-0000B71F0000}"/>
    <cellStyle name="20% - Accent4 7 8 3" xfId="17008" xr:uid="{00000000-0005-0000-0000-0000B81F0000}"/>
    <cellStyle name="20% - Accent4 7 8 3 2" xfId="27838" xr:uid="{00000000-0005-0000-0000-0000B91F0000}"/>
    <cellStyle name="20% - Accent4 7 8 3 3" xfId="36715" xr:uid="{00000000-0005-0000-0000-0000BA1F0000}"/>
    <cellStyle name="20% - Accent4 7 8 4" xfId="19413" xr:uid="{00000000-0005-0000-0000-0000BB1F0000}"/>
    <cellStyle name="20% - Accent4 7 8 4 2" xfId="30057" xr:uid="{00000000-0005-0000-0000-0000BC1F0000}"/>
    <cellStyle name="20% - Accent4 7 8 4 3" xfId="38934" xr:uid="{00000000-0005-0000-0000-0000BD1F0000}"/>
    <cellStyle name="20% - Accent4 7 8 5" xfId="23400" xr:uid="{00000000-0005-0000-0000-0000BE1F0000}"/>
    <cellStyle name="20% - Accent4 7 8 6" xfId="32277" xr:uid="{00000000-0005-0000-0000-0000BF1F0000}"/>
    <cellStyle name="20% - Accent4 7 9" xfId="13913" xr:uid="{00000000-0005-0000-0000-0000C01F0000}"/>
    <cellStyle name="20% - Accent4 7 9 2" xfId="24876" xr:uid="{00000000-0005-0000-0000-0000C11F0000}"/>
    <cellStyle name="20% - Accent4 7 9 3" xfId="33753" xr:uid="{00000000-0005-0000-0000-0000C21F0000}"/>
    <cellStyle name="20% - Accent4 8" xfId="8798" xr:uid="{00000000-0005-0000-0000-0000C31F0000}"/>
    <cellStyle name="20% - Accent4 8 2" xfId="8799" xr:uid="{00000000-0005-0000-0000-0000C41F0000}"/>
    <cellStyle name="20% - Accent4 8 3" xfId="8800" xr:uid="{00000000-0005-0000-0000-0000C51F0000}"/>
    <cellStyle name="20% - Accent4 8 4" xfId="8801" xr:uid="{00000000-0005-0000-0000-0000C61F0000}"/>
    <cellStyle name="20% - Accent4 8 5" xfId="8802" xr:uid="{00000000-0005-0000-0000-0000C71F0000}"/>
    <cellStyle name="20% - Accent4 8 6" xfId="8803" xr:uid="{00000000-0005-0000-0000-0000C81F0000}"/>
    <cellStyle name="20% - Accent4 9" xfId="8804" xr:uid="{00000000-0005-0000-0000-0000C91F0000}"/>
    <cellStyle name="20% - Accent4 9 2" xfId="8805" xr:uid="{00000000-0005-0000-0000-0000CA1F0000}"/>
    <cellStyle name="20% - Accent4 9 3" xfId="8806" xr:uid="{00000000-0005-0000-0000-0000CB1F0000}"/>
    <cellStyle name="20% - Accent4 9 4" xfId="8807" xr:uid="{00000000-0005-0000-0000-0000CC1F0000}"/>
    <cellStyle name="20% - Accent4 9 5" xfId="8808" xr:uid="{00000000-0005-0000-0000-0000CD1F0000}"/>
    <cellStyle name="20% - Accent5 10" xfId="8809" xr:uid="{00000000-0005-0000-0000-0000CE1F0000}"/>
    <cellStyle name="20% - Accent5 11" xfId="8810" xr:uid="{00000000-0005-0000-0000-0000CF1F0000}"/>
    <cellStyle name="20% - Accent5 12" xfId="8811" xr:uid="{00000000-0005-0000-0000-0000D01F0000}"/>
    <cellStyle name="20% - Accent5 13" xfId="8812" xr:uid="{00000000-0005-0000-0000-0000D11F0000}"/>
    <cellStyle name="20% - Accent5 14" xfId="8813" xr:uid="{00000000-0005-0000-0000-0000D21F0000}"/>
    <cellStyle name="20% - Accent5 15" xfId="8814" xr:uid="{00000000-0005-0000-0000-0000D31F0000}"/>
    <cellStyle name="20% - Accent5 16" xfId="8815" xr:uid="{00000000-0005-0000-0000-0000D41F0000}"/>
    <cellStyle name="20% - Accent5 17" xfId="12947" xr:uid="{00000000-0005-0000-0000-0000D51F0000}"/>
    <cellStyle name="20% - Accent5 17 2" xfId="15301" xr:uid="{00000000-0005-0000-0000-0000D61F0000}"/>
    <cellStyle name="20% - Accent5 17 2 2" xfId="26131" xr:uid="{00000000-0005-0000-0000-0000D71F0000}"/>
    <cellStyle name="20% - Accent5 17 2 3" xfId="35008" xr:uid="{00000000-0005-0000-0000-0000D81F0000}"/>
    <cellStyle name="20% - Accent5 17 3" xfId="17520" xr:uid="{00000000-0005-0000-0000-0000D91F0000}"/>
    <cellStyle name="20% - Accent5 17 3 2" xfId="28350" xr:uid="{00000000-0005-0000-0000-0000DA1F0000}"/>
    <cellStyle name="20% - Accent5 17 3 3" xfId="37227" xr:uid="{00000000-0005-0000-0000-0000DB1F0000}"/>
    <cellStyle name="20% - Accent5 17 4" xfId="19925" xr:uid="{00000000-0005-0000-0000-0000DC1F0000}"/>
    <cellStyle name="20% - Accent5 17 4 2" xfId="30569" xr:uid="{00000000-0005-0000-0000-0000DD1F0000}"/>
    <cellStyle name="20% - Accent5 17 4 3" xfId="39446" xr:uid="{00000000-0005-0000-0000-0000DE1F0000}"/>
    <cellStyle name="20% - Accent5 17 5" xfId="23912" xr:uid="{00000000-0005-0000-0000-0000DF1F0000}"/>
    <cellStyle name="20% - Accent5 17 6" xfId="32789" xr:uid="{00000000-0005-0000-0000-0000E01F0000}"/>
    <cellStyle name="20% - Accent5 18" xfId="12214" xr:uid="{00000000-0005-0000-0000-0000E11F0000}"/>
    <cellStyle name="20% - Accent5 18 2" xfId="14568" xr:uid="{00000000-0005-0000-0000-0000E21F0000}"/>
    <cellStyle name="20% - Accent5 18 2 2" xfId="25398" xr:uid="{00000000-0005-0000-0000-0000E31F0000}"/>
    <cellStyle name="20% - Accent5 18 2 3" xfId="34275" xr:uid="{00000000-0005-0000-0000-0000E41F0000}"/>
    <cellStyle name="20% - Accent5 18 3" xfId="16787" xr:uid="{00000000-0005-0000-0000-0000E51F0000}"/>
    <cellStyle name="20% - Accent5 18 3 2" xfId="27617" xr:uid="{00000000-0005-0000-0000-0000E61F0000}"/>
    <cellStyle name="20% - Accent5 18 3 3" xfId="36494" xr:uid="{00000000-0005-0000-0000-0000E71F0000}"/>
    <cellStyle name="20% - Accent5 18 4" xfId="19192" xr:uid="{00000000-0005-0000-0000-0000E81F0000}"/>
    <cellStyle name="20% - Accent5 18 4 2" xfId="29836" xr:uid="{00000000-0005-0000-0000-0000E91F0000}"/>
    <cellStyle name="20% - Accent5 18 4 3" xfId="38713" xr:uid="{00000000-0005-0000-0000-0000EA1F0000}"/>
    <cellStyle name="20% - Accent5 18 5" xfId="23179" xr:uid="{00000000-0005-0000-0000-0000EB1F0000}"/>
    <cellStyle name="20% - Accent5 18 6" xfId="32056" xr:uid="{00000000-0005-0000-0000-0000EC1F0000}"/>
    <cellStyle name="20% - Accent5 19" xfId="13690" xr:uid="{00000000-0005-0000-0000-0000ED1F0000}"/>
    <cellStyle name="20% - Accent5 19 2" xfId="24655" xr:uid="{00000000-0005-0000-0000-0000EE1F0000}"/>
    <cellStyle name="20% - Accent5 19 3" xfId="33532" xr:uid="{00000000-0005-0000-0000-0000EF1F0000}"/>
    <cellStyle name="20% - Accent5 2" xfId="37" xr:uid="{00000000-0005-0000-0000-0000F01F0000}"/>
    <cellStyle name="20% - Accent5 2 10" xfId="8816" xr:uid="{00000000-0005-0000-0000-0000F11F0000}"/>
    <cellStyle name="20% - Accent5 2 10 2" xfId="13169" xr:uid="{00000000-0005-0000-0000-0000F21F0000}"/>
    <cellStyle name="20% - Accent5 2 10 2 2" xfId="15523" xr:uid="{00000000-0005-0000-0000-0000F31F0000}"/>
    <cellStyle name="20% - Accent5 2 10 2 2 2" xfId="26353" xr:uid="{00000000-0005-0000-0000-0000F41F0000}"/>
    <cellStyle name="20% - Accent5 2 10 2 2 3" xfId="35230" xr:uid="{00000000-0005-0000-0000-0000F51F0000}"/>
    <cellStyle name="20% - Accent5 2 10 2 3" xfId="17742" xr:uid="{00000000-0005-0000-0000-0000F61F0000}"/>
    <cellStyle name="20% - Accent5 2 10 2 3 2" xfId="28572" xr:uid="{00000000-0005-0000-0000-0000F71F0000}"/>
    <cellStyle name="20% - Accent5 2 10 2 3 3" xfId="37449" xr:uid="{00000000-0005-0000-0000-0000F81F0000}"/>
    <cellStyle name="20% - Accent5 2 10 2 4" xfId="20147" xr:uid="{00000000-0005-0000-0000-0000F91F0000}"/>
    <cellStyle name="20% - Accent5 2 10 2 4 2" xfId="30791" xr:uid="{00000000-0005-0000-0000-0000FA1F0000}"/>
    <cellStyle name="20% - Accent5 2 10 2 4 3" xfId="39668" xr:uid="{00000000-0005-0000-0000-0000FB1F0000}"/>
    <cellStyle name="20% - Accent5 2 10 2 5" xfId="24134" xr:uid="{00000000-0005-0000-0000-0000FC1F0000}"/>
    <cellStyle name="20% - Accent5 2 10 2 6" xfId="33011" xr:uid="{00000000-0005-0000-0000-0000FD1F0000}"/>
    <cellStyle name="20% - Accent5 2 10 3" xfId="12436" xr:uid="{00000000-0005-0000-0000-0000FE1F0000}"/>
    <cellStyle name="20% - Accent5 2 10 3 2" xfId="14790" xr:uid="{00000000-0005-0000-0000-0000FF1F0000}"/>
    <cellStyle name="20% - Accent5 2 10 3 2 2" xfId="25620" xr:uid="{00000000-0005-0000-0000-000000200000}"/>
    <cellStyle name="20% - Accent5 2 10 3 2 3" xfId="34497" xr:uid="{00000000-0005-0000-0000-000001200000}"/>
    <cellStyle name="20% - Accent5 2 10 3 3" xfId="17009" xr:uid="{00000000-0005-0000-0000-000002200000}"/>
    <cellStyle name="20% - Accent5 2 10 3 3 2" xfId="27839" xr:uid="{00000000-0005-0000-0000-000003200000}"/>
    <cellStyle name="20% - Accent5 2 10 3 3 3" xfId="36716" xr:uid="{00000000-0005-0000-0000-000004200000}"/>
    <cellStyle name="20% - Accent5 2 10 3 4" xfId="19414" xr:uid="{00000000-0005-0000-0000-000005200000}"/>
    <cellStyle name="20% - Accent5 2 10 3 4 2" xfId="30058" xr:uid="{00000000-0005-0000-0000-000006200000}"/>
    <cellStyle name="20% - Accent5 2 10 3 4 3" xfId="38935" xr:uid="{00000000-0005-0000-0000-000007200000}"/>
    <cellStyle name="20% - Accent5 2 10 3 5" xfId="23401" xr:uid="{00000000-0005-0000-0000-000008200000}"/>
    <cellStyle name="20% - Accent5 2 10 3 6" xfId="32278" xr:uid="{00000000-0005-0000-0000-000009200000}"/>
    <cellStyle name="20% - Accent5 2 10 4" xfId="13914" xr:uid="{00000000-0005-0000-0000-00000A200000}"/>
    <cellStyle name="20% - Accent5 2 10 4 2" xfId="24877" xr:uid="{00000000-0005-0000-0000-00000B200000}"/>
    <cellStyle name="20% - Accent5 2 10 4 3" xfId="33754" xr:uid="{00000000-0005-0000-0000-00000C200000}"/>
    <cellStyle name="20% - Accent5 2 10 5" xfId="16266" xr:uid="{00000000-0005-0000-0000-00000D200000}"/>
    <cellStyle name="20% - Accent5 2 10 5 2" xfId="27096" xr:uid="{00000000-0005-0000-0000-00000E200000}"/>
    <cellStyle name="20% - Accent5 2 10 5 3" xfId="35973" xr:uid="{00000000-0005-0000-0000-00000F200000}"/>
    <cellStyle name="20% - Accent5 2 10 6" xfId="18487" xr:uid="{00000000-0005-0000-0000-000010200000}"/>
    <cellStyle name="20% - Accent5 2 10 6 2" xfId="29315" xr:uid="{00000000-0005-0000-0000-000011200000}"/>
    <cellStyle name="20% - Accent5 2 10 6 3" xfId="38192" xr:uid="{00000000-0005-0000-0000-000012200000}"/>
    <cellStyle name="20% - Accent5 2 10 7" xfId="22658" xr:uid="{00000000-0005-0000-0000-000013200000}"/>
    <cellStyle name="20% - Accent5 2 10 8" xfId="31533" xr:uid="{00000000-0005-0000-0000-000014200000}"/>
    <cellStyle name="20% - Accent5 2 11" xfId="8817" xr:uid="{00000000-0005-0000-0000-000015200000}"/>
    <cellStyle name="20% - Accent5 2 11 2" xfId="8818" xr:uid="{00000000-0005-0000-0000-000016200000}"/>
    <cellStyle name="20% - Accent5 2 11 2 2" xfId="13170" xr:uid="{00000000-0005-0000-0000-000017200000}"/>
    <cellStyle name="20% - Accent5 2 11 2 2 2" xfId="15524" xr:uid="{00000000-0005-0000-0000-000018200000}"/>
    <cellStyle name="20% - Accent5 2 11 2 2 2 2" xfId="26354" xr:uid="{00000000-0005-0000-0000-000019200000}"/>
    <cellStyle name="20% - Accent5 2 11 2 2 2 3" xfId="35231" xr:uid="{00000000-0005-0000-0000-00001A200000}"/>
    <cellStyle name="20% - Accent5 2 11 2 2 3" xfId="17743" xr:uid="{00000000-0005-0000-0000-00001B200000}"/>
    <cellStyle name="20% - Accent5 2 11 2 2 3 2" xfId="28573" xr:uid="{00000000-0005-0000-0000-00001C200000}"/>
    <cellStyle name="20% - Accent5 2 11 2 2 3 3" xfId="37450" xr:uid="{00000000-0005-0000-0000-00001D200000}"/>
    <cellStyle name="20% - Accent5 2 11 2 2 4" xfId="20148" xr:uid="{00000000-0005-0000-0000-00001E200000}"/>
    <cellStyle name="20% - Accent5 2 11 2 2 4 2" xfId="30792" xr:uid="{00000000-0005-0000-0000-00001F200000}"/>
    <cellStyle name="20% - Accent5 2 11 2 2 4 3" xfId="39669" xr:uid="{00000000-0005-0000-0000-000020200000}"/>
    <cellStyle name="20% - Accent5 2 11 2 2 5" xfId="24135" xr:uid="{00000000-0005-0000-0000-000021200000}"/>
    <cellStyle name="20% - Accent5 2 11 2 2 6" xfId="33012" xr:uid="{00000000-0005-0000-0000-000022200000}"/>
    <cellStyle name="20% - Accent5 2 11 2 3" xfId="12437" xr:uid="{00000000-0005-0000-0000-000023200000}"/>
    <cellStyle name="20% - Accent5 2 11 2 3 2" xfId="14791" xr:uid="{00000000-0005-0000-0000-000024200000}"/>
    <cellStyle name="20% - Accent5 2 11 2 3 2 2" xfId="25621" xr:uid="{00000000-0005-0000-0000-000025200000}"/>
    <cellStyle name="20% - Accent5 2 11 2 3 2 3" xfId="34498" xr:uid="{00000000-0005-0000-0000-000026200000}"/>
    <cellStyle name="20% - Accent5 2 11 2 3 3" xfId="17010" xr:uid="{00000000-0005-0000-0000-000027200000}"/>
    <cellStyle name="20% - Accent5 2 11 2 3 3 2" xfId="27840" xr:uid="{00000000-0005-0000-0000-000028200000}"/>
    <cellStyle name="20% - Accent5 2 11 2 3 3 3" xfId="36717" xr:uid="{00000000-0005-0000-0000-000029200000}"/>
    <cellStyle name="20% - Accent5 2 11 2 3 4" xfId="19415" xr:uid="{00000000-0005-0000-0000-00002A200000}"/>
    <cellStyle name="20% - Accent5 2 11 2 3 4 2" xfId="30059" xr:uid="{00000000-0005-0000-0000-00002B200000}"/>
    <cellStyle name="20% - Accent5 2 11 2 3 4 3" xfId="38936" xr:uid="{00000000-0005-0000-0000-00002C200000}"/>
    <cellStyle name="20% - Accent5 2 11 2 3 5" xfId="23402" xr:uid="{00000000-0005-0000-0000-00002D200000}"/>
    <cellStyle name="20% - Accent5 2 11 2 3 6" xfId="32279" xr:uid="{00000000-0005-0000-0000-00002E200000}"/>
    <cellStyle name="20% - Accent5 2 11 2 4" xfId="13915" xr:uid="{00000000-0005-0000-0000-00002F200000}"/>
    <cellStyle name="20% - Accent5 2 11 2 4 2" xfId="24878" xr:uid="{00000000-0005-0000-0000-000030200000}"/>
    <cellStyle name="20% - Accent5 2 11 2 4 3" xfId="33755" xr:uid="{00000000-0005-0000-0000-000031200000}"/>
    <cellStyle name="20% - Accent5 2 11 2 5" xfId="16267" xr:uid="{00000000-0005-0000-0000-000032200000}"/>
    <cellStyle name="20% - Accent5 2 11 2 5 2" xfId="27097" xr:uid="{00000000-0005-0000-0000-000033200000}"/>
    <cellStyle name="20% - Accent5 2 11 2 5 3" xfId="35974" xr:uid="{00000000-0005-0000-0000-000034200000}"/>
    <cellStyle name="20% - Accent5 2 11 2 6" xfId="18488" xr:uid="{00000000-0005-0000-0000-000035200000}"/>
    <cellStyle name="20% - Accent5 2 11 2 6 2" xfId="29316" xr:uid="{00000000-0005-0000-0000-000036200000}"/>
    <cellStyle name="20% - Accent5 2 11 2 6 3" xfId="38193" xr:uid="{00000000-0005-0000-0000-000037200000}"/>
    <cellStyle name="20% - Accent5 2 11 2 7" xfId="22659" xr:uid="{00000000-0005-0000-0000-000038200000}"/>
    <cellStyle name="20% - Accent5 2 11 2 8" xfId="31534" xr:uid="{00000000-0005-0000-0000-000039200000}"/>
    <cellStyle name="20% - Accent5 2 11 3" xfId="8819" xr:uid="{00000000-0005-0000-0000-00003A200000}"/>
    <cellStyle name="20% - Accent5 2 11 3 2" xfId="13171" xr:uid="{00000000-0005-0000-0000-00003B200000}"/>
    <cellStyle name="20% - Accent5 2 11 3 2 2" xfId="15525" xr:uid="{00000000-0005-0000-0000-00003C200000}"/>
    <cellStyle name="20% - Accent5 2 11 3 2 2 2" xfId="26355" xr:uid="{00000000-0005-0000-0000-00003D200000}"/>
    <cellStyle name="20% - Accent5 2 11 3 2 2 3" xfId="35232" xr:uid="{00000000-0005-0000-0000-00003E200000}"/>
    <cellStyle name="20% - Accent5 2 11 3 2 3" xfId="17744" xr:uid="{00000000-0005-0000-0000-00003F200000}"/>
    <cellStyle name="20% - Accent5 2 11 3 2 3 2" xfId="28574" xr:uid="{00000000-0005-0000-0000-000040200000}"/>
    <cellStyle name="20% - Accent5 2 11 3 2 3 3" xfId="37451" xr:uid="{00000000-0005-0000-0000-000041200000}"/>
    <cellStyle name="20% - Accent5 2 11 3 2 4" xfId="20149" xr:uid="{00000000-0005-0000-0000-000042200000}"/>
    <cellStyle name="20% - Accent5 2 11 3 2 4 2" xfId="30793" xr:uid="{00000000-0005-0000-0000-000043200000}"/>
    <cellStyle name="20% - Accent5 2 11 3 2 4 3" xfId="39670" xr:uid="{00000000-0005-0000-0000-000044200000}"/>
    <cellStyle name="20% - Accent5 2 11 3 2 5" xfId="24136" xr:uid="{00000000-0005-0000-0000-000045200000}"/>
    <cellStyle name="20% - Accent5 2 11 3 2 6" xfId="33013" xr:uid="{00000000-0005-0000-0000-000046200000}"/>
    <cellStyle name="20% - Accent5 2 11 3 3" xfId="12438" xr:uid="{00000000-0005-0000-0000-000047200000}"/>
    <cellStyle name="20% - Accent5 2 11 3 3 2" xfId="14792" xr:uid="{00000000-0005-0000-0000-000048200000}"/>
    <cellStyle name="20% - Accent5 2 11 3 3 2 2" xfId="25622" xr:uid="{00000000-0005-0000-0000-000049200000}"/>
    <cellStyle name="20% - Accent5 2 11 3 3 2 3" xfId="34499" xr:uid="{00000000-0005-0000-0000-00004A200000}"/>
    <cellStyle name="20% - Accent5 2 11 3 3 3" xfId="17011" xr:uid="{00000000-0005-0000-0000-00004B200000}"/>
    <cellStyle name="20% - Accent5 2 11 3 3 3 2" xfId="27841" xr:uid="{00000000-0005-0000-0000-00004C200000}"/>
    <cellStyle name="20% - Accent5 2 11 3 3 3 3" xfId="36718" xr:uid="{00000000-0005-0000-0000-00004D200000}"/>
    <cellStyle name="20% - Accent5 2 11 3 3 4" xfId="19416" xr:uid="{00000000-0005-0000-0000-00004E200000}"/>
    <cellStyle name="20% - Accent5 2 11 3 3 4 2" xfId="30060" xr:uid="{00000000-0005-0000-0000-00004F200000}"/>
    <cellStyle name="20% - Accent5 2 11 3 3 4 3" xfId="38937" xr:uid="{00000000-0005-0000-0000-000050200000}"/>
    <cellStyle name="20% - Accent5 2 11 3 3 5" xfId="23403" xr:uid="{00000000-0005-0000-0000-000051200000}"/>
    <cellStyle name="20% - Accent5 2 11 3 3 6" xfId="32280" xr:uid="{00000000-0005-0000-0000-000052200000}"/>
    <cellStyle name="20% - Accent5 2 11 3 4" xfId="13916" xr:uid="{00000000-0005-0000-0000-000053200000}"/>
    <cellStyle name="20% - Accent5 2 11 3 4 2" xfId="24879" xr:uid="{00000000-0005-0000-0000-000054200000}"/>
    <cellStyle name="20% - Accent5 2 11 3 4 3" xfId="33756" xr:uid="{00000000-0005-0000-0000-000055200000}"/>
    <cellStyle name="20% - Accent5 2 11 3 5" xfId="16268" xr:uid="{00000000-0005-0000-0000-000056200000}"/>
    <cellStyle name="20% - Accent5 2 11 3 5 2" xfId="27098" xr:uid="{00000000-0005-0000-0000-000057200000}"/>
    <cellStyle name="20% - Accent5 2 11 3 5 3" xfId="35975" xr:uid="{00000000-0005-0000-0000-000058200000}"/>
    <cellStyle name="20% - Accent5 2 11 3 6" xfId="18489" xr:uid="{00000000-0005-0000-0000-000059200000}"/>
    <cellStyle name="20% - Accent5 2 11 3 6 2" xfId="29317" xr:uid="{00000000-0005-0000-0000-00005A200000}"/>
    <cellStyle name="20% - Accent5 2 11 3 6 3" xfId="38194" xr:uid="{00000000-0005-0000-0000-00005B200000}"/>
    <cellStyle name="20% - Accent5 2 11 3 7" xfId="22660" xr:uid="{00000000-0005-0000-0000-00005C200000}"/>
    <cellStyle name="20% - Accent5 2 11 3 8" xfId="31535" xr:uid="{00000000-0005-0000-0000-00005D200000}"/>
    <cellStyle name="20% - Accent5 2 11 4" xfId="8820" xr:uid="{00000000-0005-0000-0000-00005E200000}"/>
    <cellStyle name="20% - Accent5 2 11 4 2" xfId="13172" xr:uid="{00000000-0005-0000-0000-00005F200000}"/>
    <cellStyle name="20% - Accent5 2 11 4 2 2" xfId="15526" xr:uid="{00000000-0005-0000-0000-000060200000}"/>
    <cellStyle name="20% - Accent5 2 11 4 2 2 2" xfId="26356" xr:uid="{00000000-0005-0000-0000-000061200000}"/>
    <cellStyle name="20% - Accent5 2 11 4 2 2 3" xfId="35233" xr:uid="{00000000-0005-0000-0000-000062200000}"/>
    <cellStyle name="20% - Accent5 2 11 4 2 3" xfId="17745" xr:uid="{00000000-0005-0000-0000-000063200000}"/>
    <cellStyle name="20% - Accent5 2 11 4 2 3 2" xfId="28575" xr:uid="{00000000-0005-0000-0000-000064200000}"/>
    <cellStyle name="20% - Accent5 2 11 4 2 3 3" xfId="37452" xr:uid="{00000000-0005-0000-0000-000065200000}"/>
    <cellStyle name="20% - Accent5 2 11 4 2 4" xfId="20150" xr:uid="{00000000-0005-0000-0000-000066200000}"/>
    <cellStyle name="20% - Accent5 2 11 4 2 4 2" xfId="30794" xr:uid="{00000000-0005-0000-0000-000067200000}"/>
    <cellStyle name="20% - Accent5 2 11 4 2 4 3" xfId="39671" xr:uid="{00000000-0005-0000-0000-000068200000}"/>
    <cellStyle name="20% - Accent5 2 11 4 2 5" xfId="24137" xr:uid="{00000000-0005-0000-0000-000069200000}"/>
    <cellStyle name="20% - Accent5 2 11 4 2 6" xfId="33014" xr:uid="{00000000-0005-0000-0000-00006A200000}"/>
    <cellStyle name="20% - Accent5 2 11 4 3" xfId="12439" xr:uid="{00000000-0005-0000-0000-00006B200000}"/>
    <cellStyle name="20% - Accent5 2 11 4 3 2" xfId="14793" xr:uid="{00000000-0005-0000-0000-00006C200000}"/>
    <cellStyle name="20% - Accent5 2 11 4 3 2 2" xfId="25623" xr:uid="{00000000-0005-0000-0000-00006D200000}"/>
    <cellStyle name="20% - Accent5 2 11 4 3 2 3" xfId="34500" xr:uid="{00000000-0005-0000-0000-00006E200000}"/>
    <cellStyle name="20% - Accent5 2 11 4 3 3" xfId="17012" xr:uid="{00000000-0005-0000-0000-00006F200000}"/>
    <cellStyle name="20% - Accent5 2 11 4 3 3 2" xfId="27842" xr:uid="{00000000-0005-0000-0000-000070200000}"/>
    <cellStyle name="20% - Accent5 2 11 4 3 3 3" xfId="36719" xr:uid="{00000000-0005-0000-0000-000071200000}"/>
    <cellStyle name="20% - Accent5 2 11 4 3 4" xfId="19417" xr:uid="{00000000-0005-0000-0000-000072200000}"/>
    <cellStyle name="20% - Accent5 2 11 4 3 4 2" xfId="30061" xr:uid="{00000000-0005-0000-0000-000073200000}"/>
    <cellStyle name="20% - Accent5 2 11 4 3 4 3" xfId="38938" xr:uid="{00000000-0005-0000-0000-000074200000}"/>
    <cellStyle name="20% - Accent5 2 11 4 3 5" xfId="23404" xr:uid="{00000000-0005-0000-0000-000075200000}"/>
    <cellStyle name="20% - Accent5 2 11 4 3 6" xfId="32281" xr:uid="{00000000-0005-0000-0000-000076200000}"/>
    <cellStyle name="20% - Accent5 2 11 4 4" xfId="13917" xr:uid="{00000000-0005-0000-0000-000077200000}"/>
    <cellStyle name="20% - Accent5 2 11 4 4 2" xfId="24880" xr:uid="{00000000-0005-0000-0000-000078200000}"/>
    <cellStyle name="20% - Accent5 2 11 4 4 3" xfId="33757" xr:uid="{00000000-0005-0000-0000-000079200000}"/>
    <cellStyle name="20% - Accent5 2 11 4 5" xfId="16269" xr:uid="{00000000-0005-0000-0000-00007A200000}"/>
    <cellStyle name="20% - Accent5 2 11 4 5 2" xfId="27099" xr:uid="{00000000-0005-0000-0000-00007B200000}"/>
    <cellStyle name="20% - Accent5 2 11 4 5 3" xfId="35976" xr:uid="{00000000-0005-0000-0000-00007C200000}"/>
    <cellStyle name="20% - Accent5 2 11 4 6" xfId="18490" xr:uid="{00000000-0005-0000-0000-00007D200000}"/>
    <cellStyle name="20% - Accent5 2 11 4 6 2" xfId="29318" xr:uid="{00000000-0005-0000-0000-00007E200000}"/>
    <cellStyle name="20% - Accent5 2 11 4 6 3" xfId="38195" xr:uid="{00000000-0005-0000-0000-00007F200000}"/>
    <cellStyle name="20% - Accent5 2 11 4 7" xfId="22661" xr:uid="{00000000-0005-0000-0000-000080200000}"/>
    <cellStyle name="20% - Accent5 2 11 4 8" xfId="31536" xr:uid="{00000000-0005-0000-0000-000081200000}"/>
    <cellStyle name="20% - Accent5 2 11 5" xfId="8821" xr:uid="{00000000-0005-0000-0000-000082200000}"/>
    <cellStyle name="20% - Accent5 2 11 5 2" xfId="13173" xr:uid="{00000000-0005-0000-0000-000083200000}"/>
    <cellStyle name="20% - Accent5 2 11 5 2 2" xfId="15527" xr:uid="{00000000-0005-0000-0000-000084200000}"/>
    <cellStyle name="20% - Accent5 2 11 5 2 2 2" xfId="26357" xr:uid="{00000000-0005-0000-0000-000085200000}"/>
    <cellStyle name="20% - Accent5 2 11 5 2 2 3" xfId="35234" xr:uid="{00000000-0005-0000-0000-000086200000}"/>
    <cellStyle name="20% - Accent5 2 11 5 2 3" xfId="17746" xr:uid="{00000000-0005-0000-0000-000087200000}"/>
    <cellStyle name="20% - Accent5 2 11 5 2 3 2" xfId="28576" xr:uid="{00000000-0005-0000-0000-000088200000}"/>
    <cellStyle name="20% - Accent5 2 11 5 2 3 3" xfId="37453" xr:uid="{00000000-0005-0000-0000-000089200000}"/>
    <cellStyle name="20% - Accent5 2 11 5 2 4" xfId="20151" xr:uid="{00000000-0005-0000-0000-00008A200000}"/>
    <cellStyle name="20% - Accent5 2 11 5 2 4 2" xfId="30795" xr:uid="{00000000-0005-0000-0000-00008B200000}"/>
    <cellStyle name="20% - Accent5 2 11 5 2 4 3" xfId="39672" xr:uid="{00000000-0005-0000-0000-00008C200000}"/>
    <cellStyle name="20% - Accent5 2 11 5 2 5" xfId="24138" xr:uid="{00000000-0005-0000-0000-00008D200000}"/>
    <cellStyle name="20% - Accent5 2 11 5 2 6" xfId="33015" xr:uid="{00000000-0005-0000-0000-00008E200000}"/>
    <cellStyle name="20% - Accent5 2 11 5 3" xfId="12440" xr:uid="{00000000-0005-0000-0000-00008F200000}"/>
    <cellStyle name="20% - Accent5 2 11 5 3 2" xfId="14794" xr:uid="{00000000-0005-0000-0000-000090200000}"/>
    <cellStyle name="20% - Accent5 2 11 5 3 2 2" xfId="25624" xr:uid="{00000000-0005-0000-0000-000091200000}"/>
    <cellStyle name="20% - Accent5 2 11 5 3 2 3" xfId="34501" xr:uid="{00000000-0005-0000-0000-000092200000}"/>
    <cellStyle name="20% - Accent5 2 11 5 3 3" xfId="17013" xr:uid="{00000000-0005-0000-0000-000093200000}"/>
    <cellStyle name="20% - Accent5 2 11 5 3 3 2" xfId="27843" xr:uid="{00000000-0005-0000-0000-000094200000}"/>
    <cellStyle name="20% - Accent5 2 11 5 3 3 3" xfId="36720" xr:uid="{00000000-0005-0000-0000-000095200000}"/>
    <cellStyle name="20% - Accent5 2 11 5 3 4" xfId="19418" xr:uid="{00000000-0005-0000-0000-000096200000}"/>
    <cellStyle name="20% - Accent5 2 11 5 3 4 2" xfId="30062" xr:uid="{00000000-0005-0000-0000-000097200000}"/>
    <cellStyle name="20% - Accent5 2 11 5 3 4 3" xfId="38939" xr:uid="{00000000-0005-0000-0000-000098200000}"/>
    <cellStyle name="20% - Accent5 2 11 5 3 5" xfId="23405" xr:uid="{00000000-0005-0000-0000-000099200000}"/>
    <cellStyle name="20% - Accent5 2 11 5 3 6" xfId="32282" xr:uid="{00000000-0005-0000-0000-00009A200000}"/>
    <cellStyle name="20% - Accent5 2 11 5 4" xfId="13918" xr:uid="{00000000-0005-0000-0000-00009B200000}"/>
    <cellStyle name="20% - Accent5 2 11 5 4 2" xfId="24881" xr:uid="{00000000-0005-0000-0000-00009C200000}"/>
    <cellStyle name="20% - Accent5 2 11 5 4 3" xfId="33758" xr:uid="{00000000-0005-0000-0000-00009D200000}"/>
    <cellStyle name="20% - Accent5 2 11 5 5" xfId="16270" xr:uid="{00000000-0005-0000-0000-00009E200000}"/>
    <cellStyle name="20% - Accent5 2 11 5 5 2" xfId="27100" xr:uid="{00000000-0005-0000-0000-00009F200000}"/>
    <cellStyle name="20% - Accent5 2 11 5 5 3" xfId="35977" xr:uid="{00000000-0005-0000-0000-0000A0200000}"/>
    <cellStyle name="20% - Accent5 2 11 5 6" xfId="18491" xr:uid="{00000000-0005-0000-0000-0000A1200000}"/>
    <cellStyle name="20% - Accent5 2 11 5 6 2" xfId="29319" xr:uid="{00000000-0005-0000-0000-0000A2200000}"/>
    <cellStyle name="20% - Accent5 2 11 5 6 3" xfId="38196" xr:uid="{00000000-0005-0000-0000-0000A3200000}"/>
    <cellStyle name="20% - Accent5 2 11 5 7" xfId="22662" xr:uid="{00000000-0005-0000-0000-0000A4200000}"/>
    <cellStyle name="20% - Accent5 2 11 5 8" xfId="31537" xr:uid="{00000000-0005-0000-0000-0000A5200000}"/>
    <cellStyle name="20% - Accent5 2 12" xfId="8822" xr:uid="{00000000-0005-0000-0000-0000A6200000}"/>
    <cellStyle name="20% - Accent5 2 13" xfId="8823" xr:uid="{00000000-0005-0000-0000-0000A7200000}"/>
    <cellStyle name="20% - Accent5 2 14" xfId="8824" xr:uid="{00000000-0005-0000-0000-0000A8200000}"/>
    <cellStyle name="20% - Accent5 2 15" xfId="8825" xr:uid="{00000000-0005-0000-0000-0000A9200000}"/>
    <cellStyle name="20% - Accent5 2 15 2" xfId="13174" xr:uid="{00000000-0005-0000-0000-0000AA200000}"/>
    <cellStyle name="20% - Accent5 2 15 2 2" xfId="15528" xr:uid="{00000000-0005-0000-0000-0000AB200000}"/>
    <cellStyle name="20% - Accent5 2 15 2 2 2" xfId="26358" xr:uid="{00000000-0005-0000-0000-0000AC200000}"/>
    <cellStyle name="20% - Accent5 2 15 2 2 3" xfId="35235" xr:uid="{00000000-0005-0000-0000-0000AD200000}"/>
    <cellStyle name="20% - Accent5 2 15 2 3" xfId="17747" xr:uid="{00000000-0005-0000-0000-0000AE200000}"/>
    <cellStyle name="20% - Accent5 2 15 2 3 2" xfId="28577" xr:uid="{00000000-0005-0000-0000-0000AF200000}"/>
    <cellStyle name="20% - Accent5 2 15 2 3 3" xfId="37454" xr:uid="{00000000-0005-0000-0000-0000B0200000}"/>
    <cellStyle name="20% - Accent5 2 15 2 4" xfId="20152" xr:uid="{00000000-0005-0000-0000-0000B1200000}"/>
    <cellStyle name="20% - Accent5 2 15 2 4 2" xfId="30796" xr:uid="{00000000-0005-0000-0000-0000B2200000}"/>
    <cellStyle name="20% - Accent5 2 15 2 4 3" xfId="39673" xr:uid="{00000000-0005-0000-0000-0000B3200000}"/>
    <cellStyle name="20% - Accent5 2 15 2 5" xfId="24139" xr:uid="{00000000-0005-0000-0000-0000B4200000}"/>
    <cellStyle name="20% - Accent5 2 15 2 6" xfId="33016" xr:uid="{00000000-0005-0000-0000-0000B5200000}"/>
    <cellStyle name="20% - Accent5 2 15 3" xfId="12441" xr:uid="{00000000-0005-0000-0000-0000B6200000}"/>
    <cellStyle name="20% - Accent5 2 15 3 2" xfId="14795" xr:uid="{00000000-0005-0000-0000-0000B7200000}"/>
    <cellStyle name="20% - Accent5 2 15 3 2 2" xfId="25625" xr:uid="{00000000-0005-0000-0000-0000B8200000}"/>
    <cellStyle name="20% - Accent5 2 15 3 2 3" xfId="34502" xr:uid="{00000000-0005-0000-0000-0000B9200000}"/>
    <cellStyle name="20% - Accent5 2 15 3 3" xfId="17014" xr:uid="{00000000-0005-0000-0000-0000BA200000}"/>
    <cellStyle name="20% - Accent5 2 15 3 3 2" xfId="27844" xr:uid="{00000000-0005-0000-0000-0000BB200000}"/>
    <cellStyle name="20% - Accent5 2 15 3 3 3" xfId="36721" xr:uid="{00000000-0005-0000-0000-0000BC200000}"/>
    <cellStyle name="20% - Accent5 2 15 3 4" xfId="19419" xr:uid="{00000000-0005-0000-0000-0000BD200000}"/>
    <cellStyle name="20% - Accent5 2 15 3 4 2" xfId="30063" xr:uid="{00000000-0005-0000-0000-0000BE200000}"/>
    <cellStyle name="20% - Accent5 2 15 3 4 3" xfId="38940" xr:uid="{00000000-0005-0000-0000-0000BF200000}"/>
    <cellStyle name="20% - Accent5 2 15 3 5" xfId="23406" xr:uid="{00000000-0005-0000-0000-0000C0200000}"/>
    <cellStyle name="20% - Accent5 2 15 3 6" xfId="32283" xr:uid="{00000000-0005-0000-0000-0000C1200000}"/>
    <cellStyle name="20% - Accent5 2 15 4" xfId="13919" xr:uid="{00000000-0005-0000-0000-0000C2200000}"/>
    <cellStyle name="20% - Accent5 2 15 4 2" xfId="24882" xr:uid="{00000000-0005-0000-0000-0000C3200000}"/>
    <cellStyle name="20% - Accent5 2 15 4 3" xfId="33759" xr:uid="{00000000-0005-0000-0000-0000C4200000}"/>
    <cellStyle name="20% - Accent5 2 15 5" xfId="16271" xr:uid="{00000000-0005-0000-0000-0000C5200000}"/>
    <cellStyle name="20% - Accent5 2 15 5 2" xfId="27101" xr:uid="{00000000-0005-0000-0000-0000C6200000}"/>
    <cellStyle name="20% - Accent5 2 15 5 3" xfId="35978" xr:uid="{00000000-0005-0000-0000-0000C7200000}"/>
    <cellStyle name="20% - Accent5 2 15 6" xfId="18492" xr:uid="{00000000-0005-0000-0000-0000C8200000}"/>
    <cellStyle name="20% - Accent5 2 15 6 2" xfId="29320" xr:uid="{00000000-0005-0000-0000-0000C9200000}"/>
    <cellStyle name="20% - Accent5 2 15 6 3" xfId="38197" xr:uid="{00000000-0005-0000-0000-0000CA200000}"/>
    <cellStyle name="20% - Accent5 2 15 7" xfId="22663" xr:uid="{00000000-0005-0000-0000-0000CB200000}"/>
    <cellStyle name="20% - Accent5 2 15 8" xfId="31538" xr:uid="{00000000-0005-0000-0000-0000CC200000}"/>
    <cellStyle name="20% - Accent5 2 16" xfId="8826" xr:uid="{00000000-0005-0000-0000-0000CD200000}"/>
    <cellStyle name="20% - Accent5 2 2" xfId="38" xr:uid="{00000000-0005-0000-0000-0000CE200000}"/>
    <cellStyle name="20% - Accent5 2 2 10" xfId="13175" xr:uid="{00000000-0005-0000-0000-0000CF200000}"/>
    <cellStyle name="20% - Accent5 2 2 10 2" xfId="15529" xr:uid="{00000000-0005-0000-0000-0000D0200000}"/>
    <cellStyle name="20% - Accent5 2 2 10 2 2" xfId="26359" xr:uid="{00000000-0005-0000-0000-0000D1200000}"/>
    <cellStyle name="20% - Accent5 2 2 10 2 3" xfId="35236" xr:uid="{00000000-0005-0000-0000-0000D2200000}"/>
    <cellStyle name="20% - Accent5 2 2 10 3" xfId="17748" xr:uid="{00000000-0005-0000-0000-0000D3200000}"/>
    <cellStyle name="20% - Accent5 2 2 10 3 2" xfId="28578" xr:uid="{00000000-0005-0000-0000-0000D4200000}"/>
    <cellStyle name="20% - Accent5 2 2 10 3 3" xfId="37455" xr:uid="{00000000-0005-0000-0000-0000D5200000}"/>
    <cellStyle name="20% - Accent5 2 2 10 4" xfId="20153" xr:uid="{00000000-0005-0000-0000-0000D6200000}"/>
    <cellStyle name="20% - Accent5 2 2 10 4 2" xfId="30797" xr:uid="{00000000-0005-0000-0000-0000D7200000}"/>
    <cellStyle name="20% - Accent5 2 2 10 4 3" xfId="39674" xr:uid="{00000000-0005-0000-0000-0000D8200000}"/>
    <cellStyle name="20% - Accent5 2 2 10 5" xfId="24140" xr:uid="{00000000-0005-0000-0000-0000D9200000}"/>
    <cellStyle name="20% - Accent5 2 2 10 6" xfId="33017" xr:uid="{00000000-0005-0000-0000-0000DA200000}"/>
    <cellStyle name="20% - Accent5 2 2 11" xfId="12442" xr:uid="{00000000-0005-0000-0000-0000DB200000}"/>
    <cellStyle name="20% - Accent5 2 2 11 2" xfId="14796" xr:uid="{00000000-0005-0000-0000-0000DC200000}"/>
    <cellStyle name="20% - Accent5 2 2 11 2 2" xfId="25626" xr:uid="{00000000-0005-0000-0000-0000DD200000}"/>
    <cellStyle name="20% - Accent5 2 2 11 2 3" xfId="34503" xr:uid="{00000000-0005-0000-0000-0000DE200000}"/>
    <cellStyle name="20% - Accent5 2 2 11 3" xfId="17015" xr:uid="{00000000-0005-0000-0000-0000DF200000}"/>
    <cellStyle name="20% - Accent5 2 2 11 3 2" xfId="27845" xr:uid="{00000000-0005-0000-0000-0000E0200000}"/>
    <cellStyle name="20% - Accent5 2 2 11 3 3" xfId="36722" xr:uid="{00000000-0005-0000-0000-0000E1200000}"/>
    <cellStyle name="20% - Accent5 2 2 11 4" xfId="19420" xr:uid="{00000000-0005-0000-0000-0000E2200000}"/>
    <cellStyle name="20% - Accent5 2 2 11 4 2" xfId="30064" xr:uid="{00000000-0005-0000-0000-0000E3200000}"/>
    <cellStyle name="20% - Accent5 2 2 11 4 3" xfId="38941" xr:uid="{00000000-0005-0000-0000-0000E4200000}"/>
    <cellStyle name="20% - Accent5 2 2 11 5" xfId="23407" xr:uid="{00000000-0005-0000-0000-0000E5200000}"/>
    <cellStyle name="20% - Accent5 2 2 11 6" xfId="32284" xr:uid="{00000000-0005-0000-0000-0000E6200000}"/>
    <cellStyle name="20% - Accent5 2 2 12" xfId="13920" xr:uid="{00000000-0005-0000-0000-0000E7200000}"/>
    <cellStyle name="20% - Accent5 2 2 12 2" xfId="24883" xr:uid="{00000000-0005-0000-0000-0000E8200000}"/>
    <cellStyle name="20% - Accent5 2 2 12 3" xfId="33760" xr:uid="{00000000-0005-0000-0000-0000E9200000}"/>
    <cellStyle name="20% - Accent5 2 2 13" xfId="16272" xr:uid="{00000000-0005-0000-0000-0000EA200000}"/>
    <cellStyle name="20% - Accent5 2 2 13 2" xfId="27102" xr:uid="{00000000-0005-0000-0000-0000EB200000}"/>
    <cellStyle name="20% - Accent5 2 2 13 3" xfId="35979" xr:uid="{00000000-0005-0000-0000-0000EC200000}"/>
    <cellStyle name="20% - Accent5 2 2 14" xfId="18493" xr:uid="{00000000-0005-0000-0000-0000ED200000}"/>
    <cellStyle name="20% - Accent5 2 2 14 2" xfId="29321" xr:uid="{00000000-0005-0000-0000-0000EE200000}"/>
    <cellStyle name="20% - Accent5 2 2 14 3" xfId="38198" xr:uid="{00000000-0005-0000-0000-0000EF200000}"/>
    <cellStyle name="20% - Accent5 2 2 15" xfId="22664" xr:uid="{00000000-0005-0000-0000-0000F0200000}"/>
    <cellStyle name="20% - Accent5 2 2 16" xfId="31539" xr:uid="{00000000-0005-0000-0000-0000F1200000}"/>
    <cellStyle name="20% - Accent5 2 2 17" xfId="8827" xr:uid="{00000000-0005-0000-0000-0000F2200000}"/>
    <cellStyle name="20% - Accent5 2 2 2" xfId="8828" xr:uid="{00000000-0005-0000-0000-0000F3200000}"/>
    <cellStyle name="20% - Accent5 2 2 2 2" xfId="13176" xr:uid="{00000000-0005-0000-0000-0000F4200000}"/>
    <cellStyle name="20% - Accent5 2 2 2 2 2" xfId="15530" xr:uid="{00000000-0005-0000-0000-0000F5200000}"/>
    <cellStyle name="20% - Accent5 2 2 2 2 2 2" xfId="26360" xr:uid="{00000000-0005-0000-0000-0000F6200000}"/>
    <cellStyle name="20% - Accent5 2 2 2 2 2 3" xfId="35237" xr:uid="{00000000-0005-0000-0000-0000F7200000}"/>
    <cellStyle name="20% - Accent5 2 2 2 2 3" xfId="17749" xr:uid="{00000000-0005-0000-0000-0000F8200000}"/>
    <cellStyle name="20% - Accent5 2 2 2 2 3 2" xfId="28579" xr:uid="{00000000-0005-0000-0000-0000F9200000}"/>
    <cellStyle name="20% - Accent5 2 2 2 2 3 3" xfId="37456" xr:uid="{00000000-0005-0000-0000-0000FA200000}"/>
    <cellStyle name="20% - Accent5 2 2 2 2 4" xfId="20154" xr:uid="{00000000-0005-0000-0000-0000FB200000}"/>
    <cellStyle name="20% - Accent5 2 2 2 2 4 2" xfId="30798" xr:uid="{00000000-0005-0000-0000-0000FC200000}"/>
    <cellStyle name="20% - Accent5 2 2 2 2 4 3" xfId="39675" xr:uid="{00000000-0005-0000-0000-0000FD200000}"/>
    <cellStyle name="20% - Accent5 2 2 2 2 5" xfId="24141" xr:uid="{00000000-0005-0000-0000-0000FE200000}"/>
    <cellStyle name="20% - Accent5 2 2 2 2 6" xfId="33018" xr:uid="{00000000-0005-0000-0000-0000FF200000}"/>
    <cellStyle name="20% - Accent5 2 2 2 3" xfId="12443" xr:uid="{00000000-0005-0000-0000-000000210000}"/>
    <cellStyle name="20% - Accent5 2 2 2 3 2" xfId="14797" xr:uid="{00000000-0005-0000-0000-000001210000}"/>
    <cellStyle name="20% - Accent5 2 2 2 3 2 2" xfId="25627" xr:uid="{00000000-0005-0000-0000-000002210000}"/>
    <cellStyle name="20% - Accent5 2 2 2 3 2 3" xfId="34504" xr:uid="{00000000-0005-0000-0000-000003210000}"/>
    <cellStyle name="20% - Accent5 2 2 2 3 3" xfId="17016" xr:uid="{00000000-0005-0000-0000-000004210000}"/>
    <cellStyle name="20% - Accent5 2 2 2 3 3 2" xfId="27846" xr:uid="{00000000-0005-0000-0000-000005210000}"/>
    <cellStyle name="20% - Accent5 2 2 2 3 3 3" xfId="36723" xr:uid="{00000000-0005-0000-0000-000006210000}"/>
    <cellStyle name="20% - Accent5 2 2 2 3 4" xfId="19421" xr:uid="{00000000-0005-0000-0000-000007210000}"/>
    <cellStyle name="20% - Accent5 2 2 2 3 4 2" xfId="30065" xr:uid="{00000000-0005-0000-0000-000008210000}"/>
    <cellStyle name="20% - Accent5 2 2 2 3 4 3" xfId="38942" xr:uid="{00000000-0005-0000-0000-000009210000}"/>
    <cellStyle name="20% - Accent5 2 2 2 3 5" xfId="23408" xr:uid="{00000000-0005-0000-0000-00000A210000}"/>
    <cellStyle name="20% - Accent5 2 2 2 3 6" xfId="32285" xr:uid="{00000000-0005-0000-0000-00000B210000}"/>
    <cellStyle name="20% - Accent5 2 2 2 4" xfId="13921" xr:uid="{00000000-0005-0000-0000-00000C210000}"/>
    <cellStyle name="20% - Accent5 2 2 2 4 2" xfId="24884" xr:uid="{00000000-0005-0000-0000-00000D210000}"/>
    <cellStyle name="20% - Accent5 2 2 2 4 3" xfId="33761" xr:uid="{00000000-0005-0000-0000-00000E210000}"/>
    <cellStyle name="20% - Accent5 2 2 2 5" xfId="16273" xr:uid="{00000000-0005-0000-0000-00000F210000}"/>
    <cellStyle name="20% - Accent5 2 2 2 5 2" xfId="27103" xr:uid="{00000000-0005-0000-0000-000010210000}"/>
    <cellStyle name="20% - Accent5 2 2 2 5 3" xfId="35980" xr:uid="{00000000-0005-0000-0000-000011210000}"/>
    <cellStyle name="20% - Accent5 2 2 2 6" xfId="18494" xr:uid="{00000000-0005-0000-0000-000012210000}"/>
    <cellStyle name="20% - Accent5 2 2 2 6 2" xfId="29322" xr:uid="{00000000-0005-0000-0000-000013210000}"/>
    <cellStyle name="20% - Accent5 2 2 2 6 3" xfId="38199" xr:uid="{00000000-0005-0000-0000-000014210000}"/>
    <cellStyle name="20% - Accent5 2 2 2 7" xfId="22665" xr:uid="{00000000-0005-0000-0000-000015210000}"/>
    <cellStyle name="20% - Accent5 2 2 2 8" xfId="31540" xr:uid="{00000000-0005-0000-0000-000016210000}"/>
    <cellStyle name="20% - Accent5 2 2 3" xfId="8829" xr:uid="{00000000-0005-0000-0000-000017210000}"/>
    <cellStyle name="20% - Accent5 2 2 3 2" xfId="13177" xr:uid="{00000000-0005-0000-0000-000018210000}"/>
    <cellStyle name="20% - Accent5 2 2 3 2 2" xfId="15531" xr:uid="{00000000-0005-0000-0000-000019210000}"/>
    <cellStyle name="20% - Accent5 2 2 3 2 2 2" xfId="26361" xr:uid="{00000000-0005-0000-0000-00001A210000}"/>
    <cellStyle name="20% - Accent5 2 2 3 2 2 3" xfId="35238" xr:uid="{00000000-0005-0000-0000-00001B210000}"/>
    <cellStyle name="20% - Accent5 2 2 3 2 3" xfId="17750" xr:uid="{00000000-0005-0000-0000-00001C210000}"/>
    <cellStyle name="20% - Accent5 2 2 3 2 3 2" xfId="28580" xr:uid="{00000000-0005-0000-0000-00001D210000}"/>
    <cellStyle name="20% - Accent5 2 2 3 2 3 3" xfId="37457" xr:uid="{00000000-0005-0000-0000-00001E210000}"/>
    <cellStyle name="20% - Accent5 2 2 3 2 4" xfId="20155" xr:uid="{00000000-0005-0000-0000-00001F210000}"/>
    <cellStyle name="20% - Accent5 2 2 3 2 4 2" xfId="30799" xr:uid="{00000000-0005-0000-0000-000020210000}"/>
    <cellStyle name="20% - Accent5 2 2 3 2 4 3" xfId="39676" xr:uid="{00000000-0005-0000-0000-000021210000}"/>
    <cellStyle name="20% - Accent5 2 2 3 2 5" xfId="24142" xr:uid="{00000000-0005-0000-0000-000022210000}"/>
    <cellStyle name="20% - Accent5 2 2 3 2 6" xfId="33019" xr:uid="{00000000-0005-0000-0000-000023210000}"/>
    <cellStyle name="20% - Accent5 2 2 3 3" xfId="12444" xr:uid="{00000000-0005-0000-0000-000024210000}"/>
    <cellStyle name="20% - Accent5 2 2 3 3 2" xfId="14798" xr:uid="{00000000-0005-0000-0000-000025210000}"/>
    <cellStyle name="20% - Accent5 2 2 3 3 2 2" xfId="25628" xr:uid="{00000000-0005-0000-0000-000026210000}"/>
    <cellStyle name="20% - Accent5 2 2 3 3 2 3" xfId="34505" xr:uid="{00000000-0005-0000-0000-000027210000}"/>
    <cellStyle name="20% - Accent5 2 2 3 3 3" xfId="17017" xr:uid="{00000000-0005-0000-0000-000028210000}"/>
    <cellStyle name="20% - Accent5 2 2 3 3 3 2" xfId="27847" xr:uid="{00000000-0005-0000-0000-000029210000}"/>
    <cellStyle name="20% - Accent5 2 2 3 3 3 3" xfId="36724" xr:uid="{00000000-0005-0000-0000-00002A210000}"/>
    <cellStyle name="20% - Accent5 2 2 3 3 4" xfId="19422" xr:uid="{00000000-0005-0000-0000-00002B210000}"/>
    <cellStyle name="20% - Accent5 2 2 3 3 4 2" xfId="30066" xr:uid="{00000000-0005-0000-0000-00002C210000}"/>
    <cellStyle name="20% - Accent5 2 2 3 3 4 3" xfId="38943" xr:uid="{00000000-0005-0000-0000-00002D210000}"/>
    <cellStyle name="20% - Accent5 2 2 3 3 5" xfId="23409" xr:uid="{00000000-0005-0000-0000-00002E210000}"/>
    <cellStyle name="20% - Accent5 2 2 3 3 6" xfId="32286" xr:uid="{00000000-0005-0000-0000-00002F210000}"/>
    <cellStyle name="20% - Accent5 2 2 3 4" xfId="13922" xr:uid="{00000000-0005-0000-0000-000030210000}"/>
    <cellStyle name="20% - Accent5 2 2 3 4 2" xfId="24885" xr:uid="{00000000-0005-0000-0000-000031210000}"/>
    <cellStyle name="20% - Accent5 2 2 3 4 3" xfId="33762" xr:uid="{00000000-0005-0000-0000-000032210000}"/>
    <cellStyle name="20% - Accent5 2 2 3 5" xfId="16274" xr:uid="{00000000-0005-0000-0000-000033210000}"/>
    <cellStyle name="20% - Accent5 2 2 3 5 2" xfId="27104" xr:uid="{00000000-0005-0000-0000-000034210000}"/>
    <cellStyle name="20% - Accent5 2 2 3 5 3" xfId="35981" xr:uid="{00000000-0005-0000-0000-000035210000}"/>
    <cellStyle name="20% - Accent5 2 2 3 6" xfId="18495" xr:uid="{00000000-0005-0000-0000-000036210000}"/>
    <cellStyle name="20% - Accent5 2 2 3 6 2" xfId="29323" xr:uid="{00000000-0005-0000-0000-000037210000}"/>
    <cellStyle name="20% - Accent5 2 2 3 6 3" xfId="38200" xr:uid="{00000000-0005-0000-0000-000038210000}"/>
    <cellStyle name="20% - Accent5 2 2 3 7" xfId="22666" xr:uid="{00000000-0005-0000-0000-000039210000}"/>
    <cellStyle name="20% - Accent5 2 2 3 8" xfId="31541" xr:uid="{00000000-0005-0000-0000-00003A210000}"/>
    <cellStyle name="20% - Accent5 2 2 4" xfId="8830" xr:uid="{00000000-0005-0000-0000-00003B210000}"/>
    <cellStyle name="20% - Accent5 2 2 4 2" xfId="13178" xr:uid="{00000000-0005-0000-0000-00003C210000}"/>
    <cellStyle name="20% - Accent5 2 2 4 2 2" xfId="15532" xr:uid="{00000000-0005-0000-0000-00003D210000}"/>
    <cellStyle name="20% - Accent5 2 2 4 2 2 2" xfId="26362" xr:uid="{00000000-0005-0000-0000-00003E210000}"/>
    <cellStyle name="20% - Accent5 2 2 4 2 2 3" xfId="35239" xr:uid="{00000000-0005-0000-0000-00003F210000}"/>
    <cellStyle name="20% - Accent5 2 2 4 2 3" xfId="17751" xr:uid="{00000000-0005-0000-0000-000040210000}"/>
    <cellStyle name="20% - Accent5 2 2 4 2 3 2" xfId="28581" xr:uid="{00000000-0005-0000-0000-000041210000}"/>
    <cellStyle name="20% - Accent5 2 2 4 2 3 3" xfId="37458" xr:uid="{00000000-0005-0000-0000-000042210000}"/>
    <cellStyle name="20% - Accent5 2 2 4 2 4" xfId="20156" xr:uid="{00000000-0005-0000-0000-000043210000}"/>
    <cellStyle name="20% - Accent5 2 2 4 2 4 2" xfId="30800" xr:uid="{00000000-0005-0000-0000-000044210000}"/>
    <cellStyle name="20% - Accent5 2 2 4 2 4 3" xfId="39677" xr:uid="{00000000-0005-0000-0000-000045210000}"/>
    <cellStyle name="20% - Accent5 2 2 4 2 5" xfId="24143" xr:uid="{00000000-0005-0000-0000-000046210000}"/>
    <cellStyle name="20% - Accent5 2 2 4 2 6" xfId="33020" xr:uid="{00000000-0005-0000-0000-000047210000}"/>
    <cellStyle name="20% - Accent5 2 2 4 3" xfId="12445" xr:uid="{00000000-0005-0000-0000-000048210000}"/>
    <cellStyle name="20% - Accent5 2 2 4 3 2" xfId="14799" xr:uid="{00000000-0005-0000-0000-000049210000}"/>
    <cellStyle name="20% - Accent5 2 2 4 3 2 2" xfId="25629" xr:uid="{00000000-0005-0000-0000-00004A210000}"/>
    <cellStyle name="20% - Accent5 2 2 4 3 2 3" xfId="34506" xr:uid="{00000000-0005-0000-0000-00004B210000}"/>
    <cellStyle name="20% - Accent5 2 2 4 3 3" xfId="17018" xr:uid="{00000000-0005-0000-0000-00004C210000}"/>
    <cellStyle name="20% - Accent5 2 2 4 3 3 2" xfId="27848" xr:uid="{00000000-0005-0000-0000-00004D210000}"/>
    <cellStyle name="20% - Accent5 2 2 4 3 3 3" xfId="36725" xr:uid="{00000000-0005-0000-0000-00004E210000}"/>
    <cellStyle name="20% - Accent5 2 2 4 3 4" xfId="19423" xr:uid="{00000000-0005-0000-0000-00004F210000}"/>
    <cellStyle name="20% - Accent5 2 2 4 3 4 2" xfId="30067" xr:uid="{00000000-0005-0000-0000-000050210000}"/>
    <cellStyle name="20% - Accent5 2 2 4 3 4 3" xfId="38944" xr:uid="{00000000-0005-0000-0000-000051210000}"/>
    <cellStyle name="20% - Accent5 2 2 4 3 5" xfId="23410" xr:uid="{00000000-0005-0000-0000-000052210000}"/>
    <cellStyle name="20% - Accent5 2 2 4 3 6" xfId="32287" xr:uid="{00000000-0005-0000-0000-000053210000}"/>
    <cellStyle name="20% - Accent5 2 2 4 4" xfId="13923" xr:uid="{00000000-0005-0000-0000-000054210000}"/>
    <cellStyle name="20% - Accent5 2 2 4 4 2" xfId="24886" xr:uid="{00000000-0005-0000-0000-000055210000}"/>
    <cellStyle name="20% - Accent5 2 2 4 4 3" xfId="33763" xr:uid="{00000000-0005-0000-0000-000056210000}"/>
    <cellStyle name="20% - Accent5 2 2 4 5" xfId="16275" xr:uid="{00000000-0005-0000-0000-000057210000}"/>
    <cellStyle name="20% - Accent5 2 2 4 5 2" xfId="27105" xr:uid="{00000000-0005-0000-0000-000058210000}"/>
    <cellStyle name="20% - Accent5 2 2 4 5 3" xfId="35982" xr:uid="{00000000-0005-0000-0000-000059210000}"/>
    <cellStyle name="20% - Accent5 2 2 4 6" xfId="18496" xr:uid="{00000000-0005-0000-0000-00005A210000}"/>
    <cellStyle name="20% - Accent5 2 2 4 6 2" xfId="29324" xr:uid="{00000000-0005-0000-0000-00005B210000}"/>
    <cellStyle name="20% - Accent5 2 2 4 6 3" xfId="38201" xr:uid="{00000000-0005-0000-0000-00005C210000}"/>
    <cellStyle name="20% - Accent5 2 2 4 7" xfId="22667" xr:uid="{00000000-0005-0000-0000-00005D210000}"/>
    <cellStyle name="20% - Accent5 2 2 4 8" xfId="31542" xr:uid="{00000000-0005-0000-0000-00005E210000}"/>
    <cellStyle name="20% - Accent5 2 2 5" xfId="8831" xr:uid="{00000000-0005-0000-0000-00005F210000}"/>
    <cellStyle name="20% - Accent5 2 2 5 2" xfId="13179" xr:uid="{00000000-0005-0000-0000-000060210000}"/>
    <cellStyle name="20% - Accent5 2 2 5 2 2" xfId="15533" xr:uid="{00000000-0005-0000-0000-000061210000}"/>
    <cellStyle name="20% - Accent5 2 2 5 2 2 2" xfId="26363" xr:uid="{00000000-0005-0000-0000-000062210000}"/>
    <cellStyle name="20% - Accent5 2 2 5 2 2 3" xfId="35240" xr:uid="{00000000-0005-0000-0000-000063210000}"/>
    <cellStyle name="20% - Accent5 2 2 5 2 3" xfId="17752" xr:uid="{00000000-0005-0000-0000-000064210000}"/>
    <cellStyle name="20% - Accent5 2 2 5 2 3 2" xfId="28582" xr:uid="{00000000-0005-0000-0000-000065210000}"/>
    <cellStyle name="20% - Accent5 2 2 5 2 3 3" xfId="37459" xr:uid="{00000000-0005-0000-0000-000066210000}"/>
    <cellStyle name="20% - Accent5 2 2 5 2 4" xfId="20157" xr:uid="{00000000-0005-0000-0000-000067210000}"/>
    <cellStyle name="20% - Accent5 2 2 5 2 4 2" xfId="30801" xr:uid="{00000000-0005-0000-0000-000068210000}"/>
    <cellStyle name="20% - Accent5 2 2 5 2 4 3" xfId="39678" xr:uid="{00000000-0005-0000-0000-000069210000}"/>
    <cellStyle name="20% - Accent5 2 2 5 2 5" xfId="24144" xr:uid="{00000000-0005-0000-0000-00006A210000}"/>
    <cellStyle name="20% - Accent5 2 2 5 2 6" xfId="33021" xr:uid="{00000000-0005-0000-0000-00006B210000}"/>
    <cellStyle name="20% - Accent5 2 2 5 3" xfId="12446" xr:uid="{00000000-0005-0000-0000-00006C210000}"/>
    <cellStyle name="20% - Accent5 2 2 5 3 2" xfId="14800" xr:uid="{00000000-0005-0000-0000-00006D210000}"/>
    <cellStyle name="20% - Accent5 2 2 5 3 2 2" xfId="25630" xr:uid="{00000000-0005-0000-0000-00006E210000}"/>
    <cellStyle name="20% - Accent5 2 2 5 3 2 3" xfId="34507" xr:uid="{00000000-0005-0000-0000-00006F210000}"/>
    <cellStyle name="20% - Accent5 2 2 5 3 3" xfId="17019" xr:uid="{00000000-0005-0000-0000-000070210000}"/>
    <cellStyle name="20% - Accent5 2 2 5 3 3 2" xfId="27849" xr:uid="{00000000-0005-0000-0000-000071210000}"/>
    <cellStyle name="20% - Accent5 2 2 5 3 3 3" xfId="36726" xr:uid="{00000000-0005-0000-0000-000072210000}"/>
    <cellStyle name="20% - Accent5 2 2 5 3 4" xfId="19424" xr:uid="{00000000-0005-0000-0000-000073210000}"/>
    <cellStyle name="20% - Accent5 2 2 5 3 4 2" xfId="30068" xr:uid="{00000000-0005-0000-0000-000074210000}"/>
    <cellStyle name="20% - Accent5 2 2 5 3 4 3" xfId="38945" xr:uid="{00000000-0005-0000-0000-000075210000}"/>
    <cellStyle name="20% - Accent5 2 2 5 3 5" xfId="23411" xr:uid="{00000000-0005-0000-0000-000076210000}"/>
    <cellStyle name="20% - Accent5 2 2 5 3 6" xfId="32288" xr:uid="{00000000-0005-0000-0000-000077210000}"/>
    <cellStyle name="20% - Accent5 2 2 5 4" xfId="13924" xr:uid="{00000000-0005-0000-0000-000078210000}"/>
    <cellStyle name="20% - Accent5 2 2 5 4 2" xfId="24887" xr:uid="{00000000-0005-0000-0000-000079210000}"/>
    <cellStyle name="20% - Accent5 2 2 5 4 3" xfId="33764" xr:uid="{00000000-0005-0000-0000-00007A210000}"/>
    <cellStyle name="20% - Accent5 2 2 5 5" xfId="16276" xr:uid="{00000000-0005-0000-0000-00007B210000}"/>
    <cellStyle name="20% - Accent5 2 2 5 5 2" xfId="27106" xr:uid="{00000000-0005-0000-0000-00007C210000}"/>
    <cellStyle name="20% - Accent5 2 2 5 5 3" xfId="35983" xr:uid="{00000000-0005-0000-0000-00007D210000}"/>
    <cellStyle name="20% - Accent5 2 2 5 6" xfId="18497" xr:uid="{00000000-0005-0000-0000-00007E210000}"/>
    <cellStyle name="20% - Accent5 2 2 5 6 2" xfId="29325" xr:uid="{00000000-0005-0000-0000-00007F210000}"/>
    <cellStyle name="20% - Accent5 2 2 5 6 3" xfId="38202" xr:uid="{00000000-0005-0000-0000-000080210000}"/>
    <cellStyle name="20% - Accent5 2 2 5 7" xfId="22668" xr:uid="{00000000-0005-0000-0000-000081210000}"/>
    <cellStyle name="20% - Accent5 2 2 5 8" xfId="31543" xr:uid="{00000000-0005-0000-0000-000082210000}"/>
    <cellStyle name="20% - Accent5 2 2 6" xfId="8832" xr:uid="{00000000-0005-0000-0000-000083210000}"/>
    <cellStyle name="20% - Accent5 2 2 6 2" xfId="13180" xr:uid="{00000000-0005-0000-0000-000084210000}"/>
    <cellStyle name="20% - Accent5 2 2 6 2 2" xfId="15534" xr:uid="{00000000-0005-0000-0000-000085210000}"/>
    <cellStyle name="20% - Accent5 2 2 6 2 2 2" xfId="26364" xr:uid="{00000000-0005-0000-0000-000086210000}"/>
    <cellStyle name="20% - Accent5 2 2 6 2 2 3" xfId="35241" xr:uid="{00000000-0005-0000-0000-000087210000}"/>
    <cellStyle name="20% - Accent5 2 2 6 2 3" xfId="17753" xr:uid="{00000000-0005-0000-0000-000088210000}"/>
    <cellStyle name="20% - Accent5 2 2 6 2 3 2" xfId="28583" xr:uid="{00000000-0005-0000-0000-000089210000}"/>
    <cellStyle name="20% - Accent5 2 2 6 2 3 3" xfId="37460" xr:uid="{00000000-0005-0000-0000-00008A210000}"/>
    <cellStyle name="20% - Accent5 2 2 6 2 4" xfId="20158" xr:uid="{00000000-0005-0000-0000-00008B210000}"/>
    <cellStyle name="20% - Accent5 2 2 6 2 4 2" xfId="30802" xr:uid="{00000000-0005-0000-0000-00008C210000}"/>
    <cellStyle name="20% - Accent5 2 2 6 2 4 3" xfId="39679" xr:uid="{00000000-0005-0000-0000-00008D210000}"/>
    <cellStyle name="20% - Accent5 2 2 6 2 5" xfId="24145" xr:uid="{00000000-0005-0000-0000-00008E210000}"/>
    <cellStyle name="20% - Accent5 2 2 6 2 6" xfId="33022" xr:uid="{00000000-0005-0000-0000-00008F210000}"/>
    <cellStyle name="20% - Accent5 2 2 6 3" xfId="12447" xr:uid="{00000000-0005-0000-0000-000090210000}"/>
    <cellStyle name="20% - Accent5 2 2 6 3 2" xfId="14801" xr:uid="{00000000-0005-0000-0000-000091210000}"/>
    <cellStyle name="20% - Accent5 2 2 6 3 2 2" xfId="25631" xr:uid="{00000000-0005-0000-0000-000092210000}"/>
    <cellStyle name="20% - Accent5 2 2 6 3 2 3" xfId="34508" xr:uid="{00000000-0005-0000-0000-000093210000}"/>
    <cellStyle name="20% - Accent5 2 2 6 3 3" xfId="17020" xr:uid="{00000000-0005-0000-0000-000094210000}"/>
    <cellStyle name="20% - Accent5 2 2 6 3 3 2" xfId="27850" xr:uid="{00000000-0005-0000-0000-000095210000}"/>
    <cellStyle name="20% - Accent5 2 2 6 3 3 3" xfId="36727" xr:uid="{00000000-0005-0000-0000-000096210000}"/>
    <cellStyle name="20% - Accent5 2 2 6 3 4" xfId="19425" xr:uid="{00000000-0005-0000-0000-000097210000}"/>
    <cellStyle name="20% - Accent5 2 2 6 3 4 2" xfId="30069" xr:uid="{00000000-0005-0000-0000-000098210000}"/>
    <cellStyle name="20% - Accent5 2 2 6 3 4 3" xfId="38946" xr:uid="{00000000-0005-0000-0000-000099210000}"/>
    <cellStyle name="20% - Accent5 2 2 6 3 5" xfId="23412" xr:uid="{00000000-0005-0000-0000-00009A210000}"/>
    <cellStyle name="20% - Accent5 2 2 6 3 6" xfId="32289" xr:uid="{00000000-0005-0000-0000-00009B210000}"/>
    <cellStyle name="20% - Accent5 2 2 6 4" xfId="13925" xr:uid="{00000000-0005-0000-0000-00009C210000}"/>
    <cellStyle name="20% - Accent5 2 2 6 4 2" xfId="24888" xr:uid="{00000000-0005-0000-0000-00009D210000}"/>
    <cellStyle name="20% - Accent5 2 2 6 4 3" xfId="33765" xr:uid="{00000000-0005-0000-0000-00009E210000}"/>
    <cellStyle name="20% - Accent5 2 2 6 5" xfId="16277" xr:uid="{00000000-0005-0000-0000-00009F210000}"/>
    <cellStyle name="20% - Accent5 2 2 6 5 2" xfId="27107" xr:uid="{00000000-0005-0000-0000-0000A0210000}"/>
    <cellStyle name="20% - Accent5 2 2 6 5 3" xfId="35984" xr:uid="{00000000-0005-0000-0000-0000A1210000}"/>
    <cellStyle name="20% - Accent5 2 2 6 6" xfId="18498" xr:uid="{00000000-0005-0000-0000-0000A2210000}"/>
    <cellStyle name="20% - Accent5 2 2 6 6 2" xfId="29326" xr:uid="{00000000-0005-0000-0000-0000A3210000}"/>
    <cellStyle name="20% - Accent5 2 2 6 6 3" xfId="38203" xr:uid="{00000000-0005-0000-0000-0000A4210000}"/>
    <cellStyle name="20% - Accent5 2 2 6 7" xfId="22669" xr:uid="{00000000-0005-0000-0000-0000A5210000}"/>
    <cellStyle name="20% - Accent5 2 2 6 8" xfId="31544" xr:uid="{00000000-0005-0000-0000-0000A6210000}"/>
    <cellStyle name="20% - Accent5 2 2 7" xfId="8833" xr:uid="{00000000-0005-0000-0000-0000A7210000}"/>
    <cellStyle name="20% - Accent5 2 2 7 2" xfId="13181" xr:uid="{00000000-0005-0000-0000-0000A8210000}"/>
    <cellStyle name="20% - Accent5 2 2 7 2 2" xfId="15535" xr:uid="{00000000-0005-0000-0000-0000A9210000}"/>
    <cellStyle name="20% - Accent5 2 2 7 2 2 2" xfId="26365" xr:uid="{00000000-0005-0000-0000-0000AA210000}"/>
    <cellStyle name="20% - Accent5 2 2 7 2 2 3" xfId="35242" xr:uid="{00000000-0005-0000-0000-0000AB210000}"/>
    <cellStyle name="20% - Accent5 2 2 7 2 3" xfId="17754" xr:uid="{00000000-0005-0000-0000-0000AC210000}"/>
    <cellStyle name="20% - Accent5 2 2 7 2 3 2" xfId="28584" xr:uid="{00000000-0005-0000-0000-0000AD210000}"/>
    <cellStyle name="20% - Accent5 2 2 7 2 3 3" xfId="37461" xr:uid="{00000000-0005-0000-0000-0000AE210000}"/>
    <cellStyle name="20% - Accent5 2 2 7 2 4" xfId="20159" xr:uid="{00000000-0005-0000-0000-0000AF210000}"/>
    <cellStyle name="20% - Accent5 2 2 7 2 4 2" xfId="30803" xr:uid="{00000000-0005-0000-0000-0000B0210000}"/>
    <cellStyle name="20% - Accent5 2 2 7 2 4 3" xfId="39680" xr:uid="{00000000-0005-0000-0000-0000B1210000}"/>
    <cellStyle name="20% - Accent5 2 2 7 2 5" xfId="24146" xr:uid="{00000000-0005-0000-0000-0000B2210000}"/>
    <cellStyle name="20% - Accent5 2 2 7 2 6" xfId="33023" xr:uid="{00000000-0005-0000-0000-0000B3210000}"/>
    <cellStyle name="20% - Accent5 2 2 7 3" xfId="12448" xr:uid="{00000000-0005-0000-0000-0000B4210000}"/>
    <cellStyle name="20% - Accent5 2 2 7 3 2" xfId="14802" xr:uid="{00000000-0005-0000-0000-0000B5210000}"/>
    <cellStyle name="20% - Accent5 2 2 7 3 2 2" xfId="25632" xr:uid="{00000000-0005-0000-0000-0000B6210000}"/>
    <cellStyle name="20% - Accent5 2 2 7 3 2 3" xfId="34509" xr:uid="{00000000-0005-0000-0000-0000B7210000}"/>
    <cellStyle name="20% - Accent5 2 2 7 3 3" xfId="17021" xr:uid="{00000000-0005-0000-0000-0000B8210000}"/>
    <cellStyle name="20% - Accent5 2 2 7 3 3 2" xfId="27851" xr:uid="{00000000-0005-0000-0000-0000B9210000}"/>
    <cellStyle name="20% - Accent5 2 2 7 3 3 3" xfId="36728" xr:uid="{00000000-0005-0000-0000-0000BA210000}"/>
    <cellStyle name="20% - Accent5 2 2 7 3 4" xfId="19426" xr:uid="{00000000-0005-0000-0000-0000BB210000}"/>
    <cellStyle name="20% - Accent5 2 2 7 3 4 2" xfId="30070" xr:uid="{00000000-0005-0000-0000-0000BC210000}"/>
    <cellStyle name="20% - Accent5 2 2 7 3 4 3" xfId="38947" xr:uid="{00000000-0005-0000-0000-0000BD210000}"/>
    <cellStyle name="20% - Accent5 2 2 7 3 5" xfId="23413" xr:uid="{00000000-0005-0000-0000-0000BE210000}"/>
    <cellStyle name="20% - Accent5 2 2 7 3 6" xfId="32290" xr:uid="{00000000-0005-0000-0000-0000BF210000}"/>
    <cellStyle name="20% - Accent5 2 2 7 4" xfId="13926" xr:uid="{00000000-0005-0000-0000-0000C0210000}"/>
    <cellStyle name="20% - Accent5 2 2 7 4 2" xfId="24889" xr:uid="{00000000-0005-0000-0000-0000C1210000}"/>
    <cellStyle name="20% - Accent5 2 2 7 4 3" xfId="33766" xr:uid="{00000000-0005-0000-0000-0000C2210000}"/>
    <cellStyle name="20% - Accent5 2 2 7 5" xfId="16278" xr:uid="{00000000-0005-0000-0000-0000C3210000}"/>
    <cellStyle name="20% - Accent5 2 2 7 5 2" xfId="27108" xr:uid="{00000000-0005-0000-0000-0000C4210000}"/>
    <cellStyle name="20% - Accent5 2 2 7 5 3" xfId="35985" xr:uid="{00000000-0005-0000-0000-0000C5210000}"/>
    <cellStyle name="20% - Accent5 2 2 7 6" xfId="18499" xr:uid="{00000000-0005-0000-0000-0000C6210000}"/>
    <cellStyle name="20% - Accent5 2 2 7 6 2" xfId="29327" xr:uid="{00000000-0005-0000-0000-0000C7210000}"/>
    <cellStyle name="20% - Accent5 2 2 7 6 3" xfId="38204" xr:uid="{00000000-0005-0000-0000-0000C8210000}"/>
    <cellStyle name="20% - Accent5 2 2 7 7" xfId="22670" xr:uid="{00000000-0005-0000-0000-0000C9210000}"/>
    <cellStyle name="20% - Accent5 2 2 7 8" xfId="31545" xr:uid="{00000000-0005-0000-0000-0000CA210000}"/>
    <cellStyle name="20% - Accent5 2 2 8" xfId="8834" xr:uid="{00000000-0005-0000-0000-0000CB210000}"/>
    <cellStyle name="20% - Accent5 2 2 8 2" xfId="13182" xr:uid="{00000000-0005-0000-0000-0000CC210000}"/>
    <cellStyle name="20% - Accent5 2 2 8 2 2" xfId="15536" xr:uid="{00000000-0005-0000-0000-0000CD210000}"/>
    <cellStyle name="20% - Accent5 2 2 8 2 2 2" xfId="26366" xr:uid="{00000000-0005-0000-0000-0000CE210000}"/>
    <cellStyle name="20% - Accent5 2 2 8 2 2 3" xfId="35243" xr:uid="{00000000-0005-0000-0000-0000CF210000}"/>
    <cellStyle name="20% - Accent5 2 2 8 2 3" xfId="17755" xr:uid="{00000000-0005-0000-0000-0000D0210000}"/>
    <cellStyle name="20% - Accent5 2 2 8 2 3 2" xfId="28585" xr:uid="{00000000-0005-0000-0000-0000D1210000}"/>
    <cellStyle name="20% - Accent5 2 2 8 2 3 3" xfId="37462" xr:uid="{00000000-0005-0000-0000-0000D2210000}"/>
    <cellStyle name="20% - Accent5 2 2 8 2 4" xfId="20160" xr:uid="{00000000-0005-0000-0000-0000D3210000}"/>
    <cellStyle name="20% - Accent5 2 2 8 2 4 2" xfId="30804" xr:uid="{00000000-0005-0000-0000-0000D4210000}"/>
    <cellStyle name="20% - Accent5 2 2 8 2 4 3" xfId="39681" xr:uid="{00000000-0005-0000-0000-0000D5210000}"/>
    <cellStyle name="20% - Accent5 2 2 8 2 5" xfId="24147" xr:uid="{00000000-0005-0000-0000-0000D6210000}"/>
    <cellStyle name="20% - Accent5 2 2 8 2 6" xfId="33024" xr:uid="{00000000-0005-0000-0000-0000D7210000}"/>
    <cellStyle name="20% - Accent5 2 2 8 3" xfId="12449" xr:uid="{00000000-0005-0000-0000-0000D8210000}"/>
    <cellStyle name="20% - Accent5 2 2 8 3 2" xfId="14803" xr:uid="{00000000-0005-0000-0000-0000D9210000}"/>
    <cellStyle name="20% - Accent5 2 2 8 3 2 2" xfId="25633" xr:uid="{00000000-0005-0000-0000-0000DA210000}"/>
    <cellStyle name="20% - Accent5 2 2 8 3 2 3" xfId="34510" xr:uid="{00000000-0005-0000-0000-0000DB210000}"/>
    <cellStyle name="20% - Accent5 2 2 8 3 3" xfId="17022" xr:uid="{00000000-0005-0000-0000-0000DC210000}"/>
    <cellStyle name="20% - Accent5 2 2 8 3 3 2" xfId="27852" xr:uid="{00000000-0005-0000-0000-0000DD210000}"/>
    <cellStyle name="20% - Accent5 2 2 8 3 3 3" xfId="36729" xr:uid="{00000000-0005-0000-0000-0000DE210000}"/>
    <cellStyle name="20% - Accent5 2 2 8 3 4" xfId="19427" xr:uid="{00000000-0005-0000-0000-0000DF210000}"/>
    <cellStyle name="20% - Accent5 2 2 8 3 4 2" xfId="30071" xr:uid="{00000000-0005-0000-0000-0000E0210000}"/>
    <cellStyle name="20% - Accent5 2 2 8 3 4 3" xfId="38948" xr:uid="{00000000-0005-0000-0000-0000E1210000}"/>
    <cellStyle name="20% - Accent5 2 2 8 3 5" xfId="23414" xr:uid="{00000000-0005-0000-0000-0000E2210000}"/>
    <cellStyle name="20% - Accent5 2 2 8 3 6" xfId="32291" xr:uid="{00000000-0005-0000-0000-0000E3210000}"/>
    <cellStyle name="20% - Accent5 2 2 8 4" xfId="13927" xr:uid="{00000000-0005-0000-0000-0000E4210000}"/>
    <cellStyle name="20% - Accent5 2 2 8 4 2" xfId="24890" xr:uid="{00000000-0005-0000-0000-0000E5210000}"/>
    <cellStyle name="20% - Accent5 2 2 8 4 3" xfId="33767" xr:uid="{00000000-0005-0000-0000-0000E6210000}"/>
    <cellStyle name="20% - Accent5 2 2 8 5" xfId="16279" xr:uid="{00000000-0005-0000-0000-0000E7210000}"/>
    <cellStyle name="20% - Accent5 2 2 8 5 2" xfId="27109" xr:uid="{00000000-0005-0000-0000-0000E8210000}"/>
    <cellStyle name="20% - Accent5 2 2 8 5 3" xfId="35986" xr:uid="{00000000-0005-0000-0000-0000E9210000}"/>
    <cellStyle name="20% - Accent5 2 2 8 6" xfId="18500" xr:uid="{00000000-0005-0000-0000-0000EA210000}"/>
    <cellStyle name="20% - Accent5 2 2 8 6 2" xfId="29328" xr:uid="{00000000-0005-0000-0000-0000EB210000}"/>
    <cellStyle name="20% - Accent5 2 2 8 6 3" xfId="38205" xr:uid="{00000000-0005-0000-0000-0000EC210000}"/>
    <cellStyle name="20% - Accent5 2 2 8 7" xfId="22671" xr:uid="{00000000-0005-0000-0000-0000ED210000}"/>
    <cellStyle name="20% - Accent5 2 2 8 8" xfId="31546" xr:uid="{00000000-0005-0000-0000-0000EE210000}"/>
    <cellStyle name="20% - Accent5 2 2 9" xfId="8835" xr:uid="{00000000-0005-0000-0000-0000EF210000}"/>
    <cellStyle name="20% - Accent5 2 2 9 2" xfId="13183" xr:uid="{00000000-0005-0000-0000-0000F0210000}"/>
    <cellStyle name="20% - Accent5 2 2 9 2 2" xfId="15537" xr:uid="{00000000-0005-0000-0000-0000F1210000}"/>
    <cellStyle name="20% - Accent5 2 2 9 2 2 2" xfId="26367" xr:uid="{00000000-0005-0000-0000-0000F2210000}"/>
    <cellStyle name="20% - Accent5 2 2 9 2 2 3" xfId="35244" xr:uid="{00000000-0005-0000-0000-0000F3210000}"/>
    <cellStyle name="20% - Accent5 2 2 9 2 3" xfId="17756" xr:uid="{00000000-0005-0000-0000-0000F4210000}"/>
    <cellStyle name="20% - Accent5 2 2 9 2 3 2" xfId="28586" xr:uid="{00000000-0005-0000-0000-0000F5210000}"/>
    <cellStyle name="20% - Accent5 2 2 9 2 3 3" xfId="37463" xr:uid="{00000000-0005-0000-0000-0000F6210000}"/>
    <cellStyle name="20% - Accent5 2 2 9 2 4" xfId="20161" xr:uid="{00000000-0005-0000-0000-0000F7210000}"/>
    <cellStyle name="20% - Accent5 2 2 9 2 4 2" xfId="30805" xr:uid="{00000000-0005-0000-0000-0000F8210000}"/>
    <cellStyle name="20% - Accent5 2 2 9 2 4 3" xfId="39682" xr:uid="{00000000-0005-0000-0000-0000F9210000}"/>
    <cellStyle name="20% - Accent5 2 2 9 2 5" xfId="24148" xr:uid="{00000000-0005-0000-0000-0000FA210000}"/>
    <cellStyle name="20% - Accent5 2 2 9 2 6" xfId="33025" xr:uid="{00000000-0005-0000-0000-0000FB210000}"/>
    <cellStyle name="20% - Accent5 2 2 9 3" xfId="12450" xr:uid="{00000000-0005-0000-0000-0000FC210000}"/>
    <cellStyle name="20% - Accent5 2 2 9 3 2" xfId="14804" xr:uid="{00000000-0005-0000-0000-0000FD210000}"/>
    <cellStyle name="20% - Accent5 2 2 9 3 2 2" xfId="25634" xr:uid="{00000000-0005-0000-0000-0000FE210000}"/>
    <cellStyle name="20% - Accent5 2 2 9 3 2 3" xfId="34511" xr:uid="{00000000-0005-0000-0000-0000FF210000}"/>
    <cellStyle name="20% - Accent5 2 2 9 3 3" xfId="17023" xr:uid="{00000000-0005-0000-0000-000000220000}"/>
    <cellStyle name="20% - Accent5 2 2 9 3 3 2" xfId="27853" xr:uid="{00000000-0005-0000-0000-000001220000}"/>
    <cellStyle name="20% - Accent5 2 2 9 3 3 3" xfId="36730" xr:uid="{00000000-0005-0000-0000-000002220000}"/>
    <cellStyle name="20% - Accent5 2 2 9 3 4" xfId="19428" xr:uid="{00000000-0005-0000-0000-000003220000}"/>
    <cellStyle name="20% - Accent5 2 2 9 3 4 2" xfId="30072" xr:uid="{00000000-0005-0000-0000-000004220000}"/>
    <cellStyle name="20% - Accent5 2 2 9 3 4 3" xfId="38949" xr:uid="{00000000-0005-0000-0000-000005220000}"/>
    <cellStyle name="20% - Accent5 2 2 9 3 5" xfId="23415" xr:uid="{00000000-0005-0000-0000-000006220000}"/>
    <cellStyle name="20% - Accent5 2 2 9 3 6" xfId="32292" xr:uid="{00000000-0005-0000-0000-000007220000}"/>
    <cellStyle name="20% - Accent5 2 2 9 4" xfId="13928" xr:uid="{00000000-0005-0000-0000-000008220000}"/>
    <cellStyle name="20% - Accent5 2 2 9 4 2" xfId="24891" xr:uid="{00000000-0005-0000-0000-000009220000}"/>
    <cellStyle name="20% - Accent5 2 2 9 4 3" xfId="33768" xr:uid="{00000000-0005-0000-0000-00000A220000}"/>
    <cellStyle name="20% - Accent5 2 2 9 5" xfId="16280" xr:uid="{00000000-0005-0000-0000-00000B220000}"/>
    <cellStyle name="20% - Accent5 2 2 9 5 2" xfId="27110" xr:uid="{00000000-0005-0000-0000-00000C220000}"/>
    <cellStyle name="20% - Accent5 2 2 9 5 3" xfId="35987" xr:uid="{00000000-0005-0000-0000-00000D220000}"/>
    <cellStyle name="20% - Accent5 2 2 9 6" xfId="18501" xr:uid="{00000000-0005-0000-0000-00000E220000}"/>
    <cellStyle name="20% - Accent5 2 2 9 6 2" xfId="29329" xr:uid="{00000000-0005-0000-0000-00000F220000}"/>
    <cellStyle name="20% - Accent5 2 2 9 6 3" xfId="38206" xr:uid="{00000000-0005-0000-0000-000010220000}"/>
    <cellStyle name="20% - Accent5 2 2 9 7" xfId="22672" xr:uid="{00000000-0005-0000-0000-000011220000}"/>
    <cellStyle name="20% - Accent5 2 2 9 8" xfId="31547" xr:uid="{00000000-0005-0000-0000-000012220000}"/>
    <cellStyle name="20% - Accent5 2 3" xfId="8836" xr:uid="{00000000-0005-0000-0000-000013220000}"/>
    <cellStyle name="20% - Accent5 2 3 10" xfId="13184" xr:uid="{00000000-0005-0000-0000-000014220000}"/>
    <cellStyle name="20% - Accent5 2 3 10 2" xfId="15538" xr:uid="{00000000-0005-0000-0000-000015220000}"/>
    <cellStyle name="20% - Accent5 2 3 10 2 2" xfId="26368" xr:uid="{00000000-0005-0000-0000-000016220000}"/>
    <cellStyle name="20% - Accent5 2 3 10 2 3" xfId="35245" xr:uid="{00000000-0005-0000-0000-000017220000}"/>
    <cellStyle name="20% - Accent5 2 3 10 3" xfId="17757" xr:uid="{00000000-0005-0000-0000-000018220000}"/>
    <cellStyle name="20% - Accent5 2 3 10 3 2" xfId="28587" xr:uid="{00000000-0005-0000-0000-000019220000}"/>
    <cellStyle name="20% - Accent5 2 3 10 3 3" xfId="37464" xr:uid="{00000000-0005-0000-0000-00001A220000}"/>
    <cellStyle name="20% - Accent5 2 3 10 4" xfId="20162" xr:uid="{00000000-0005-0000-0000-00001B220000}"/>
    <cellStyle name="20% - Accent5 2 3 10 4 2" xfId="30806" xr:uid="{00000000-0005-0000-0000-00001C220000}"/>
    <cellStyle name="20% - Accent5 2 3 10 4 3" xfId="39683" xr:uid="{00000000-0005-0000-0000-00001D220000}"/>
    <cellStyle name="20% - Accent5 2 3 10 5" xfId="24149" xr:uid="{00000000-0005-0000-0000-00001E220000}"/>
    <cellStyle name="20% - Accent5 2 3 10 6" xfId="33026" xr:uid="{00000000-0005-0000-0000-00001F220000}"/>
    <cellStyle name="20% - Accent5 2 3 11" xfId="12451" xr:uid="{00000000-0005-0000-0000-000020220000}"/>
    <cellStyle name="20% - Accent5 2 3 11 2" xfId="14805" xr:uid="{00000000-0005-0000-0000-000021220000}"/>
    <cellStyle name="20% - Accent5 2 3 11 2 2" xfId="25635" xr:uid="{00000000-0005-0000-0000-000022220000}"/>
    <cellStyle name="20% - Accent5 2 3 11 2 3" xfId="34512" xr:uid="{00000000-0005-0000-0000-000023220000}"/>
    <cellStyle name="20% - Accent5 2 3 11 3" xfId="17024" xr:uid="{00000000-0005-0000-0000-000024220000}"/>
    <cellStyle name="20% - Accent5 2 3 11 3 2" xfId="27854" xr:uid="{00000000-0005-0000-0000-000025220000}"/>
    <cellStyle name="20% - Accent5 2 3 11 3 3" xfId="36731" xr:uid="{00000000-0005-0000-0000-000026220000}"/>
    <cellStyle name="20% - Accent5 2 3 11 4" xfId="19429" xr:uid="{00000000-0005-0000-0000-000027220000}"/>
    <cellStyle name="20% - Accent5 2 3 11 4 2" xfId="30073" xr:uid="{00000000-0005-0000-0000-000028220000}"/>
    <cellStyle name="20% - Accent5 2 3 11 4 3" xfId="38950" xr:uid="{00000000-0005-0000-0000-000029220000}"/>
    <cellStyle name="20% - Accent5 2 3 11 5" xfId="23416" xr:uid="{00000000-0005-0000-0000-00002A220000}"/>
    <cellStyle name="20% - Accent5 2 3 11 6" xfId="32293" xr:uid="{00000000-0005-0000-0000-00002B220000}"/>
    <cellStyle name="20% - Accent5 2 3 12" xfId="13929" xr:uid="{00000000-0005-0000-0000-00002C220000}"/>
    <cellStyle name="20% - Accent5 2 3 12 2" xfId="24892" xr:uid="{00000000-0005-0000-0000-00002D220000}"/>
    <cellStyle name="20% - Accent5 2 3 12 3" xfId="33769" xr:uid="{00000000-0005-0000-0000-00002E220000}"/>
    <cellStyle name="20% - Accent5 2 3 13" xfId="16281" xr:uid="{00000000-0005-0000-0000-00002F220000}"/>
    <cellStyle name="20% - Accent5 2 3 13 2" xfId="27111" xr:uid="{00000000-0005-0000-0000-000030220000}"/>
    <cellStyle name="20% - Accent5 2 3 13 3" xfId="35988" xr:uid="{00000000-0005-0000-0000-000031220000}"/>
    <cellStyle name="20% - Accent5 2 3 14" xfId="18502" xr:uid="{00000000-0005-0000-0000-000032220000}"/>
    <cellStyle name="20% - Accent5 2 3 14 2" xfId="29330" xr:uid="{00000000-0005-0000-0000-000033220000}"/>
    <cellStyle name="20% - Accent5 2 3 14 3" xfId="38207" xr:uid="{00000000-0005-0000-0000-000034220000}"/>
    <cellStyle name="20% - Accent5 2 3 15" xfId="22673" xr:uid="{00000000-0005-0000-0000-000035220000}"/>
    <cellStyle name="20% - Accent5 2 3 16" xfId="31548" xr:uid="{00000000-0005-0000-0000-000036220000}"/>
    <cellStyle name="20% - Accent5 2 3 2" xfId="8837" xr:uid="{00000000-0005-0000-0000-000037220000}"/>
    <cellStyle name="20% - Accent5 2 3 2 2" xfId="13185" xr:uid="{00000000-0005-0000-0000-000038220000}"/>
    <cellStyle name="20% - Accent5 2 3 2 2 2" xfId="15539" xr:uid="{00000000-0005-0000-0000-000039220000}"/>
    <cellStyle name="20% - Accent5 2 3 2 2 2 2" xfId="26369" xr:uid="{00000000-0005-0000-0000-00003A220000}"/>
    <cellStyle name="20% - Accent5 2 3 2 2 2 3" xfId="35246" xr:uid="{00000000-0005-0000-0000-00003B220000}"/>
    <cellStyle name="20% - Accent5 2 3 2 2 3" xfId="17758" xr:uid="{00000000-0005-0000-0000-00003C220000}"/>
    <cellStyle name="20% - Accent5 2 3 2 2 3 2" xfId="28588" xr:uid="{00000000-0005-0000-0000-00003D220000}"/>
    <cellStyle name="20% - Accent5 2 3 2 2 3 3" xfId="37465" xr:uid="{00000000-0005-0000-0000-00003E220000}"/>
    <cellStyle name="20% - Accent5 2 3 2 2 4" xfId="20163" xr:uid="{00000000-0005-0000-0000-00003F220000}"/>
    <cellStyle name="20% - Accent5 2 3 2 2 4 2" xfId="30807" xr:uid="{00000000-0005-0000-0000-000040220000}"/>
    <cellStyle name="20% - Accent5 2 3 2 2 4 3" xfId="39684" xr:uid="{00000000-0005-0000-0000-000041220000}"/>
    <cellStyle name="20% - Accent5 2 3 2 2 5" xfId="24150" xr:uid="{00000000-0005-0000-0000-000042220000}"/>
    <cellStyle name="20% - Accent5 2 3 2 2 6" xfId="33027" xr:uid="{00000000-0005-0000-0000-000043220000}"/>
    <cellStyle name="20% - Accent5 2 3 2 3" xfId="12452" xr:uid="{00000000-0005-0000-0000-000044220000}"/>
    <cellStyle name="20% - Accent5 2 3 2 3 2" xfId="14806" xr:uid="{00000000-0005-0000-0000-000045220000}"/>
    <cellStyle name="20% - Accent5 2 3 2 3 2 2" xfId="25636" xr:uid="{00000000-0005-0000-0000-000046220000}"/>
    <cellStyle name="20% - Accent5 2 3 2 3 2 3" xfId="34513" xr:uid="{00000000-0005-0000-0000-000047220000}"/>
    <cellStyle name="20% - Accent5 2 3 2 3 3" xfId="17025" xr:uid="{00000000-0005-0000-0000-000048220000}"/>
    <cellStyle name="20% - Accent5 2 3 2 3 3 2" xfId="27855" xr:uid="{00000000-0005-0000-0000-000049220000}"/>
    <cellStyle name="20% - Accent5 2 3 2 3 3 3" xfId="36732" xr:uid="{00000000-0005-0000-0000-00004A220000}"/>
    <cellStyle name="20% - Accent5 2 3 2 3 4" xfId="19430" xr:uid="{00000000-0005-0000-0000-00004B220000}"/>
    <cellStyle name="20% - Accent5 2 3 2 3 4 2" xfId="30074" xr:uid="{00000000-0005-0000-0000-00004C220000}"/>
    <cellStyle name="20% - Accent5 2 3 2 3 4 3" xfId="38951" xr:uid="{00000000-0005-0000-0000-00004D220000}"/>
    <cellStyle name="20% - Accent5 2 3 2 3 5" xfId="23417" xr:uid="{00000000-0005-0000-0000-00004E220000}"/>
    <cellStyle name="20% - Accent5 2 3 2 3 6" xfId="32294" xr:uid="{00000000-0005-0000-0000-00004F220000}"/>
    <cellStyle name="20% - Accent5 2 3 2 4" xfId="13930" xr:uid="{00000000-0005-0000-0000-000050220000}"/>
    <cellStyle name="20% - Accent5 2 3 2 4 2" xfId="24893" xr:uid="{00000000-0005-0000-0000-000051220000}"/>
    <cellStyle name="20% - Accent5 2 3 2 4 3" xfId="33770" xr:uid="{00000000-0005-0000-0000-000052220000}"/>
    <cellStyle name="20% - Accent5 2 3 2 5" xfId="16282" xr:uid="{00000000-0005-0000-0000-000053220000}"/>
    <cellStyle name="20% - Accent5 2 3 2 5 2" xfId="27112" xr:uid="{00000000-0005-0000-0000-000054220000}"/>
    <cellStyle name="20% - Accent5 2 3 2 5 3" xfId="35989" xr:uid="{00000000-0005-0000-0000-000055220000}"/>
    <cellStyle name="20% - Accent5 2 3 2 6" xfId="18503" xr:uid="{00000000-0005-0000-0000-000056220000}"/>
    <cellStyle name="20% - Accent5 2 3 2 6 2" xfId="29331" xr:uid="{00000000-0005-0000-0000-000057220000}"/>
    <cellStyle name="20% - Accent5 2 3 2 6 3" xfId="38208" xr:uid="{00000000-0005-0000-0000-000058220000}"/>
    <cellStyle name="20% - Accent5 2 3 2 7" xfId="22674" xr:uid="{00000000-0005-0000-0000-000059220000}"/>
    <cellStyle name="20% - Accent5 2 3 2 8" xfId="31549" xr:uid="{00000000-0005-0000-0000-00005A220000}"/>
    <cellStyle name="20% - Accent5 2 3 3" xfId="8838" xr:uid="{00000000-0005-0000-0000-00005B220000}"/>
    <cellStyle name="20% - Accent5 2 3 3 2" xfId="13186" xr:uid="{00000000-0005-0000-0000-00005C220000}"/>
    <cellStyle name="20% - Accent5 2 3 3 2 2" xfId="15540" xr:uid="{00000000-0005-0000-0000-00005D220000}"/>
    <cellStyle name="20% - Accent5 2 3 3 2 2 2" xfId="26370" xr:uid="{00000000-0005-0000-0000-00005E220000}"/>
    <cellStyle name="20% - Accent5 2 3 3 2 2 3" xfId="35247" xr:uid="{00000000-0005-0000-0000-00005F220000}"/>
    <cellStyle name="20% - Accent5 2 3 3 2 3" xfId="17759" xr:uid="{00000000-0005-0000-0000-000060220000}"/>
    <cellStyle name="20% - Accent5 2 3 3 2 3 2" xfId="28589" xr:uid="{00000000-0005-0000-0000-000061220000}"/>
    <cellStyle name="20% - Accent5 2 3 3 2 3 3" xfId="37466" xr:uid="{00000000-0005-0000-0000-000062220000}"/>
    <cellStyle name="20% - Accent5 2 3 3 2 4" xfId="20164" xr:uid="{00000000-0005-0000-0000-000063220000}"/>
    <cellStyle name="20% - Accent5 2 3 3 2 4 2" xfId="30808" xr:uid="{00000000-0005-0000-0000-000064220000}"/>
    <cellStyle name="20% - Accent5 2 3 3 2 4 3" xfId="39685" xr:uid="{00000000-0005-0000-0000-000065220000}"/>
    <cellStyle name="20% - Accent5 2 3 3 2 5" xfId="24151" xr:uid="{00000000-0005-0000-0000-000066220000}"/>
    <cellStyle name="20% - Accent5 2 3 3 2 6" xfId="33028" xr:uid="{00000000-0005-0000-0000-000067220000}"/>
    <cellStyle name="20% - Accent5 2 3 3 3" xfId="12453" xr:uid="{00000000-0005-0000-0000-000068220000}"/>
    <cellStyle name="20% - Accent5 2 3 3 3 2" xfId="14807" xr:uid="{00000000-0005-0000-0000-000069220000}"/>
    <cellStyle name="20% - Accent5 2 3 3 3 2 2" xfId="25637" xr:uid="{00000000-0005-0000-0000-00006A220000}"/>
    <cellStyle name="20% - Accent5 2 3 3 3 2 3" xfId="34514" xr:uid="{00000000-0005-0000-0000-00006B220000}"/>
    <cellStyle name="20% - Accent5 2 3 3 3 3" xfId="17026" xr:uid="{00000000-0005-0000-0000-00006C220000}"/>
    <cellStyle name="20% - Accent5 2 3 3 3 3 2" xfId="27856" xr:uid="{00000000-0005-0000-0000-00006D220000}"/>
    <cellStyle name="20% - Accent5 2 3 3 3 3 3" xfId="36733" xr:uid="{00000000-0005-0000-0000-00006E220000}"/>
    <cellStyle name="20% - Accent5 2 3 3 3 4" xfId="19431" xr:uid="{00000000-0005-0000-0000-00006F220000}"/>
    <cellStyle name="20% - Accent5 2 3 3 3 4 2" xfId="30075" xr:uid="{00000000-0005-0000-0000-000070220000}"/>
    <cellStyle name="20% - Accent5 2 3 3 3 4 3" xfId="38952" xr:uid="{00000000-0005-0000-0000-000071220000}"/>
    <cellStyle name="20% - Accent5 2 3 3 3 5" xfId="23418" xr:uid="{00000000-0005-0000-0000-000072220000}"/>
    <cellStyle name="20% - Accent5 2 3 3 3 6" xfId="32295" xr:uid="{00000000-0005-0000-0000-000073220000}"/>
    <cellStyle name="20% - Accent5 2 3 3 4" xfId="13931" xr:uid="{00000000-0005-0000-0000-000074220000}"/>
    <cellStyle name="20% - Accent5 2 3 3 4 2" xfId="24894" xr:uid="{00000000-0005-0000-0000-000075220000}"/>
    <cellStyle name="20% - Accent5 2 3 3 4 3" xfId="33771" xr:uid="{00000000-0005-0000-0000-000076220000}"/>
    <cellStyle name="20% - Accent5 2 3 3 5" xfId="16283" xr:uid="{00000000-0005-0000-0000-000077220000}"/>
    <cellStyle name="20% - Accent5 2 3 3 5 2" xfId="27113" xr:uid="{00000000-0005-0000-0000-000078220000}"/>
    <cellStyle name="20% - Accent5 2 3 3 5 3" xfId="35990" xr:uid="{00000000-0005-0000-0000-000079220000}"/>
    <cellStyle name="20% - Accent5 2 3 3 6" xfId="18504" xr:uid="{00000000-0005-0000-0000-00007A220000}"/>
    <cellStyle name="20% - Accent5 2 3 3 6 2" xfId="29332" xr:uid="{00000000-0005-0000-0000-00007B220000}"/>
    <cellStyle name="20% - Accent5 2 3 3 6 3" xfId="38209" xr:uid="{00000000-0005-0000-0000-00007C220000}"/>
    <cellStyle name="20% - Accent5 2 3 3 7" xfId="22675" xr:uid="{00000000-0005-0000-0000-00007D220000}"/>
    <cellStyle name="20% - Accent5 2 3 3 8" xfId="31550" xr:uid="{00000000-0005-0000-0000-00007E220000}"/>
    <cellStyle name="20% - Accent5 2 3 4" xfId="8839" xr:uid="{00000000-0005-0000-0000-00007F220000}"/>
    <cellStyle name="20% - Accent5 2 3 4 2" xfId="13187" xr:uid="{00000000-0005-0000-0000-000080220000}"/>
    <cellStyle name="20% - Accent5 2 3 4 2 2" xfId="15541" xr:uid="{00000000-0005-0000-0000-000081220000}"/>
    <cellStyle name="20% - Accent5 2 3 4 2 2 2" xfId="26371" xr:uid="{00000000-0005-0000-0000-000082220000}"/>
    <cellStyle name="20% - Accent5 2 3 4 2 2 3" xfId="35248" xr:uid="{00000000-0005-0000-0000-000083220000}"/>
    <cellStyle name="20% - Accent5 2 3 4 2 3" xfId="17760" xr:uid="{00000000-0005-0000-0000-000084220000}"/>
    <cellStyle name="20% - Accent5 2 3 4 2 3 2" xfId="28590" xr:uid="{00000000-0005-0000-0000-000085220000}"/>
    <cellStyle name="20% - Accent5 2 3 4 2 3 3" xfId="37467" xr:uid="{00000000-0005-0000-0000-000086220000}"/>
    <cellStyle name="20% - Accent5 2 3 4 2 4" xfId="20165" xr:uid="{00000000-0005-0000-0000-000087220000}"/>
    <cellStyle name="20% - Accent5 2 3 4 2 4 2" xfId="30809" xr:uid="{00000000-0005-0000-0000-000088220000}"/>
    <cellStyle name="20% - Accent5 2 3 4 2 4 3" xfId="39686" xr:uid="{00000000-0005-0000-0000-000089220000}"/>
    <cellStyle name="20% - Accent5 2 3 4 2 5" xfId="24152" xr:uid="{00000000-0005-0000-0000-00008A220000}"/>
    <cellStyle name="20% - Accent5 2 3 4 2 6" xfId="33029" xr:uid="{00000000-0005-0000-0000-00008B220000}"/>
    <cellStyle name="20% - Accent5 2 3 4 3" xfId="12454" xr:uid="{00000000-0005-0000-0000-00008C220000}"/>
    <cellStyle name="20% - Accent5 2 3 4 3 2" xfId="14808" xr:uid="{00000000-0005-0000-0000-00008D220000}"/>
    <cellStyle name="20% - Accent5 2 3 4 3 2 2" xfId="25638" xr:uid="{00000000-0005-0000-0000-00008E220000}"/>
    <cellStyle name="20% - Accent5 2 3 4 3 2 3" xfId="34515" xr:uid="{00000000-0005-0000-0000-00008F220000}"/>
    <cellStyle name="20% - Accent5 2 3 4 3 3" xfId="17027" xr:uid="{00000000-0005-0000-0000-000090220000}"/>
    <cellStyle name="20% - Accent5 2 3 4 3 3 2" xfId="27857" xr:uid="{00000000-0005-0000-0000-000091220000}"/>
    <cellStyle name="20% - Accent5 2 3 4 3 3 3" xfId="36734" xr:uid="{00000000-0005-0000-0000-000092220000}"/>
    <cellStyle name="20% - Accent5 2 3 4 3 4" xfId="19432" xr:uid="{00000000-0005-0000-0000-000093220000}"/>
    <cellStyle name="20% - Accent5 2 3 4 3 4 2" xfId="30076" xr:uid="{00000000-0005-0000-0000-000094220000}"/>
    <cellStyle name="20% - Accent5 2 3 4 3 4 3" xfId="38953" xr:uid="{00000000-0005-0000-0000-000095220000}"/>
    <cellStyle name="20% - Accent5 2 3 4 3 5" xfId="23419" xr:uid="{00000000-0005-0000-0000-000096220000}"/>
    <cellStyle name="20% - Accent5 2 3 4 3 6" xfId="32296" xr:uid="{00000000-0005-0000-0000-000097220000}"/>
    <cellStyle name="20% - Accent5 2 3 4 4" xfId="13932" xr:uid="{00000000-0005-0000-0000-000098220000}"/>
    <cellStyle name="20% - Accent5 2 3 4 4 2" xfId="24895" xr:uid="{00000000-0005-0000-0000-000099220000}"/>
    <cellStyle name="20% - Accent5 2 3 4 4 3" xfId="33772" xr:uid="{00000000-0005-0000-0000-00009A220000}"/>
    <cellStyle name="20% - Accent5 2 3 4 5" xfId="16284" xr:uid="{00000000-0005-0000-0000-00009B220000}"/>
    <cellStyle name="20% - Accent5 2 3 4 5 2" xfId="27114" xr:uid="{00000000-0005-0000-0000-00009C220000}"/>
    <cellStyle name="20% - Accent5 2 3 4 5 3" xfId="35991" xr:uid="{00000000-0005-0000-0000-00009D220000}"/>
    <cellStyle name="20% - Accent5 2 3 4 6" xfId="18505" xr:uid="{00000000-0005-0000-0000-00009E220000}"/>
    <cellStyle name="20% - Accent5 2 3 4 6 2" xfId="29333" xr:uid="{00000000-0005-0000-0000-00009F220000}"/>
    <cellStyle name="20% - Accent5 2 3 4 6 3" xfId="38210" xr:uid="{00000000-0005-0000-0000-0000A0220000}"/>
    <cellStyle name="20% - Accent5 2 3 4 7" xfId="22676" xr:uid="{00000000-0005-0000-0000-0000A1220000}"/>
    <cellStyle name="20% - Accent5 2 3 4 8" xfId="31551" xr:uid="{00000000-0005-0000-0000-0000A2220000}"/>
    <cellStyle name="20% - Accent5 2 3 5" xfId="8840" xr:uid="{00000000-0005-0000-0000-0000A3220000}"/>
    <cellStyle name="20% - Accent5 2 3 5 2" xfId="13188" xr:uid="{00000000-0005-0000-0000-0000A4220000}"/>
    <cellStyle name="20% - Accent5 2 3 5 2 2" xfId="15542" xr:uid="{00000000-0005-0000-0000-0000A5220000}"/>
    <cellStyle name="20% - Accent5 2 3 5 2 2 2" xfId="26372" xr:uid="{00000000-0005-0000-0000-0000A6220000}"/>
    <cellStyle name="20% - Accent5 2 3 5 2 2 3" xfId="35249" xr:uid="{00000000-0005-0000-0000-0000A7220000}"/>
    <cellStyle name="20% - Accent5 2 3 5 2 3" xfId="17761" xr:uid="{00000000-0005-0000-0000-0000A8220000}"/>
    <cellStyle name="20% - Accent5 2 3 5 2 3 2" xfId="28591" xr:uid="{00000000-0005-0000-0000-0000A9220000}"/>
    <cellStyle name="20% - Accent5 2 3 5 2 3 3" xfId="37468" xr:uid="{00000000-0005-0000-0000-0000AA220000}"/>
    <cellStyle name="20% - Accent5 2 3 5 2 4" xfId="20166" xr:uid="{00000000-0005-0000-0000-0000AB220000}"/>
    <cellStyle name="20% - Accent5 2 3 5 2 4 2" xfId="30810" xr:uid="{00000000-0005-0000-0000-0000AC220000}"/>
    <cellStyle name="20% - Accent5 2 3 5 2 4 3" xfId="39687" xr:uid="{00000000-0005-0000-0000-0000AD220000}"/>
    <cellStyle name="20% - Accent5 2 3 5 2 5" xfId="24153" xr:uid="{00000000-0005-0000-0000-0000AE220000}"/>
    <cellStyle name="20% - Accent5 2 3 5 2 6" xfId="33030" xr:uid="{00000000-0005-0000-0000-0000AF220000}"/>
    <cellStyle name="20% - Accent5 2 3 5 3" xfId="12455" xr:uid="{00000000-0005-0000-0000-0000B0220000}"/>
    <cellStyle name="20% - Accent5 2 3 5 3 2" xfId="14809" xr:uid="{00000000-0005-0000-0000-0000B1220000}"/>
    <cellStyle name="20% - Accent5 2 3 5 3 2 2" xfId="25639" xr:uid="{00000000-0005-0000-0000-0000B2220000}"/>
    <cellStyle name="20% - Accent5 2 3 5 3 2 3" xfId="34516" xr:uid="{00000000-0005-0000-0000-0000B3220000}"/>
    <cellStyle name="20% - Accent5 2 3 5 3 3" xfId="17028" xr:uid="{00000000-0005-0000-0000-0000B4220000}"/>
    <cellStyle name="20% - Accent5 2 3 5 3 3 2" xfId="27858" xr:uid="{00000000-0005-0000-0000-0000B5220000}"/>
    <cellStyle name="20% - Accent5 2 3 5 3 3 3" xfId="36735" xr:uid="{00000000-0005-0000-0000-0000B6220000}"/>
    <cellStyle name="20% - Accent5 2 3 5 3 4" xfId="19433" xr:uid="{00000000-0005-0000-0000-0000B7220000}"/>
    <cellStyle name="20% - Accent5 2 3 5 3 4 2" xfId="30077" xr:uid="{00000000-0005-0000-0000-0000B8220000}"/>
    <cellStyle name="20% - Accent5 2 3 5 3 4 3" xfId="38954" xr:uid="{00000000-0005-0000-0000-0000B9220000}"/>
    <cellStyle name="20% - Accent5 2 3 5 3 5" xfId="23420" xr:uid="{00000000-0005-0000-0000-0000BA220000}"/>
    <cellStyle name="20% - Accent5 2 3 5 3 6" xfId="32297" xr:uid="{00000000-0005-0000-0000-0000BB220000}"/>
    <cellStyle name="20% - Accent5 2 3 5 4" xfId="13933" xr:uid="{00000000-0005-0000-0000-0000BC220000}"/>
    <cellStyle name="20% - Accent5 2 3 5 4 2" xfId="24896" xr:uid="{00000000-0005-0000-0000-0000BD220000}"/>
    <cellStyle name="20% - Accent5 2 3 5 4 3" xfId="33773" xr:uid="{00000000-0005-0000-0000-0000BE220000}"/>
    <cellStyle name="20% - Accent5 2 3 5 5" xfId="16285" xr:uid="{00000000-0005-0000-0000-0000BF220000}"/>
    <cellStyle name="20% - Accent5 2 3 5 5 2" xfId="27115" xr:uid="{00000000-0005-0000-0000-0000C0220000}"/>
    <cellStyle name="20% - Accent5 2 3 5 5 3" xfId="35992" xr:uid="{00000000-0005-0000-0000-0000C1220000}"/>
    <cellStyle name="20% - Accent5 2 3 5 6" xfId="18506" xr:uid="{00000000-0005-0000-0000-0000C2220000}"/>
    <cellStyle name="20% - Accent5 2 3 5 6 2" xfId="29334" xr:uid="{00000000-0005-0000-0000-0000C3220000}"/>
    <cellStyle name="20% - Accent5 2 3 5 6 3" xfId="38211" xr:uid="{00000000-0005-0000-0000-0000C4220000}"/>
    <cellStyle name="20% - Accent5 2 3 5 7" xfId="22677" xr:uid="{00000000-0005-0000-0000-0000C5220000}"/>
    <cellStyle name="20% - Accent5 2 3 5 8" xfId="31552" xr:uid="{00000000-0005-0000-0000-0000C6220000}"/>
    <cellStyle name="20% - Accent5 2 3 6" xfId="8841" xr:uid="{00000000-0005-0000-0000-0000C7220000}"/>
    <cellStyle name="20% - Accent5 2 3 6 2" xfId="13189" xr:uid="{00000000-0005-0000-0000-0000C8220000}"/>
    <cellStyle name="20% - Accent5 2 3 6 2 2" xfId="15543" xr:uid="{00000000-0005-0000-0000-0000C9220000}"/>
    <cellStyle name="20% - Accent5 2 3 6 2 2 2" xfId="26373" xr:uid="{00000000-0005-0000-0000-0000CA220000}"/>
    <cellStyle name="20% - Accent5 2 3 6 2 2 3" xfId="35250" xr:uid="{00000000-0005-0000-0000-0000CB220000}"/>
    <cellStyle name="20% - Accent5 2 3 6 2 3" xfId="17762" xr:uid="{00000000-0005-0000-0000-0000CC220000}"/>
    <cellStyle name="20% - Accent5 2 3 6 2 3 2" xfId="28592" xr:uid="{00000000-0005-0000-0000-0000CD220000}"/>
    <cellStyle name="20% - Accent5 2 3 6 2 3 3" xfId="37469" xr:uid="{00000000-0005-0000-0000-0000CE220000}"/>
    <cellStyle name="20% - Accent5 2 3 6 2 4" xfId="20167" xr:uid="{00000000-0005-0000-0000-0000CF220000}"/>
    <cellStyle name="20% - Accent5 2 3 6 2 4 2" xfId="30811" xr:uid="{00000000-0005-0000-0000-0000D0220000}"/>
    <cellStyle name="20% - Accent5 2 3 6 2 4 3" xfId="39688" xr:uid="{00000000-0005-0000-0000-0000D1220000}"/>
    <cellStyle name="20% - Accent5 2 3 6 2 5" xfId="24154" xr:uid="{00000000-0005-0000-0000-0000D2220000}"/>
    <cellStyle name="20% - Accent5 2 3 6 2 6" xfId="33031" xr:uid="{00000000-0005-0000-0000-0000D3220000}"/>
    <cellStyle name="20% - Accent5 2 3 6 3" xfId="12456" xr:uid="{00000000-0005-0000-0000-0000D4220000}"/>
    <cellStyle name="20% - Accent5 2 3 6 3 2" xfId="14810" xr:uid="{00000000-0005-0000-0000-0000D5220000}"/>
    <cellStyle name="20% - Accent5 2 3 6 3 2 2" xfId="25640" xr:uid="{00000000-0005-0000-0000-0000D6220000}"/>
    <cellStyle name="20% - Accent5 2 3 6 3 2 3" xfId="34517" xr:uid="{00000000-0005-0000-0000-0000D7220000}"/>
    <cellStyle name="20% - Accent5 2 3 6 3 3" xfId="17029" xr:uid="{00000000-0005-0000-0000-0000D8220000}"/>
    <cellStyle name="20% - Accent5 2 3 6 3 3 2" xfId="27859" xr:uid="{00000000-0005-0000-0000-0000D9220000}"/>
    <cellStyle name="20% - Accent5 2 3 6 3 3 3" xfId="36736" xr:uid="{00000000-0005-0000-0000-0000DA220000}"/>
    <cellStyle name="20% - Accent5 2 3 6 3 4" xfId="19434" xr:uid="{00000000-0005-0000-0000-0000DB220000}"/>
    <cellStyle name="20% - Accent5 2 3 6 3 4 2" xfId="30078" xr:uid="{00000000-0005-0000-0000-0000DC220000}"/>
    <cellStyle name="20% - Accent5 2 3 6 3 4 3" xfId="38955" xr:uid="{00000000-0005-0000-0000-0000DD220000}"/>
    <cellStyle name="20% - Accent5 2 3 6 3 5" xfId="23421" xr:uid="{00000000-0005-0000-0000-0000DE220000}"/>
    <cellStyle name="20% - Accent5 2 3 6 3 6" xfId="32298" xr:uid="{00000000-0005-0000-0000-0000DF220000}"/>
    <cellStyle name="20% - Accent5 2 3 6 4" xfId="13934" xr:uid="{00000000-0005-0000-0000-0000E0220000}"/>
    <cellStyle name="20% - Accent5 2 3 6 4 2" xfId="24897" xr:uid="{00000000-0005-0000-0000-0000E1220000}"/>
    <cellStyle name="20% - Accent5 2 3 6 4 3" xfId="33774" xr:uid="{00000000-0005-0000-0000-0000E2220000}"/>
    <cellStyle name="20% - Accent5 2 3 6 5" xfId="16286" xr:uid="{00000000-0005-0000-0000-0000E3220000}"/>
    <cellStyle name="20% - Accent5 2 3 6 5 2" xfId="27116" xr:uid="{00000000-0005-0000-0000-0000E4220000}"/>
    <cellStyle name="20% - Accent5 2 3 6 5 3" xfId="35993" xr:uid="{00000000-0005-0000-0000-0000E5220000}"/>
    <cellStyle name="20% - Accent5 2 3 6 6" xfId="18507" xr:uid="{00000000-0005-0000-0000-0000E6220000}"/>
    <cellStyle name="20% - Accent5 2 3 6 6 2" xfId="29335" xr:uid="{00000000-0005-0000-0000-0000E7220000}"/>
    <cellStyle name="20% - Accent5 2 3 6 6 3" xfId="38212" xr:uid="{00000000-0005-0000-0000-0000E8220000}"/>
    <cellStyle name="20% - Accent5 2 3 6 7" xfId="22678" xr:uid="{00000000-0005-0000-0000-0000E9220000}"/>
    <cellStyle name="20% - Accent5 2 3 6 8" xfId="31553" xr:uid="{00000000-0005-0000-0000-0000EA220000}"/>
    <cellStyle name="20% - Accent5 2 3 7" xfId="8842" xr:uid="{00000000-0005-0000-0000-0000EB220000}"/>
    <cellStyle name="20% - Accent5 2 3 7 2" xfId="13190" xr:uid="{00000000-0005-0000-0000-0000EC220000}"/>
    <cellStyle name="20% - Accent5 2 3 7 2 2" xfId="15544" xr:uid="{00000000-0005-0000-0000-0000ED220000}"/>
    <cellStyle name="20% - Accent5 2 3 7 2 2 2" xfId="26374" xr:uid="{00000000-0005-0000-0000-0000EE220000}"/>
    <cellStyle name="20% - Accent5 2 3 7 2 2 3" xfId="35251" xr:uid="{00000000-0005-0000-0000-0000EF220000}"/>
    <cellStyle name="20% - Accent5 2 3 7 2 3" xfId="17763" xr:uid="{00000000-0005-0000-0000-0000F0220000}"/>
    <cellStyle name="20% - Accent5 2 3 7 2 3 2" xfId="28593" xr:uid="{00000000-0005-0000-0000-0000F1220000}"/>
    <cellStyle name="20% - Accent5 2 3 7 2 3 3" xfId="37470" xr:uid="{00000000-0005-0000-0000-0000F2220000}"/>
    <cellStyle name="20% - Accent5 2 3 7 2 4" xfId="20168" xr:uid="{00000000-0005-0000-0000-0000F3220000}"/>
    <cellStyle name="20% - Accent5 2 3 7 2 4 2" xfId="30812" xr:uid="{00000000-0005-0000-0000-0000F4220000}"/>
    <cellStyle name="20% - Accent5 2 3 7 2 4 3" xfId="39689" xr:uid="{00000000-0005-0000-0000-0000F5220000}"/>
    <cellStyle name="20% - Accent5 2 3 7 2 5" xfId="24155" xr:uid="{00000000-0005-0000-0000-0000F6220000}"/>
    <cellStyle name="20% - Accent5 2 3 7 2 6" xfId="33032" xr:uid="{00000000-0005-0000-0000-0000F7220000}"/>
    <cellStyle name="20% - Accent5 2 3 7 3" xfId="12457" xr:uid="{00000000-0005-0000-0000-0000F8220000}"/>
    <cellStyle name="20% - Accent5 2 3 7 3 2" xfId="14811" xr:uid="{00000000-0005-0000-0000-0000F9220000}"/>
    <cellStyle name="20% - Accent5 2 3 7 3 2 2" xfId="25641" xr:uid="{00000000-0005-0000-0000-0000FA220000}"/>
    <cellStyle name="20% - Accent5 2 3 7 3 2 3" xfId="34518" xr:uid="{00000000-0005-0000-0000-0000FB220000}"/>
    <cellStyle name="20% - Accent5 2 3 7 3 3" xfId="17030" xr:uid="{00000000-0005-0000-0000-0000FC220000}"/>
    <cellStyle name="20% - Accent5 2 3 7 3 3 2" xfId="27860" xr:uid="{00000000-0005-0000-0000-0000FD220000}"/>
    <cellStyle name="20% - Accent5 2 3 7 3 3 3" xfId="36737" xr:uid="{00000000-0005-0000-0000-0000FE220000}"/>
    <cellStyle name="20% - Accent5 2 3 7 3 4" xfId="19435" xr:uid="{00000000-0005-0000-0000-0000FF220000}"/>
    <cellStyle name="20% - Accent5 2 3 7 3 4 2" xfId="30079" xr:uid="{00000000-0005-0000-0000-000000230000}"/>
    <cellStyle name="20% - Accent5 2 3 7 3 4 3" xfId="38956" xr:uid="{00000000-0005-0000-0000-000001230000}"/>
    <cellStyle name="20% - Accent5 2 3 7 3 5" xfId="23422" xr:uid="{00000000-0005-0000-0000-000002230000}"/>
    <cellStyle name="20% - Accent5 2 3 7 3 6" xfId="32299" xr:uid="{00000000-0005-0000-0000-000003230000}"/>
    <cellStyle name="20% - Accent5 2 3 7 4" xfId="13935" xr:uid="{00000000-0005-0000-0000-000004230000}"/>
    <cellStyle name="20% - Accent5 2 3 7 4 2" xfId="24898" xr:uid="{00000000-0005-0000-0000-000005230000}"/>
    <cellStyle name="20% - Accent5 2 3 7 4 3" xfId="33775" xr:uid="{00000000-0005-0000-0000-000006230000}"/>
    <cellStyle name="20% - Accent5 2 3 7 5" xfId="16287" xr:uid="{00000000-0005-0000-0000-000007230000}"/>
    <cellStyle name="20% - Accent5 2 3 7 5 2" xfId="27117" xr:uid="{00000000-0005-0000-0000-000008230000}"/>
    <cellStyle name="20% - Accent5 2 3 7 5 3" xfId="35994" xr:uid="{00000000-0005-0000-0000-000009230000}"/>
    <cellStyle name="20% - Accent5 2 3 7 6" xfId="18508" xr:uid="{00000000-0005-0000-0000-00000A230000}"/>
    <cellStyle name="20% - Accent5 2 3 7 6 2" xfId="29336" xr:uid="{00000000-0005-0000-0000-00000B230000}"/>
    <cellStyle name="20% - Accent5 2 3 7 6 3" xfId="38213" xr:uid="{00000000-0005-0000-0000-00000C230000}"/>
    <cellStyle name="20% - Accent5 2 3 7 7" xfId="22679" xr:uid="{00000000-0005-0000-0000-00000D230000}"/>
    <cellStyle name="20% - Accent5 2 3 7 8" xfId="31554" xr:uid="{00000000-0005-0000-0000-00000E230000}"/>
    <cellStyle name="20% - Accent5 2 3 8" xfId="8843" xr:uid="{00000000-0005-0000-0000-00000F230000}"/>
    <cellStyle name="20% - Accent5 2 3 8 2" xfId="13191" xr:uid="{00000000-0005-0000-0000-000010230000}"/>
    <cellStyle name="20% - Accent5 2 3 8 2 2" xfId="15545" xr:uid="{00000000-0005-0000-0000-000011230000}"/>
    <cellStyle name="20% - Accent5 2 3 8 2 2 2" xfId="26375" xr:uid="{00000000-0005-0000-0000-000012230000}"/>
    <cellStyle name="20% - Accent5 2 3 8 2 2 3" xfId="35252" xr:uid="{00000000-0005-0000-0000-000013230000}"/>
    <cellStyle name="20% - Accent5 2 3 8 2 3" xfId="17764" xr:uid="{00000000-0005-0000-0000-000014230000}"/>
    <cellStyle name="20% - Accent5 2 3 8 2 3 2" xfId="28594" xr:uid="{00000000-0005-0000-0000-000015230000}"/>
    <cellStyle name="20% - Accent5 2 3 8 2 3 3" xfId="37471" xr:uid="{00000000-0005-0000-0000-000016230000}"/>
    <cellStyle name="20% - Accent5 2 3 8 2 4" xfId="20169" xr:uid="{00000000-0005-0000-0000-000017230000}"/>
    <cellStyle name="20% - Accent5 2 3 8 2 4 2" xfId="30813" xr:uid="{00000000-0005-0000-0000-000018230000}"/>
    <cellStyle name="20% - Accent5 2 3 8 2 4 3" xfId="39690" xr:uid="{00000000-0005-0000-0000-000019230000}"/>
    <cellStyle name="20% - Accent5 2 3 8 2 5" xfId="24156" xr:uid="{00000000-0005-0000-0000-00001A230000}"/>
    <cellStyle name="20% - Accent5 2 3 8 2 6" xfId="33033" xr:uid="{00000000-0005-0000-0000-00001B230000}"/>
    <cellStyle name="20% - Accent5 2 3 8 3" xfId="12458" xr:uid="{00000000-0005-0000-0000-00001C230000}"/>
    <cellStyle name="20% - Accent5 2 3 8 3 2" xfId="14812" xr:uid="{00000000-0005-0000-0000-00001D230000}"/>
    <cellStyle name="20% - Accent5 2 3 8 3 2 2" xfId="25642" xr:uid="{00000000-0005-0000-0000-00001E230000}"/>
    <cellStyle name="20% - Accent5 2 3 8 3 2 3" xfId="34519" xr:uid="{00000000-0005-0000-0000-00001F230000}"/>
    <cellStyle name="20% - Accent5 2 3 8 3 3" xfId="17031" xr:uid="{00000000-0005-0000-0000-000020230000}"/>
    <cellStyle name="20% - Accent5 2 3 8 3 3 2" xfId="27861" xr:uid="{00000000-0005-0000-0000-000021230000}"/>
    <cellStyle name="20% - Accent5 2 3 8 3 3 3" xfId="36738" xr:uid="{00000000-0005-0000-0000-000022230000}"/>
    <cellStyle name="20% - Accent5 2 3 8 3 4" xfId="19436" xr:uid="{00000000-0005-0000-0000-000023230000}"/>
    <cellStyle name="20% - Accent5 2 3 8 3 4 2" xfId="30080" xr:uid="{00000000-0005-0000-0000-000024230000}"/>
    <cellStyle name="20% - Accent5 2 3 8 3 4 3" xfId="38957" xr:uid="{00000000-0005-0000-0000-000025230000}"/>
    <cellStyle name="20% - Accent5 2 3 8 3 5" xfId="23423" xr:uid="{00000000-0005-0000-0000-000026230000}"/>
    <cellStyle name="20% - Accent5 2 3 8 3 6" xfId="32300" xr:uid="{00000000-0005-0000-0000-000027230000}"/>
    <cellStyle name="20% - Accent5 2 3 8 4" xfId="13936" xr:uid="{00000000-0005-0000-0000-000028230000}"/>
    <cellStyle name="20% - Accent5 2 3 8 4 2" xfId="24899" xr:uid="{00000000-0005-0000-0000-000029230000}"/>
    <cellStyle name="20% - Accent5 2 3 8 4 3" xfId="33776" xr:uid="{00000000-0005-0000-0000-00002A230000}"/>
    <cellStyle name="20% - Accent5 2 3 8 5" xfId="16288" xr:uid="{00000000-0005-0000-0000-00002B230000}"/>
    <cellStyle name="20% - Accent5 2 3 8 5 2" xfId="27118" xr:uid="{00000000-0005-0000-0000-00002C230000}"/>
    <cellStyle name="20% - Accent5 2 3 8 5 3" xfId="35995" xr:uid="{00000000-0005-0000-0000-00002D230000}"/>
    <cellStyle name="20% - Accent5 2 3 8 6" xfId="18509" xr:uid="{00000000-0005-0000-0000-00002E230000}"/>
    <cellStyle name="20% - Accent5 2 3 8 6 2" xfId="29337" xr:uid="{00000000-0005-0000-0000-00002F230000}"/>
    <cellStyle name="20% - Accent5 2 3 8 6 3" xfId="38214" xr:uid="{00000000-0005-0000-0000-000030230000}"/>
    <cellStyle name="20% - Accent5 2 3 8 7" xfId="22680" xr:uid="{00000000-0005-0000-0000-000031230000}"/>
    <cellStyle name="20% - Accent5 2 3 8 8" xfId="31555" xr:uid="{00000000-0005-0000-0000-000032230000}"/>
    <cellStyle name="20% - Accent5 2 3 9" xfId="8844" xr:uid="{00000000-0005-0000-0000-000033230000}"/>
    <cellStyle name="20% - Accent5 2 3 9 2" xfId="13192" xr:uid="{00000000-0005-0000-0000-000034230000}"/>
    <cellStyle name="20% - Accent5 2 3 9 2 2" xfId="15546" xr:uid="{00000000-0005-0000-0000-000035230000}"/>
    <cellStyle name="20% - Accent5 2 3 9 2 2 2" xfId="26376" xr:uid="{00000000-0005-0000-0000-000036230000}"/>
    <cellStyle name="20% - Accent5 2 3 9 2 2 3" xfId="35253" xr:uid="{00000000-0005-0000-0000-000037230000}"/>
    <cellStyle name="20% - Accent5 2 3 9 2 3" xfId="17765" xr:uid="{00000000-0005-0000-0000-000038230000}"/>
    <cellStyle name="20% - Accent5 2 3 9 2 3 2" xfId="28595" xr:uid="{00000000-0005-0000-0000-000039230000}"/>
    <cellStyle name="20% - Accent5 2 3 9 2 3 3" xfId="37472" xr:uid="{00000000-0005-0000-0000-00003A230000}"/>
    <cellStyle name="20% - Accent5 2 3 9 2 4" xfId="20170" xr:uid="{00000000-0005-0000-0000-00003B230000}"/>
    <cellStyle name="20% - Accent5 2 3 9 2 4 2" xfId="30814" xr:uid="{00000000-0005-0000-0000-00003C230000}"/>
    <cellStyle name="20% - Accent5 2 3 9 2 4 3" xfId="39691" xr:uid="{00000000-0005-0000-0000-00003D230000}"/>
    <cellStyle name="20% - Accent5 2 3 9 2 5" xfId="24157" xr:uid="{00000000-0005-0000-0000-00003E230000}"/>
    <cellStyle name="20% - Accent5 2 3 9 2 6" xfId="33034" xr:uid="{00000000-0005-0000-0000-00003F230000}"/>
    <cellStyle name="20% - Accent5 2 3 9 3" xfId="12459" xr:uid="{00000000-0005-0000-0000-000040230000}"/>
    <cellStyle name="20% - Accent5 2 3 9 3 2" xfId="14813" xr:uid="{00000000-0005-0000-0000-000041230000}"/>
    <cellStyle name="20% - Accent5 2 3 9 3 2 2" xfId="25643" xr:uid="{00000000-0005-0000-0000-000042230000}"/>
    <cellStyle name="20% - Accent5 2 3 9 3 2 3" xfId="34520" xr:uid="{00000000-0005-0000-0000-000043230000}"/>
    <cellStyle name="20% - Accent5 2 3 9 3 3" xfId="17032" xr:uid="{00000000-0005-0000-0000-000044230000}"/>
    <cellStyle name="20% - Accent5 2 3 9 3 3 2" xfId="27862" xr:uid="{00000000-0005-0000-0000-000045230000}"/>
    <cellStyle name="20% - Accent5 2 3 9 3 3 3" xfId="36739" xr:uid="{00000000-0005-0000-0000-000046230000}"/>
    <cellStyle name="20% - Accent5 2 3 9 3 4" xfId="19437" xr:uid="{00000000-0005-0000-0000-000047230000}"/>
    <cellStyle name="20% - Accent5 2 3 9 3 4 2" xfId="30081" xr:uid="{00000000-0005-0000-0000-000048230000}"/>
    <cellStyle name="20% - Accent5 2 3 9 3 4 3" xfId="38958" xr:uid="{00000000-0005-0000-0000-000049230000}"/>
    <cellStyle name="20% - Accent5 2 3 9 3 5" xfId="23424" xr:uid="{00000000-0005-0000-0000-00004A230000}"/>
    <cellStyle name="20% - Accent5 2 3 9 3 6" xfId="32301" xr:uid="{00000000-0005-0000-0000-00004B230000}"/>
    <cellStyle name="20% - Accent5 2 3 9 4" xfId="13937" xr:uid="{00000000-0005-0000-0000-00004C230000}"/>
    <cellStyle name="20% - Accent5 2 3 9 4 2" xfId="24900" xr:uid="{00000000-0005-0000-0000-00004D230000}"/>
    <cellStyle name="20% - Accent5 2 3 9 4 3" xfId="33777" xr:uid="{00000000-0005-0000-0000-00004E230000}"/>
    <cellStyle name="20% - Accent5 2 3 9 5" xfId="16289" xr:uid="{00000000-0005-0000-0000-00004F230000}"/>
    <cellStyle name="20% - Accent5 2 3 9 5 2" xfId="27119" xr:uid="{00000000-0005-0000-0000-000050230000}"/>
    <cellStyle name="20% - Accent5 2 3 9 5 3" xfId="35996" xr:uid="{00000000-0005-0000-0000-000051230000}"/>
    <cellStyle name="20% - Accent5 2 3 9 6" xfId="18510" xr:uid="{00000000-0005-0000-0000-000052230000}"/>
    <cellStyle name="20% - Accent5 2 3 9 6 2" xfId="29338" xr:uid="{00000000-0005-0000-0000-000053230000}"/>
    <cellStyle name="20% - Accent5 2 3 9 6 3" xfId="38215" xr:uid="{00000000-0005-0000-0000-000054230000}"/>
    <cellStyle name="20% - Accent5 2 3 9 7" xfId="22681" xr:uid="{00000000-0005-0000-0000-000055230000}"/>
    <cellStyle name="20% - Accent5 2 3 9 8" xfId="31556" xr:uid="{00000000-0005-0000-0000-000056230000}"/>
    <cellStyle name="20% - Accent5 2 4" xfId="8845" xr:uid="{00000000-0005-0000-0000-000057230000}"/>
    <cellStyle name="20% - Accent5 2 4 10" xfId="13193" xr:uid="{00000000-0005-0000-0000-000058230000}"/>
    <cellStyle name="20% - Accent5 2 4 10 2" xfId="15547" xr:uid="{00000000-0005-0000-0000-000059230000}"/>
    <cellStyle name="20% - Accent5 2 4 10 2 2" xfId="26377" xr:uid="{00000000-0005-0000-0000-00005A230000}"/>
    <cellStyle name="20% - Accent5 2 4 10 2 3" xfId="35254" xr:uid="{00000000-0005-0000-0000-00005B230000}"/>
    <cellStyle name="20% - Accent5 2 4 10 3" xfId="17766" xr:uid="{00000000-0005-0000-0000-00005C230000}"/>
    <cellStyle name="20% - Accent5 2 4 10 3 2" xfId="28596" xr:uid="{00000000-0005-0000-0000-00005D230000}"/>
    <cellStyle name="20% - Accent5 2 4 10 3 3" xfId="37473" xr:uid="{00000000-0005-0000-0000-00005E230000}"/>
    <cellStyle name="20% - Accent5 2 4 10 4" xfId="20171" xr:uid="{00000000-0005-0000-0000-00005F230000}"/>
    <cellStyle name="20% - Accent5 2 4 10 4 2" xfId="30815" xr:uid="{00000000-0005-0000-0000-000060230000}"/>
    <cellStyle name="20% - Accent5 2 4 10 4 3" xfId="39692" xr:uid="{00000000-0005-0000-0000-000061230000}"/>
    <cellStyle name="20% - Accent5 2 4 10 5" xfId="24158" xr:uid="{00000000-0005-0000-0000-000062230000}"/>
    <cellStyle name="20% - Accent5 2 4 10 6" xfId="33035" xr:uid="{00000000-0005-0000-0000-000063230000}"/>
    <cellStyle name="20% - Accent5 2 4 11" xfId="12460" xr:uid="{00000000-0005-0000-0000-000064230000}"/>
    <cellStyle name="20% - Accent5 2 4 11 2" xfId="14814" xr:uid="{00000000-0005-0000-0000-000065230000}"/>
    <cellStyle name="20% - Accent5 2 4 11 2 2" xfId="25644" xr:uid="{00000000-0005-0000-0000-000066230000}"/>
    <cellStyle name="20% - Accent5 2 4 11 2 3" xfId="34521" xr:uid="{00000000-0005-0000-0000-000067230000}"/>
    <cellStyle name="20% - Accent5 2 4 11 3" xfId="17033" xr:uid="{00000000-0005-0000-0000-000068230000}"/>
    <cellStyle name="20% - Accent5 2 4 11 3 2" xfId="27863" xr:uid="{00000000-0005-0000-0000-000069230000}"/>
    <cellStyle name="20% - Accent5 2 4 11 3 3" xfId="36740" xr:uid="{00000000-0005-0000-0000-00006A230000}"/>
    <cellStyle name="20% - Accent5 2 4 11 4" xfId="19438" xr:uid="{00000000-0005-0000-0000-00006B230000}"/>
    <cellStyle name="20% - Accent5 2 4 11 4 2" xfId="30082" xr:uid="{00000000-0005-0000-0000-00006C230000}"/>
    <cellStyle name="20% - Accent5 2 4 11 4 3" xfId="38959" xr:uid="{00000000-0005-0000-0000-00006D230000}"/>
    <cellStyle name="20% - Accent5 2 4 11 5" xfId="23425" xr:uid="{00000000-0005-0000-0000-00006E230000}"/>
    <cellStyle name="20% - Accent5 2 4 11 6" xfId="32302" xr:uid="{00000000-0005-0000-0000-00006F230000}"/>
    <cellStyle name="20% - Accent5 2 4 12" xfId="13938" xr:uid="{00000000-0005-0000-0000-000070230000}"/>
    <cellStyle name="20% - Accent5 2 4 12 2" xfId="24901" xr:uid="{00000000-0005-0000-0000-000071230000}"/>
    <cellStyle name="20% - Accent5 2 4 12 3" xfId="33778" xr:uid="{00000000-0005-0000-0000-000072230000}"/>
    <cellStyle name="20% - Accent5 2 4 13" xfId="16290" xr:uid="{00000000-0005-0000-0000-000073230000}"/>
    <cellStyle name="20% - Accent5 2 4 13 2" xfId="27120" xr:uid="{00000000-0005-0000-0000-000074230000}"/>
    <cellStyle name="20% - Accent5 2 4 13 3" xfId="35997" xr:uid="{00000000-0005-0000-0000-000075230000}"/>
    <cellStyle name="20% - Accent5 2 4 14" xfId="18511" xr:uid="{00000000-0005-0000-0000-000076230000}"/>
    <cellStyle name="20% - Accent5 2 4 14 2" xfId="29339" xr:uid="{00000000-0005-0000-0000-000077230000}"/>
    <cellStyle name="20% - Accent5 2 4 14 3" xfId="38216" xr:uid="{00000000-0005-0000-0000-000078230000}"/>
    <cellStyle name="20% - Accent5 2 4 15" xfId="22682" xr:uid="{00000000-0005-0000-0000-000079230000}"/>
    <cellStyle name="20% - Accent5 2 4 16" xfId="31557" xr:uid="{00000000-0005-0000-0000-00007A230000}"/>
    <cellStyle name="20% - Accent5 2 4 2" xfId="8846" xr:uid="{00000000-0005-0000-0000-00007B230000}"/>
    <cellStyle name="20% - Accent5 2 4 2 2" xfId="13194" xr:uid="{00000000-0005-0000-0000-00007C230000}"/>
    <cellStyle name="20% - Accent5 2 4 2 2 2" xfId="15548" xr:uid="{00000000-0005-0000-0000-00007D230000}"/>
    <cellStyle name="20% - Accent5 2 4 2 2 2 2" xfId="26378" xr:uid="{00000000-0005-0000-0000-00007E230000}"/>
    <cellStyle name="20% - Accent5 2 4 2 2 2 3" xfId="35255" xr:uid="{00000000-0005-0000-0000-00007F230000}"/>
    <cellStyle name="20% - Accent5 2 4 2 2 3" xfId="17767" xr:uid="{00000000-0005-0000-0000-000080230000}"/>
    <cellStyle name="20% - Accent5 2 4 2 2 3 2" xfId="28597" xr:uid="{00000000-0005-0000-0000-000081230000}"/>
    <cellStyle name="20% - Accent5 2 4 2 2 3 3" xfId="37474" xr:uid="{00000000-0005-0000-0000-000082230000}"/>
    <cellStyle name="20% - Accent5 2 4 2 2 4" xfId="20172" xr:uid="{00000000-0005-0000-0000-000083230000}"/>
    <cellStyle name="20% - Accent5 2 4 2 2 4 2" xfId="30816" xr:uid="{00000000-0005-0000-0000-000084230000}"/>
    <cellStyle name="20% - Accent5 2 4 2 2 4 3" xfId="39693" xr:uid="{00000000-0005-0000-0000-000085230000}"/>
    <cellStyle name="20% - Accent5 2 4 2 2 5" xfId="24159" xr:uid="{00000000-0005-0000-0000-000086230000}"/>
    <cellStyle name="20% - Accent5 2 4 2 2 6" xfId="33036" xr:uid="{00000000-0005-0000-0000-000087230000}"/>
    <cellStyle name="20% - Accent5 2 4 2 3" xfId="12461" xr:uid="{00000000-0005-0000-0000-000088230000}"/>
    <cellStyle name="20% - Accent5 2 4 2 3 2" xfId="14815" xr:uid="{00000000-0005-0000-0000-000089230000}"/>
    <cellStyle name="20% - Accent5 2 4 2 3 2 2" xfId="25645" xr:uid="{00000000-0005-0000-0000-00008A230000}"/>
    <cellStyle name="20% - Accent5 2 4 2 3 2 3" xfId="34522" xr:uid="{00000000-0005-0000-0000-00008B230000}"/>
    <cellStyle name="20% - Accent5 2 4 2 3 3" xfId="17034" xr:uid="{00000000-0005-0000-0000-00008C230000}"/>
    <cellStyle name="20% - Accent5 2 4 2 3 3 2" xfId="27864" xr:uid="{00000000-0005-0000-0000-00008D230000}"/>
    <cellStyle name="20% - Accent5 2 4 2 3 3 3" xfId="36741" xr:uid="{00000000-0005-0000-0000-00008E230000}"/>
    <cellStyle name="20% - Accent5 2 4 2 3 4" xfId="19439" xr:uid="{00000000-0005-0000-0000-00008F230000}"/>
    <cellStyle name="20% - Accent5 2 4 2 3 4 2" xfId="30083" xr:uid="{00000000-0005-0000-0000-000090230000}"/>
    <cellStyle name="20% - Accent5 2 4 2 3 4 3" xfId="38960" xr:uid="{00000000-0005-0000-0000-000091230000}"/>
    <cellStyle name="20% - Accent5 2 4 2 3 5" xfId="23426" xr:uid="{00000000-0005-0000-0000-000092230000}"/>
    <cellStyle name="20% - Accent5 2 4 2 3 6" xfId="32303" xr:uid="{00000000-0005-0000-0000-000093230000}"/>
    <cellStyle name="20% - Accent5 2 4 2 4" xfId="13939" xr:uid="{00000000-0005-0000-0000-000094230000}"/>
    <cellStyle name="20% - Accent5 2 4 2 4 2" xfId="24902" xr:uid="{00000000-0005-0000-0000-000095230000}"/>
    <cellStyle name="20% - Accent5 2 4 2 4 3" xfId="33779" xr:uid="{00000000-0005-0000-0000-000096230000}"/>
    <cellStyle name="20% - Accent5 2 4 2 5" xfId="16291" xr:uid="{00000000-0005-0000-0000-000097230000}"/>
    <cellStyle name="20% - Accent5 2 4 2 5 2" xfId="27121" xr:uid="{00000000-0005-0000-0000-000098230000}"/>
    <cellStyle name="20% - Accent5 2 4 2 5 3" xfId="35998" xr:uid="{00000000-0005-0000-0000-000099230000}"/>
    <cellStyle name="20% - Accent5 2 4 2 6" xfId="18512" xr:uid="{00000000-0005-0000-0000-00009A230000}"/>
    <cellStyle name="20% - Accent5 2 4 2 6 2" xfId="29340" xr:uid="{00000000-0005-0000-0000-00009B230000}"/>
    <cellStyle name="20% - Accent5 2 4 2 6 3" xfId="38217" xr:uid="{00000000-0005-0000-0000-00009C230000}"/>
    <cellStyle name="20% - Accent5 2 4 2 7" xfId="22683" xr:uid="{00000000-0005-0000-0000-00009D230000}"/>
    <cellStyle name="20% - Accent5 2 4 2 8" xfId="31558" xr:uid="{00000000-0005-0000-0000-00009E230000}"/>
    <cellStyle name="20% - Accent5 2 4 3" xfId="8847" xr:uid="{00000000-0005-0000-0000-00009F230000}"/>
    <cellStyle name="20% - Accent5 2 4 3 2" xfId="13195" xr:uid="{00000000-0005-0000-0000-0000A0230000}"/>
    <cellStyle name="20% - Accent5 2 4 3 2 2" xfId="15549" xr:uid="{00000000-0005-0000-0000-0000A1230000}"/>
    <cellStyle name="20% - Accent5 2 4 3 2 2 2" xfId="26379" xr:uid="{00000000-0005-0000-0000-0000A2230000}"/>
    <cellStyle name="20% - Accent5 2 4 3 2 2 3" xfId="35256" xr:uid="{00000000-0005-0000-0000-0000A3230000}"/>
    <cellStyle name="20% - Accent5 2 4 3 2 3" xfId="17768" xr:uid="{00000000-0005-0000-0000-0000A4230000}"/>
    <cellStyle name="20% - Accent5 2 4 3 2 3 2" xfId="28598" xr:uid="{00000000-0005-0000-0000-0000A5230000}"/>
    <cellStyle name="20% - Accent5 2 4 3 2 3 3" xfId="37475" xr:uid="{00000000-0005-0000-0000-0000A6230000}"/>
    <cellStyle name="20% - Accent5 2 4 3 2 4" xfId="20173" xr:uid="{00000000-0005-0000-0000-0000A7230000}"/>
    <cellStyle name="20% - Accent5 2 4 3 2 4 2" xfId="30817" xr:uid="{00000000-0005-0000-0000-0000A8230000}"/>
    <cellStyle name="20% - Accent5 2 4 3 2 4 3" xfId="39694" xr:uid="{00000000-0005-0000-0000-0000A9230000}"/>
    <cellStyle name="20% - Accent5 2 4 3 2 5" xfId="24160" xr:uid="{00000000-0005-0000-0000-0000AA230000}"/>
    <cellStyle name="20% - Accent5 2 4 3 2 6" xfId="33037" xr:uid="{00000000-0005-0000-0000-0000AB230000}"/>
    <cellStyle name="20% - Accent5 2 4 3 3" xfId="12462" xr:uid="{00000000-0005-0000-0000-0000AC230000}"/>
    <cellStyle name="20% - Accent5 2 4 3 3 2" xfId="14816" xr:uid="{00000000-0005-0000-0000-0000AD230000}"/>
    <cellStyle name="20% - Accent5 2 4 3 3 2 2" xfId="25646" xr:uid="{00000000-0005-0000-0000-0000AE230000}"/>
    <cellStyle name="20% - Accent5 2 4 3 3 2 3" xfId="34523" xr:uid="{00000000-0005-0000-0000-0000AF230000}"/>
    <cellStyle name="20% - Accent5 2 4 3 3 3" xfId="17035" xr:uid="{00000000-0005-0000-0000-0000B0230000}"/>
    <cellStyle name="20% - Accent5 2 4 3 3 3 2" xfId="27865" xr:uid="{00000000-0005-0000-0000-0000B1230000}"/>
    <cellStyle name="20% - Accent5 2 4 3 3 3 3" xfId="36742" xr:uid="{00000000-0005-0000-0000-0000B2230000}"/>
    <cellStyle name="20% - Accent5 2 4 3 3 4" xfId="19440" xr:uid="{00000000-0005-0000-0000-0000B3230000}"/>
    <cellStyle name="20% - Accent5 2 4 3 3 4 2" xfId="30084" xr:uid="{00000000-0005-0000-0000-0000B4230000}"/>
    <cellStyle name="20% - Accent5 2 4 3 3 4 3" xfId="38961" xr:uid="{00000000-0005-0000-0000-0000B5230000}"/>
    <cellStyle name="20% - Accent5 2 4 3 3 5" xfId="23427" xr:uid="{00000000-0005-0000-0000-0000B6230000}"/>
    <cellStyle name="20% - Accent5 2 4 3 3 6" xfId="32304" xr:uid="{00000000-0005-0000-0000-0000B7230000}"/>
    <cellStyle name="20% - Accent5 2 4 3 4" xfId="13940" xr:uid="{00000000-0005-0000-0000-0000B8230000}"/>
    <cellStyle name="20% - Accent5 2 4 3 4 2" xfId="24903" xr:uid="{00000000-0005-0000-0000-0000B9230000}"/>
    <cellStyle name="20% - Accent5 2 4 3 4 3" xfId="33780" xr:uid="{00000000-0005-0000-0000-0000BA230000}"/>
    <cellStyle name="20% - Accent5 2 4 3 5" xfId="16292" xr:uid="{00000000-0005-0000-0000-0000BB230000}"/>
    <cellStyle name="20% - Accent5 2 4 3 5 2" xfId="27122" xr:uid="{00000000-0005-0000-0000-0000BC230000}"/>
    <cellStyle name="20% - Accent5 2 4 3 5 3" xfId="35999" xr:uid="{00000000-0005-0000-0000-0000BD230000}"/>
    <cellStyle name="20% - Accent5 2 4 3 6" xfId="18513" xr:uid="{00000000-0005-0000-0000-0000BE230000}"/>
    <cellStyle name="20% - Accent5 2 4 3 6 2" xfId="29341" xr:uid="{00000000-0005-0000-0000-0000BF230000}"/>
    <cellStyle name="20% - Accent5 2 4 3 6 3" xfId="38218" xr:uid="{00000000-0005-0000-0000-0000C0230000}"/>
    <cellStyle name="20% - Accent5 2 4 3 7" xfId="22684" xr:uid="{00000000-0005-0000-0000-0000C1230000}"/>
    <cellStyle name="20% - Accent5 2 4 3 8" xfId="31559" xr:uid="{00000000-0005-0000-0000-0000C2230000}"/>
    <cellStyle name="20% - Accent5 2 4 4" xfId="8848" xr:uid="{00000000-0005-0000-0000-0000C3230000}"/>
    <cellStyle name="20% - Accent5 2 4 4 2" xfId="13196" xr:uid="{00000000-0005-0000-0000-0000C4230000}"/>
    <cellStyle name="20% - Accent5 2 4 4 2 2" xfId="15550" xr:uid="{00000000-0005-0000-0000-0000C5230000}"/>
    <cellStyle name="20% - Accent5 2 4 4 2 2 2" xfId="26380" xr:uid="{00000000-0005-0000-0000-0000C6230000}"/>
    <cellStyle name="20% - Accent5 2 4 4 2 2 3" xfId="35257" xr:uid="{00000000-0005-0000-0000-0000C7230000}"/>
    <cellStyle name="20% - Accent5 2 4 4 2 3" xfId="17769" xr:uid="{00000000-0005-0000-0000-0000C8230000}"/>
    <cellStyle name="20% - Accent5 2 4 4 2 3 2" xfId="28599" xr:uid="{00000000-0005-0000-0000-0000C9230000}"/>
    <cellStyle name="20% - Accent5 2 4 4 2 3 3" xfId="37476" xr:uid="{00000000-0005-0000-0000-0000CA230000}"/>
    <cellStyle name="20% - Accent5 2 4 4 2 4" xfId="20174" xr:uid="{00000000-0005-0000-0000-0000CB230000}"/>
    <cellStyle name="20% - Accent5 2 4 4 2 4 2" xfId="30818" xr:uid="{00000000-0005-0000-0000-0000CC230000}"/>
    <cellStyle name="20% - Accent5 2 4 4 2 4 3" xfId="39695" xr:uid="{00000000-0005-0000-0000-0000CD230000}"/>
    <cellStyle name="20% - Accent5 2 4 4 2 5" xfId="24161" xr:uid="{00000000-0005-0000-0000-0000CE230000}"/>
    <cellStyle name="20% - Accent5 2 4 4 2 6" xfId="33038" xr:uid="{00000000-0005-0000-0000-0000CF230000}"/>
    <cellStyle name="20% - Accent5 2 4 4 3" xfId="12463" xr:uid="{00000000-0005-0000-0000-0000D0230000}"/>
    <cellStyle name="20% - Accent5 2 4 4 3 2" xfId="14817" xr:uid="{00000000-0005-0000-0000-0000D1230000}"/>
    <cellStyle name="20% - Accent5 2 4 4 3 2 2" xfId="25647" xr:uid="{00000000-0005-0000-0000-0000D2230000}"/>
    <cellStyle name="20% - Accent5 2 4 4 3 2 3" xfId="34524" xr:uid="{00000000-0005-0000-0000-0000D3230000}"/>
    <cellStyle name="20% - Accent5 2 4 4 3 3" xfId="17036" xr:uid="{00000000-0005-0000-0000-0000D4230000}"/>
    <cellStyle name="20% - Accent5 2 4 4 3 3 2" xfId="27866" xr:uid="{00000000-0005-0000-0000-0000D5230000}"/>
    <cellStyle name="20% - Accent5 2 4 4 3 3 3" xfId="36743" xr:uid="{00000000-0005-0000-0000-0000D6230000}"/>
    <cellStyle name="20% - Accent5 2 4 4 3 4" xfId="19441" xr:uid="{00000000-0005-0000-0000-0000D7230000}"/>
    <cellStyle name="20% - Accent5 2 4 4 3 4 2" xfId="30085" xr:uid="{00000000-0005-0000-0000-0000D8230000}"/>
    <cellStyle name="20% - Accent5 2 4 4 3 4 3" xfId="38962" xr:uid="{00000000-0005-0000-0000-0000D9230000}"/>
    <cellStyle name="20% - Accent5 2 4 4 3 5" xfId="23428" xr:uid="{00000000-0005-0000-0000-0000DA230000}"/>
    <cellStyle name="20% - Accent5 2 4 4 3 6" xfId="32305" xr:uid="{00000000-0005-0000-0000-0000DB230000}"/>
    <cellStyle name="20% - Accent5 2 4 4 4" xfId="13941" xr:uid="{00000000-0005-0000-0000-0000DC230000}"/>
    <cellStyle name="20% - Accent5 2 4 4 4 2" xfId="24904" xr:uid="{00000000-0005-0000-0000-0000DD230000}"/>
    <cellStyle name="20% - Accent5 2 4 4 4 3" xfId="33781" xr:uid="{00000000-0005-0000-0000-0000DE230000}"/>
    <cellStyle name="20% - Accent5 2 4 4 5" xfId="16293" xr:uid="{00000000-0005-0000-0000-0000DF230000}"/>
    <cellStyle name="20% - Accent5 2 4 4 5 2" xfId="27123" xr:uid="{00000000-0005-0000-0000-0000E0230000}"/>
    <cellStyle name="20% - Accent5 2 4 4 5 3" xfId="36000" xr:uid="{00000000-0005-0000-0000-0000E1230000}"/>
    <cellStyle name="20% - Accent5 2 4 4 6" xfId="18514" xr:uid="{00000000-0005-0000-0000-0000E2230000}"/>
    <cellStyle name="20% - Accent5 2 4 4 6 2" xfId="29342" xr:uid="{00000000-0005-0000-0000-0000E3230000}"/>
    <cellStyle name="20% - Accent5 2 4 4 6 3" xfId="38219" xr:uid="{00000000-0005-0000-0000-0000E4230000}"/>
    <cellStyle name="20% - Accent5 2 4 4 7" xfId="22685" xr:uid="{00000000-0005-0000-0000-0000E5230000}"/>
    <cellStyle name="20% - Accent5 2 4 4 8" xfId="31560" xr:uid="{00000000-0005-0000-0000-0000E6230000}"/>
    <cellStyle name="20% - Accent5 2 4 5" xfId="8849" xr:uid="{00000000-0005-0000-0000-0000E7230000}"/>
    <cellStyle name="20% - Accent5 2 4 5 2" xfId="13197" xr:uid="{00000000-0005-0000-0000-0000E8230000}"/>
    <cellStyle name="20% - Accent5 2 4 5 2 2" xfId="15551" xr:uid="{00000000-0005-0000-0000-0000E9230000}"/>
    <cellStyle name="20% - Accent5 2 4 5 2 2 2" xfId="26381" xr:uid="{00000000-0005-0000-0000-0000EA230000}"/>
    <cellStyle name="20% - Accent5 2 4 5 2 2 3" xfId="35258" xr:uid="{00000000-0005-0000-0000-0000EB230000}"/>
    <cellStyle name="20% - Accent5 2 4 5 2 3" xfId="17770" xr:uid="{00000000-0005-0000-0000-0000EC230000}"/>
    <cellStyle name="20% - Accent5 2 4 5 2 3 2" xfId="28600" xr:uid="{00000000-0005-0000-0000-0000ED230000}"/>
    <cellStyle name="20% - Accent5 2 4 5 2 3 3" xfId="37477" xr:uid="{00000000-0005-0000-0000-0000EE230000}"/>
    <cellStyle name="20% - Accent5 2 4 5 2 4" xfId="20175" xr:uid="{00000000-0005-0000-0000-0000EF230000}"/>
    <cellStyle name="20% - Accent5 2 4 5 2 4 2" xfId="30819" xr:uid="{00000000-0005-0000-0000-0000F0230000}"/>
    <cellStyle name="20% - Accent5 2 4 5 2 4 3" xfId="39696" xr:uid="{00000000-0005-0000-0000-0000F1230000}"/>
    <cellStyle name="20% - Accent5 2 4 5 2 5" xfId="24162" xr:uid="{00000000-0005-0000-0000-0000F2230000}"/>
    <cellStyle name="20% - Accent5 2 4 5 2 6" xfId="33039" xr:uid="{00000000-0005-0000-0000-0000F3230000}"/>
    <cellStyle name="20% - Accent5 2 4 5 3" xfId="12464" xr:uid="{00000000-0005-0000-0000-0000F4230000}"/>
    <cellStyle name="20% - Accent5 2 4 5 3 2" xfId="14818" xr:uid="{00000000-0005-0000-0000-0000F5230000}"/>
    <cellStyle name="20% - Accent5 2 4 5 3 2 2" xfId="25648" xr:uid="{00000000-0005-0000-0000-0000F6230000}"/>
    <cellStyle name="20% - Accent5 2 4 5 3 2 3" xfId="34525" xr:uid="{00000000-0005-0000-0000-0000F7230000}"/>
    <cellStyle name="20% - Accent5 2 4 5 3 3" xfId="17037" xr:uid="{00000000-0005-0000-0000-0000F8230000}"/>
    <cellStyle name="20% - Accent5 2 4 5 3 3 2" xfId="27867" xr:uid="{00000000-0005-0000-0000-0000F9230000}"/>
    <cellStyle name="20% - Accent5 2 4 5 3 3 3" xfId="36744" xr:uid="{00000000-0005-0000-0000-0000FA230000}"/>
    <cellStyle name="20% - Accent5 2 4 5 3 4" xfId="19442" xr:uid="{00000000-0005-0000-0000-0000FB230000}"/>
    <cellStyle name="20% - Accent5 2 4 5 3 4 2" xfId="30086" xr:uid="{00000000-0005-0000-0000-0000FC230000}"/>
    <cellStyle name="20% - Accent5 2 4 5 3 4 3" xfId="38963" xr:uid="{00000000-0005-0000-0000-0000FD230000}"/>
    <cellStyle name="20% - Accent5 2 4 5 3 5" xfId="23429" xr:uid="{00000000-0005-0000-0000-0000FE230000}"/>
    <cellStyle name="20% - Accent5 2 4 5 3 6" xfId="32306" xr:uid="{00000000-0005-0000-0000-0000FF230000}"/>
    <cellStyle name="20% - Accent5 2 4 5 4" xfId="13942" xr:uid="{00000000-0005-0000-0000-000000240000}"/>
    <cellStyle name="20% - Accent5 2 4 5 4 2" xfId="24905" xr:uid="{00000000-0005-0000-0000-000001240000}"/>
    <cellStyle name="20% - Accent5 2 4 5 4 3" xfId="33782" xr:uid="{00000000-0005-0000-0000-000002240000}"/>
    <cellStyle name="20% - Accent5 2 4 5 5" xfId="16294" xr:uid="{00000000-0005-0000-0000-000003240000}"/>
    <cellStyle name="20% - Accent5 2 4 5 5 2" xfId="27124" xr:uid="{00000000-0005-0000-0000-000004240000}"/>
    <cellStyle name="20% - Accent5 2 4 5 5 3" xfId="36001" xr:uid="{00000000-0005-0000-0000-000005240000}"/>
    <cellStyle name="20% - Accent5 2 4 5 6" xfId="18515" xr:uid="{00000000-0005-0000-0000-000006240000}"/>
    <cellStyle name="20% - Accent5 2 4 5 6 2" xfId="29343" xr:uid="{00000000-0005-0000-0000-000007240000}"/>
    <cellStyle name="20% - Accent5 2 4 5 6 3" xfId="38220" xr:uid="{00000000-0005-0000-0000-000008240000}"/>
    <cellStyle name="20% - Accent5 2 4 5 7" xfId="22686" xr:uid="{00000000-0005-0000-0000-000009240000}"/>
    <cellStyle name="20% - Accent5 2 4 5 8" xfId="31561" xr:uid="{00000000-0005-0000-0000-00000A240000}"/>
    <cellStyle name="20% - Accent5 2 4 6" xfId="8850" xr:uid="{00000000-0005-0000-0000-00000B240000}"/>
    <cellStyle name="20% - Accent5 2 4 6 2" xfId="13198" xr:uid="{00000000-0005-0000-0000-00000C240000}"/>
    <cellStyle name="20% - Accent5 2 4 6 2 2" xfId="15552" xr:uid="{00000000-0005-0000-0000-00000D240000}"/>
    <cellStyle name="20% - Accent5 2 4 6 2 2 2" xfId="26382" xr:uid="{00000000-0005-0000-0000-00000E240000}"/>
    <cellStyle name="20% - Accent5 2 4 6 2 2 3" xfId="35259" xr:uid="{00000000-0005-0000-0000-00000F240000}"/>
    <cellStyle name="20% - Accent5 2 4 6 2 3" xfId="17771" xr:uid="{00000000-0005-0000-0000-000010240000}"/>
    <cellStyle name="20% - Accent5 2 4 6 2 3 2" xfId="28601" xr:uid="{00000000-0005-0000-0000-000011240000}"/>
    <cellStyle name="20% - Accent5 2 4 6 2 3 3" xfId="37478" xr:uid="{00000000-0005-0000-0000-000012240000}"/>
    <cellStyle name="20% - Accent5 2 4 6 2 4" xfId="20176" xr:uid="{00000000-0005-0000-0000-000013240000}"/>
    <cellStyle name="20% - Accent5 2 4 6 2 4 2" xfId="30820" xr:uid="{00000000-0005-0000-0000-000014240000}"/>
    <cellStyle name="20% - Accent5 2 4 6 2 4 3" xfId="39697" xr:uid="{00000000-0005-0000-0000-000015240000}"/>
    <cellStyle name="20% - Accent5 2 4 6 2 5" xfId="24163" xr:uid="{00000000-0005-0000-0000-000016240000}"/>
    <cellStyle name="20% - Accent5 2 4 6 2 6" xfId="33040" xr:uid="{00000000-0005-0000-0000-000017240000}"/>
    <cellStyle name="20% - Accent5 2 4 6 3" xfId="12465" xr:uid="{00000000-0005-0000-0000-000018240000}"/>
    <cellStyle name="20% - Accent5 2 4 6 3 2" xfId="14819" xr:uid="{00000000-0005-0000-0000-000019240000}"/>
    <cellStyle name="20% - Accent5 2 4 6 3 2 2" xfId="25649" xr:uid="{00000000-0005-0000-0000-00001A240000}"/>
    <cellStyle name="20% - Accent5 2 4 6 3 2 3" xfId="34526" xr:uid="{00000000-0005-0000-0000-00001B240000}"/>
    <cellStyle name="20% - Accent5 2 4 6 3 3" xfId="17038" xr:uid="{00000000-0005-0000-0000-00001C240000}"/>
    <cellStyle name="20% - Accent5 2 4 6 3 3 2" xfId="27868" xr:uid="{00000000-0005-0000-0000-00001D240000}"/>
    <cellStyle name="20% - Accent5 2 4 6 3 3 3" xfId="36745" xr:uid="{00000000-0005-0000-0000-00001E240000}"/>
    <cellStyle name="20% - Accent5 2 4 6 3 4" xfId="19443" xr:uid="{00000000-0005-0000-0000-00001F240000}"/>
    <cellStyle name="20% - Accent5 2 4 6 3 4 2" xfId="30087" xr:uid="{00000000-0005-0000-0000-000020240000}"/>
    <cellStyle name="20% - Accent5 2 4 6 3 4 3" xfId="38964" xr:uid="{00000000-0005-0000-0000-000021240000}"/>
    <cellStyle name="20% - Accent5 2 4 6 3 5" xfId="23430" xr:uid="{00000000-0005-0000-0000-000022240000}"/>
    <cellStyle name="20% - Accent5 2 4 6 3 6" xfId="32307" xr:uid="{00000000-0005-0000-0000-000023240000}"/>
    <cellStyle name="20% - Accent5 2 4 6 4" xfId="13943" xr:uid="{00000000-0005-0000-0000-000024240000}"/>
    <cellStyle name="20% - Accent5 2 4 6 4 2" xfId="24906" xr:uid="{00000000-0005-0000-0000-000025240000}"/>
    <cellStyle name="20% - Accent5 2 4 6 4 3" xfId="33783" xr:uid="{00000000-0005-0000-0000-000026240000}"/>
    <cellStyle name="20% - Accent5 2 4 6 5" xfId="16295" xr:uid="{00000000-0005-0000-0000-000027240000}"/>
    <cellStyle name="20% - Accent5 2 4 6 5 2" xfId="27125" xr:uid="{00000000-0005-0000-0000-000028240000}"/>
    <cellStyle name="20% - Accent5 2 4 6 5 3" xfId="36002" xr:uid="{00000000-0005-0000-0000-000029240000}"/>
    <cellStyle name="20% - Accent5 2 4 6 6" xfId="18516" xr:uid="{00000000-0005-0000-0000-00002A240000}"/>
    <cellStyle name="20% - Accent5 2 4 6 6 2" xfId="29344" xr:uid="{00000000-0005-0000-0000-00002B240000}"/>
    <cellStyle name="20% - Accent5 2 4 6 6 3" xfId="38221" xr:uid="{00000000-0005-0000-0000-00002C240000}"/>
    <cellStyle name="20% - Accent5 2 4 6 7" xfId="22687" xr:uid="{00000000-0005-0000-0000-00002D240000}"/>
    <cellStyle name="20% - Accent5 2 4 6 8" xfId="31562" xr:uid="{00000000-0005-0000-0000-00002E240000}"/>
    <cellStyle name="20% - Accent5 2 4 7" xfId="8851" xr:uid="{00000000-0005-0000-0000-00002F240000}"/>
    <cellStyle name="20% - Accent5 2 4 7 2" xfId="13199" xr:uid="{00000000-0005-0000-0000-000030240000}"/>
    <cellStyle name="20% - Accent5 2 4 7 2 2" xfId="15553" xr:uid="{00000000-0005-0000-0000-000031240000}"/>
    <cellStyle name="20% - Accent5 2 4 7 2 2 2" xfId="26383" xr:uid="{00000000-0005-0000-0000-000032240000}"/>
    <cellStyle name="20% - Accent5 2 4 7 2 2 3" xfId="35260" xr:uid="{00000000-0005-0000-0000-000033240000}"/>
    <cellStyle name="20% - Accent5 2 4 7 2 3" xfId="17772" xr:uid="{00000000-0005-0000-0000-000034240000}"/>
    <cellStyle name="20% - Accent5 2 4 7 2 3 2" xfId="28602" xr:uid="{00000000-0005-0000-0000-000035240000}"/>
    <cellStyle name="20% - Accent5 2 4 7 2 3 3" xfId="37479" xr:uid="{00000000-0005-0000-0000-000036240000}"/>
    <cellStyle name="20% - Accent5 2 4 7 2 4" xfId="20177" xr:uid="{00000000-0005-0000-0000-000037240000}"/>
    <cellStyle name="20% - Accent5 2 4 7 2 4 2" xfId="30821" xr:uid="{00000000-0005-0000-0000-000038240000}"/>
    <cellStyle name="20% - Accent5 2 4 7 2 4 3" xfId="39698" xr:uid="{00000000-0005-0000-0000-000039240000}"/>
    <cellStyle name="20% - Accent5 2 4 7 2 5" xfId="24164" xr:uid="{00000000-0005-0000-0000-00003A240000}"/>
    <cellStyle name="20% - Accent5 2 4 7 2 6" xfId="33041" xr:uid="{00000000-0005-0000-0000-00003B240000}"/>
    <cellStyle name="20% - Accent5 2 4 7 3" xfId="12466" xr:uid="{00000000-0005-0000-0000-00003C240000}"/>
    <cellStyle name="20% - Accent5 2 4 7 3 2" xfId="14820" xr:uid="{00000000-0005-0000-0000-00003D240000}"/>
    <cellStyle name="20% - Accent5 2 4 7 3 2 2" xfId="25650" xr:uid="{00000000-0005-0000-0000-00003E240000}"/>
    <cellStyle name="20% - Accent5 2 4 7 3 2 3" xfId="34527" xr:uid="{00000000-0005-0000-0000-00003F240000}"/>
    <cellStyle name="20% - Accent5 2 4 7 3 3" xfId="17039" xr:uid="{00000000-0005-0000-0000-000040240000}"/>
    <cellStyle name="20% - Accent5 2 4 7 3 3 2" xfId="27869" xr:uid="{00000000-0005-0000-0000-000041240000}"/>
    <cellStyle name="20% - Accent5 2 4 7 3 3 3" xfId="36746" xr:uid="{00000000-0005-0000-0000-000042240000}"/>
    <cellStyle name="20% - Accent5 2 4 7 3 4" xfId="19444" xr:uid="{00000000-0005-0000-0000-000043240000}"/>
    <cellStyle name="20% - Accent5 2 4 7 3 4 2" xfId="30088" xr:uid="{00000000-0005-0000-0000-000044240000}"/>
    <cellStyle name="20% - Accent5 2 4 7 3 4 3" xfId="38965" xr:uid="{00000000-0005-0000-0000-000045240000}"/>
    <cellStyle name="20% - Accent5 2 4 7 3 5" xfId="23431" xr:uid="{00000000-0005-0000-0000-000046240000}"/>
    <cellStyle name="20% - Accent5 2 4 7 3 6" xfId="32308" xr:uid="{00000000-0005-0000-0000-000047240000}"/>
    <cellStyle name="20% - Accent5 2 4 7 4" xfId="13944" xr:uid="{00000000-0005-0000-0000-000048240000}"/>
    <cellStyle name="20% - Accent5 2 4 7 4 2" xfId="24907" xr:uid="{00000000-0005-0000-0000-000049240000}"/>
    <cellStyle name="20% - Accent5 2 4 7 4 3" xfId="33784" xr:uid="{00000000-0005-0000-0000-00004A240000}"/>
    <cellStyle name="20% - Accent5 2 4 7 5" xfId="16296" xr:uid="{00000000-0005-0000-0000-00004B240000}"/>
    <cellStyle name="20% - Accent5 2 4 7 5 2" xfId="27126" xr:uid="{00000000-0005-0000-0000-00004C240000}"/>
    <cellStyle name="20% - Accent5 2 4 7 5 3" xfId="36003" xr:uid="{00000000-0005-0000-0000-00004D240000}"/>
    <cellStyle name="20% - Accent5 2 4 7 6" xfId="18517" xr:uid="{00000000-0005-0000-0000-00004E240000}"/>
    <cellStyle name="20% - Accent5 2 4 7 6 2" xfId="29345" xr:uid="{00000000-0005-0000-0000-00004F240000}"/>
    <cellStyle name="20% - Accent5 2 4 7 6 3" xfId="38222" xr:uid="{00000000-0005-0000-0000-000050240000}"/>
    <cellStyle name="20% - Accent5 2 4 7 7" xfId="22688" xr:uid="{00000000-0005-0000-0000-000051240000}"/>
    <cellStyle name="20% - Accent5 2 4 7 8" xfId="31563" xr:uid="{00000000-0005-0000-0000-000052240000}"/>
    <cellStyle name="20% - Accent5 2 4 8" xfId="8852" xr:uid="{00000000-0005-0000-0000-000053240000}"/>
    <cellStyle name="20% - Accent5 2 4 8 2" xfId="13200" xr:uid="{00000000-0005-0000-0000-000054240000}"/>
    <cellStyle name="20% - Accent5 2 4 8 2 2" xfId="15554" xr:uid="{00000000-0005-0000-0000-000055240000}"/>
    <cellStyle name="20% - Accent5 2 4 8 2 2 2" xfId="26384" xr:uid="{00000000-0005-0000-0000-000056240000}"/>
    <cellStyle name="20% - Accent5 2 4 8 2 2 3" xfId="35261" xr:uid="{00000000-0005-0000-0000-000057240000}"/>
    <cellStyle name="20% - Accent5 2 4 8 2 3" xfId="17773" xr:uid="{00000000-0005-0000-0000-000058240000}"/>
    <cellStyle name="20% - Accent5 2 4 8 2 3 2" xfId="28603" xr:uid="{00000000-0005-0000-0000-000059240000}"/>
    <cellStyle name="20% - Accent5 2 4 8 2 3 3" xfId="37480" xr:uid="{00000000-0005-0000-0000-00005A240000}"/>
    <cellStyle name="20% - Accent5 2 4 8 2 4" xfId="20178" xr:uid="{00000000-0005-0000-0000-00005B240000}"/>
    <cellStyle name="20% - Accent5 2 4 8 2 4 2" xfId="30822" xr:uid="{00000000-0005-0000-0000-00005C240000}"/>
    <cellStyle name="20% - Accent5 2 4 8 2 4 3" xfId="39699" xr:uid="{00000000-0005-0000-0000-00005D240000}"/>
    <cellStyle name="20% - Accent5 2 4 8 2 5" xfId="24165" xr:uid="{00000000-0005-0000-0000-00005E240000}"/>
    <cellStyle name="20% - Accent5 2 4 8 2 6" xfId="33042" xr:uid="{00000000-0005-0000-0000-00005F240000}"/>
    <cellStyle name="20% - Accent5 2 4 8 3" xfId="12467" xr:uid="{00000000-0005-0000-0000-000060240000}"/>
    <cellStyle name="20% - Accent5 2 4 8 3 2" xfId="14821" xr:uid="{00000000-0005-0000-0000-000061240000}"/>
    <cellStyle name="20% - Accent5 2 4 8 3 2 2" xfId="25651" xr:uid="{00000000-0005-0000-0000-000062240000}"/>
    <cellStyle name="20% - Accent5 2 4 8 3 2 3" xfId="34528" xr:uid="{00000000-0005-0000-0000-000063240000}"/>
    <cellStyle name="20% - Accent5 2 4 8 3 3" xfId="17040" xr:uid="{00000000-0005-0000-0000-000064240000}"/>
    <cellStyle name="20% - Accent5 2 4 8 3 3 2" xfId="27870" xr:uid="{00000000-0005-0000-0000-000065240000}"/>
    <cellStyle name="20% - Accent5 2 4 8 3 3 3" xfId="36747" xr:uid="{00000000-0005-0000-0000-000066240000}"/>
    <cellStyle name="20% - Accent5 2 4 8 3 4" xfId="19445" xr:uid="{00000000-0005-0000-0000-000067240000}"/>
    <cellStyle name="20% - Accent5 2 4 8 3 4 2" xfId="30089" xr:uid="{00000000-0005-0000-0000-000068240000}"/>
    <cellStyle name="20% - Accent5 2 4 8 3 4 3" xfId="38966" xr:uid="{00000000-0005-0000-0000-000069240000}"/>
    <cellStyle name="20% - Accent5 2 4 8 3 5" xfId="23432" xr:uid="{00000000-0005-0000-0000-00006A240000}"/>
    <cellStyle name="20% - Accent5 2 4 8 3 6" xfId="32309" xr:uid="{00000000-0005-0000-0000-00006B240000}"/>
    <cellStyle name="20% - Accent5 2 4 8 4" xfId="13945" xr:uid="{00000000-0005-0000-0000-00006C240000}"/>
    <cellStyle name="20% - Accent5 2 4 8 4 2" xfId="24908" xr:uid="{00000000-0005-0000-0000-00006D240000}"/>
    <cellStyle name="20% - Accent5 2 4 8 4 3" xfId="33785" xr:uid="{00000000-0005-0000-0000-00006E240000}"/>
    <cellStyle name="20% - Accent5 2 4 8 5" xfId="16297" xr:uid="{00000000-0005-0000-0000-00006F240000}"/>
    <cellStyle name="20% - Accent5 2 4 8 5 2" xfId="27127" xr:uid="{00000000-0005-0000-0000-000070240000}"/>
    <cellStyle name="20% - Accent5 2 4 8 5 3" xfId="36004" xr:uid="{00000000-0005-0000-0000-000071240000}"/>
    <cellStyle name="20% - Accent5 2 4 8 6" xfId="18518" xr:uid="{00000000-0005-0000-0000-000072240000}"/>
    <cellStyle name="20% - Accent5 2 4 8 6 2" xfId="29346" xr:uid="{00000000-0005-0000-0000-000073240000}"/>
    <cellStyle name="20% - Accent5 2 4 8 6 3" xfId="38223" xr:uid="{00000000-0005-0000-0000-000074240000}"/>
    <cellStyle name="20% - Accent5 2 4 8 7" xfId="22689" xr:uid="{00000000-0005-0000-0000-000075240000}"/>
    <cellStyle name="20% - Accent5 2 4 8 8" xfId="31564" xr:uid="{00000000-0005-0000-0000-000076240000}"/>
    <cellStyle name="20% - Accent5 2 4 9" xfId="8853" xr:uid="{00000000-0005-0000-0000-000077240000}"/>
    <cellStyle name="20% - Accent5 2 4 9 2" xfId="13201" xr:uid="{00000000-0005-0000-0000-000078240000}"/>
    <cellStyle name="20% - Accent5 2 4 9 2 2" xfId="15555" xr:uid="{00000000-0005-0000-0000-000079240000}"/>
    <cellStyle name="20% - Accent5 2 4 9 2 2 2" xfId="26385" xr:uid="{00000000-0005-0000-0000-00007A240000}"/>
    <cellStyle name="20% - Accent5 2 4 9 2 2 3" xfId="35262" xr:uid="{00000000-0005-0000-0000-00007B240000}"/>
    <cellStyle name="20% - Accent5 2 4 9 2 3" xfId="17774" xr:uid="{00000000-0005-0000-0000-00007C240000}"/>
    <cellStyle name="20% - Accent5 2 4 9 2 3 2" xfId="28604" xr:uid="{00000000-0005-0000-0000-00007D240000}"/>
    <cellStyle name="20% - Accent5 2 4 9 2 3 3" xfId="37481" xr:uid="{00000000-0005-0000-0000-00007E240000}"/>
    <cellStyle name="20% - Accent5 2 4 9 2 4" xfId="20179" xr:uid="{00000000-0005-0000-0000-00007F240000}"/>
    <cellStyle name="20% - Accent5 2 4 9 2 4 2" xfId="30823" xr:uid="{00000000-0005-0000-0000-000080240000}"/>
    <cellStyle name="20% - Accent5 2 4 9 2 4 3" xfId="39700" xr:uid="{00000000-0005-0000-0000-000081240000}"/>
    <cellStyle name="20% - Accent5 2 4 9 2 5" xfId="24166" xr:uid="{00000000-0005-0000-0000-000082240000}"/>
    <cellStyle name="20% - Accent5 2 4 9 2 6" xfId="33043" xr:uid="{00000000-0005-0000-0000-000083240000}"/>
    <cellStyle name="20% - Accent5 2 4 9 3" xfId="12468" xr:uid="{00000000-0005-0000-0000-000084240000}"/>
    <cellStyle name="20% - Accent5 2 4 9 3 2" xfId="14822" xr:uid="{00000000-0005-0000-0000-000085240000}"/>
    <cellStyle name="20% - Accent5 2 4 9 3 2 2" xfId="25652" xr:uid="{00000000-0005-0000-0000-000086240000}"/>
    <cellStyle name="20% - Accent5 2 4 9 3 2 3" xfId="34529" xr:uid="{00000000-0005-0000-0000-000087240000}"/>
    <cellStyle name="20% - Accent5 2 4 9 3 3" xfId="17041" xr:uid="{00000000-0005-0000-0000-000088240000}"/>
    <cellStyle name="20% - Accent5 2 4 9 3 3 2" xfId="27871" xr:uid="{00000000-0005-0000-0000-000089240000}"/>
    <cellStyle name="20% - Accent5 2 4 9 3 3 3" xfId="36748" xr:uid="{00000000-0005-0000-0000-00008A240000}"/>
    <cellStyle name="20% - Accent5 2 4 9 3 4" xfId="19446" xr:uid="{00000000-0005-0000-0000-00008B240000}"/>
    <cellStyle name="20% - Accent5 2 4 9 3 4 2" xfId="30090" xr:uid="{00000000-0005-0000-0000-00008C240000}"/>
    <cellStyle name="20% - Accent5 2 4 9 3 4 3" xfId="38967" xr:uid="{00000000-0005-0000-0000-00008D240000}"/>
    <cellStyle name="20% - Accent5 2 4 9 3 5" xfId="23433" xr:uid="{00000000-0005-0000-0000-00008E240000}"/>
    <cellStyle name="20% - Accent5 2 4 9 3 6" xfId="32310" xr:uid="{00000000-0005-0000-0000-00008F240000}"/>
    <cellStyle name="20% - Accent5 2 4 9 4" xfId="13946" xr:uid="{00000000-0005-0000-0000-000090240000}"/>
    <cellStyle name="20% - Accent5 2 4 9 4 2" xfId="24909" xr:uid="{00000000-0005-0000-0000-000091240000}"/>
    <cellStyle name="20% - Accent5 2 4 9 4 3" xfId="33786" xr:uid="{00000000-0005-0000-0000-000092240000}"/>
    <cellStyle name="20% - Accent5 2 4 9 5" xfId="16298" xr:uid="{00000000-0005-0000-0000-000093240000}"/>
    <cellStyle name="20% - Accent5 2 4 9 5 2" xfId="27128" xr:uid="{00000000-0005-0000-0000-000094240000}"/>
    <cellStyle name="20% - Accent5 2 4 9 5 3" xfId="36005" xr:uid="{00000000-0005-0000-0000-000095240000}"/>
    <cellStyle name="20% - Accent5 2 4 9 6" xfId="18519" xr:uid="{00000000-0005-0000-0000-000096240000}"/>
    <cellStyle name="20% - Accent5 2 4 9 6 2" xfId="29347" xr:uid="{00000000-0005-0000-0000-000097240000}"/>
    <cellStyle name="20% - Accent5 2 4 9 6 3" xfId="38224" xr:uid="{00000000-0005-0000-0000-000098240000}"/>
    <cellStyle name="20% - Accent5 2 4 9 7" xfId="22690" xr:uid="{00000000-0005-0000-0000-000099240000}"/>
    <cellStyle name="20% - Accent5 2 4 9 8" xfId="31565" xr:uid="{00000000-0005-0000-0000-00009A240000}"/>
    <cellStyle name="20% - Accent5 2 5" xfId="8854" xr:uid="{00000000-0005-0000-0000-00009B240000}"/>
    <cellStyle name="20% - Accent5 2 5 10" xfId="18520" xr:uid="{00000000-0005-0000-0000-00009C240000}"/>
    <cellStyle name="20% - Accent5 2 5 10 2" xfId="29348" xr:uid="{00000000-0005-0000-0000-00009D240000}"/>
    <cellStyle name="20% - Accent5 2 5 10 3" xfId="38225" xr:uid="{00000000-0005-0000-0000-00009E240000}"/>
    <cellStyle name="20% - Accent5 2 5 11" xfId="22691" xr:uid="{00000000-0005-0000-0000-00009F240000}"/>
    <cellStyle name="20% - Accent5 2 5 12" xfId="31566" xr:uid="{00000000-0005-0000-0000-0000A0240000}"/>
    <cellStyle name="20% - Accent5 2 5 2" xfId="8855" xr:uid="{00000000-0005-0000-0000-0000A1240000}"/>
    <cellStyle name="20% - Accent5 2 5 2 2" xfId="13203" xr:uid="{00000000-0005-0000-0000-0000A2240000}"/>
    <cellStyle name="20% - Accent5 2 5 2 2 2" xfId="15557" xr:uid="{00000000-0005-0000-0000-0000A3240000}"/>
    <cellStyle name="20% - Accent5 2 5 2 2 2 2" xfId="26387" xr:uid="{00000000-0005-0000-0000-0000A4240000}"/>
    <cellStyle name="20% - Accent5 2 5 2 2 2 3" xfId="35264" xr:uid="{00000000-0005-0000-0000-0000A5240000}"/>
    <cellStyle name="20% - Accent5 2 5 2 2 3" xfId="17776" xr:uid="{00000000-0005-0000-0000-0000A6240000}"/>
    <cellStyle name="20% - Accent5 2 5 2 2 3 2" xfId="28606" xr:uid="{00000000-0005-0000-0000-0000A7240000}"/>
    <cellStyle name="20% - Accent5 2 5 2 2 3 3" xfId="37483" xr:uid="{00000000-0005-0000-0000-0000A8240000}"/>
    <cellStyle name="20% - Accent5 2 5 2 2 4" xfId="20181" xr:uid="{00000000-0005-0000-0000-0000A9240000}"/>
    <cellStyle name="20% - Accent5 2 5 2 2 4 2" xfId="30825" xr:uid="{00000000-0005-0000-0000-0000AA240000}"/>
    <cellStyle name="20% - Accent5 2 5 2 2 4 3" xfId="39702" xr:uid="{00000000-0005-0000-0000-0000AB240000}"/>
    <cellStyle name="20% - Accent5 2 5 2 2 5" xfId="24168" xr:uid="{00000000-0005-0000-0000-0000AC240000}"/>
    <cellStyle name="20% - Accent5 2 5 2 2 6" xfId="33045" xr:uid="{00000000-0005-0000-0000-0000AD240000}"/>
    <cellStyle name="20% - Accent5 2 5 2 3" xfId="12470" xr:uid="{00000000-0005-0000-0000-0000AE240000}"/>
    <cellStyle name="20% - Accent5 2 5 2 3 2" xfId="14824" xr:uid="{00000000-0005-0000-0000-0000AF240000}"/>
    <cellStyle name="20% - Accent5 2 5 2 3 2 2" xfId="25654" xr:uid="{00000000-0005-0000-0000-0000B0240000}"/>
    <cellStyle name="20% - Accent5 2 5 2 3 2 3" xfId="34531" xr:uid="{00000000-0005-0000-0000-0000B1240000}"/>
    <cellStyle name="20% - Accent5 2 5 2 3 3" xfId="17043" xr:uid="{00000000-0005-0000-0000-0000B2240000}"/>
    <cellStyle name="20% - Accent5 2 5 2 3 3 2" xfId="27873" xr:uid="{00000000-0005-0000-0000-0000B3240000}"/>
    <cellStyle name="20% - Accent5 2 5 2 3 3 3" xfId="36750" xr:uid="{00000000-0005-0000-0000-0000B4240000}"/>
    <cellStyle name="20% - Accent5 2 5 2 3 4" xfId="19448" xr:uid="{00000000-0005-0000-0000-0000B5240000}"/>
    <cellStyle name="20% - Accent5 2 5 2 3 4 2" xfId="30092" xr:uid="{00000000-0005-0000-0000-0000B6240000}"/>
    <cellStyle name="20% - Accent5 2 5 2 3 4 3" xfId="38969" xr:uid="{00000000-0005-0000-0000-0000B7240000}"/>
    <cellStyle name="20% - Accent5 2 5 2 3 5" xfId="23435" xr:uid="{00000000-0005-0000-0000-0000B8240000}"/>
    <cellStyle name="20% - Accent5 2 5 2 3 6" xfId="32312" xr:uid="{00000000-0005-0000-0000-0000B9240000}"/>
    <cellStyle name="20% - Accent5 2 5 2 4" xfId="13948" xr:uid="{00000000-0005-0000-0000-0000BA240000}"/>
    <cellStyle name="20% - Accent5 2 5 2 4 2" xfId="24911" xr:uid="{00000000-0005-0000-0000-0000BB240000}"/>
    <cellStyle name="20% - Accent5 2 5 2 4 3" xfId="33788" xr:uid="{00000000-0005-0000-0000-0000BC240000}"/>
    <cellStyle name="20% - Accent5 2 5 2 5" xfId="16300" xr:uid="{00000000-0005-0000-0000-0000BD240000}"/>
    <cellStyle name="20% - Accent5 2 5 2 5 2" xfId="27130" xr:uid="{00000000-0005-0000-0000-0000BE240000}"/>
    <cellStyle name="20% - Accent5 2 5 2 5 3" xfId="36007" xr:uid="{00000000-0005-0000-0000-0000BF240000}"/>
    <cellStyle name="20% - Accent5 2 5 2 6" xfId="18521" xr:uid="{00000000-0005-0000-0000-0000C0240000}"/>
    <cellStyle name="20% - Accent5 2 5 2 6 2" xfId="29349" xr:uid="{00000000-0005-0000-0000-0000C1240000}"/>
    <cellStyle name="20% - Accent5 2 5 2 6 3" xfId="38226" xr:uid="{00000000-0005-0000-0000-0000C2240000}"/>
    <cellStyle name="20% - Accent5 2 5 2 7" xfId="22692" xr:uid="{00000000-0005-0000-0000-0000C3240000}"/>
    <cellStyle name="20% - Accent5 2 5 2 8" xfId="31567" xr:uid="{00000000-0005-0000-0000-0000C4240000}"/>
    <cellStyle name="20% - Accent5 2 5 3" xfId="8856" xr:uid="{00000000-0005-0000-0000-0000C5240000}"/>
    <cellStyle name="20% - Accent5 2 5 3 2" xfId="13204" xr:uid="{00000000-0005-0000-0000-0000C6240000}"/>
    <cellStyle name="20% - Accent5 2 5 3 2 2" xfId="15558" xr:uid="{00000000-0005-0000-0000-0000C7240000}"/>
    <cellStyle name="20% - Accent5 2 5 3 2 2 2" xfId="26388" xr:uid="{00000000-0005-0000-0000-0000C8240000}"/>
    <cellStyle name="20% - Accent5 2 5 3 2 2 3" xfId="35265" xr:uid="{00000000-0005-0000-0000-0000C9240000}"/>
    <cellStyle name="20% - Accent5 2 5 3 2 3" xfId="17777" xr:uid="{00000000-0005-0000-0000-0000CA240000}"/>
    <cellStyle name="20% - Accent5 2 5 3 2 3 2" xfId="28607" xr:uid="{00000000-0005-0000-0000-0000CB240000}"/>
    <cellStyle name="20% - Accent5 2 5 3 2 3 3" xfId="37484" xr:uid="{00000000-0005-0000-0000-0000CC240000}"/>
    <cellStyle name="20% - Accent5 2 5 3 2 4" xfId="20182" xr:uid="{00000000-0005-0000-0000-0000CD240000}"/>
    <cellStyle name="20% - Accent5 2 5 3 2 4 2" xfId="30826" xr:uid="{00000000-0005-0000-0000-0000CE240000}"/>
    <cellStyle name="20% - Accent5 2 5 3 2 4 3" xfId="39703" xr:uid="{00000000-0005-0000-0000-0000CF240000}"/>
    <cellStyle name="20% - Accent5 2 5 3 2 5" xfId="24169" xr:uid="{00000000-0005-0000-0000-0000D0240000}"/>
    <cellStyle name="20% - Accent5 2 5 3 2 6" xfId="33046" xr:uid="{00000000-0005-0000-0000-0000D1240000}"/>
    <cellStyle name="20% - Accent5 2 5 3 3" xfId="12471" xr:uid="{00000000-0005-0000-0000-0000D2240000}"/>
    <cellStyle name="20% - Accent5 2 5 3 3 2" xfId="14825" xr:uid="{00000000-0005-0000-0000-0000D3240000}"/>
    <cellStyle name="20% - Accent5 2 5 3 3 2 2" xfId="25655" xr:uid="{00000000-0005-0000-0000-0000D4240000}"/>
    <cellStyle name="20% - Accent5 2 5 3 3 2 3" xfId="34532" xr:uid="{00000000-0005-0000-0000-0000D5240000}"/>
    <cellStyle name="20% - Accent5 2 5 3 3 3" xfId="17044" xr:uid="{00000000-0005-0000-0000-0000D6240000}"/>
    <cellStyle name="20% - Accent5 2 5 3 3 3 2" xfId="27874" xr:uid="{00000000-0005-0000-0000-0000D7240000}"/>
    <cellStyle name="20% - Accent5 2 5 3 3 3 3" xfId="36751" xr:uid="{00000000-0005-0000-0000-0000D8240000}"/>
    <cellStyle name="20% - Accent5 2 5 3 3 4" xfId="19449" xr:uid="{00000000-0005-0000-0000-0000D9240000}"/>
    <cellStyle name="20% - Accent5 2 5 3 3 4 2" xfId="30093" xr:uid="{00000000-0005-0000-0000-0000DA240000}"/>
    <cellStyle name="20% - Accent5 2 5 3 3 4 3" xfId="38970" xr:uid="{00000000-0005-0000-0000-0000DB240000}"/>
    <cellStyle name="20% - Accent5 2 5 3 3 5" xfId="23436" xr:uid="{00000000-0005-0000-0000-0000DC240000}"/>
    <cellStyle name="20% - Accent5 2 5 3 3 6" xfId="32313" xr:uid="{00000000-0005-0000-0000-0000DD240000}"/>
    <cellStyle name="20% - Accent5 2 5 3 4" xfId="13949" xr:uid="{00000000-0005-0000-0000-0000DE240000}"/>
    <cellStyle name="20% - Accent5 2 5 3 4 2" xfId="24912" xr:uid="{00000000-0005-0000-0000-0000DF240000}"/>
    <cellStyle name="20% - Accent5 2 5 3 4 3" xfId="33789" xr:uid="{00000000-0005-0000-0000-0000E0240000}"/>
    <cellStyle name="20% - Accent5 2 5 3 5" xfId="16301" xr:uid="{00000000-0005-0000-0000-0000E1240000}"/>
    <cellStyle name="20% - Accent5 2 5 3 5 2" xfId="27131" xr:uid="{00000000-0005-0000-0000-0000E2240000}"/>
    <cellStyle name="20% - Accent5 2 5 3 5 3" xfId="36008" xr:uid="{00000000-0005-0000-0000-0000E3240000}"/>
    <cellStyle name="20% - Accent5 2 5 3 6" xfId="18522" xr:uid="{00000000-0005-0000-0000-0000E4240000}"/>
    <cellStyle name="20% - Accent5 2 5 3 6 2" xfId="29350" xr:uid="{00000000-0005-0000-0000-0000E5240000}"/>
    <cellStyle name="20% - Accent5 2 5 3 6 3" xfId="38227" xr:uid="{00000000-0005-0000-0000-0000E6240000}"/>
    <cellStyle name="20% - Accent5 2 5 3 7" xfId="22693" xr:uid="{00000000-0005-0000-0000-0000E7240000}"/>
    <cellStyle name="20% - Accent5 2 5 3 8" xfId="31568" xr:uid="{00000000-0005-0000-0000-0000E8240000}"/>
    <cellStyle name="20% - Accent5 2 5 4" xfId="8857" xr:uid="{00000000-0005-0000-0000-0000E9240000}"/>
    <cellStyle name="20% - Accent5 2 5 4 2" xfId="13205" xr:uid="{00000000-0005-0000-0000-0000EA240000}"/>
    <cellStyle name="20% - Accent5 2 5 4 2 2" xfId="15559" xr:uid="{00000000-0005-0000-0000-0000EB240000}"/>
    <cellStyle name="20% - Accent5 2 5 4 2 2 2" xfId="26389" xr:uid="{00000000-0005-0000-0000-0000EC240000}"/>
    <cellStyle name="20% - Accent5 2 5 4 2 2 3" xfId="35266" xr:uid="{00000000-0005-0000-0000-0000ED240000}"/>
    <cellStyle name="20% - Accent5 2 5 4 2 3" xfId="17778" xr:uid="{00000000-0005-0000-0000-0000EE240000}"/>
    <cellStyle name="20% - Accent5 2 5 4 2 3 2" xfId="28608" xr:uid="{00000000-0005-0000-0000-0000EF240000}"/>
    <cellStyle name="20% - Accent5 2 5 4 2 3 3" xfId="37485" xr:uid="{00000000-0005-0000-0000-0000F0240000}"/>
    <cellStyle name="20% - Accent5 2 5 4 2 4" xfId="20183" xr:uid="{00000000-0005-0000-0000-0000F1240000}"/>
    <cellStyle name="20% - Accent5 2 5 4 2 4 2" xfId="30827" xr:uid="{00000000-0005-0000-0000-0000F2240000}"/>
    <cellStyle name="20% - Accent5 2 5 4 2 4 3" xfId="39704" xr:uid="{00000000-0005-0000-0000-0000F3240000}"/>
    <cellStyle name="20% - Accent5 2 5 4 2 5" xfId="24170" xr:uid="{00000000-0005-0000-0000-0000F4240000}"/>
    <cellStyle name="20% - Accent5 2 5 4 2 6" xfId="33047" xr:uid="{00000000-0005-0000-0000-0000F5240000}"/>
    <cellStyle name="20% - Accent5 2 5 4 3" xfId="12472" xr:uid="{00000000-0005-0000-0000-0000F6240000}"/>
    <cellStyle name="20% - Accent5 2 5 4 3 2" xfId="14826" xr:uid="{00000000-0005-0000-0000-0000F7240000}"/>
    <cellStyle name="20% - Accent5 2 5 4 3 2 2" xfId="25656" xr:uid="{00000000-0005-0000-0000-0000F8240000}"/>
    <cellStyle name="20% - Accent5 2 5 4 3 2 3" xfId="34533" xr:uid="{00000000-0005-0000-0000-0000F9240000}"/>
    <cellStyle name="20% - Accent5 2 5 4 3 3" xfId="17045" xr:uid="{00000000-0005-0000-0000-0000FA240000}"/>
    <cellStyle name="20% - Accent5 2 5 4 3 3 2" xfId="27875" xr:uid="{00000000-0005-0000-0000-0000FB240000}"/>
    <cellStyle name="20% - Accent5 2 5 4 3 3 3" xfId="36752" xr:uid="{00000000-0005-0000-0000-0000FC240000}"/>
    <cellStyle name="20% - Accent5 2 5 4 3 4" xfId="19450" xr:uid="{00000000-0005-0000-0000-0000FD240000}"/>
    <cellStyle name="20% - Accent5 2 5 4 3 4 2" xfId="30094" xr:uid="{00000000-0005-0000-0000-0000FE240000}"/>
    <cellStyle name="20% - Accent5 2 5 4 3 4 3" xfId="38971" xr:uid="{00000000-0005-0000-0000-0000FF240000}"/>
    <cellStyle name="20% - Accent5 2 5 4 3 5" xfId="23437" xr:uid="{00000000-0005-0000-0000-000000250000}"/>
    <cellStyle name="20% - Accent5 2 5 4 3 6" xfId="32314" xr:uid="{00000000-0005-0000-0000-000001250000}"/>
    <cellStyle name="20% - Accent5 2 5 4 4" xfId="13950" xr:uid="{00000000-0005-0000-0000-000002250000}"/>
    <cellStyle name="20% - Accent5 2 5 4 4 2" xfId="24913" xr:uid="{00000000-0005-0000-0000-000003250000}"/>
    <cellStyle name="20% - Accent5 2 5 4 4 3" xfId="33790" xr:uid="{00000000-0005-0000-0000-000004250000}"/>
    <cellStyle name="20% - Accent5 2 5 4 5" xfId="16302" xr:uid="{00000000-0005-0000-0000-000005250000}"/>
    <cellStyle name="20% - Accent5 2 5 4 5 2" xfId="27132" xr:uid="{00000000-0005-0000-0000-000006250000}"/>
    <cellStyle name="20% - Accent5 2 5 4 5 3" xfId="36009" xr:uid="{00000000-0005-0000-0000-000007250000}"/>
    <cellStyle name="20% - Accent5 2 5 4 6" xfId="18523" xr:uid="{00000000-0005-0000-0000-000008250000}"/>
    <cellStyle name="20% - Accent5 2 5 4 6 2" xfId="29351" xr:uid="{00000000-0005-0000-0000-000009250000}"/>
    <cellStyle name="20% - Accent5 2 5 4 6 3" xfId="38228" xr:uid="{00000000-0005-0000-0000-00000A250000}"/>
    <cellStyle name="20% - Accent5 2 5 4 7" xfId="22694" xr:uid="{00000000-0005-0000-0000-00000B250000}"/>
    <cellStyle name="20% - Accent5 2 5 4 8" xfId="31569" xr:uid="{00000000-0005-0000-0000-00000C250000}"/>
    <cellStyle name="20% - Accent5 2 5 5" xfId="8858" xr:uid="{00000000-0005-0000-0000-00000D250000}"/>
    <cellStyle name="20% - Accent5 2 5 5 2" xfId="13206" xr:uid="{00000000-0005-0000-0000-00000E250000}"/>
    <cellStyle name="20% - Accent5 2 5 5 2 2" xfId="15560" xr:uid="{00000000-0005-0000-0000-00000F250000}"/>
    <cellStyle name="20% - Accent5 2 5 5 2 2 2" xfId="26390" xr:uid="{00000000-0005-0000-0000-000010250000}"/>
    <cellStyle name="20% - Accent5 2 5 5 2 2 3" xfId="35267" xr:uid="{00000000-0005-0000-0000-000011250000}"/>
    <cellStyle name="20% - Accent5 2 5 5 2 3" xfId="17779" xr:uid="{00000000-0005-0000-0000-000012250000}"/>
    <cellStyle name="20% - Accent5 2 5 5 2 3 2" xfId="28609" xr:uid="{00000000-0005-0000-0000-000013250000}"/>
    <cellStyle name="20% - Accent5 2 5 5 2 3 3" xfId="37486" xr:uid="{00000000-0005-0000-0000-000014250000}"/>
    <cellStyle name="20% - Accent5 2 5 5 2 4" xfId="20184" xr:uid="{00000000-0005-0000-0000-000015250000}"/>
    <cellStyle name="20% - Accent5 2 5 5 2 4 2" xfId="30828" xr:uid="{00000000-0005-0000-0000-000016250000}"/>
    <cellStyle name="20% - Accent5 2 5 5 2 4 3" xfId="39705" xr:uid="{00000000-0005-0000-0000-000017250000}"/>
    <cellStyle name="20% - Accent5 2 5 5 2 5" xfId="24171" xr:uid="{00000000-0005-0000-0000-000018250000}"/>
    <cellStyle name="20% - Accent5 2 5 5 2 6" xfId="33048" xr:uid="{00000000-0005-0000-0000-000019250000}"/>
    <cellStyle name="20% - Accent5 2 5 5 3" xfId="12473" xr:uid="{00000000-0005-0000-0000-00001A250000}"/>
    <cellStyle name="20% - Accent5 2 5 5 3 2" xfId="14827" xr:uid="{00000000-0005-0000-0000-00001B250000}"/>
    <cellStyle name="20% - Accent5 2 5 5 3 2 2" xfId="25657" xr:uid="{00000000-0005-0000-0000-00001C250000}"/>
    <cellStyle name="20% - Accent5 2 5 5 3 2 3" xfId="34534" xr:uid="{00000000-0005-0000-0000-00001D250000}"/>
    <cellStyle name="20% - Accent5 2 5 5 3 3" xfId="17046" xr:uid="{00000000-0005-0000-0000-00001E250000}"/>
    <cellStyle name="20% - Accent5 2 5 5 3 3 2" xfId="27876" xr:uid="{00000000-0005-0000-0000-00001F250000}"/>
    <cellStyle name="20% - Accent5 2 5 5 3 3 3" xfId="36753" xr:uid="{00000000-0005-0000-0000-000020250000}"/>
    <cellStyle name="20% - Accent5 2 5 5 3 4" xfId="19451" xr:uid="{00000000-0005-0000-0000-000021250000}"/>
    <cellStyle name="20% - Accent5 2 5 5 3 4 2" xfId="30095" xr:uid="{00000000-0005-0000-0000-000022250000}"/>
    <cellStyle name="20% - Accent5 2 5 5 3 4 3" xfId="38972" xr:uid="{00000000-0005-0000-0000-000023250000}"/>
    <cellStyle name="20% - Accent5 2 5 5 3 5" xfId="23438" xr:uid="{00000000-0005-0000-0000-000024250000}"/>
    <cellStyle name="20% - Accent5 2 5 5 3 6" xfId="32315" xr:uid="{00000000-0005-0000-0000-000025250000}"/>
    <cellStyle name="20% - Accent5 2 5 5 4" xfId="13951" xr:uid="{00000000-0005-0000-0000-000026250000}"/>
    <cellStyle name="20% - Accent5 2 5 5 4 2" xfId="24914" xr:uid="{00000000-0005-0000-0000-000027250000}"/>
    <cellStyle name="20% - Accent5 2 5 5 4 3" xfId="33791" xr:uid="{00000000-0005-0000-0000-000028250000}"/>
    <cellStyle name="20% - Accent5 2 5 5 5" xfId="16303" xr:uid="{00000000-0005-0000-0000-000029250000}"/>
    <cellStyle name="20% - Accent5 2 5 5 5 2" xfId="27133" xr:uid="{00000000-0005-0000-0000-00002A250000}"/>
    <cellStyle name="20% - Accent5 2 5 5 5 3" xfId="36010" xr:uid="{00000000-0005-0000-0000-00002B250000}"/>
    <cellStyle name="20% - Accent5 2 5 5 6" xfId="18524" xr:uid="{00000000-0005-0000-0000-00002C250000}"/>
    <cellStyle name="20% - Accent5 2 5 5 6 2" xfId="29352" xr:uid="{00000000-0005-0000-0000-00002D250000}"/>
    <cellStyle name="20% - Accent5 2 5 5 6 3" xfId="38229" xr:uid="{00000000-0005-0000-0000-00002E250000}"/>
    <cellStyle name="20% - Accent5 2 5 5 7" xfId="22695" xr:uid="{00000000-0005-0000-0000-00002F250000}"/>
    <cellStyle name="20% - Accent5 2 5 5 8" xfId="31570" xr:uid="{00000000-0005-0000-0000-000030250000}"/>
    <cellStyle name="20% - Accent5 2 5 6" xfId="13202" xr:uid="{00000000-0005-0000-0000-000031250000}"/>
    <cellStyle name="20% - Accent5 2 5 6 2" xfId="15556" xr:uid="{00000000-0005-0000-0000-000032250000}"/>
    <cellStyle name="20% - Accent5 2 5 6 2 2" xfId="26386" xr:uid="{00000000-0005-0000-0000-000033250000}"/>
    <cellStyle name="20% - Accent5 2 5 6 2 3" xfId="35263" xr:uid="{00000000-0005-0000-0000-000034250000}"/>
    <cellStyle name="20% - Accent5 2 5 6 3" xfId="17775" xr:uid="{00000000-0005-0000-0000-000035250000}"/>
    <cellStyle name="20% - Accent5 2 5 6 3 2" xfId="28605" xr:uid="{00000000-0005-0000-0000-000036250000}"/>
    <cellStyle name="20% - Accent5 2 5 6 3 3" xfId="37482" xr:uid="{00000000-0005-0000-0000-000037250000}"/>
    <cellStyle name="20% - Accent5 2 5 6 4" xfId="20180" xr:uid="{00000000-0005-0000-0000-000038250000}"/>
    <cellStyle name="20% - Accent5 2 5 6 4 2" xfId="30824" xr:uid="{00000000-0005-0000-0000-000039250000}"/>
    <cellStyle name="20% - Accent5 2 5 6 4 3" xfId="39701" xr:uid="{00000000-0005-0000-0000-00003A250000}"/>
    <cellStyle name="20% - Accent5 2 5 6 5" xfId="24167" xr:uid="{00000000-0005-0000-0000-00003B250000}"/>
    <cellStyle name="20% - Accent5 2 5 6 6" xfId="33044" xr:uid="{00000000-0005-0000-0000-00003C250000}"/>
    <cellStyle name="20% - Accent5 2 5 7" xfId="12469" xr:uid="{00000000-0005-0000-0000-00003D250000}"/>
    <cellStyle name="20% - Accent5 2 5 7 2" xfId="14823" xr:uid="{00000000-0005-0000-0000-00003E250000}"/>
    <cellStyle name="20% - Accent5 2 5 7 2 2" xfId="25653" xr:uid="{00000000-0005-0000-0000-00003F250000}"/>
    <cellStyle name="20% - Accent5 2 5 7 2 3" xfId="34530" xr:uid="{00000000-0005-0000-0000-000040250000}"/>
    <cellStyle name="20% - Accent5 2 5 7 3" xfId="17042" xr:uid="{00000000-0005-0000-0000-000041250000}"/>
    <cellStyle name="20% - Accent5 2 5 7 3 2" xfId="27872" xr:uid="{00000000-0005-0000-0000-000042250000}"/>
    <cellStyle name="20% - Accent5 2 5 7 3 3" xfId="36749" xr:uid="{00000000-0005-0000-0000-000043250000}"/>
    <cellStyle name="20% - Accent5 2 5 7 4" xfId="19447" xr:uid="{00000000-0005-0000-0000-000044250000}"/>
    <cellStyle name="20% - Accent5 2 5 7 4 2" xfId="30091" xr:uid="{00000000-0005-0000-0000-000045250000}"/>
    <cellStyle name="20% - Accent5 2 5 7 4 3" xfId="38968" xr:uid="{00000000-0005-0000-0000-000046250000}"/>
    <cellStyle name="20% - Accent5 2 5 7 5" xfId="23434" xr:uid="{00000000-0005-0000-0000-000047250000}"/>
    <cellStyle name="20% - Accent5 2 5 7 6" xfId="32311" xr:uid="{00000000-0005-0000-0000-000048250000}"/>
    <cellStyle name="20% - Accent5 2 5 8" xfId="13947" xr:uid="{00000000-0005-0000-0000-000049250000}"/>
    <cellStyle name="20% - Accent5 2 5 8 2" xfId="24910" xr:uid="{00000000-0005-0000-0000-00004A250000}"/>
    <cellStyle name="20% - Accent5 2 5 8 3" xfId="33787" xr:uid="{00000000-0005-0000-0000-00004B250000}"/>
    <cellStyle name="20% - Accent5 2 5 9" xfId="16299" xr:uid="{00000000-0005-0000-0000-00004C250000}"/>
    <cellStyle name="20% - Accent5 2 5 9 2" xfId="27129" xr:uid="{00000000-0005-0000-0000-00004D250000}"/>
    <cellStyle name="20% - Accent5 2 5 9 3" xfId="36006" xr:uid="{00000000-0005-0000-0000-00004E250000}"/>
    <cellStyle name="20% - Accent5 2 6" xfId="8859" xr:uid="{00000000-0005-0000-0000-00004F250000}"/>
    <cellStyle name="20% - Accent5 2 6 10" xfId="18525" xr:uid="{00000000-0005-0000-0000-000050250000}"/>
    <cellStyle name="20% - Accent5 2 6 10 2" xfId="29353" xr:uid="{00000000-0005-0000-0000-000051250000}"/>
    <cellStyle name="20% - Accent5 2 6 10 3" xfId="38230" xr:uid="{00000000-0005-0000-0000-000052250000}"/>
    <cellStyle name="20% - Accent5 2 6 11" xfId="22696" xr:uid="{00000000-0005-0000-0000-000053250000}"/>
    <cellStyle name="20% - Accent5 2 6 12" xfId="31571" xr:uid="{00000000-0005-0000-0000-000054250000}"/>
    <cellStyle name="20% - Accent5 2 6 2" xfId="8860" xr:uid="{00000000-0005-0000-0000-000055250000}"/>
    <cellStyle name="20% - Accent5 2 6 2 2" xfId="13208" xr:uid="{00000000-0005-0000-0000-000056250000}"/>
    <cellStyle name="20% - Accent5 2 6 2 2 2" xfId="15562" xr:uid="{00000000-0005-0000-0000-000057250000}"/>
    <cellStyle name="20% - Accent5 2 6 2 2 2 2" xfId="26392" xr:uid="{00000000-0005-0000-0000-000058250000}"/>
    <cellStyle name="20% - Accent5 2 6 2 2 2 3" xfId="35269" xr:uid="{00000000-0005-0000-0000-000059250000}"/>
    <cellStyle name="20% - Accent5 2 6 2 2 3" xfId="17781" xr:uid="{00000000-0005-0000-0000-00005A250000}"/>
    <cellStyle name="20% - Accent5 2 6 2 2 3 2" xfId="28611" xr:uid="{00000000-0005-0000-0000-00005B250000}"/>
    <cellStyle name="20% - Accent5 2 6 2 2 3 3" xfId="37488" xr:uid="{00000000-0005-0000-0000-00005C250000}"/>
    <cellStyle name="20% - Accent5 2 6 2 2 4" xfId="20186" xr:uid="{00000000-0005-0000-0000-00005D250000}"/>
    <cellStyle name="20% - Accent5 2 6 2 2 4 2" xfId="30830" xr:uid="{00000000-0005-0000-0000-00005E250000}"/>
    <cellStyle name="20% - Accent5 2 6 2 2 4 3" xfId="39707" xr:uid="{00000000-0005-0000-0000-00005F250000}"/>
    <cellStyle name="20% - Accent5 2 6 2 2 5" xfId="24173" xr:uid="{00000000-0005-0000-0000-000060250000}"/>
    <cellStyle name="20% - Accent5 2 6 2 2 6" xfId="33050" xr:uid="{00000000-0005-0000-0000-000061250000}"/>
    <cellStyle name="20% - Accent5 2 6 2 3" xfId="12475" xr:uid="{00000000-0005-0000-0000-000062250000}"/>
    <cellStyle name="20% - Accent5 2 6 2 3 2" xfId="14829" xr:uid="{00000000-0005-0000-0000-000063250000}"/>
    <cellStyle name="20% - Accent5 2 6 2 3 2 2" xfId="25659" xr:uid="{00000000-0005-0000-0000-000064250000}"/>
    <cellStyle name="20% - Accent5 2 6 2 3 2 3" xfId="34536" xr:uid="{00000000-0005-0000-0000-000065250000}"/>
    <cellStyle name="20% - Accent5 2 6 2 3 3" xfId="17048" xr:uid="{00000000-0005-0000-0000-000066250000}"/>
    <cellStyle name="20% - Accent5 2 6 2 3 3 2" xfId="27878" xr:uid="{00000000-0005-0000-0000-000067250000}"/>
    <cellStyle name="20% - Accent5 2 6 2 3 3 3" xfId="36755" xr:uid="{00000000-0005-0000-0000-000068250000}"/>
    <cellStyle name="20% - Accent5 2 6 2 3 4" xfId="19453" xr:uid="{00000000-0005-0000-0000-000069250000}"/>
    <cellStyle name="20% - Accent5 2 6 2 3 4 2" xfId="30097" xr:uid="{00000000-0005-0000-0000-00006A250000}"/>
    <cellStyle name="20% - Accent5 2 6 2 3 4 3" xfId="38974" xr:uid="{00000000-0005-0000-0000-00006B250000}"/>
    <cellStyle name="20% - Accent5 2 6 2 3 5" xfId="23440" xr:uid="{00000000-0005-0000-0000-00006C250000}"/>
    <cellStyle name="20% - Accent5 2 6 2 3 6" xfId="32317" xr:uid="{00000000-0005-0000-0000-00006D250000}"/>
    <cellStyle name="20% - Accent5 2 6 2 4" xfId="13953" xr:uid="{00000000-0005-0000-0000-00006E250000}"/>
    <cellStyle name="20% - Accent5 2 6 2 4 2" xfId="24916" xr:uid="{00000000-0005-0000-0000-00006F250000}"/>
    <cellStyle name="20% - Accent5 2 6 2 4 3" xfId="33793" xr:uid="{00000000-0005-0000-0000-000070250000}"/>
    <cellStyle name="20% - Accent5 2 6 2 5" xfId="16305" xr:uid="{00000000-0005-0000-0000-000071250000}"/>
    <cellStyle name="20% - Accent5 2 6 2 5 2" xfId="27135" xr:uid="{00000000-0005-0000-0000-000072250000}"/>
    <cellStyle name="20% - Accent5 2 6 2 5 3" xfId="36012" xr:uid="{00000000-0005-0000-0000-000073250000}"/>
    <cellStyle name="20% - Accent5 2 6 2 6" xfId="18526" xr:uid="{00000000-0005-0000-0000-000074250000}"/>
    <cellStyle name="20% - Accent5 2 6 2 6 2" xfId="29354" xr:uid="{00000000-0005-0000-0000-000075250000}"/>
    <cellStyle name="20% - Accent5 2 6 2 6 3" xfId="38231" xr:uid="{00000000-0005-0000-0000-000076250000}"/>
    <cellStyle name="20% - Accent5 2 6 2 7" xfId="22697" xr:uid="{00000000-0005-0000-0000-000077250000}"/>
    <cellStyle name="20% - Accent5 2 6 2 8" xfId="31572" xr:uid="{00000000-0005-0000-0000-000078250000}"/>
    <cellStyle name="20% - Accent5 2 6 3" xfId="8861" xr:uid="{00000000-0005-0000-0000-000079250000}"/>
    <cellStyle name="20% - Accent5 2 6 3 2" xfId="13209" xr:uid="{00000000-0005-0000-0000-00007A250000}"/>
    <cellStyle name="20% - Accent5 2 6 3 2 2" xfId="15563" xr:uid="{00000000-0005-0000-0000-00007B250000}"/>
    <cellStyle name="20% - Accent5 2 6 3 2 2 2" xfId="26393" xr:uid="{00000000-0005-0000-0000-00007C250000}"/>
    <cellStyle name="20% - Accent5 2 6 3 2 2 3" xfId="35270" xr:uid="{00000000-0005-0000-0000-00007D250000}"/>
    <cellStyle name="20% - Accent5 2 6 3 2 3" xfId="17782" xr:uid="{00000000-0005-0000-0000-00007E250000}"/>
    <cellStyle name="20% - Accent5 2 6 3 2 3 2" xfId="28612" xr:uid="{00000000-0005-0000-0000-00007F250000}"/>
    <cellStyle name="20% - Accent5 2 6 3 2 3 3" xfId="37489" xr:uid="{00000000-0005-0000-0000-000080250000}"/>
    <cellStyle name="20% - Accent5 2 6 3 2 4" xfId="20187" xr:uid="{00000000-0005-0000-0000-000081250000}"/>
    <cellStyle name="20% - Accent5 2 6 3 2 4 2" xfId="30831" xr:uid="{00000000-0005-0000-0000-000082250000}"/>
    <cellStyle name="20% - Accent5 2 6 3 2 4 3" xfId="39708" xr:uid="{00000000-0005-0000-0000-000083250000}"/>
    <cellStyle name="20% - Accent5 2 6 3 2 5" xfId="24174" xr:uid="{00000000-0005-0000-0000-000084250000}"/>
    <cellStyle name="20% - Accent5 2 6 3 2 6" xfId="33051" xr:uid="{00000000-0005-0000-0000-000085250000}"/>
    <cellStyle name="20% - Accent5 2 6 3 3" xfId="12476" xr:uid="{00000000-0005-0000-0000-000086250000}"/>
    <cellStyle name="20% - Accent5 2 6 3 3 2" xfId="14830" xr:uid="{00000000-0005-0000-0000-000087250000}"/>
    <cellStyle name="20% - Accent5 2 6 3 3 2 2" xfId="25660" xr:uid="{00000000-0005-0000-0000-000088250000}"/>
    <cellStyle name="20% - Accent5 2 6 3 3 2 3" xfId="34537" xr:uid="{00000000-0005-0000-0000-000089250000}"/>
    <cellStyle name="20% - Accent5 2 6 3 3 3" xfId="17049" xr:uid="{00000000-0005-0000-0000-00008A250000}"/>
    <cellStyle name="20% - Accent5 2 6 3 3 3 2" xfId="27879" xr:uid="{00000000-0005-0000-0000-00008B250000}"/>
    <cellStyle name="20% - Accent5 2 6 3 3 3 3" xfId="36756" xr:uid="{00000000-0005-0000-0000-00008C250000}"/>
    <cellStyle name="20% - Accent5 2 6 3 3 4" xfId="19454" xr:uid="{00000000-0005-0000-0000-00008D250000}"/>
    <cellStyle name="20% - Accent5 2 6 3 3 4 2" xfId="30098" xr:uid="{00000000-0005-0000-0000-00008E250000}"/>
    <cellStyle name="20% - Accent5 2 6 3 3 4 3" xfId="38975" xr:uid="{00000000-0005-0000-0000-00008F250000}"/>
    <cellStyle name="20% - Accent5 2 6 3 3 5" xfId="23441" xr:uid="{00000000-0005-0000-0000-000090250000}"/>
    <cellStyle name="20% - Accent5 2 6 3 3 6" xfId="32318" xr:uid="{00000000-0005-0000-0000-000091250000}"/>
    <cellStyle name="20% - Accent5 2 6 3 4" xfId="13954" xr:uid="{00000000-0005-0000-0000-000092250000}"/>
    <cellStyle name="20% - Accent5 2 6 3 4 2" xfId="24917" xr:uid="{00000000-0005-0000-0000-000093250000}"/>
    <cellStyle name="20% - Accent5 2 6 3 4 3" xfId="33794" xr:uid="{00000000-0005-0000-0000-000094250000}"/>
    <cellStyle name="20% - Accent5 2 6 3 5" xfId="16306" xr:uid="{00000000-0005-0000-0000-000095250000}"/>
    <cellStyle name="20% - Accent5 2 6 3 5 2" xfId="27136" xr:uid="{00000000-0005-0000-0000-000096250000}"/>
    <cellStyle name="20% - Accent5 2 6 3 5 3" xfId="36013" xr:uid="{00000000-0005-0000-0000-000097250000}"/>
    <cellStyle name="20% - Accent5 2 6 3 6" xfId="18527" xr:uid="{00000000-0005-0000-0000-000098250000}"/>
    <cellStyle name="20% - Accent5 2 6 3 6 2" xfId="29355" xr:uid="{00000000-0005-0000-0000-000099250000}"/>
    <cellStyle name="20% - Accent5 2 6 3 6 3" xfId="38232" xr:uid="{00000000-0005-0000-0000-00009A250000}"/>
    <cellStyle name="20% - Accent5 2 6 3 7" xfId="22698" xr:uid="{00000000-0005-0000-0000-00009B250000}"/>
    <cellStyle name="20% - Accent5 2 6 3 8" xfId="31573" xr:uid="{00000000-0005-0000-0000-00009C250000}"/>
    <cellStyle name="20% - Accent5 2 6 4" xfId="8862" xr:uid="{00000000-0005-0000-0000-00009D250000}"/>
    <cellStyle name="20% - Accent5 2 6 4 2" xfId="13210" xr:uid="{00000000-0005-0000-0000-00009E250000}"/>
    <cellStyle name="20% - Accent5 2 6 4 2 2" xfId="15564" xr:uid="{00000000-0005-0000-0000-00009F250000}"/>
    <cellStyle name="20% - Accent5 2 6 4 2 2 2" xfId="26394" xr:uid="{00000000-0005-0000-0000-0000A0250000}"/>
    <cellStyle name="20% - Accent5 2 6 4 2 2 3" xfId="35271" xr:uid="{00000000-0005-0000-0000-0000A1250000}"/>
    <cellStyle name="20% - Accent5 2 6 4 2 3" xfId="17783" xr:uid="{00000000-0005-0000-0000-0000A2250000}"/>
    <cellStyle name="20% - Accent5 2 6 4 2 3 2" xfId="28613" xr:uid="{00000000-0005-0000-0000-0000A3250000}"/>
    <cellStyle name="20% - Accent5 2 6 4 2 3 3" xfId="37490" xr:uid="{00000000-0005-0000-0000-0000A4250000}"/>
    <cellStyle name="20% - Accent5 2 6 4 2 4" xfId="20188" xr:uid="{00000000-0005-0000-0000-0000A5250000}"/>
    <cellStyle name="20% - Accent5 2 6 4 2 4 2" xfId="30832" xr:uid="{00000000-0005-0000-0000-0000A6250000}"/>
    <cellStyle name="20% - Accent5 2 6 4 2 4 3" xfId="39709" xr:uid="{00000000-0005-0000-0000-0000A7250000}"/>
    <cellStyle name="20% - Accent5 2 6 4 2 5" xfId="24175" xr:uid="{00000000-0005-0000-0000-0000A8250000}"/>
    <cellStyle name="20% - Accent5 2 6 4 2 6" xfId="33052" xr:uid="{00000000-0005-0000-0000-0000A9250000}"/>
    <cellStyle name="20% - Accent5 2 6 4 3" xfId="12477" xr:uid="{00000000-0005-0000-0000-0000AA250000}"/>
    <cellStyle name="20% - Accent5 2 6 4 3 2" xfId="14831" xr:uid="{00000000-0005-0000-0000-0000AB250000}"/>
    <cellStyle name="20% - Accent5 2 6 4 3 2 2" xfId="25661" xr:uid="{00000000-0005-0000-0000-0000AC250000}"/>
    <cellStyle name="20% - Accent5 2 6 4 3 2 3" xfId="34538" xr:uid="{00000000-0005-0000-0000-0000AD250000}"/>
    <cellStyle name="20% - Accent5 2 6 4 3 3" xfId="17050" xr:uid="{00000000-0005-0000-0000-0000AE250000}"/>
    <cellStyle name="20% - Accent5 2 6 4 3 3 2" xfId="27880" xr:uid="{00000000-0005-0000-0000-0000AF250000}"/>
    <cellStyle name="20% - Accent5 2 6 4 3 3 3" xfId="36757" xr:uid="{00000000-0005-0000-0000-0000B0250000}"/>
    <cellStyle name="20% - Accent5 2 6 4 3 4" xfId="19455" xr:uid="{00000000-0005-0000-0000-0000B1250000}"/>
    <cellStyle name="20% - Accent5 2 6 4 3 4 2" xfId="30099" xr:uid="{00000000-0005-0000-0000-0000B2250000}"/>
    <cellStyle name="20% - Accent5 2 6 4 3 4 3" xfId="38976" xr:uid="{00000000-0005-0000-0000-0000B3250000}"/>
    <cellStyle name="20% - Accent5 2 6 4 3 5" xfId="23442" xr:uid="{00000000-0005-0000-0000-0000B4250000}"/>
    <cellStyle name="20% - Accent5 2 6 4 3 6" xfId="32319" xr:uid="{00000000-0005-0000-0000-0000B5250000}"/>
    <cellStyle name="20% - Accent5 2 6 4 4" xfId="13955" xr:uid="{00000000-0005-0000-0000-0000B6250000}"/>
    <cellStyle name="20% - Accent5 2 6 4 4 2" xfId="24918" xr:uid="{00000000-0005-0000-0000-0000B7250000}"/>
    <cellStyle name="20% - Accent5 2 6 4 4 3" xfId="33795" xr:uid="{00000000-0005-0000-0000-0000B8250000}"/>
    <cellStyle name="20% - Accent5 2 6 4 5" xfId="16307" xr:uid="{00000000-0005-0000-0000-0000B9250000}"/>
    <cellStyle name="20% - Accent5 2 6 4 5 2" xfId="27137" xr:uid="{00000000-0005-0000-0000-0000BA250000}"/>
    <cellStyle name="20% - Accent5 2 6 4 5 3" xfId="36014" xr:uid="{00000000-0005-0000-0000-0000BB250000}"/>
    <cellStyle name="20% - Accent5 2 6 4 6" xfId="18528" xr:uid="{00000000-0005-0000-0000-0000BC250000}"/>
    <cellStyle name="20% - Accent5 2 6 4 6 2" xfId="29356" xr:uid="{00000000-0005-0000-0000-0000BD250000}"/>
    <cellStyle name="20% - Accent5 2 6 4 6 3" xfId="38233" xr:uid="{00000000-0005-0000-0000-0000BE250000}"/>
    <cellStyle name="20% - Accent5 2 6 4 7" xfId="22699" xr:uid="{00000000-0005-0000-0000-0000BF250000}"/>
    <cellStyle name="20% - Accent5 2 6 4 8" xfId="31574" xr:uid="{00000000-0005-0000-0000-0000C0250000}"/>
    <cellStyle name="20% - Accent5 2 6 5" xfId="8863" xr:uid="{00000000-0005-0000-0000-0000C1250000}"/>
    <cellStyle name="20% - Accent5 2 6 5 2" xfId="13211" xr:uid="{00000000-0005-0000-0000-0000C2250000}"/>
    <cellStyle name="20% - Accent5 2 6 5 2 2" xfId="15565" xr:uid="{00000000-0005-0000-0000-0000C3250000}"/>
    <cellStyle name="20% - Accent5 2 6 5 2 2 2" xfId="26395" xr:uid="{00000000-0005-0000-0000-0000C4250000}"/>
    <cellStyle name="20% - Accent5 2 6 5 2 2 3" xfId="35272" xr:uid="{00000000-0005-0000-0000-0000C5250000}"/>
    <cellStyle name="20% - Accent5 2 6 5 2 3" xfId="17784" xr:uid="{00000000-0005-0000-0000-0000C6250000}"/>
    <cellStyle name="20% - Accent5 2 6 5 2 3 2" xfId="28614" xr:uid="{00000000-0005-0000-0000-0000C7250000}"/>
    <cellStyle name="20% - Accent5 2 6 5 2 3 3" xfId="37491" xr:uid="{00000000-0005-0000-0000-0000C8250000}"/>
    <cellStyle name="20% - Accent5 2 6 5 2 4" xfId="20189" xr:uid="{00000000-0005-0000-0000-0000C9250000}"/>
    <cellStyle name="20% - Accent5 2 6 5 2 4 2" xfId="30833" xr:uid="{00000000-0005-0000-0000-0000CA250000}"/>
    <cellStyle name="20% - Accent5 2 6 5 2 4 3" xfId="39710" xr:uid="{00000000-0005-0000-0000-0000CB250000}"/>
    <cellStyle name="20% - Accent5 2 6 5 2 5" xfId="24176" xr:uid="{00000000-0005-0000-0000-0000CC250000}"/>
    <cellStyle name="20% - Accent5 2 6 5 2 6" xfId="33053" xr:uid="{00000000-0005-0000-0000-0000CD250000}"/>
    <cellStyle name="20% - Accent5 2 6 5 3" xfId="12478" xr:uid="{00000000-0005-0000-0000-0000CE250000}"/>
    <cellStyle name="20% - Accent5 2 6 5 3 2" xfId="14832" xr:uid="{00000000-0005-0000-0000-0000CF250000}"/>
    <cellStyle name="20% - Accent5 2 6 5 3 2 2" xfId="25662" xr:uid="{00000000-0005-0000-0000-0000D0250000}"/>
    <cellStyle name="20% - Accent5 2 6 5 3 2 3" xfId="34539" xr:uid="{00000000-0005-0000-0000-0000D1250000}"/>
    <cellStyle name="20% - Accent5 2 6 5 3 3" xfId="17051" xr:uid="{00000000-0005-0000-0000-0000D2250000}"/>
    <cellStyle name="20% - Accent5 2 6 5 3 3 2" xfId="27881" xr:uid="{00000000-0005-0000-0000-0000D3250000}"/>
    <cellStyle name="20% - Accent5 2 6 5 3 3 3" xfId="36758" xr:uid="{00000000-0005-0000-0000-0000D4250000}"/>
    <cellStyle name="20% - Accent5 2 6 5 3 4" xfId="19456" xr:uid="{00000000-0005-0000-0000-0000D5250000}"/>
    <cellStyle name="20% - Accent5 2 6 5 3 4 2" xfId="30100" xr:uid="{00000000-0005-0000-0000-0000D6250000}"/>
    <cellStyle name="20% - Accent5 2 6 5 3 4 3" xfId="38977" xr:uid="{00000000-0005-0000-0000-0000D7250000}"/>
    <cellStyle name="20% - Accent5 2 6 5 3 5" xfId="23443" xr:uid="{00000000-0005-0000-0000-0000D8250000}"/>
    <cellStyle name="20% - Accent5 2 6 5 3 6" xfId="32320" xr:uid="{00000000-0005-0000-0000-0000D9250000}"/>
    <cellStyle name="20% - Accent5 2 6 5 4" xfId="13956" xr:uid="{00000000-0005-0000-0000-0000DA250000}"/>
    <cellStyle name="20% - Accent5 2 6 5 4 2" xfId="24919" xr:uid="{00000000-0005-0000-0000-0000DB250000}"/>
    <cellStyle name="20% - Accent5 2 6 5 4 3" xfId="33796" xr:uid="{00000000-0005-0000-0000-0000DC250000}"/>
    <cellStyle name="20% - Accent5 2 6 5 5" xfId="16308" xr:uid="{00000000-0005-0000-0000-0000DD250000}"/>
    <cellStyle name="20% - Accent5 2 6 5 5 2" xfId="27138" xr:uid="{00000000-0005-0000-0000-0000DE250000}"/>
    <cellStyle name="20% - Accent5 2 6 5 5 3" xfId="36015" xr:uid="{00000000-0005-0000-0000-0000DF250000}"/>
    <cellStyle name="20% - Accent5 2 6 5 6" xfId="18529" xr:uid="{00000000-0005-0000-0000-0000E0250000}"/>
    <cellStyle name="20% - Accent5 2 6 5 6 2" xfId="29357" xr:uid="{00000000-0005-0000-0000-0000E1250000}"/>
    <cellStyle name="20% - Accent5 2 6 5 6 3" xfId="38234" xr:uid="{00000000-0005-0000-0000-0000E2250000}"/>
    <cellStyle name="20% - Accent5 2 6 5 7" xfId="22700" xr:uid="{00000000-0005-0000-0000-0000E3250000}"/>
    <cellStyle name="20% - Accent5 2 6 5 8" xfId="31575" xr:uid="{00000000-0005-0000-0000-0000E4250000}"/>
    <cellStyle name="20% - Accent5 2 6 6" xfId="13207" xr:uid="{00000000-0005-0000-0000-0000E5250000}"/>
    <cellStyle name="20% - Accent5 2 6 6 2" xfId="15561" xr:uid="{00000000-0005-0000-0000-0000E6250000}"/>
    <cellStyle name="20% - Accent5 2 6 6 2 2" xfId="26391" xr:uid="{00000000-0005-0000-0000-0000E7250000}"/>
    <cellStyle name="20% - Accent5 2 6 6 2 3" xfId="35268" xr:uid="{00000000-0005-0000-0000-0000E8250000}"/>
    <cellStyle name="20% - Accent5 2 6 6 3" xfId="17780" xr:uid="{00000000-0005-0000-0000-0000E9250000}"/>
    <cellStyle name="20% - Accent5 2 6 6 3 2" xfId="28610" xr:uid="{00000000-0005-0000-0000-0000EA250000}"/>
    <cellStyle name="20% - Accent5 2 6 6 3 3" xfId="37487" xr:uid="{00000000-0005-0000-0000-0000EB250000}"/>
    <cellStyle name="20% - Accent5 2 6 6 4" xfId="20185" xr:uid="{00000000-0005-0000-0000-0000EC250000}"/>
    <cellStyle name="20% - Accent5 2 6 6 4 2" xfId="30829" xr:uid="{00000000-0005-0000-0000-0000ED250000}"/>
    <cellStyle name="20% - Accent5 2 6 6 4 3" xfId="39706" xr:uid="{00000000-0005-0000-0000-0000EE250000}"/>
    <cellStyle name="20% - Accent5 2 6 6 5" xfId="24172" xr:uid="{00000000-0005-0000-0000-0000EF250000}"/>
    <cellStyle name="20% - Accent5 2 6 6 6" xfId="33049" xr:uid="{00000000-0005-0000-0000-0000F0250000}"/>
    <cellStyle name="20% - Accent5 2 6 7" xfId="12474" xr:uid="{00000000-0005-0000-0000-0000F1250000}"/>
    <cellStyle name="20% - Accent5 2 6 7 2" xfId="14828" xr:uid="{00000000-0005-0000-0000-0000F2250000}"/>
    <cellStyle name="20% - Accent5 2 6 7 2 2" xfId="25658" xr:uid="{00000000-0005-0000-0000-0000F3250000}"/>
    <cellStyle name="20% - Accent5 2 6 7 2 3" xfId="34535" xr:uid="{00000000-0005-0000-0000-0000F4250000}"/>
    <cellStyle name="20% - Accent5 2 6 7 3" xfId="17047" xr:uid="{00000000-0005-0000-0000-0000F5250000}"/>
    <cellStyle name="20% - Accent5 2 6 7 3 2" xfId="27877" xr:uid="{00000000-0005-0000-0000-0000F6250000}"/>
    <cellStyle name="20% - Accent5 2 6 7 3 3" xfId="36754" xr:uid="{00000000-0005-0000-0000-0000F7250000}"/>
    <cellStyle name="20% - Accent5 2 6 7 4" xfId="19452" xr:uid="{00000000-0005-0000-0000-0000F8250000}"/>
    <cellStyle name="20% - Accent5 2 6 7 4 2" xfId="30096" xr:uid="{00000000-0005-0000-0000-0000F9250000}"/>
    <cellStyle name="20% - Accent5 2 6 7 4 3" xfId="38973" xr:uid="{00000000-0005-0000-0000-0000FA250000}"/>
    <cellStyle name="20% - Accent5 2 6 7 5" xfId="23439" xr:uid="{00000000-0005-0000-0000-0000FB250000}"/>
    <cellStyle name="20% - Accent5 2 6 7 6" xfId="32316" xr:uid="{00000000-0005-0000-0000-0000FC250000}"/>
    <cellStyle name="20% - Accent5 2 6 8" xfId="13952" xr:uid="{00000000-0005-0000-0000-0000FD250000}"/>
    <cellStyle name="20% - Accent5 2 6 8 2" xfId="24915" xr:uid="{00000000-0005-0000-0000-0000FE250000}"/>
    <cellStyle name="20% - Accent5 2 6 8 3" xfId="33792" xr:uid="{00000000-0005-0000-0000-0000FF250000}"/>
    <cellStyle name="20% - Accent5 2 6 9" xfId="16304" xr:uid="{00000000-0005-0000-0000-000000260000}"/>
    <cellStyle name="20% - Accent5 2 6 9 2" xfId="27134" xr:uid="{00000000-0005-0000-0000-000001260000}"/>
    <cellStyle name="20% - Accent5 2 6 9 3" xfId="36011" xr:uid="{00000000-0005-0000-0000-000002260000}"/>
    <cellStyle name="20% - Accent5 2 7" xfId="8864" xr:uid="{00000000-0005-0000-0000-000003260000}"/>
    <cellStyle name="20% - Accent5 2 7 2" xfId="13212" xr:uid="{00000000-0005-0000-0000-000004260000}"/>
    <cellStyle name="20% - Accent5 2 7 2 2" xfId="15566" xr:uid="{00000000-0005-0000-0000-000005260000}"/>
    <cellStyle name="20% - Accent5 2 7 2 2 2" xfId="26396" xr:uid="{00000000-0005-0000-0000-000006260000}"/>
    <cellStyle name="20% - Accent5 2 7 2 2 3" xfId="35273" xr:uid="{00000000-0005-0000-0000-000007260000}"/>
    <cellStyle name="20% - Accent5 2 7 2 3" xfId="17785" xr:uid="{00000000-0005-0000-0000-000008260000}"/>
    <cellStyle name="20% - Accent5 2 7 2 3 2" xfId="28615" xr:uid="{00000000-0005-0000-0000-000009260000}"/>
    <cellStyle name="20% - Accent5 2 7 2 3 3" xfId="37492" xr:uid="{00000000-0005-0000-0000-00000A260000}"/>
    <cellStyle name="20% - Accent5 2 7 2 4" xfId="20190" xr:uid="{00000000-0005-0000-0000-00000B260000}"/>
    <cellStyle name="20% - Accent5 2 7 2 4 2" xfId="30834" xr:uid="{00000000-0005-0000-0000-00000C260000}"/>
    <cellStyle name="20% - Accent5 2 7 2 4 3" xfId="39711" xr:uid="{00000000-0005-0000-0000-00000D260000}"/>
    <cellStyle name="20% - Accent5 2 7 2 5" xfId="24177" xr:uid="{00000000-0005-0000-0000-00000E260000}"/>
    <cellStyle name="20% - Accent5 2 7 2 6" xfId="33054" xr:uid="{00000000-0005-0000-0000-00000F260000}"/>
    <cellStyle name="20% - Accent5 2 7 3" xfId="12479" xr:uid="{00000000-0005-0000-0000-000010260000}"/>
    <cellStyle name="20% - Accent5 2 7 3 2" xfId="14833" xr:uid="{00000000-0005-0000-0000-000011260000}"/>
    <cellStyle name="20% - Accent5 2 7 3 2 2" xfId="25663" xr:uid="{00000000-0005-0000-0000-000012260000}"/>
    <cellStyle name="20% - Accent5 2 7 3 2 3" xfId="34540" xr:uid="{00000000-0005-0000-0000-000013260000}"/>
    <cellStyle name="20% - Accent5 2 7 3 3" xfId="17052" xr:uid="{00000000-0005-0000-0000-000014260000}"/>
    <cellStyle name="20% - Accent5 2 7 3 3 2" xfId="27882" xr:uid="{00000000-0005-0000-0000-000015260000}"/>
    <cellStyle name="20% - Accent5 2 7 3 3 3" xfId="36759" xr:uid="{00000000-0005-0000-0000-000016260000}"/>
    <cellStyle name="20% - Accent5 2 7 3 4" xfId="19457" xr:uid="{00000000-0005-0000-0000-000017260000}"/>
    <cellStyle name="20% - Accent5 2 7 3 4 2" xfId="30101" xr:uid="{00000000-0005-0000-0000-000018260000}"/>
    <cellStyle name="20% - Accent5 2 7 3 4 3" xfId="38978" xr:uid="{00000000-0005-0000-0000-000019260000}"/>
    <cellStyle name="20% - Accent5 2 7 3 5" xfId="23444" xr:uid="{00000000-0005-0000-0000-00001A260000}"/>
    <cellStyle name="20% - Accent5 2 7 3 6" xfId="32321" xr:uid="{00000000-0005-0000-0000-00001B260000}"/>
    <cellStyle name="20% - Accent5 2 7 4" xfId="13957" xr:uid="{00000000-0005-0000-0000-00001C260000}"/>
    <cellStyle name="20% - Accent5 2 7 4 2" xfId="24920" xr:uid="{00000000-0005-0000-0000-00001D260000}"/>
    <cellStyle name="20% - Accent5 2 7 4 3" xfId="33797" xr:uid="{00000000-0005-0000-0000-00001E260000}"/>
    <cellStyle name="20% - Accent5 2 7 5" xfId="16309" xr:uid="{00000000-0005-0000-0000-00001F260000}"/>
    <cellStyle name="20% - Accent5 2 7 5 2" xfId="27139" xr:uid="{00000000-0005-0000-0000-000020260000}"/>
    <cellStyle name="20% - Accent5 2 7 5 3" xfId="36016" xr:uid="{00000000-0005-0000-0000-000021260000}"/>
    <cellStyle name="20% - Accent5 2 7 6" xfId="18530" xr:uid="{00000000-0005-0000-0000-000022260000}"/>
    <cellStyle name="20% - Accent5 2 7 6 2" xfId="29358" xr:uid="{00000000-0005-0000-0000-000023260000}"/>
    <cellStyle name="20% - Accent5 2 7 6 3" xfId="38235" xr:uid="{00000000-0005-0000-0000-000024260000}"/>
    <cellStyle name="20% - Accent5 2 7 7" xfId="22701" xr:uid="{00000000-0005-0000-0000-000025260000}"/>
    <cellStyle name="20% - Accent5 2 7 8" xfId="31576" xr:uid="{00000000-0005-0000-0000-000026260000}"/>
    <cellStyle name="20% - Accent5 2 8" xfId="8865" xr:uid="{00000000-0005-0000-0000-000027260000}"/>
    <cellStyle name="20% - Accent5 2 8 2" xfId="13213" xr:uid="{00000000-0005-0000-0000-000028260000}"/>
    <cellStyle name="20% - Accent5 2 8 2 2" xfId="15567" xr:uid="{00000000-0005-0000-0000-000029260000}"/>
    <cellStyle name="20% - Accent5 2 8 2 2 2" xfId="26397" xr:uid="{00000000-0005-0000-0000-00002A260000}"/>
    <cellStyle name="20% - Accent5 2 8 2 2 3" xfId="35274" xr:uid="{00000000-0005-0000-0000-00002B260000}"/>
    <cellStyle name="20% - Accent5 2 8 2 3" xfId="17786" xr:uid="{00000000-0005-0000-0000-00002C260000}"/>
    <cellStyle name="20% - Accent5 2 8 2 3 2" xfId="28616" xr:uid="{00000000-0005-0000-0000-00002D260000}"/>
    <cellStyle name="20% - Accent5 2 8 2 3 3" xfId="37493" xr:uid="{00000000-0005-0000-0000-00002E260000}"/>
    <cellStyle name="20% - Accent5 2 8 2 4" xfId="20191" xr:uid="{00000000-0005-0000-0000-00002F260000}"/>
    <cellStyle name="20% - Accent5 2 8 2 4 2" xfId="30835" xr:uid="{00000000-0005-0000-0000-000030260000}"/>
    <cellStyle name="20% - Accent5 2 8 2 4 3" xfId="39712" xr:uid="{00000000-0005-0000-0000-000031260000}"/>
    <cellStyle name="20% - Accent5 2 8 2 5" xfId="24178" xr:uid="{00000000-0005-0000-0000-000032260000}"/>
    <cellStyle name="20% - Accent5 2 8 2 6" xfId="33055" xr:uid="{00000000-0005-0000-0000-000033260000}"/>
    <cellStyle name="20% - Accent5 2 8 3" xfId="12480" xr:uid="{00000000-0005-0000-0000-000034260000}"/>
    <cellStyle name="20% - Accent5 2 8 3 2" xfId="14834" xr:uid="{00000000-0005-0000-0000-000035260000}"/>
    <cellStyle name="20% - Accent5 2 8 3 2 2" xfId="25664" xr:uid="{00000000-0005-0000-0000-000036260000}"/>
    <cellStyle name="20% - Accent5 2 8 3 2 3" xfId="34541" xr:uid="{00000000-0005-0000-0000-000037260000}"/>
    <cellStyle name="20% - Accent5 2 8 3 3" xfId="17053" xr:uid="{00000000-0005-0000-0000-000038260000}"/>
    <cellStyle name="20% - Accent5 2 8 3 3 2" xfId="27883" xr:uid="{00000000-0005-0000-0000-000039260000}"/>
    <cellStyle name="20% - Accent5 2 8 3 3 3" xfId="36760" xr:uid="{00000000-0005-0000-0000-00003A260000}"/>
    <cellStyle name="20% - Accent5 2 8 3 4" xfId="19458" xr:uid="{00000000-0005-0000-0000-00003B260000}"/>
    <cellStyle name="20% - Accent5 2 8 3 4 2" xfId="30102" xr:uid="{00000000-0005-0000-0000-00003C260000}"/>
    <cellStyle name="20% - Accent5 2 8 3 4 3" xfId="38979" xr:uid="{00000000-0005-0000-0000-00003D260000}"/>
    <cellStyle name="20% - Accent5 2 8 3 5" xfId="23445" xr:uid="{00000000-0005-0000-0000-00003E260000}"/>
    <cellStyle name="20% - Accent5 2 8 3 6" xfId="32322" xr:uid="{00000000-0005-0000-0000-00003F260000}"/>
    <cellStyle name="20% - Accent5 2 8 4" xfId="13958" xr:uid="{00000000-0005-0000-0000-000040260000}"/>
    <cellStyle name="20% - Accent5 2 8 4 2" xfId="24921" xr:uid="{00000000-0005-0000-0000-000041260000}"/>
    <cellStyle name="20% - Accent5 2 8 4 3" xfId="33798" xr:uid="{00000000-0005-0000-0000-000042260000}"/>
    <cellStyle name="20% - Accent5 2 8 5" xfId="16310" xr:uid="{00000000-0005-0000-0000-000043260000}"/>
    <cellStyle name="20% - Accent5 2 8 5 2" xfId="27140" xr:uid="{00000000-0005-0000-0000-000044260000}"/>
    <cellStyle name="20% - Accent5 2 8 5 3" xfId="36017" xr:uid="{00000000-0005-0000-0000-000045260000}"/>
    <cellStyle name="20% - Accent5 2 8 6" xfId="18531" xr:uid="{00000000-0005-0000-0000-000046260000}"/>
    <cellStyle name="20% - Accent5 2 8 6 2" xfId="29359" xr:uid="{00000000-0005-0000-0000-000047260000}"/>
    <cellStyle name="20% - Accent5 2 8 6 3" xfId="38236" xr:uid="{00000000-0005-0000-0000-000048260000}"/>
    <cellStyle name="20% - Accent5 2 8 7" xfId="22702" xr:uid="{00000000-0005-0000-0000-000049260000}"/>
    <cellStyle name="20% - Accent5 2 8 8" xfId="31577" xr:uid="{00000000-0005-0000-0000-00004A260000}"/>
    <cellStyle name="20% - Accent5 2 9" xfId="8866" xr:uid="{00000000-0005-0000-0000-00004B260000}"/>
    <cellStyle name="20% - Accent5 2 9 2" xfId="13214" xr:uid="{00000000-0005-0000-0000-00004C260000}"/>
    <cellStyle name="20% - Accent5 2 9 2 2" xfId="15568" xr:uid="{00000000-0005-0000-0000-00004D260000}"/>
    <cellStyle name="20% - Accent5 2 9 2 2 2" xfId="26398" xr:uid="{00000000-0005-0000-0000-00004E260000}"/>
    <cellStyle name="20% - Accent5 2 9 2 2 3" xfId="35275" xr:uid="{00000000-0005-0000-0000-00004F260000}"/>
    <cellStyle name="20% - Accent5 2 9 2 3" xfId="17787" xr:uid="{00000000-0005-0000-0000-000050260000}"/>
    <cellStyle name="20% - Accent5 2 9 2 3 2" xfId="28617" xr:uid="{00000000-0005-0000-0000-000051260000}"/>
    <cellStyle name="20% - Accent5 2 9 2 3 3" xfId="37494" xr:uid="{00000000-0005-0000-0000-000052260000}"/>
    <cellStyle name="20% - Accent5 2 9 2 4" xfId="20192" xr:uid="{00000000-0005-0000-0000-000053260000}"/>
    <cellStyle name="20% - Accent5 2 9 2 4 2" xfId="30836" xr:uid="{00000000-0005-0000-0000-000054260000}"/>
    <cellStyle name="20% - Accent5 2 9 2 4 3" xfId="39713" xr:uid="{00000000-0005-0000-0000-000055260000}"/>
    <cellStyle name="20% - Accent5 2 9 2 5" xfId="24179" xr:uid="{00000000-0005-0000-0000-000056260000}"/>
    <cellStyle name="20% - Accent5 2 9 2 6" xfId="33056" xr:uid="{00000000-0005-0000-0000-000057260000}"/>
    <cellStyle name="20% - Accent5 2 9 3" xfId="12481" xr:uid="{00000000-0005-0000-0000-000058260000}"/>
    <cellStyle name="20% - Accent5 2 9 3 2" xfId="14835" xr:uid="{00000000-0005-0000-0000-000059260000}"/>
    <cellStyle name="20% - Accent5 2 9 3 2 2" xfId="25665" xr:uid="{00000000-0005-0000-0000-00005A260000}"/>
    <cellStyle name="20% - Accent5 2 9 3 2 3" xfId="34542" xr:uid="{00000000-0005-0000-0000-00005B260000}"/>
    <cellStyle name="20% - Accent5 2 9 3 3" xfId="17054" xr:uid="{00000000-0005-0000-0000-00005C260000}"/>
    <cellStyle name="20% - Accent5 2 9 3 3 2" xfId="27884" xr:uid="{00000000-0005-0000-0000-00005D260000}"/>
    <cellStyle name="20% - Accent5 2 9 3 3 3" xfId="36761" xr:uid="{00000000-0005-0000-0000-00005E260000}"/>
    <cellStyle name="20% - Accent5 2 9 3 4" xfId="19459" xr:uid="{00000000-0005-0000-0000-00005F260000}"/>
    <cellStyle name="20% - Accent5 2 9 3 4 2" xfId="30103" xr:uid="{00000000-0005-0000-0000-000060260000}"/>
    <cellStyle name="20% - Accent5 2 9 3 4 3" xfId="38980" xr:uid="{00000000-0005-0000-0000-000061260000}"/>
    <cellStyle name="20% - Accent5 2 9 3 5" xfId="23446" xr:uid="{00000000-0005-0000-0000-000062260000}"/>
    <cellStyle name="20% - Accent5 2 9 3 6" xfId="32323" xr:uid="{00000000-0005-0000-0000-000063260000}"/>
    <cellStyle name="20% - Accent5 2 9 4" xfId="13959" xr:uid="{00000000-0005-0000-0000-000064260000}"/>
    <cellStyle name="20% - Accent5 2 9 4 2" xfId="24922" xr:uid="{00000000-0005-0000-0000-000065260000}"/>
    <cellStyle name="20% - Accent5 2 9 4 3" xfId="33799" xr:uid="{00000000-0005-0000-0000-000066260000}"/>
    <cellStyle name="20% - Accent5 2 9 5" xfId="16311" xr:uid="{00000000-0005-0000-0000-000067260000}"/>
    <cellStyle name="20% - Accent5 2 9 5 2" xfId="27141" xr:uid="{00000000-0005-0000-0000-000068260000}"/>
    <cellStyle name="20% - Accent5 2 9 5 3" xfId="36018" xr:uid="{00000000-0005-0000-0000-000069260000}"/>
    <cellStyle name="20% - Accent5 2 9 6" xfId="18532" xr:uid="{00000000-0005-0000-0000-00006A260000}"/>
    <cellStyle name="20% - Accent5 2 9 6 2" xfId="29360" xr:uid="{00000000-0005-0000-0000-00006B260000}"/>
    <cellStyle name="20% - Accent5 2 9 6 3" xfId="38237" xr:uid="{00000000-0005-0000-0000-00006C260000}"/>
    <cellStyle name="20% - Accent5 2 9 7" xfId="22703" xr:uid="{00000000-0005-0000-0000-00006D260000}"/>
    <cellStyle name="20% - Accent5 2 9 8" xfId="31578" xr:uid="{00000000-0005-0000-0000-00006E260000}"/>
    <cellStyle name="20% - Accent5 20" xfId="16044" xr:uid="{00000000-0005-0000-0000-00006F260000}"/>
    <cellStyle name="20% - Accent5 20 2" xfId="26874" xr:uid="{00000000-0005-0000-0000-000070260000}"/>
    <cellStyle name="20% - Accent5 20 3" xfId="35751" xr:uid="{00000000-0005-0000-0000-000071260000}"/>
    <cellStyle name="20% - Accent5 21" xfId="18263" xr:uid="{00000000-0005-0000-0000-000072260000}"/>
    <cellStyle name="20% - Accent5 21 2" xfId="29093" xr:uid="{00000000-0005-0000-0000-000073260000}"/>
    <cellStyle name="20% - Accent5 21 3" xfId="37970" xr:uid="{00000000-0005-0000-0000-000074260000}"/>
    <cellStyle name="20% - Accent5 22" xfId="22437" xr:uid="{00000000-0005-0000-0000-000075260000}"/>
    <cellStyle name="20% - Accent5 23" xfId="31312" xr:uid="{00000000-0005-0000-0000-000076260000}"/>
    <cellStyle name="20% - Accent5 24" xfId="8233" xr:uid="{00000000-0005-0000-0000-000077260000}"/>
    <cellStyle name="20% - Accent5 25" xfId="40228" xr:uid="{00000000-0005-0000-0000-000078260000}"/>
    <cellStyle name="20% - Accent5 3" xfId="39" xr:uid="{00000000-0005-0000-0000-000079260000}"/>
    <cellStyle name="20% - Accent5 3 10" xfId="8868" xr:uid="{00000000-0005-0000-0000-00007A260000}"/>
    <cellStyle name="20% - Accent5 3 11" xfId="8867" xr:uid="{00000000-0005-0000-0000-00007B260000}"/>
    <cellStyle name="20% - Accent5 3 2" xfId="8869" xr:uid="{00000000-0005-0000-0000-00007C260000}"/>
    <cellStyle name="20% - Accent5 3 2 2" xfId="13215" xr:uid="{00000000-0005-0000-0000-00007D260000}"/>
    <cellStyle name="20% - Accent5 3 2 2 2" xfId="15569" xr:uid="{00000000-0005-0000-0000-00007E260000}"/>
    <cellStyle name="20% - Accent5 3 2 2 2 2" xfId="26399" xr:uid="{00000000-0005-0000-0000-00007F260000}"/>
    <cellStyle name="20% - Accent5 3 2 2 2 3" xfId="35276" xr:uid="{00000000-0005-0000-0000-000080260000}"/>
    <cellStyle name="20% - Accent5 3 2 2 3" xfId="17788" xr:uid="{00000000-0005-0000-0000-000081260000}"/>
    <cellStyle name="20% - Accent5 3 2 2 3 2" xfId="28618" xr:uid="{00000000-0005-0000-0000-000082260000}"/>
    <cellStyle name="20% - Accent5 3 2 2 3 3" xfId="37495" xr:uid="{00000000-0005-0000-0000-000083260000}"/>
    <cellStyle name="20% - Accent5 3 2 2 4" xfId="20193" xr:uid="{00000000-0005-0000-0000-000084260000}"/>
    <cellStyle name="20% - Accent5 3 2 2 4 2" xfId="30837" xr:uid="{00000000-0005-0000-0000-000085260000}"/>
    <cellStyle name="20% - Accent5 3 2 2 4 3" xfId="39714" xr:uid="{00000000-0005-0000-0000-000086260000}"/>
    <cellStyle name="20% - Accent5 3 2 2 5" xfId="24180" xr:uid="{00000000-0005-0000-0000-000087260000}"/>
    <cellStyle name="20% - Accent5 3 2 2 6" xfId="33057" xr:uid="{00000000-0005-0000-0000-000088260000}"/>
    <cellStyle name="20% - Accent5 3 2 3" xfId="12482" xr:uid="{00000000-0005-0000-0000-000089260000}"/>
    <cellStyle name="20% - Accent5 3 2 3 2" xfId="14836" xr:uid="{00000000-0005-0000-0000-00008A260000}"/>
    <cellStyle name="20% - Accent5 3 2 3 2 2" xfId="25666" xr:uid="{00000000-0005-0000-0000-00008B260000}"/>
    <cellStyle name="20% - Accent5 3 2 3 2 3" xfId="34543" xr:uid="{00000000-0005-0000-0000-00008C260000}"/>
    <cellStyle name="20% - Accent5 3 2 3 3" xfId="17055" xr:uid="{00000000-0005-0000-0000-00008D260000}"/>
    <cellStyle name="20% - Accent5 3 2 3 3 2" xfId="27885" xr:uid="{00000000-0005-0000-0000-00008E260000}"/>
    <cellStyle name="20% - Accent5 3 2 3 3 3" xfId="36762" xr:uid="{00000000-0005-0000-0000-00008F260000}"/>
    <cellStyle name="20% - Accent5 3 2 3 4" xfId="19460" xr:uid="{00000000-0005-0000-0000-000090260000}"/>
    <cellStyle name="20% - Accent5 3 2 3 4 2" xfId="30104" xr:uid="{00000000-0005-0000-0000-000091260000}"/>
    <cellStyle name="20% - Accent5 3 2 3 4 3" xfId="38981" xr:uid="{00000000-0005-0000-0000-000092260000}"/>
    <cellStyle name="20% - Accent5 3 2 3 5" xfId="23447" xr:uid="{00000000-0005-0000-0000-000093260000}"/>
    <cellStyle name="20% - Accent5 3 2 3 6" xfId="32324" xr:uid="{00000000-0005-0000-0000-000094260000}"/>
    <cellStyle name="20% - Accent5 3 2 4" xfId="13960" xr:uid="{00000000-0005-0000-0000-000095260000}"/>
    <cellStyle name="20% - Accent5 3 2 4 2" xfId="24923" xr:uid="{00000000-0005-0000-0000-000096260000}"/>
    <cellStyle name="20% - Accent5 3 2 4 3" xfId="33800" xr:uid="{00000000-0005-0000-0000-000097260000}"/>
    <cellStyle name="20% - Accent5 3 2 5" xfId="16312" xr:uid="{00000000-0005-0000-0000-000098260000}"/>
    <cellStyle name="20% - Accent5 3 2 5 2" xfId="27142" xr:uid="{00000000-0005-0000-0000-000099260000}"/>
    <cellStyle name="20% - Accent5 3 2 5 3" xfId="36019" xr:uid="{00000000-0005-0000-0000-00009A260000}"/>
    <cellStyle name="20% - Accent5 3 2 6" xfId="18533" xr:uid="{00000000-0005-0000-0000-00009B260000}"/>
    <cellStyle name="20% - Accent5 3 2 6 2" xfId="29361" xr:uid="{00000000-0005-0000-0000-00009C260000}"/>
    <cellStyle name="20% - Accent5 3 2 6 3" xfId="38238" xr:uid="{00000000-0005-0000-0000-00009D260000}"/>
    <cellStyle name="20% - Accent5 3 2 7" xfId="22704" xr:uid="{00000000-0005-0000-0000-00009E260000}"/>
    <cellStyle name="20% - Accent5 3 2 8" xfId="31579" xr:uid="{00000000-0005-0000-0000-00009F260000}"/>
    <cellStyle name="20% - Accent5 3 3" xfId="8870" xr:uid="{00000000-0005-0000-0000-0000A0260000}"/>
    <cellStyle name="20% - Accent5 3 3 2" xfId="13216" xr:uid="{00000000-0005-0000-0000-0000A1260000}"/>
    <cellStyle name="20% - Accent5 3 3 2 2" xfId="15570" xr:uid="{00000000-0005-0000-0000-0000A2260000}"/>
    <cellStyle name="20% - Accent5 3 3 2 2 2" xfId="26400" xr:uid="{00000000-0005-0000-0000-0000A3260000}"/>
    <cellStyle name="20% - Accent5 3 3 2 2 3" xfId="35277" xr:uid="{00000000-0005-0000-0000-0000A4260000}"/>
    <cellStyle name="20% - Accent5 3 3 2 3" xfId="17789" xr:uid="{00000000-0005-0000-0000-0000A5260000}"/>
    <cellStyle name="20% - Accent5 3 3 2 3 2" xfId="28619" xr:uid="{00000000-0005-0000-0000-0000A6260000}"/>
    <cellStyle name="20% - Accent5 3 3 2 3 3" xfId="37496" xr:uid="{00000000-0005-0000-0000-0000A7260000}"/>
    <cellStyle name="20% - Accent5 3 3 2 4" xfId="20194" xr:uid="{00000000-0005-0000-0000-0000A8260000}"/>
    <cellStyle name="20% - Accent5 3 3 2 4 2" xfId="30838" xr:uid="{00000000-0005-0000-0000-0000A9260000}"/>
    <cellStyle name="20% - Accent5 3 3 2 4 3" xfId="39715" xr:uid="{00000000-0005-0000-0000-0000AA260000}"/>
    <cellStyle name="20% - Accent5 3 3 2 5" xfId="24181" xr:uid="{00000000-0005-0000-0000-0000AB260000}"/>
    <cellStyle name="20% - Accent5 3 3 2 6" xfId="33058" xr:uid="{00000000-0005-0000-0000-0000AC260000}"/>
    <cellStyle name="20% - Accent5 3 3 3" xfId="12483" xr:uid="{00000000-0005-0000-0000-0000AD260000}"/>
    <cellStyle name="20% - Accent5 3 3 3 2" xfId="14837" xr:uid="{00000000-0005-0000-0000-0000AE260000}"/>
    <cellStyle name="20% - Accent5 3 3 3 2 2" xfId="25667" xr:uid="{00000000-0005-0000-0000-0000AF260000}"/>
    <cellStyle name="20% - Accent5 3 3 3 2 3" xfId="34544" xr:uid="{00000000-0005-0000-0000-0000B0260000}"/>
    <cellStyle name="20% - Accent5 3 3 3 3" xfId="17056" xr:uid="{00000000-0005-0000-0000-0000B1260000}"/>
    <cellStyle name="20% - Accent5 3 3 3 3 2" xfId="27886" xr:uid="{00000000-0005-0000-0000-0000B2260000}"/>
    <cellStyle name="20% - Accent5 3 3 3 3 3" xfId="36763" xr:uid="{00000000-0005-0000-0000-0000B3260000}"/>
    <cellStyle name="20% - Accent5 3 3 3 4" xfId="19461" xr:uid="{00000000-0005-0000-0000-0000B4260000}"/>
    <cellStyle name="20% - Accent5 3 3 3 4 2" xfId="30105" xr:uid="{00000000-0005-0000-0000-0000B5260000}"/>
    <cellStyle name="20% - Accent5 3 3 3 4 3" xfId="38982" xr:uid="{00000000-0005-0000-0000-0000B6260000}"/>
    <cellStyle name="20% - Accent5 3 3 3 5" xfId="23448" xr:uid="{00000000-0005-0000-0000-0000B7260000}"/>
    <cellStyle name="20% - Accent5 3 3 3 6" xfId="32325" xr:uid="{00000000-0005-0000-0000-0000B8260000}"/>
    <cellStyle name="20% - Accent5 3 3 4" xfId="13961" xr:uid="{00000000-0005-0000-0000-0000B9260000}"/>
    <cellStyle name="20% - Accent5 3 3 4 2" xfId="24924" xr:uid="{00000000-0005-0000-0000-0000BA260000}"/>
    <cellStyle name="20% - Accent5 3 3 4 3" xfId="33801" xr:uid="{00000000-0005-0000-0000-0000BB260000}"/>
    <cellStyle name="20% - Accent5 3 3 5" xfId="16313" xr:uid="{00000000-0005-0000-0000-0000BC260000}"/>
    <cellStyle name="20% - Accent5 3 3 5 2" xfId="27143" xr:uid="{00000000-0005-0000-0000-0000BD260000}"/>
    <cellStyle name="20% - Accent5 3 3 5 3" xfId="36020" xr:uid="{00000000-0005-0000-0000-0000BE260000}"/>
    <cellStyle name="20% - Accent5 3 3 6" xfId="18534" xr:uid="{00000000-0005-0000-0000-0000BF260000}"/>
    <cellStyle name="20% - Accent5 3 3 6 2" xfId="29362" xr:uid="{00000000-0005-0000-0000-0000C0260000}"/>
    <cellStyle name="20% - Accent5 3 3 6 3" xfId="38239" xr:uid="{00000000-0005-0000-0000-0000C1260000}"/>
    <cellStyle name="20% - Accent5 3 3 7" xfId="22705" xr:uid="{00000000-0005-0000-0000-0000C2260000}"/>
    <cellStyle name="20% - Accent5 3 3 8" xfId="31580" xr:uid="{00000000-0005-0000-0000-0000C3260000}"/>
    <cellStyle name="20% - Accent5 3 4" xfId="8871" xr:uid="{00000000-0005-0000-0000-0000C4260000}"/>
    <cellStyle name="20% - Accent5 3 4 2" xfId="13217" xr:uid="{00000000-0005-0000-0000-0000C5260000}"/>
    <cellStyle name="20% - Accent5 3 4 2 2" xfId="15571" xr:uid="{00000000-0005-0000-0000-0000C6260000}"/>
    <cellStyle name="20% - Accent5 3 4 2 2 2" xfId="26401" xr:uid="{00000000-0005-0000-0000-0000C7260000}"/>
    <cellStyle name="20% - Accent5 3 4 2 2 3" xfId="35278" xr:uid="{00000000-0005-0000-0000-0000C8260000}"/>
    <cellStyle name="20% - Accent5 3 4 2 3" xfId="17790" xr:uid="{00000000-0005-0000-0000-0000C9260000}"/>
    <cellStyle name="20% - Accent5 3 4 2 3 2" xfId="28620" xr:uid="{00000000-0005-0000-0000-0000CA260000}"/>
    <cellStyle name="20% - Accent5 3 4 2 3 3" xfId="37497" xr:uid="{00000000-0005-0000-0000-0000CB260000}"/>
    <cellStyle name="20% - Accent5 3 4 2 4" xfId="20195" xr:uid="{00000000-0005-0000-0000-0000CC260000}"/>
    <cellStyle name="20% - Accent5 3 4 2 4 2" xfId="30839" xr:uid="{00000000-0005-0000-0000-0000CD260000}"/>
    <cellStyle name="20% - Accent5 3 4 2 4 3" xfId="39716" xr:uid="{00000000-0005-0000-0000-0000CE260000}"/>
    <cellStyle name="20% - Accent5 3 4 2 5" xfId="24182" xr:uid="{00000000-0005-0000-0000-0000CF260000}"/>
    <cellStyle name="20% - Accent5 3 4 2 6" xfId="33059" xr:uid="{00000000-0005-0000-0000-0000D0260000}"/>
    <cellStyle name="20% - Accent5 3 4 3" xfId="12484" xr:uid="{00000000-0005-0000-0000-0000D1260000}"/>
    <cellStyle name="20% - Accent5 3 4 3 2" xfId="14838" xr:uid="{00000000-0005-0000-0000-0000D2260000}"/>
    <cellStyle name="20% - Accent5 3 4 3 2 2" xfId="25668" xr:uid="{00000000-0005-0000-0000-0000D3260000}"/>
    <cellStyle name="20% - Accent5 3 4 3 2 3" xfId="34545" xr:uid="{00000000-0005-0000-0000-0000D4260000}"/>
    <cellStyle name="20% - Accent5 3 4 3 3" xfId="17057" xr:uid="{00000000-0005-0000-0000-0000D5260000}"/>
    <cellStyle name="20% - Accent5 3 4 3 3 2" xfId="27887" xr:uid="{00000000-0005-0000-0000-0000D6260000}"/>
    <cellStyle name="20% - Accent5 3 4 3 3 3" xfId="36764" xr:uid="{00000000-0005-0000-0000-0000D7260000}"/>
    <cellStyle name="20% - Accent5 3 4 3 4" xfId="19462" xr:uid="{00000000-0005-0000-0000-0000D8260000}"/>
    <cellStyle name="20% - Accent5 3 4 3 4 2" xfId="30106" xr:uid="{00000000-0005-0000-0000-0000D9260000}"/>
    <cellStyle name="20% - Accent5 3 4 3 4 3" xfId="38983" xr:uid="{00000000-0005-0000-0000-0000DA260000}"/>
    <cellStyle name="20% - Accent5 3 4 3 5" xfId="23449" xr:uid="{00000000-0005-0000-0000-0000DB260000}"/>
    <cellStyle name="20% - Accent5 3 4 3 6" xfId="32326" xr:uid="{00000000-0005-0000-0000-0000DC260000}"/>
    <cellStyle name="20% - Accent5 3 4 4" xfId="13962" xr:uid="{00000000-0005-0000-0000-0000DD260000}"/>
    <cellStyle name="20% - Accent5 3 4 4 2" xfId="24925" xr:uid="{00000000-0005-0000-0000-0000DE260000}"/>
    <cellStyle name="20% - Accent5 3 4 4 3" xfId="33802" xr:uid="{00000000-0005-0000-0000-0000DF260000}"/>
    <cellStyle name="20% - Accent5 3 4 5" xfId="16314" xr:uid="{00000000-0005-0000-0000-0000E0260000}"/>
    <cellStyle name="20% - Accent5 3 4 5 2" xfId="27144" xr:uid="{00000000-0005-0000-0000-0000E1260000}"/>
    <cellStyle name="20% - Accent5 3 4 5 3" xfId="36021" xr:uid="{00000000-0005-0000-0000-0000E2260000}"/>
    <cellStyle name="20% - Accent5 3 4 6" xfId="18535" xr:uid="{00000000-0005-0000-0000-0000E3260000}"/>
    <cellStyle name="20% - Accent5 3 4 6 2" xfId="29363" xr:uid="{00000000-0005-0000-0000-0000E4260000}"/>
    <cellStyle name="20% - Accent5 3 4 6 3" xfId="38240" xr:uid="{00000000-0005-0000-0000-0000E5260000}"/>
    <cellStyle name="20% - Accent5 3 4 7" xfId="22706" xr:uid="{00000000-0005-0000-0000-0000E6260000}"/>
    <cellStyle name="20% - Accent5 3 4 8" xfId="31581" xr:uid="{00000000-0005-0000-0000-0000E7260000}"/>
    <cellStyle name="20% - Accent5 3 5" xfId="8872" xr:uid="{00000000-0005-0000-0000-0000E8260000}"/>
    <cellStyle name="20% - Accent5 3 5 2" xfId="13218" xr:uid="{00000000-0005-0000-0000-0000E9260000}"/>
    <cellStyle name="20% - Accent5 3 5 2 2" xfId="15572" xr:uid="{00000000-0005-0000-0000-0000EA260000}"/>
    <cellStyle name="20% - Accent5 3 5 2 2 2" xfId="26402" xr:uid="{00000000-0005-0000-0000-0000EB260000}"/>
    <cellStyle name="20% - Accent5 3 5 2 2 3" xfId="35279" xr:uid="{00000000-0005-0000-0000-0000EC260000}"/>
    <cellStyle name="20% - Accent5 3 5 2 3" xfId="17791" xr:uid="{00000000-0005-0000-0000-0000ED260000}"/>
    <cellStyle name="20% - Accent5 3 5 2 3 2" xfId="28621" xr:uid="{00000000-0005-0000-0000-0000EE260000}"/>
    <cellStyle name="20% - Accent5 3 5 2 3 3" xfId="37498" xr:uid="{00000000-0005-0000-0000-0000EF260000}"/>
    <cellStyle name="20% - Accent5 3 5 2 4" xfId="20196" xr:uid="{00000000-0005-0000-0000-0000F0260000}"/>
    <cellStyle name="20% - Accent5 3 5 2 4 2" xfId="30840" xr:uid="{00000000-0005-0000-0000-0000F1260000}"/>
    <cellStyle name="20% - Accent5 3 5 2 4 3" xfId="39717" xr:uid="{00000000-0005-0000-0000-0000F2260000}"/>
    <cellStyle name="20% - Accent5 3 5 2 5" xfId="24183" xr:uid="{00000000-0005-0000-0000-0000F3260000}"/>
    <cellStyle name="20% - Accent5 3 5 2 6" xfId="33060" xr:uid="{00000000-0005-0000-0000-0000F4260000}"/>
    <cellStyle name="20% - Accent5 3 5 3" xfId="12485" xr:uid="{00000000-0005-0000-0000-0000F5260000}"/>
    <cellStyle name="20% - Accent5 3 5 3 2" xfId="14839" xr:uid="{00000000-0005-0000-0000-0000F6260000}"/>
    <cellStyle name="20% - Accent5 3 5 3 2 2" xfId="25669" xr:uid="{00000000-0005-0000-0000-0000F7260000}"/>
    <cellStyle name="20% - Accent5 3 5 3 2 3" xfId="34546" xr:uid="{00000000-0005-0000-0000-0000F8260000}"/>
    <cellStyle name="20% - Accent5 3 5 3 3" xfId="17058" xr:uid="{00000000-0005-0000-0000-0000F9260000}"/>
    <cellStyle name="20% - Accent5 3 5 3 3 2" xfId="27888" xr:uid="{00000000-0005-0000-0000-0000FA260000}"/>
    <cellStyle name="20% - Accent5 3 5 3 3 3" xfId="36765" xr:uid="{00000000-0005-0000-0000-0000FB260000}"/>
    <cellStyle name="20% - Accent5 3 5 3 4" xfId="19463" xr:uid="{00000000-0005-0000-0000-0000FC260000}"/>
    <cellStyle name="20% - Accent5 3 5 3 4 2" xfId="30107" xr:uid="{00000000-0005-0000-0000-0000FD260000}"/>
    <cellStyle name="20% - Accent5 3 5 3 4 3" xfId="38984" xr:uid="{00000000-0005-0000-0000-0000FE260000}"/>
    <cellStyle name="20% - Accent5 3 5 3 5" xfId="23450" xr:uid="{00000000-0005-0000-0000-0000FF260000}"/>
    <cellStyle name="20% - Accent5 3 5 3 6" xfId="32327" xr:uid="{00000000-0005-0000-0000-000000270000}"/>
    <cellStyle name="20% - Accent5 3 5 4" xfId="13963" xr:uid="{00000000-0005-0000-0000-000001270000}"/>
    <cellStyle name="20% - Accent5 3 5 4 2" xfId="24926" xr:uid="{00000000-0005-0000-0000-000002270000}"/>
    <cellStyle name="20% - Accent5 3 5 4 3" xfId="33803" xr:uid="{00000000-0005-0000-0000-000003270000}"/>
    <cellStyle name="20% - Accent5 3 5 5" xfId="16315" xr:uid="{00000000-0005-0000-0000-000004270000}"/>
    <cellStyle name="20% - Accent5 3 5 5 2" xfId="27145" xr:uid="{00000000-0005-0000-0000-000005270000}"/>
    <cellStyle name="20% - Accent5 3 5 5 3" xfId="36022" xr:uid="{00000000-0005-0000-0000-000006270000}"/>
    <cellStyle name="20% - Accent5 3 5 6" xfId="18536" xr:uid="{00000000-0005-0000-0000-000007270000}"/>
    <cellStyle name="20% - Accent5 3 5 6 2" xfId="29364" xr:uid="{00000000-0005-0000-0000-000008270000}"/>
    <cellStyle name="20% - Accent5 3 5 6 3" xfId="38241" xr:uid="{00000000-0005-0000-0000-000009270000}"/>
    <cellStyle name="20% - Accent5 3 5 7" xfId="22707" xr:uid="{00000000-0005-0000-0000-00000A270000}"/>
    <cellStyle name="20% - Accent5 3 5 8" xfId="31582" xr:uid="{00000000-0005-0000-0000-00000B270000}"/>
    <cellStyle name="20% - Accent5 3 6" xfId="8873" xr:uid="{00000000-0005-0000-0000-00000C270000}"/>
    <cellStyle name="20% - Accent5 3 6 2" xfId="8874" xr:uid="{00000000-0005-0000-0000-00000D270000}"/>
    <cellStyle name="20% - Accent5 3 6 2 2" xfId="13219" xr:uid="{00000000-0005-0000-0000-00000E270000}"/>
    <cellStyle name="20% - Accent5 3 6 2 2 2" xfId="15573" xr:uid="{00000000-0005-0000-0000-00000F270000}"/>
    <cellStyle name="20% - Accent5 3 6 2 2 2 2" xfId="26403" xr:uid="{00000000-0005-0000-0000-000010270000}"/>
    <cellStyle name="20% - Accent5 3 6 2 2 2 3" xfId="35280" xr:uid="{00000000-0005-0000-0000-000011270000}"/>
    <cellStyle name="20% - Accent5 3 6 2 2 3" xfId="17792" xr:uid="{00000000-0005-0000-0000-000012270000}"/>
    <cellStyle name="20% - Accent5 3 6 2 2 3 2" xfId="28622" xr:uid="{00000000-0005-0000-0000-000013270000}"/>
    <cellStyle name="20% - Accent5 3 6 2 2 3 3" xfId="37499" xr:uid="{00000000-0005-0000-0000-000014270000}"/>
    <cellStyle name="20% - Accent5 3 6 2 2 4" xfId="20197" xr:uid="{00000000-0005-0000-0000-000015270000}"/>
    <cellStyle name="20% - Accent5 3 6 2 2 4 2" xfId="30841" xr:uid="{00000000-0005-0000-0000-000016270000}"/>
    <cellStyle name="20% - Accent5 3 6 2 2 4 3" xfId="39718" xr:uid="{00000000-0005-0000-0000-000017270000}"/>
    <cellStyle name="20% - Accent5 3 6 2 2 5" xfId="24184" xr:uid="{00000000-0005-0000-0000-000018270000}"/>
    <cellStyle name="20% - Accent5 3 6 2 2 6" xfId="33061" xr:uid="{00000000-0005-0000-0000-000019270000}"/>
    <cellStyle name="20% - Accent5 3 6 2 3" xfId="12486" xr:uid="{00000000-0005-0000-0000-00001A270000}"/>
    <cellStyle name="20% - Accent5 3 6 2 3 2" xfId="14840" xr:uid="{00000000-0005-0000-0000-00001B270000}"/>
    <cellStyle name="20% - Accent5 3 6 2 3 2 2" xfId="25670" xr:uid="{00000000-0005-0000-0000-00001C270000}"/>
    <cellStyle name="20% - Accent5 3 6 2 3 2 3" xfId="34547" xr:uid="{00000000-0005-0000-0000-00001D270000}"/>
    <cellStyle name="20% - Accent5 3 6 2 3 3" xfId="17059" xr:uid="{00000000-0005-0000-0000-00001E270000}"/>
    <cellStyle name="20% - Accent5 3 6 2 3 3 2" xfId="27889" xr:uid="{00000000-0005-0000-0000-00001F270000}"/>
    <cellStyle name="20% - Accent5 3 6 2 3 3 3" xfId="36766" xr:uid="{00000000-0005-0000-0000-000020270000}"/>
    <cellStyle name="20% - Accent5 3 6 2 3 4" xfId="19464" xr:uid="{00000000-0005-0000-0000-000021270000}"/>
    <cellStyle name="20% - Accent5 3 6 2 3 4 2" xfId="30108" xr:uid="{00000000-0005-0000-0000-000022270000}"/>
    <cellStyle name="20% - Accent5 3 6 2 3 4 3" xfId="38985" xr:uid="{00000000-0005-0000-0000-000023270000}"/>
    <cellStyle name="20% - Accent5 3 6 2 3 5" xfId="23451" xr:uid="{00000000-0005-0000-0000-000024270000}"/>
    <cellStyle name="20% - Accent5 3 6 2 3 6" xfId="32328" xr:uid="{00000000-0005-0000-0000-000025270000}"/>
    <cellStyle name="20% - Accent5 3 6 2 4" xfId="13964" xr:uid="{00000000-0005-0000-0000-000026270000}"/>
    <cellStyle name="20% - Accent5 3 6 2 4 2" xfId="24927" xr:uid="{00000000-0005-0000-0000-000027270000}"/>
    <cellStyle name="20% - Accent5 3 6 2 4 3" xfId="33804" xr:uid="{00000000-0005-0000-0000-000028270000}"/>
    <cellStyle name="20% - Accent5 3 6 2 5" xfId="16316" xr:uid="{00000000-0005-0000-0000-000029270000}"/>
    <cellStyle name="20% - Accent5 3 6 2 5 2" xfId="27146" xr:uid="{00000000-0005-0000-0000-00002A270000}"/>
    <cellStyle name="20% - Accent5 3 6 2 5 3" xfId="36023" xr:uid="{00000000-0005-0000-0000-00002B270000}"/>
    <cellStyle name="20% - Accent5 3 6 2 6" xfId="18537" xr:uid="{00000000-0005-0000-0000-00002C270000}"/>
    <cellStyle name="20% - Accent5 3 6 2 6 2" xfId="29365" xr:uid="{00000000-0005-0000-0000-00002D270000}"/>
    <cellStyle name="20% - Accent5 3 6 2 6 3" xfId="38242" xr:uid="{00000000-0005-0000-0000-00002E270000}"/>
    <cellStyle name="20% - Accent5 3 6 2 7" xfId="22708" xr:uid="{00000000-0005-0000-0000-00002F270000}"/>
    <cellStyle name="20% - Accent5 3 6 2 8" xfId="31583" xr:uid="{00000000-0005-0000-0000-000030270000}"/>
    <cellStyle name="20% - Accent5 3 6 3" xfId="8875" xr:uid="{00000000-0005-0000-0000-000031270000}"/>
    <cellStyle name="20% - Accent5 3 6 3 2" xfId="13220" xr:uid="{00000000-0005-0000-0000-000032270000}"/>
    <cellStyle name="20% - Accent5 3 6 3 2 2" xfId="15574" xr:uid="{00000000-0005-0000-0000-000033270000}"/>
    <cellStyle name="20% - Accent5 3 6 3 2 2 2" xfId="26404" xr:uid="{00000000-0005-0000-0000-000034270000}"/>
    <cellStyle name="20% - Accent5 3 6 3 2 2 3" xfId="35281" xr:uid="{00000000-0005-0000-0000-000035270000}"/>
    <cellStyle name="20% - Accent5 3 6 3 2 3" xfId="17793" xr:uid="{00000000-0005-0000-0000-000036270000}"/>
    <cellStyle name="20% - Accent5 3 6 3 2 3 2" xfId="28623" xr:uid="{00000000-0005-0000-0000-000037270000}"/>
    <cellStyle name="20% - Accent5 3 6 3 2 3 3" xfId="37500" xr:uid="{00000000-0005-0000-0000-000038270000}"/>
    <cellStyle name="20% - Accent5 3 6 3 2 4" xfId="20198" xr:uid="{00000000-0005-0000-0000-000039270000}"/>
    <cellStyle name="20% - Accent5 3 6 3 2 4 2" xfId="30842" xr:uid="{00000000-0005-0000-0000-00003A270000}"/>
    <cellStyle name="20% - Accent5 3 6 3 2 4 3" xfId="39719" xr:uid="{00000000-0005-0000-0000-00003B270000}"/>
    <cellStyle name="20% - Accent5 3 6 3 2 5" xfId="24185" xr:uid="{00000000-0005-0000-0000-00003C270000}"/>
    <cellStyle name="20% - Accent5 3 6 3 2 6" xfId="33062" xr:uid="{00000000-0005-0000-0000-00003D270000}"/>
    <cellStyle name="20% - Accent5 3 6 3 3" xfId="12487" xr:uid="{00000000-0005-0000-0000-00003E270000}"/>
    <cellStyle name="20% - Accent5 3 6 3 3 2" xfId="14841" xr:uid="{00000000-0005-0000-0000-00003F270000}"/>
    <cellStyle name="20% - Accent5 3 6 3 3 2 2" xfId="25671" xr:uid="{00000000-0005-0000-0000-000040270000}"/>
    <cellStyle name="20% - Accent5 3 6 3 3 2 3" xfId="34548" xr:uid="{00000000-0005-0000-0000-000041270000}"/>
    <cellStyle name="20% - Accent5 3 6 3 3 3" xfId="17060" xr:uid="{00000000-0005-0000-0000-000042270000}"/>
    <cellStyle name="20% - Accent5 3 6 3 3 3 2" xfId="27890" xr:uid="{00000000-0005-0000-0000-000043270000}"/>
    <cellStyle name="20% - Accent5 3 6 3 3 3 3" xfId="36767" xr:uid="{00000000-0005-0000-0000-000044270000}"/>
    <cellStyle name="20% - Accent5 3 6 3 3 4" xfId="19465" xr:uid="{00000000-0005-0000-0000-000045270000}"/>
    <cellStyle name="20% - Accent5 3 6 3 3 4 2" xfId="30109" xr:uid="{00000000-0005-0000-0000-000046270000}"/>
    <cellStyle name="20% - Accent5 3 6 3 3 4 3" xfId="38986" xr:uid="{00000000-0005-0000-0000-000047270000}"/>
    <cellStyle name="20% - Accent5 3 6 3 3 5" xfId="23452" xr:uid="{00000000-0005-0000-0000-000048270000}"/>
    <cellStyle name="20% - Accent5 3 6 3 3 6" xfId="32329" xr:uid="{00000000-0005-0000-0000-000049270000}"/>
    <cellStyle name="20% - Accent5 3 6 3 4" xfId="13965" xr:uid="{00000000-0005-0000-0000-00004A270000}"/>
    <cellStyle name="20% - Accent5 3 6 3 4 2" xfId="24928" xr:uid="{00000000-0005-0000-0000-00004B270000}"/>
    <cellStyle name="20% - Accent5 3 6 3 4 3" xfId="33805" xr:uid="{00000000-0005-0000-0000-00004C270000}"/>
    <cellStyle name="20% - Accent5 3 6 3 5" xfId="16317" xr:uid="{00000000-0005-0000-0000-00004D270000}"/>
    <cellStyle name="20% - Accent5 3 6 3 5 2" xfId="27147" xr:uid="{00000000-0005-0000-0000-00004E270000}"/>
    <cellStyle name="20% - Accent5 3 6 3 5 3" xfId="36024" xr:uid="{00000000-0005-0000-0000-00004F270000}"/>
    <cellStyle name="20% - Accent5 3 6 3 6" xfId="18538" xr:uid="{00000000-0005-0000-0000-000050270000}"/>
    <cellStyle name="20% - Accent5 3 6 3 6 2" xfId="29366" xr:uid="{00000000-0005-0000-0000-000051270000}"/>
    <cellStyle name="20% - Accent5 3 6 3 6 3" xfId="38243" xr:uid="{00000000-0005-0000-0000-000052270000}"/>
    <cellStyle name="20% - Accent5 3 6 3 7" xfId="22709" xr:uid="{00000000-0005-0000-0000-000053270000}"/>
    <cellStyle name="20% - Accent5 3 6 3 8" xfId="31584" xr:uid="{00000000-0005-0000-0000-000054270000}"/>
    <cellStyle name="20% - Accent5 3 6 4" xfId="8876" xr:uid="{00000000-0005-0000-0000-000055270000}"/>
    <cellStyle name="20% - Accent5 3 6 4 2" xfId="13221" xr:uid="{00000000-0005-0000-0000-000056270000}"/>
    <cellStyle name="20% - Accent5 3 6 4 2 2" xfId="15575" xr:uid="{00000000-0005-0000-0000-000057270000}"/>
    <cellStyle name="20% - Accent5 3 6 4 2 2 2" xfId="26405" xr:uid="{00000000-0005-0000-0000-000058270000}"/>
    <cellStyle name="20% - Accent5 3 6 4 2 2 3" xfId="35282" xr:uid="{00000000-0005-0000-0000-000059270000}"/>
    <cellStyle name="20% - Accent5 3 6 4 2 3" xfId="17794" xr:uid="{00000000-0005-0000-0000-00005A270000}"/>
    <cellStyle name="20% - Accent5 3 6 4 2 3 2" xfId="28624" xr:uid="{00000000-0005-0000-0000-00005B270000}"/>
    <cellStyle name="20% - Accent5 3 6 4 2 3 3" xfId="37501" xr:uid="{00000000-0005-0000-0000-00005C270000}"/>
    <cellStyle name="20% - Accent5 3 6 4 2 4" xfId="20199" xr:uid="{00000000-0005-0000-0000-00005D270000}"/>
    <cellStyle name="20% - Accent5 3 6 4 2 4 2" xfId="30843" xr:uid="{00000000-0005-0000-0000-00005E270000}"/>
    <cellStyle name="20% - Accent5 3 6 4 2 4 3" xfId="39720" xr:uid="{00000000-0005-0000-0000-00005F270000}"/>
    <cellStyle name="20% - Accent5 3 6 4 2 5" xfId="24186" xr:uid="{00000000-0005-0000-0000-000060270000}"/>
    <cellStyle name="20% - Accent5 3 6 4 2 6" xfId="33063" xr:uid="{00000000-0005-0000-0000-000061270000}"/>
    <cellStyle name="20% - Accent5 3 6 4 3" xfId="12488" xr:uid="{00000000-0005-0000-0000-000062270000}"/>
    <cellStyle name="20% - Accent5 3 6 4 3 2" xfId="14842" xr:uid="{00000000-0005-0000-0000-000063270000}"/>
    <cellStyle name="20% - Accent5 3 6 4 3 2 2" xfId="25672" xr:uid="{00000000-0005-0000-0000-000064270000}"/>
    <cellStyle name="20% - Accent5 3 6 4 3 2 3" xfId="34549" xr:uid="{00000000-0005-0000-0000-000065270000}"/>
    <cellStyle name="20% - Accent5 3 6 4 3 3" xfId="17061" xr:uid="{00000000-0005-0000-0000-000066270000}"/>
    <cellStyle name="20% - Accent5 3 6 4 3 3 2" xfId="27891" xr:uid="{00000000-0005-0000-0000-000067270000}"/>
    <cellStyle name="20% - Accent5 3 6 4 3 3 3" xfId="36768" xr:uid="{00000000-0005-0000-0000-000068270000}"/>
    <cellStyle name="20% - Accent5 3 6 4 3 4" xfId="19466" xr:uid="{00000000-0005-0000-0000-000069270000}"/>
    <cellStyle name="20% - Accent5 3 6 4 3 4 2" xfId="30110" xr:uid="{00000000-0005-0000-0000-00006A270000}"/>
    <cellStyle name="20% - Accent5 3 6 4 3 4 3" xfId="38987" xr:uid="{00000000-0005-0000-0000-00006B270000}"/>
    <cellStyle name="20% - Accent5 3 6 4 3 5" xfId="23453" xr:uid="{00000000-0005-0000-0000-00006C270000}"/>
    <cellStyle name="20% - Accent5 3 6 4 3 6" xfId="32330" xr:uid="{00000000-0005-0000-0000-00006D270000}"/>
    <cellStyle name="20% - Accent5 3 6 4 4" xfId="13966" xr:uid="{00000000-0005-0000-0000-00006E270000}"/>
    <cellStyle name="20% - Accent5 3 6 4 4 2" xfId="24929" xr:uid="{00000000-0005-0000-0000-00006F270000}"/>
    <cellStyle name="20% - Accent5 3 6 4 4 3" xfId="33806" xr:uid="{00000000-0005-0000-0000-000070270000}"/>
    <cellStyle name="20% - Accent5 3 6 4 5" xfId="16318" xr:uid="{00000000-0005-0000-0000-000071270000}"/>
    <cellStyle name="20% - Accent5 3 6 4 5 2" xfId="27148" xr:uid="{00000000-0005-0000-0000-000072270000}"/>
    <cellStyle name="20% - Accent5 3 6 4 5 3" xfId="36025" xr:uid="{00000000-0005-0000-0000-000073270000}"/>
    <cellStyle name="20% - Accent5 3 6 4 6" xfId="18539" xr:uid="{00000000-0005-0000-0000-000074270000}"/>
    <cellStyle name="20% - Accent5 3 6 4 6 2" xfId="29367" xr:uid="{00000000-0005-0000-0000-000075270000}"/>
    <cellStyle name="20% - Accent5 3 6 4 6 3" xfId="38244" xr:uid="{00000000-0005-0000-0000-000076270000}"/>
    <cellStyle name="20% - Accent5 3 6 4 7" xfId="22710" xr:uid="{00000000-0005-0000-0000-000077270000}"/>
    <cellStyle name="20% - Accent5 3 6 4 8" xfId="31585" xr:uid="{00000000-0005-0000-0000-000078270000}"/>
    <cellStyle name="20% - Accent5 3 6 5" xfId="8877" xr:uid="{00000000-0005-0000-0000-000079270000}"/>
    <cellStyle name="20% - Accent5 3 6 5 2" xfId="13222" xr:uid="{00000000-0005-0000-0000-00007A270000}"/>
    <cellStyle name="20% - Accent5 3 6 5 2 2" xfId="15576" xr:uid="{00000000-0005-0000-0000-00007B270000}"/>
    <cellStyle name="20% - Accent5 3 6 5 2 2 2" xfId="26406" xr:uid="{00000000-0005-0000-0000-00007C270000}"/>
    <cellStyle name="20% - Accent5 3 6 5 2 2 3" xfId="35283" xr:uid="{00000000-0005-0000-0000-00007D270000}"/>
    <cellStyle name="20% - Accent5 3 6 5 2 3" xfId="17795" xr:uid="{00000000-0005-0000-0000-00007E270000}"/>
    <cellStyle name="20% - Accent5 3 6 5 2 3 2" xfId="28625" xr:uid="{00000000-0005-0000-0000-00007F270000}"/>
    <cellStyle name="20% - Accent5 3 6 5 2 3 3" xfId="37502" xr:uid="{00000000-0005-0000-0000-000080270000}"/>
    <cellStyle name="20% - Accent5 3 6 5 2 4" xfId="20200" xr:uid="{00000000-0005-0000-0000-000081270000}"/>
    <cellStyle name="20% - Accent5 3 6 5 2 4 2" xfId="30844" xr:uid="{00000000-0005-0000-0000-000082270000}"/>
    <cellStyle name="20% - Accent5 3 6 5 2 4 3" xfId="39721" xr:uid="{00000000-0005-0000-0000-000083270000}"/>
    <cellStyle name="20% - Accent5 3 6 5 2 5" xfId="24187" xr:uid="{00000000-0005-0000-0000-000084270000}"/>
    <cellStyle name="20% - Accent5 3 6 5 2 6" xfId="33064" xr:uid="{00000000-0005-0000-0000-000085270000}"/>
    <cellStyle name="20% - Accent5 3 6 5 3" xfId="12489" xr:uid="{00000000-0005-0000-0000-000086270000}"/>
    <cellStyle name="20% - Accent5 3 6 5 3 2" xfId="14843" xr:uid="{00000000-0005-0000-0000-000087270000}"/>
    <cellStyle name="20% - Accent5 3 6 5 3 2 2" xfId="25673" xr:uid="{00000000-0005-0000-0000-000088270000}"/>
    <cellStyle name="20% - Accent5 3 6 5 3 2 3" xfId="34550" xr:uid="{00000000-0005-0000-0000-000089270000}"/>
    <cellStyle name="20% - Accent5 3 6 5 3 3" xfId="17062" xr:uid="{00000000-0005-0000-0000-00008A270000}"/>
    <cellStyle name="20% - Accent5 3 6 5 3 3 2" xfId="27892" xr:uid="{00000000-0005-0000-0000-00008B270000}"/>
    <cellStyle name="20% - Accent5 3 6 5 3 3 3" xfId="36769" xr:uid="{00000000-0005-0000-0000-00008C270000}"/>
    <cellStyle name="20% - Accent5 3 6 5 3 4" xfId="19467" xr:uid="{00000000-0005-0000-0000-00008D270000}"/>
    <cellStyle name="20% - Accent5 3 6 5 3 4 2" xfId="30111" xr:uid="{00000000-0005-0000-0000-00008E270000}"/>
    <cellStyle name="20% - Accent5 3 6 5 3 4 3" xfId="38988" xr:uid="{00000000-0005-0000-0000-00008F270000}"/>
    <cellStyle name="20% - Accent5 3 6 5 3 5" xfId="23454" xr:uid="{00000000-0005-0000-0000-000090270000}"/>
    <cellStyle name="20% - Accent5 3 6 5 3 6" xfId="32331" xr:uid="{00000000-0005-0000-0000-000091270000}"/>
    <cellStyle name="20% - Accent5 3 6 5 4" xfId="13967" xr:uid="{00000000-0005-0000-0000-000092270000}"/>
    <cellStyle name="20% - Accent5 3 6 5 4 2" xfId="24930" xr:uid="{00000000-0005-0000-0000-000093270000}"/>
    <cellStyle name="20% - Accent5 3 6 5 4 3" xfId="33807" xr:uid="{00000000-0005-0000-0000-000094270000}"/>
    <cellStyle name="20% - Accent5 3 6 5 5" xfId="16319" xr:uid="{00000000-0005-0000-0000-000095270000}"/>
    <cellStyle name="20% - Accent5 3 6 5 5 2" xfId="27149" xr:uid="{00000000-0005-0000-0000-000096270000}"/>
    <cellStyle name="20% - Accent5 3 6 5 5 3" xfId="36026" xr:uid="{00000000-0005-0000-0000-000097270000}"/>
    <cellStyle name="20% - Accent5 3 6 5 6" xfId="18540" xr:uid="{00000000-0005-0000-0000-000098270000}"/>
    <cellStyle name="20% - Accent5 3 6 5 6 2" xfId="29368" xr:uid="{00000000-0005-0000-0000-000099270000}"/>
    <cellStyle name="20% - Accent5 3 6 5 6 3" xfId="38245" xr:uid="{00000000-0005-0000-0000-00009A270000}"/>
    <cellStyle name="20% - Accent5 3 6 5 7" xfId="22711" xr:uid="{00000000-0005-0000-0000-00009B270000}"/>
    <cellStyle name="20% - Accent5 3 6 5 8" xfId="31586" xr:uid="{00000000-0005-0000-0000-00009C270000}"/>
    <cellStyle name="20% - Accent5 3 7" xfId="8878" xr:uid="{00000000-0005-0000-0000-00009D270000}"/>
    <cellStyle name="20% - Accent5 3 8" xfId="8879" xr:uid="{00000000-0005-0000-0000-00009E270000}"/>
    <cellStyle name="20% - Accent5 3 9" xfId="8880" xr:uid="{00000000-0005-0000-0000-00009F270000}"/>
    <cellStyle name="20% - Accent5 4" xfId="8881" xr:uid="{00000000-0005-0000-0000-0000A0270000}"/>
    <cellStyle name="20% - Accent5 4 10" xfId="8882" xr:uid="{00000000-0005-0000-0000-0000A1270000}"/>
    <cellStyle name="20% - Accent5 4 2" xfId="8883" xr:uid="{00000000-0005-0000-0000-0000A2270000}"/>
    <cellStyle name="20% - Accent5 4 2 2" xfId="8884" xr:uid="{00000000-0005-0000-0000-0000A3270000}"/>
    <cellStyle name="20% - Accent5 4 2 2 2" xfId="13223" xr:uid="{00000000-0005-0000-0000-0000A4270000}"/>
    <cellStyle name="20% - Accent5 4 2 2 2 2" xfId="15577" xr:uid="{00000000-0005-0000-0000-0000A5270000}"/>
    <cellStyle name="20% - Accent5 4 2 2 2 2 2" xfId="26407" xr:uid="{00000000-0005-0000-0000-0000A6270000}"/>
    <cellStyle name="20% - Accent5 4 2 2 2 2 3" xfId="35284" xr:uid="{00000000-0005-0000-0000-0000A7270000}"/>
    <cellStyle name="20% - Accent5 4 2 2 2 3" xfId="17796" xr:uid="{00000000-0005-0000-0000-0000A8270000}"/>
    <cellStyle name="20% - Accent5 4 2 2 2 3 2" xfId="28626" xr:uid="{00000000-0005-0000-0000-0000A9270000}"/>
    <cellStyle name="20% - Accent5 4 2 2 2 3 3" xfId="37503" xr:uid="{00000000-0005-0000-0000-0000AA270000}"/>
    <cellStyle name="20% - Accent5 4 2 2 2 4" xfId="20201" xr:uid="{00000000-0005-0000-0000-0000AB270000}"/>
    <cellStyle name="20% - Accent5 4 2 2 2 4 2" xfId="30845" xr:uid="{00000000-0005-0000-0000-0000AC270000}"/>
    <cellStyle name="20% - Accent5 4 2 2 2 4 3" xfId="39722" xr:uid="{00000000-0005-0000-0000-0000AD270000}"/>
    <cellStyle name="20% - Accent5 4 2 2 2 5" xfId="24188" xr:uid="{00000000-0005-0000-0000-0000AE270000}"/>
    <cellStyle name="20% - Accent5 4 2 2 2 6" xfId="33065" xr:uid="{00000000-0005-0000-0000-0000AF270000}"/>
    <cellStyle name="20% - Accent5 4 2 2 3" xfId="12490" xr:uid="{00000000-0005-0000-0000-0000B0270000}"/>
    <cellStyle name="20% - Accent5 4 2 2 3 2" xfId="14844" xr:uid="{00000000-0005-0000-0000-0000B1270000}"/>
    <cellStyle name="20% - Accent5 4 2 2 3 2 2" xfId="25674" xr:uid="{00000000-0005-0000-0000-0000B2270000}"/>
    <cellStyle name="20% - Accent5 4 2 2 3 2 3" xfId="34551" xr:uid="{00000000-0005-0000-0000-0000B3270000}"/>
    <cellStyle name="20% - Accent5 4 2 2 3 3" xfId="17063" xr:uid="{00000000-0005-0000-0000-0000B4270000}"/>
    <cellStyle name="20% - Accent5 4 2 2 3 3 2" xfId="27893" xr:uid="{00000000-0005-0000-0000-0000B5270000}"/>
    <cellStyle name="20% - Accent5 4 2 2 3 3 3" xfId="36770" xr:uid="{00000000-0005-0000-0000-0000B6270000}"/>
    <cellStyle name="20% - Accent5 4 2 2 3 4" xfId="19468" xr:uid="{00000000-0005-0000-0000-0000B7270000}"/>
    <cellStyle name="20% - Accent5 4 2 2 3 4 2" xfId="30112" xr:uid="{00000000-0005-0000-0000-0000B8270000}"/>
    <cellStyle name="20% - Accent5 4 2 2 3 4 3" xfId="38989" xr:uid="{00000000-0005-0000-0000-0000B9270000}"/>
    <cellStyle name="20% - Accent5 4 2 2 3 5" xfId="23455" xr:uid="{00000000-0005-0000-0000-0000BA270000}"/>
    <cellStyle name="20% - Accent5 4 2 2 3 6" xfId="32332" xr:uid="{00000000-0005-0000-0000-0000BB270000}"/>
    <cellStyle name="20% - Accent5 4 2 2 4" xfId="13968" xr:uid="{00000000-0005-0000-0000-0000BC270000}"/>
    <cellStyle name="20% - Accent5 4 2 2 4 2" xfId="24931" xr:uid="{00000000-0005-0000-0000-0000BD270000}"/>
    <cellStyle name="20% - Accent5 4 2 2 4 3" xfId="33808" xr:uid="{00000000-0005-0000-0000-0000BE270000}"/>
    <cellStyle name="20% - Accent5 4 2 2 5" xfId="16320" xr:uid="{00000000-0005-0000-0000-0000BF270000}"/>
    <cellStyle name="20% - Accent5 4 2 2 5 2" xfId="27150" xr:uid="{00000000-0005-0000-0000-0000C0270000}"/>
    <cellStyle name="20% - Accent5 4 2 2 5 3" xfId="36027" xr:uid="{00000000-0005-0000-0000-0000C1270000}"/>
    <cellStyle name="20% - Accent5 4 2 2 6" xfId="18541" xr:uid="{00000000-0005-0000-0000-0000C2270000}"/>
    <cellStyle name="20% - Accent5 4 2 2 6 2" xfId="29369" xr:uid="{00000000-0005-0000-0000-0000C3270000}"/>
    <cellStyle name="20% - Accent5 4 2 2 6 3" xfId="38246" xr:uid="{00000000-0005-0000-0000-0000C4270000}"/>
    <cellStyle name="20% - Accent5 4 2 2 7" xfId="22712" xr:uid="{00000000-0005-0000-0000-0000C5270000}"/>
    <cellStyle name="20% - Accent5 4 2 2 8" xfId="31587" xr:uid="{00000000-0005-0000-0000-0000C6270000}"/>
    <cellStyle name="20% - Accent5 4 2 3" xfId="8885" xr:uid="{00000000-0005-0000-0000-0000C7270000}"/>
    <cellStyle name="20% - Accent5 4 2 3 2" xfId="13224" xr:uid="{00000000-0005-0000-0000-0000C8270000}"/>
    <cellStyle name="20% - Accent5 4 2 3 2 2" xfId="15578" xr:uid="{00000000-0005-0000-0000-0000C9270000}"/>
    <cellStyle name="20% - Accent5 4 2 3 2 2 2" xfId="26408" xr:uid="{00000000-0005-0000-0000-0000CA270000}"/>
    <cellStyle name="20% - Accent5 4 2 3 2 2 3" xfId="35285" xr:uid="{00000000-0005-0000-0000-0000CB270000}"/>
    <cellStyle name="20% - Accent5 4 2 3 2 3" xfId="17797" xr:uid="{00000000-0005-0000-0000-0000CC270000}"/>
    <cellStyle name="20% - Accent5 4 2 3 2 3 2" xfId="28627" xr:uid="{00000000-0005-0000-0000-0000CD270000}"/>
    <cellStyle name="20% - Accent5 4 2 3 2 3 3" xfId="37504" xr:uid="{00000000-0005-0000-0000-0000CE270000}"/>
    <cellStyle name="20% - Accent5 4 2 3 2 4" xfId="20202" xr:uid="{00000000-0005-0000-0000-0000CF270000}"/>
    <cellStyle name="20% - Accent5 4 2 3 2 4 2" xfId="30846" xr:uid="{00000000-0005-0000-0000-0000D0270000}"/>
    <cellStyle name="20% - Accent5 4 2 3 2 4 3" xfId="39723" xr:uid="{00000000-0005-0000-0000-0000D1270000}"/>
    <cellStyle name="20% - Accent5 4 2 3 2 5" xfId="24189" xr:uid="{00000000-0005-0000-0000-0000D2270000}"/>
    <cellStyle name="20% - Accent5 4 2 3 2 6" xfId="33066" xr:uid="{00000000-0005-0000-0000-0000D3270000}"/>
    <cellStyle name="20% - Accent5 4 2 3 3" xfId="12491" xr:uid="{00000000-0005-0000-0000-0000D4270000}"/>
    <cellStyle name="20% - Accent5 4 2 3 3 2" xfId="14845" xr:uid="{00000000-0005-0000-0000-0000D5270000}"/>
    <cellStyle name="20% - Accent5 4 2 3 3 2 2" xfId="25675" xr:uid="{00000000-0005-0000-0000-0000D6270000}"/>
    <cellStyle name="20% - Accent5 4 2 3 3 2 3" xfId="34552" xr:uid="{00000000-0005-0000-0000-0000D7270000}"/>
    <cellStyle name="20% - Accent5 4 2 3 3 3" xfId="17064" xr:uid="{00000000-0005-0000-0000-0000D8270000}"/>
    <cellStyle name="20% - Accent5 4 2 3 3 3 2" xfId="27894" xr:uid="{00000000-0005-0000-0000-0000D9270000}"/>
    <cellStyle name="20% - Accent5 4 2 3 3 3 3" xfId="36771" xr:uid="{00000000-0005-0000-0000-0000DA270000}"/>
    <cellStyle name="20% - Accent5 4 2 3 3 4" xfId="19469" xr:uid="{00000000-0005-0000-0000-0000DB270000}"/>
    <cellStyle name="20% - Accent5 4 2 3 3 4 2" xfId="30113" xr:uid="{00000000-0005-0000-0000-0000DC270000}"/>
    <cellStyle name="20% - Accent5 4 2 3 3 4 3" xfId="38990" xr:uid="{00000000-0005-0000-0000-0000DD270000}"/>
    <cellStyle name="20% - Accent5 4 2 3 3 5" xfId="23456" xr:uid="{00000000-0005-0000-0000-0000DE270000}"/>
    <cellStyle name="20% - Accent5 4 2 3 3 6" xfId="32333" xr:uid="{00000000-0005-0000-0000-0000DF270000}"/>
    <cellStyle name="20% - Accent5 4 2 3 4" xfId="13969" xr:uid="{00000000-0005-0000-0000-0000E0270000}"/>
    <cellStyle name="20% - Accent5 4 2 3 4 2" xfId="24932" xr:uid="{00000000-0005-0000-0000-0000E1270000}"/>
    <cellStyle name="20% - Accent5 4 2 3 4 3" xfId="33809" xr:uid="{00000000-0005-0000-0000-0000E2270000}"/>
    <cellStyle name="20% - Accent5 4 2 3 5" xfId="16321" xr:uid="{00000000-0005-0000-0000-0000E3270000}"/>
    <cellStyle name="20% - Accent5 4 2 3 5 2" xfId="27151" xr:uid="{00000000-0005-0000-0000-0000E4270000}"/>
    <cellStyle name="20% - Accent5 4 2 3 5 3" xfId="36028" xr:uid="{00000000-0005-0000-0000-0000E5270000}"/>
    <cellStyle name="20% - Accent5 4 2 3 6" xfId="18542" xr:uid="{00000000-0005-0000-0000-0000E6270000}"/>
    <cellStyle name="20% - Accent5 4 2 3 6 2" xfId="29370" xr:uid="{00000000-0005-0000-0000-0000E7270000}"/>
    <cellStyle name="20% - Accent5 4 2 3 6 3" xfId="38247" xr:uid="{00000000-0005-0000-0000-0000E8270000}"/>
    <cellStyle name="20% - Accent5 4 2 3 7" xfId="22713" xr:uid="{00000000-0005-0000-0000-0000E9270000}"/>
    <cellStyle name="20% - Accent5 4 2 3 8" xfId="31588" xr:uid="{00000000-0005-0000-0000-0000EA270000}"/>
    <cellStyle name="20% - Accent5 4 2 4" xfId="8886" xr:uid="{00000000-0005-0000-0000-0000EB270000}"/>
    <cellStyle name="20% - Accent5 4 2 4 2" xfId="13225" xr:uid="{00000000-0005-0000-0000-0000EC270000}"/>
    <cellStyle name="20% - Accent5 4 2 4 2 2" xfId="15579" xr:uid="{00000000-0005-0000-0000-0000ED270000}"/>
    <cellStyle name="20% - Accent5 4 2 4 2 2 2" xfId="26409" xr:uid="{00000000-0005-0000-0000-0000EE270000}"/>
    <cellStyle name="20% - Accent5 4 2 4 2 2 3" xfId="35286" xr:uid="{00000000-0005-0000-0000-0000EF270000}"/>
    <cellStyle name="20% - Accent5 4 2 4 2 3" xfId="17798" xr:uid="{00000000-0005-0000-0000-0000F0270000}"/>
    <cellStyle name="20% - Accent5 4 2 4 2 3 2" xfId="28628" xr:uid="{00000000-0005-0000-0000-0000F1270000}"/>
    <cellStyle name="20% - Accent5 4 2 4 2 3 3" xfId="37505" xr:uid="{00000000-0005-0000-0000-0000F2270000}"/>
    <cellStyle name="20% - Accent5 4 2 4 2 4" xfId="20203" xr:uid="{00000000-0005-0000-0000-0000F3270000}"/>
    <cellStyle name="20% - Accent5 4 2 4 2 4 2" xfId="30847" xr:uid="{00000000-0005-0000-0000-0000F4270000}"/>
    <cellStyle name="20% - Accent5 4 2 4 2 4 3" xfId="39724" xr:uid="{00000000-0005-0000-0000-0000F5270000}"/>
    <cellStyle name="20% - Accent5 4 2 4 2 5" xfId="24190" xr:uid="{00000000-0005-0000-0000-0000F6270000}"/>
    <cellStyle name="20% - Accent5 4 2 4 2 6" xfId="33067" xr:uid="{00000000-0005-0000-0000-0000F7270000}"/>
    <cellStyle name="20% - Accent5 4 2 4 3" xfId="12492" xr:uid="{00000000-0005-0000-0000-0000F8270000}"/>
    <cellStyle name="20% - Accent5 4 2 4 3 2" xfId="14846" xr:uid="{00000000-0005-0000-0000-0000F9270000}"/>
    <cellStyle name="20% - Accent5 4 2 4 3 2 2" xfId="25676" xr:uid="{00000000-0005-0000-0000-0000FA270000}"/>
    <cellStyle name="20% - Accent5 4 2 4 3 2 3" xfId="34553" xr:uid="{00000000-0005-0000-0000-0000FB270000}"/>
    <cellStyle name="20% - Accent5 4 2 4 3 3" xfId="17065" xr:uid="{00000000-0005-0000-0000-0000FC270000}"/>
    <cellStyle name="20% - Accent5 4 2 4 3 3 2" xfId="27895" xr:uid="{00000000-0005-0000-0000-0000FD270000}"/>
    <cellStyle name="20% - Accent5 4 2 4 3 3 3" xfId="36772" xr:uid="{00000000-0005-0000-0000-0000FE270000}"/>
    <cellStyle name="20% - Accent5 4 2 4 3 4" xfId="19470" xr:uid="{00000000-0005-0000-0000-0000FF270000}"/>
    <cellStyle name="20% - Accent5 4 2 4 3 4 2" xfId="30114" xr:uid="{00000000-0005-0000-0000-000000280000}"/>
    <cellStyle name="20% - Accent5 4 2 4 3 4 3" xfId="38991" xr:uid="{00000000-0005-0000-0000-000001280000}"/>
    <cellStyle name="20% - Accent5 4 2 4 3 5" xfId="23457" xr:uid="{00000000-0005-0000-0000-000002280000}"/>
    <cellStyle name="20% - Accent5 4 2 4 3 6" xfId="32334" xr:uid="{00000000-0005-0000-0000-000003280000}"/>
    <cellStyle name="20% - Accent5 4 2 4 4" xfId="13970" xr:uid="{00000000-0005-0000-0000-000004280000}"/>
    <cellStyle name="20% - Accent5 4 2 4 4 2" xfId="24933" xr:uid="{00000000-0005-0000-0000-000005280000}"/>
    <cellStyle name="20% - Accent5 4 2 4 4 3" xfId="33810" xr:uid="{00000000-0005-0000-0000-000006280000}"/>
    <cellStyle name="20% - Accent5 4 2 4 5" xfId="16322" xr:uid="{00000000-0005-0000-0000-000007280000}"/>
    <cellStyle name="20% - Accent5 4 2 4 5 2" xfId="27152" xr:uid="{00000000-0005-0000-0000-000008280000}"/>
    <cellStyle name="20% - Accent5 4 2 4 5 3" xfId="36029" xr:uid="{00000000-0005-0000-0000-000009280000}"/>
    <cellStyle name="20% - Accent5 4 2 4 6" xfId="18543" xr:uid="{00000000-0005-0000-0000-00000A280000}"/>
    <cellStyle name="20% - Accent5 4 2 4 6 2" xfId="29371" xr:uid="{00000000-0005-0000-0000-00000B280000}"/>
    <cellStyle name="20% - Accent5 4 2 4 6 3" xfId="38248" xr:uid="{00000000-0005-0000-0000-00000C280000}"/>
    <cellStyle name="20% - Accent5 4 2 4 7" xfId="22714" xr:uid="{00000000-0005-0000-0000-00000D280000}"/>
    <cellStyle name="20% - Accent5 4 2 4 8" xfId="31589" xr:uid="{00000000-0005-0000-0000-00000E280000}"/>
    <cellStyle name="20% - Accent5 4 2 5" xfId="8887" xr:uid="{00000000-0005-0000-0000-00000F280000}"/>
    <cellStyle name="20% - Accent5 4 2 5 2" xfId="13226" xr:uid="{00000000-0005-0000-0000-000010280000}"/>
    <cellStyle name="20% - Accent5 4 2 5 2 2" xfId="15580" xr:uid="{00000000-0005-0000-0000-000011280000}"/>
    <cellStyle name="20% - Accent5 4 2 5 2 2 2" xfId="26410" xr:uid="{00000000-0005-0000-0000-000012280000}"/>
    <cellStyle name="20% - Accent5 4 2 5 2 2 3" xfId="35287" xr:uid="{00000000-0005-0000-0000-000013280000}"/>
    <cellStyle name="20% - Accent5 4 2 5 2 3" xfId="17799" xr:uid="{00000000-0005-0000-0000-000014280000}"/>
    <cellStyle name="20% - Accent5 4 2 5 2 3 2" xfId="28629" xr:uid="{00000000-0005-0000-0000-000015280000}"/>
    <cellStyle name="20% - Accent5 4 2 5 2 3 3" xfId="37506" xr:uid="{00000000-0005-0000-0000-000016280000}"/>
    <cellStyle name="20% - Accent5 4 2 5 2 4" xfId="20204" xr:uid="{00000000-0005-0000-0000-000017280000}"/>
    <cellStyle name="20% - Accent5 4 2 5 2 4 2" xfId="30848" xr:uid="{00000000-0005-0000-0000-000018280000}"/>
    <cellStyle name="20% - Accent5 4 2 5 2 4 3" xfId="39725" xr:uid="{00000000-0005-0000-0000-000019280000}"/>
    <cellStyle name="20% - Accent5 4 2 5 2 5" xfId="24191" xr:uid="{00000000-0005-0000-0000-00001A280000}"/>
    <cellStyle name="20% - Accent5 4 2 5 2 6" xfId="33068" xr:uid="{00000000-0005-0000-0000-00001B280000}"/>
    <cellStyle name="20% - Accent5 4 2 5 3" xfId="12493" xr:uid="{00000000-0005-0000-0000-00001C280000}"/>
    <cellStyle name="20% - Accent5 4 2 5 3 2" xfId="14847" xr:uid="{00000000-0005-0000-0000-00001D280000}"/>
    <cellStyle name="20% - Accent5 4 2 5 3 2 2" xfId="25677" xr:uid="{00000000-0005-0000-0000-00001E280000}"/>
    <cellStyle name="20% - Accent5 4 2 5 3 2 3" xfId="34554" xr:uid="{00000000-0005-0000-0000-00001F280000}"/>
    <cellStyle name="20% - Accent5 4 2 5 3 3" xfId="17066" xr:uid="{00000000-0005-0000-0000-000020280000}"/>
    <cellStyle name="20% - Accent5 4 2 5 3 3 2" xfId="27896" xr:uid="{00000000-0005-0000-0000-000021280000}"/>
    <cellStyle name="20% - Accent5 4 2 5 3 3 3" xfId="36773" xr:uid="{00000000-0005-0000-0000-000022280000}"/>
    <cellStyle name="20% - Accent5 4 2 5 3 4" xfId="19471" xr:uid="{00000000-0005-0000-0000-000023280000}"/>
    <cellStyle name="20% - Accent5 4 2 5 3 4 2" xfId="30115" xr:uid="{00000000-0005-0000-0000-000024280000}"/>
    <cellStyle name="20% - Accent5 4 2 5 3 4 3" xfId="38992" xr:uid="{00000000-0005-0000-0000-000025280000}"/>
    <cellStyle name="20% - Accent5 4 2 5 3 5" xfId="23458" xr:uid="{00000000-0005-0000-0000-000026280000}"/>
    <cellStyle name="20% - Accent5 4 2 5 3 6" xfId="32335" xr:uid="{00000000-0005-0000-0000-000027280000}"/>
    <cellStyle name="20% - Accent5 4 2 5 4" xfId="13971" xr:uid="{00000000-0005-0000-0000-000028280000}"/>
    <cellStyle name="20% - Accent5 4 2 5 4 2" xfId="24934" xr:uid="{00000000-0005-0000-0000-000029280000}"/>
    <cellStyle name="20% - Accent5 4 2 5 4 3" xfId="33811" xr:uid="{00000000-0005-0000-0000-00002A280000}"/>
    <cellStyle name="20% - Accent5 4 2 5 5" xfId="16323" xr:uid="{00000000-0005-0000-0000-00002B280000}"/>
    <cellStyle name="20% - Accent5 4 2 5 5 2" xfId="27153" xr:uid="{00000000-0005-0000-0000-00002C280000}"/>
    <cellStyle name="20% - Accent5 4 2 5 5 3" xfId="36030" xr:uid="{00000000-0005-0000-0000-00002D280000}"/>
    <cellStyle name="20% - Accent5 4 2 5 6" xfId="18544" xr:uid="{00000000-0005-0000-0000-00002E280000}"/>
    <cellStyle name="20% - Accent5 4 2 5 6 2" xfId="29372" xr:uid="{00000000-0005-0000-0000-00002F280000}"/>
    <cellStyle name="20% - Accent5 4 2 5 6 3" xfId="38249" xr:uid="{00000000-0005-0000-0000-000030280000}"/>
    <cellStyle name="20% - Accent5 4 2 5 7" xfId="22715" xr:uid="{00000000-0005-0000-0000-000031280000}"/>
    <cellStyle name="20% - Accent5 4 2 5 8" xfId="31590" xr:uid="{00000000-0005-0000-0000-000032280000}"/>
    <cellStyle name="20% - Accent5 4 3" xfId="8888" xr:uid="{00000000-0005-0000-0000-000033280000}"/>
    <cellStyle name="20% - Accent5 4 3 2" xfId="13227" xr:uid="{00000000-0005-0000-0000-000034280000}"/>
    <cellStyle name="20% - Accent5 4 3 2 2" xfId="15581" xr:uid="{00000000-0005-0000-0000-000035280000}"/>
    <cellStyle name="20% - Accent5 4 3 2 2 2" xfId="26411" xr:uid="{00000000-0005-0000-0000-000036280000}"/>
    <cellStyle name="20% - Accent5 4 3 2 2 3" xfId="35288" xr:uid="{00000000-0005-0000-0000-000037280000}"/>
    <cellStyle name="20% - Accent5 4 3 2 3" xfId="17800" xr:uid="{00000000-0005-0000-0000-000038280000}"/>
    <cellStyle name="20% - Accent5 4 3 2 3 2" xfId="28630" xr:uid="{00000000-0005-0000-0000-000039280000}"/>
    <cellStyle name="20% - Accent5 4 3 2 3 3" xfId="37507" xr:uid="{00000000-0005-0000-0000-00003A280000}"/>
    <cellStyle name="20% - Accent5 4 3 2 4" xfId="20205" xr:uid="{00000000-0005-0000-0000-00003B280000}"/>
    <cellStyle name="20% - Accent5 4 3 2 4 2" xfId="30849" xr:uid="{00000000-0005-0000-0000-00003C280000}"/>
    <cellStyle name="20% - Accent5 4 3 2 4 3" xfId="39726" xr:uid="{00000000-0005-0000-0000-00003D280000}"/>
    <cellStyle name="20% - Accent5 4 3 2 5" xfId="24192" xr:uid="{00000000-0005-0000-0000-00003E280000}"/>
    <cellStyle name="20% - Accent5 4 3 2 6" xfId="33069" xr:uid="{00000000-0005-0000-0000-00003F280000}"/>
    <cellStyle name="20% - Accent5 4 3 3" xfId="12494" xr:uid="{00000000-0005-0000-0000-000040280000}"/>
    <cellStyle name="20% - Accent5 4 3 3 2" xfId="14848" xr:uid="{00000000-0005-0000-0000-000041280000}"/>
    <cellStyle name="20% - Accent5 4 3 3 2 2" xfId="25678" xr:uid="{00000000-0005-0000-0000-000042280000}"/>
    <cellStyle name="20% - Accent5 4 3 3 2 3" xfId="34555" xr:uid="{00000000-0005-0000-0000-000043280000}"/>
    <cellStyle name="20% - Accent5 4 3 3 3" xfId="17067" xr:uid="{00000000-0005-0000-0000-000044280000}"/>
    <cellStyle name="20% - Accent5 4 3 3 3 2" xfId="27897" xr:uid="{00000000-0005-0000-0000-000045280000}"/>
    <cellStyle name="20% - Accent5 4 3 3 3 3" xfId="36774" xr:uid="{00000000-0005-0000-0000-000046280000}"/>
    <cellStyle name="20% - Accent5 4 3 3 4" xfId="19472" xr:uid="{00000000-0005-0000-0000-000047280000}"/>
    <cellStyle name="20% - Accent5 4 3 3 4 2" xfId="30116" xr:uid="{00000000-0005-0000-0000-000048280000}"/>
    <cellStyle name="20% - Accent5 4 3 3 4 3" xfId="38993" xr:uid="{00000000-0005-0000-0000-000049280000}"/>
    <cellStyle name="20% - Accent5 4 3 3 5" xfId="23459" xr:uid="{00000000-0005-0000-0000-00004A280000}"/>
    <cellStyle name="20% - Accent5 4 3 3 6" xfId="32336" xr:uid="{00000000-0005-0000-0000-00004B280000}"/>
    <cellStyle name="20% - Accent5 4 3 4" xfId="13972" xr:uid="{00000000-0005-0000-0000-00004C280000}"/>
    <cellStyle name="20% - Accent5 4 3 4 2" xfId="24935" xr:uid="{00000000-0005-0000-0000-00004D280000}"/>
    <cellStyle name="20% - Accent5 4 3 4 3" xfId="33812" xr:uid="{00000000-0005-0000-0000-00004E280000}"/>
    <cellStyle name="20% - Accent5 4 3 5" xfId="16324" xr:uid="{00000000-0005-0000-0000-00004F280000}"/>
    <cellStyle name="20% - Accent5 4 3 5 2" xfId="27154" xr:uid="{00000000-0005-0000-0000-000050280000}"/>
    <cellStyle name="20% - Accent5 4 3 5 3" xfId="36031" xr:uid="{00000000-0005-0000-0000-000051280000}"/>
    <cellStyle name="20% - Accent5 4 3 6" xfId="18545" xr:uid="{00000000-0005-0000-0000-000052280000}"/>
    <cellStyle name="20% - Accent5 4 3 6 2" xfId="29373" xr:uid="{00000000-0005-0000-0000-000053280000}"/>
    <cellStyle name="20% - Accent5 4 3 6 3" xfId="38250" xr:uid="{00000000-0005-0000-0000-000054280000}"/>
    <cellStyle name="20% - Accent5 4 3 7" xfId="22716" xr:uid="{00000000-0005-0000-0000-000055280000}"/>
    <cellStyle name="20% - Accent5 4 3 8" xfId="31591" xr:uid="{00000000-0005-0000-0000-000056280000}"/>
    <cellStyle name="20% - Accent5 4 4" xfId="8889" xr:uid="{00000000-0005-0000-0000-000057280000}"/>
    <cellStyle name="20% - Accent5 4 4 2" xfId="13228" xr:uid="{00000000-0005-0000-0000-000058280000}"/>
    <cellStyle name="20% - Accent5 4 4 2 2" xfId="15582" xr:uid="{00000000-0005-0000-0000-000059280000}"/>
    <cellStyle name="20% - Accent5 4 4 2 2 2" xfId="26412" xr:uid="{00000000-0005-0000-0000-00005A280000}"/>
    <cellStyle name="20% - Accent5 4 4 2 2 3" xfId="35289" xr:uid="{00000000-0005-0000-0000-00005B280000}"/>
    <cellStyle name="20% - Accent5 4 4 2 3" xfId="17801" xr:uid="{00000000-0005-0000-0000-00005C280000}"/>
    <cellStyle name="20% - Accent5 4 4 2 3 2" xfId="28631" xr:uid="{00000000-0005-0000-0000-00005D280000}"/>
    <cellStyle name="20% - Accent5 4 4 2 3 3" xfId="37508" xr:uid="{00000000-0005-0000-0000-00005E280000}"/>
    <cellStyle name="20% - Accent5 4 4 2 4" xfId="20206" xr:uid="{00000000-0005-0000-0000-00005F280000}"/>
    <cellStyle name="20% - Accent5 4 4 2 4 2" xfId="30850" xr:uid="{00000000-0005-0000-0000-000060280000}"/>
    <cellStyle name="20% - Accent5 4 4 2 4 3" xfId="39727" xr:uid="{00000000-0005-0000-0000-000061280000}"/>
    <cellStyle name="20% - Accent5 4 4 2 5" xfId="24193" xr:uid="{00000000-0005-0000-0000-000062280000}"/>
    <cellStyle name="20% - Accent5 4 4 2 6" xfId="33070" xr:uid="{00000000-0005-0000-0000-000063280000}"/>
    <cellStyle name="20% - Accent5 4 4 3" xfId="12495" xr:uid="{00000000-0005-0000-0000-000064280000}"/>
    <cellStyle name="20% - Accent5 4 4 3 2" xfId="14849" xr:uid="{00000000-0005-0000-0000-000065280000}"/>
    <cellStyle name="20% - Accent5 4 4 3 2 2" xfId="25679" xr:uid="{00000000-0005-0000-0000-000066280000}"/>
    <cellStyle name="20% - Accent5 4 4 3 2 3" xfId="34556" xr:uid="{00000000-0005-0000-0000-000067280000}"/>
    <cellStyle name="20% - Accent5 4 4 3 3" xfId="17068" xr:uid="{00000000-0005-0000-0000-000068280000}"/>
    <cellStyle name="20% - Accent5 4 4 3 3 2" xfId="27898" xr:uid="{00000000-0005-0000-0000-000069280000}"/>
    <cellStyle name="20% - Accent5 4 4 3 3 3" xfId="36775" xr:uid="{00000000-0005-0000-0000-00006A280000}"/>
    <cellStyle name="20% - Accent5 4 4 3 4" xfId="19473" xr:uid="{00000000-0005-0000-0000-00006B280000}"/>
    <cellStyle name="20% - Accent5 4 4 3 4 2" xfId="30117" xr:uid="{00000000-0005-0000-0000-00006C280000}"/>
    <cellStyle name="20% - Accent5 4 4 3 4 3" xfId="38994" xr:uid="{00000000-0005-0000-0000-00006D280000}"/>
    <cellStyle name="20% - Accent5 4 4 3 5" xfId="23460" xr:uid="{00000000-0005-0000-0000-00006E280000}"/>
    <cellStyle name="20% - Accent5 4 4 3 6" xfId="32337" xr:uid="{00000000-0005-0000-0000-00006F280000}"/>
    <cellStyle name="20% - Accent5 4 4 4" xfId="13973" xr:uid="{00000000-0005-0000-0000-000070280000}"/>
    <cellStyle name="20% - Accent5 4 4 4 2" xfId="24936" xr:uid="{00000000-0005-0000-0000-000071280000}"/>
    <cellStyle name="20% - Accent5 4 4 4 3" xfId="33813" xr:uid="{00000000-0005-0000-0000-000072280000}"/>
    <cellStyle name="20% - Accent5 4 4 5" xfId="16325" xr:uid="{00000000-0005-0000-0000-000073280000}"/>
    <cellStyle name="20% - Accent5 4 4 5 2" xfId="27155" xr:uid="{00000000-0005-0000-0000-000074280000}"/>
    <cellStyle name="20% - Accent5 4 4 5 3" xfId="36032" xr:uid="{00000000-0005-0000-0000-000075280000}"/>
    <cellStyle name="20% - Accent5 4 4 6" xfId="18546" xr:uid="{00000000-0005-0000-0000-000076280000}"/>
    <cellStyle name="20% - Accent5 4 4 6 2" xfId="29374" xr:uid="{00000000-0005-0000-0000-000077280000}"/>
    <cellStyle name="20% - Accent5 4 4 6 3" xfId="38251" xr:uid="{00000000-0005-0000-0000-000078280000}"/>
    <cellStyle name="20% - Accent5 4 4 7" xfId="22717" xr:uid="{00000000-0005-0000-0000-000079280000}"/>
    <cellStyle name="20% - Accent5 4 4 8" xfId="31592" xr:uid="{00000000-0005-0000-0000-00007A280000}"/>
    <cellStyle name="20% - Accent5 4 5" xfId="8890" xr:uid="{00000000-0005-0000-0000-00007B280000}"/>
    <cellStyle name="20% - Accent5 4 5 2" xfId="13229" xr:uid="{00000000-0005-0000-0000-00007C280000}"/>
    <cellStyle name="20% - Accent5 4 5 2 2" xfId="15583" xr:uid="{00000000-0005-0000-0000-00007D280000}"/>
    <cellStyle name="20% - Accent5 4 5 2 2 2" xfId="26413" xr:uid="{00000000-0005-0000-0000-00007E280000}"/>
    <cellStyle name="20% - Accent5 4 5 2 2 3" xfId="35290" xr:uid="{00000000-0005-0000-0000-00007F280000}"/>
    <cellStyle name="20% - Accent5 4 5 2 3" xfId="17802" xr:uid="{00000000-0005-0000-0000-000080280000}"/>
    <cellStyle name="20% - Accent5 4 5 2 3 2" xfId="28632" xr:uid="{00000000-0005-0000-0000-000081280000}"/>
    <cellStyle name="20% - Accent5 4 5 2 3 3" xfId="37509" xr:uid="{00000000-0005-0000-0000-000082280000}"/>
    <cellStyle name="20% - Accent5 4 5 2 4" xfId="20207" xr:uid="{00000000-0005-0000-0000-000083280000}"/>
    <cellStyle name="20% - Accent5 4 5 2 4 2" xfId="30851" xr:uid="{00000000-0005-0000-0000-000084280000}"/>
    <cellStyle name="20% - Accent5 4 5 2 4 3" xfId="39728" xr:uid="{00000000-0005-0000-0000-000085280000}"/>
    <cellStyle name="20% - Accent5 4 5 2 5" xfId="24194" xr:uid="{00000000-0005-0000-0000-000086280000}"/>
    <cellStyle name="20% - Accent5 4 5 2 6" xfId="33071" xr:uid="{00000000-0005-0000-0000-000087280000}"/>
    <cellStyle name="20% - Accent5 4 5 3" xfId="12496" xr:uid="{00000000-0005-0000-0000-000088280000}"/>
    <cellStyle name="20% - Accent5 4 5 3 2" xfId="14850" xr:uid="{00000000-0005-0000-0000-000089280000}"/>
    <cellStyle name="20% - Accent5 4 5 3 2 2" xfId="25680" xr:uid="{00000000-0005-0000-0000-00008A280000}"/>
    <cellStyle name="20% - Accent5 4 5 3 2 3" xfId="34557" xr:uid="{00000000-0005-0000-0000-00008B280000}"/>
    <cellStyle name="20% - Accent5 4 5 3 3" xfId="17069" xr:uid="{00000000-0005-0000-0000-00008C280000}"/>
    <cellStyle name="20% - Accent5 4 5 3 3 2" xfId="27899" xr:uid="{00000000-0005-0000-0000-00008D280000}"/>
    <cellStyle name="20% - Accent5 4 5 3 3 3" xfId="36776" xr:uid="{00000000-0005-0000-0000-00008E280000}"/>
    <cellStyle name="20% - Accent5 4 5 3 4" xfId="19474" xr:uid="{00000000-0005-0000-0000-00008F280000}"/>
    <cellStyle name="20% - Accent5 4 5 3 4 2" xfId="30118" xr:uid="{00000000-0005-0000-0000-000090280000}"/>
    <cellStyle name="20% - Accent5 4 5 3 4 3" xfId="38995" xr:uid="{00000000-0005-0000-0000-000091280000}"/>
    <cellStyle name="20% - Accent5 4 5 3 5" xfId="23461" xr:uid="{00000000-0005-0000-0000-000092280000}"/>
    <cellStyle name="20% - Accent5 4 5 3 6" xfId="32338" xr:uid="{00000000-0005-0000-0000-000093280000}"/>
    <cellStyle name="20% - Accent5 4 5 4" xfId="13974" xr:uid="{00000000-0005-0000-0000-000094280000}"/>
    <cellStyle name="20% - Accent5 4 5 4 2" xfId="24937" xr:uid="{00000000-0005-0000-0000-000095280000}"/>
    <cellStyle name="20% - Accent5 4 5 4 3" xfId="33814" xr:uid="{00000000-0005-0000-0000-000096280000}"/>
    <cellStyle name="20% - Accent5 4 5 5" xfId="16326" xr:uid="{00000000-0005-0000-0000-000097280000}"/>
    <cellStyle name="20% - Accent5 4 5 5 2" xfId="27156" xr:uid="{00000000-0005-0000-0000-000098280000}"/>
    <cellStyle name="20% - Accent5 4 5 5 3" xfId="36033" xr:uid="{00000000-0005-0000-0000-000099280000}"/>
    <cellStyle name="20% - Accent5 4 5 6" xfId="18547" xr:uid="{00000000-0005-0000-0000-00009A280000}"/>
    <cellStyle name="20% - Accent5 4 5 6 2" xfId="29375" xr:uid="{00000000-0005-0000-0000-00009B280000}"/>
    <cellStyle name="20% - Accent5 4 5 6 3" xfId="38252" xr:uid="{00000000-0005-0000-0000-00009C280000}"/>
    <cellStyle name="20% - Accent5 4 5 7" xfId="22718" xr:uid="{00000000-0005-0000-0000-00009D280000}"/>
    <cellStyle name="20% - Accent5 4 5 8" xfId="31593" xr:uid="{00000000-0005-0000-0000-00009E280000}"/>
    <cellStyle name="20% - Accent5 4 6" xfId="8891" xr:uid="{00000000-0005-0000-0000-00009F280000}"/>
    <cellStyle name="20% - Accent5 4 6 2" xfId="13230" xr:uid="{00000000-0005-0000-0000-0000A0280000}"/>
    <cellStyle name="20% - Accent5 4 6 2 2" xfId="15584" xr:uid="{00000000-0005-0000-0000-0000A1280000}"/>
    <cellStyle name="20% - Accent5 4 6 2 2 2" xfId="26414" xr:uid="{00000000-0005-0000-0000-0000A2280000}"/>
    <cellStyle name="20% - Accent5 4 6 2 2 3" xfId="35291" xr:uid="{00000000-0005-0000-0000-0000A3280000}"/>
    <cellStyle name="20% - Accent5 4 6 2 3" xfId="17803" xr:uid="{00000000-0005-0000-0000-0000A4280000}"/>
    <cellStyle name="20% - Accent5 4 6 2 3 2" xfId="28633" xr:uid="{00000000-0005-0000-0000-0000A5280000}"/>
    <cellStyle name="20% - Accent5 4 6 2 3 3" xfId="37510" xr:uid="{00000000-0005-0000-0000-0000A6280000}"/>
    <cellStyle name="20% - Accent5 4 6 2 4" xfId="20208" xr:uid="{00000000-0005-0000-0000-0000A7280000}"/>
    <cellStyle name="20% - Accent5 4 6 2 4 2" xfId="30852" xr:uid="{00000000-0005-0000-0000-0000A8280000}"/>
    <cellStyle name="20% - Accent5 4 6 2 4 3" xfId="39729" xr:uid="{00000000-0005-0000-0000-0000A9280000}"/>
    <cellStyle name="20% - Accent5 4 6 2 5" xfId="24195" xr:uid="{00000000-0005-0000-0000-0000AA280000}"/>
    <cellStyle name="20% - Accent5 4 6 2 6" xfId="33072" xr:uid="{00000000-0005-0000-0000-0000AB280000}"/>
    <cellStyle name="20% - Accent5 4 6 3" xfId="12497" xr:uid="{00000000-0005-0000-0000-0000AC280000}"/>
    <cellStyle name="20% - Accent5 4 6 3 2" xfId="14851" xr:uid="{00000000-0005-0000-0000-0000AD280000}"/>
    <cellStyle name="20% - Accent5 4 6 3 2 2" xfId="25681" xr:uid="{00000000-0005-0000-0000-0000AE280000}"/>
    <cellStyle name="20% - Accent5 4 6 3 2 3" xfId="34558" xr:uid="{00000000-0005-0000-0000-0000AF280000}"/>
    <cellStyle name="20% - Accent5 4 6 3 3" xfId="17070" xr:uid="{00000000-0005-0000-0000-0000B0280000}"/>
    <cellStyle name="20% - Accent5 4 6 3 3 2" xfId="27900" xr:uid="{00000000-0005-0000-0000-0000B1280000}"/>
    <cellStyle name="20% - Accent5 4 6 3 3 3" xfId="36777" xr:uid="{00000000-0005-0000-0000-0000B2280000}"/>
    <cellStyle name="20% - Accent5 4 6 3 4" xfId="19475" xr:uid="{00000000-0005-0000-0000-0000B3280000}"/>
    <cellStyle name="20% - Accent5 4 6 3 4 2" xfId="30119" xr:uid="{00000000-0005-0000-0000-0000B4280000}"/>
    <cellStyle name="20% - Accent5 4 6 3 4 3" xfId="38996" xr:uid="{00000000-0005-0000-0000-0000B5280000}"/>
    <cellStyle name="20% - Accent5 4 6 3 5" xfId="23462" xr:uid="{00000000-0005-0000-0000-0000B6280000}"/>
    <cellStyle name="20% - Accent5 4 6 3 6" xfId="32339" xr:uid="{00000000-0005-0000-0000-0000B7280000}"/>
    <cellStyle name="20% - Accent5 4 6 4" xfId="13975" xr:uid="{00000000-0005-0000-0000-0000B8280000}"/>
    <cellStyle name="20% - Accent5 4 6 4 2" xfId="24938" xr:uid="{00000000-0005-0000-0000-0000B9280000}"/>
    <cellStyle name="20% - Accent5 4 6 4 3" xfId="33815" xr:uid="{00000000-0005-0000-0000-0000BA280000}"/>
    <cellStyle name="20% - Accent5 4 6 5" xfId="16327" xr:uid="{00000000-0005-0000-0000-0000BB280000}"/>
    <cellStyle name="20% - Accent5 4 6 5 2" xfId="27157" xr:uid="{00000000-0005-0000-0000-0000BC280000}"/>
    <cellStyle name="20% - Accent5 4 6 5 3" xfId="36034" xr:uid="{00000000-0005-0000-0000-0000BD280000}"/>
    <cellStyle name="20% - Accent5 4 6 6" xfId="18548" xr:uid="{00000000-0005-0000-0000-0000BE280000}"/>
    <cellStyle name="20% - Accent5 4 6 6 2" xfId="29376" xr:uid="{00000000-0005-0000-0000-0000BF280000}"/>
    <cellStyle name="20% - Accent5 4 6 6 3" xfId="38253" xr:uid="{00000000-0005-0000-0000-0000C0280000}"/>
    <cellStyle name="20% - Accent5 4 6 7" xfId="22719" xr:uid="{00000000-0005-0000-0000-0000C1280000}"/>
    <cellStyle name="20% - Accent5 4 6 8" xfId="31594" xr:uid="{00000000-0005-0000-0000-0000C2280000}"/>
    <cellStyle name="20% - Accent5 4 7" xfId="8892" xr:uid="{00000000-0005-0000-0000-0000C3280000}"/>
    <cellStyle name="20% - Accent5 4 8" xfId="8893" xr:uid="{00000000-0005-0000-0000-0000C4280000}"/>
    <cellStyle name="20% - Accent5 4 9" xfId="8894" xr:uid="{00000000-0005-0000-0000-0000C5280000}"/>
    <cellStyle name="20% - Accent5 5" xfId="8895" xr:uid="{00000000-0005-0000-0000-0000C6280000}"/>
    <cellStyle name="20% - Accent5 5 2" xfId="8896" xr:uid="{00000000-0005-0000-0000-0000C7280000}"/>
    <cellStyle name="20% - Accent5 5 3" xfId="8897" xr:uid="{00000000-0005-0000-0000-0000C8280000}"/>
    <cellStyle name="20% - Accent5 5 4" xfId="8898" xr:uid="{00000000-0005-0000-0000-0000C9280000}"/>
    <cellStyle name="20% - Accent5 5 5" xfId="8899" xr:uid="{00000000-0005-0000-0000-0000CA280000}"/>
    <cellStyle name="20% - Accent5 5 6" xfId="8900" xr:uid="{00000000-0005-0000-0000-0000CB280000}"/>
    <cellStyle name="20% - Accent5 6" xfId="8901" xr:uid="{00000000-0005-0000-0000-0000CC280000}"/>
    <cellStyle name="20% - Accent5 6 2" xfId="8902" xr:uid="{00000000-0005-0000-0000-0000CD280000}"/>
    <cellStyle name="20% - Accent5 6 3" xfId="8903" xr:uid="{00000000-0005-0000-0000-0000CE280000}"/>
    <cellStyle name="20% - Accent5 6 4" xfId="8904" xr:uid="{00000000-0005-0000-0000-0000CF280000}"/>
    <cellStyle name="20% - Accent5 6 5" xfId="8905" xr:uid="{00000000-0005-0000-0000-0000D0280000}"/>
    <cellStyle name="20% - Accent5 6 6" xfId="8906" xr:uid="{00000000-0005-0000-0000-0000D1280000}"/>
    <cellStyle name="20% - Accent5 7" xfId="8907" xr:uid="{00000000-0005-0000-0000-0000D2280000}"/>
    <cellStyle name="20% - Accent5 7 10" xfId="16328" xr:uid="{00000000-0005-0000-0000-0000D3280000}"/>
    <cellStyle name="20% - Accent5 7 10 2" xfId="27158" xr:uid="{00000000-0005-0000-0000-0000D4280000}"/>
    <cellStyle name="20% - Accent5 7 10 3" xfId="36035" xr:uid="{00000000-0005-0000-0000-0000D5280000}"/>
    <cellStyle name="20% - Accent5 7 11" xfId="18549" xr:uid="{00000000-0005-0000-0000-0000D6280000}"/>
    <cellStyle name="20% - Accent5 7 11 2" xfId="29377" xr:uid="{00000000-0005-0000-0000-0000D7280000}"/>
    <cellStyle name="20% - Accent5 7 11 3" xfId="38254" xr:uid="{00000000-0005-0000-0000-0000D8280000}"/>
    <cellStyle name="20% - Accent5 7 12" xfId="22720" xr:uid="{00000000-0005-0000-0000-0000D9280000}"/>
    <cellStyle name="20% - Accent5 7 13" xfId="31595" xr:uid="{00000000-0005-0000-0000-0000DA280000}"/>
    <cellStyle name="20% - Accent5 7 2" xfId="8908" xr:uid="{00000000-0005-0000-0000-0000DB280000}"/>
    <cellStyle name="20% - Accent5 7 3" xfId="8909" xr:uid="{00000000-0005-0000-0000-0000DC280000}"/>
    <cellStyle name="20% - Accent5 7 4" xfId="8910" xr:uid="{00000000-0005-0000-0000-0000DD280000}"/>
    <cellStyle name="20% - Accent5 7 5" xfId="8911" xr:uid="{00000000-0005-0000-0000-0000DE280000}"/>
    <cellStyle name="20% - Accent5 7 6" xfId="8912" xr:uid="{00000000-0005-0000-0000-0000DF280000}"/>
    <cellStyle name="20% - Accent5 7 7" xfId="13231" xr:uid="{00000000-0005-0000-0000-0000E0280000}"/>
    <cellStyle name="20% - Accent5 7 7 2" xfId="15585" xr:uid="{00000000-0005-0000-0000-0000E1280000}"/>
    <cellStyle name="20% - Accent5 7 7 2 2" xfId="26415" xr:uid="{00000000-0005-0000-0000-0000E2280000}"/>
    <cellStyle name="20% - Accent5 7 7 2 3" xfId="35292" xr:uid="{00000000-0005-0000-0000-0000E3280000}"/>
    <cellStyle name="20% - Accent5 7 7 3" xfId="17804" xr:uid="{00000000-0005-0000-0000-0000E4280000}"/>
    <cellStyle name="20% - Accent5 7 7 3 2" xfId="28634" xr:uid="{00000000-0005-0000-0000-0000E5280000}"/>
    <cellStyle name="20% - Accent5 7 7 3 3" xfId="37511" xr:uid="{00000000-0005-0000-0000-0000E6280000}"/>
    <cellStyle name="20% - Accent5 7 7 4" xfId="20209" xr:uid="{00000000-0005-0000-0000-0000E7280000}"/>
    <cellStyle name="20% - Accent5 7 7 4 2" xfId="30853" xr:uid="{00000000-0005-0000-0000-0000E8280000}"/>
    <cellStyle name="20% - Accent5 7 7 4 3" xfId="39730" xr:uid="{00000000-0005-0000-0000-0000E9280000}"/>
    <cellStyle name="20% - Accent5 7 7 5" xfId="24196" xr:uid="{00000000-0005-0000-0000-0000EA280000}"/>
    <cellStyle name="20% - Accent5 7 7 6" xfId="33073" xr:uid="{00000000-0005-0000-0000-0000EB280000}"/>
    <cellStyle name="20% - Accent5 7 8" xfId="12498" xr:uid="{00000000-0005-0000-0000-0000EC280000}"/>
    <cellStyle name="20% - Accent5 7 8 2" xfId="14852" xr:uid="{00000000-0005-0000-0000-0000ED280000}"/>
    <cellStyle name="20% - Accent5 7 8 2 2" xfId="25682" xr:uid="{00000000-0005-0000-0000-0000EE280000}"/>
    <cellStyle name="20% - Accent5 7 8 2 3" xfId="34559" xr:uid="{00000000-0005-0000-0000-0000EF280000}"/>
    <cellStyle name="20% - Accent5 7 8 3" xfId="17071" xr:uid="{00000000-0005-0000-0000-0000F0280000}"/>
    <cellStyle name="20% - Accent5 7 8 3 2" xfId="27901" xr:uid="{00000000-0005-0000-0000-0000F1280000}"/>
    <cellStyle name="20% - Accent5 7 8 3 3" xfId="36778" xr:uid="{00000000-0005-0000-0000-0000F2280000}"/>
    <cellStyle name="20% - Accent5 7 8 4" xfId="19476" xr:uid="{00000000-0005-0000-0000-0000F3280000}"/>
    <cellStyle name="20% - Accent5 7 8 4 2" xfId="30120" xr:uid="{00000000-0005-0000-0000-0000F4280000}"/>
    <cellStyle name="20% - Accent5 7 8 4 3" xfId="38997" xr:uid="{00000000-0005-0000-0000-0000F5280000}"/>
    <cellStyle name="20% - Accent5 7 8 5" xfId="23463" xr:uid="{00000000-0005-0000-0000-0000F6280000}"/>
    <cellStyle name="20% - Accent5 7 8 6" xfId="32340" xr:uid="{00000000-0005-0000-0000-0000F7280000}"/>
    <cellStyle name="20% - Accent5 7 9" xfId="13976" xr:uid="{00000000-0005-0000-0000-0000F8280000}"/>
    <cellStyle name="20% - Accent5 7 9 2" xfId="24939" xr:uid="{00000000-0005-0000-0000-0000F9280000}"/>
    <cellStyle name="20% - Accent5 7 9 3" xfId="33816" xr:uid="{00000000-0005-0000-0000-0000FA280000}"/>
    <cellStyle name="20% - Accent5 8" xfId="8913" xr:uid="{00000000-0005-0000-0000-0000FB280000}"/>
    <cellStyle name="20% - Accent5 8 2" xfId="8914" xr:uid="{00000000-0005-0000-0000-0000FC280000}"/>
    <cellStyle name="20% - Accent5 9" xfId="8915" xr:uid="{00000000-0005-0000-0000-0000FD280000}"/>
    <cellStyle name="20% - Accent6 10" xfId="8916" xr:uid="{00000000-0005-0000-0000-0000FE280000}"/>
    <cellStyle name="20% - Accent6 10 2" xfId="8917" xr:uid="{00000000-0005-0000-0000-0000FF280000}"/>
    <cellStyle name="20% - Accent6 10 3" xfId="8918" xr:uid="{00000000-0005-0000-0000-000000290000}"/>
    <cellStyle name="20% - Accent6 10 4" xfId="8919" xr:uid="{00000000-0005-0000-0000-000001290000}"/>
    <cellStyle name="20% - Accent6 10 5" xfId="8920" xr:uid="{00000000-0005-0000-0000-000002290000}"/>
    <cellStyle name="20% - Accent6 11" xfId="8921" xr:uid="{00000000-0005-0000-0000-000003290000}"/>
    <cellStyle name="20% - Accent6 11 2" xfId="8922" xr:uid="{00000000-0005-0000-0000-000004290000}"/>
    <cellStyle name="20% - Accent6 11 3" xfId="8923" xr:uid="{00000000-0005-0000-0000-000005290000}"/>
    <cellStyle name="20% - Accent6 11 4" xfId="8924" xr:uid="{00000000-0005-0000-0000-000006290000}"/>
    <cellStyle name="20% - Accent6 11 5" xfId="8925" xr:uid="{00000000-0005-0000-0000-000007290000}"/>
    <cellStyle name="20% - Accent6 12" xfId="8926" xr:uid="{00000000-0005-0000-0000-000008290000}"/>
    <cellStyle name="20% - Accent6 12 2" xfId="8927" xr:uid="{00000000-0005-0000-0000-000009290000}"/>
    <cellStyle name="20% - Accent6 12 3" xfId="8928" xr:uid="{00000000-0005-0000-0000-00000A290000}"/>
    <cellStyle name="20% - Accent6 12 4" xfId="8929" xr:uid="{00000000-0005-0000-0000-00000B290000}"/>
    <cellStyle name="20% - Accent6 12 5" xfId="8930" xr:uid="{00000000-0005-0000-0000-00000C290000}"/>
    <cellStyle name="20% - Accent6 13" xfId="8931" xr:uid="{00000000-0005-0000-0000-00000D290000}"/>
    <cellStyle name="20% - Accent6 14" xfId="8932" xr:uid="{00000000-0005-0000-0000-00000E290000}"/>
    <cellStyle name="20% - Accent6 14 2" xfId="13232" xr:uid="{00000000-0005-0000-0000-00000F290000}"/>
    <cellStyle name="20% - Accent6 14 2 2" xfId="15586" xr:uid="{00000000-0005-0000-0000-000010290000}"/>
    <cellStyle name="20% - Accent6 14 2 2 2" xfId="26416" xr:uid="{00000000-0005-0000-0000-000011290000}"/>
    <cellStyle name="20% - Accent6 14 2 2 3" xfId="35293" xr:uid="{00000000-0005-0000-0000-000012290000}"/>
    <cellStyle name="20% - Accent6 14 2 3" xfId="17805" xr:uid="{00000000-0005-0000-0000-000013290000}"/>
    <cellStyle name="20% - Accent6 14 2 3 2" xfId="28635" xr:uid="{00000000-0005-0000-0000-000014290000}"/>
    <cellStyle name="20% - Accent6 14 2 3 3" xfId="37512" xr:uid="{00000000-0005-0000-0000-000015290000}"/>
    <cellStyle name="20% - Accent6 14 2 4" xfId="20210" xr:uid="{00000000-0005-0000-0000-000016290000}"/>
    <cellStyle name="20% - Accent6 14 2 4 2" xfId="30854" xr:uid="{00000000-0005-0000-0000-000017290000}"/>
    <cellStyle name="20% - Accent6 14 2 4 3" xfId="39731" xr:uid="{00000000-0005-0000-0000-000018290000}"/>
    <cellStyle name="20% - Accent6 14 2 5" xfId="24197" xr:uid="{00000000-0005-0000-0000-000019290000}"/>
    <cellStyle name="20% - Accent6 14 2 6" xfId="33074" xr:uid="{00000000-0005-0000-0000-00001A290000}"/>
    <cellStyle name="20% - Accent6 14 3" xfId="12499" xr:uid="{00000000-0005-0000-0000-00001B290000}"/>
    <cellStyle name="20% - Accent6 14 3 2" xfId="14853" xr:uid="{00000000-0005-0000-0000-00001C290000}"/>
    <cellStyle name="20% - Accent6 14 3 2 2" xfId="25683" xr:uid="{00000000-0005-0000-0000-00001D290000}"/>
    <cellStyle name="20% - Accent6 14 3 2 3" xfId="34560" xr:uid="{00000000-0005-0000-0000-00001E290000}"/>
    <cellStyle name="20% - Accent6 14 3 3" xfId="17072" xr:uid="{00000000-0005-0000-0000-00001F290000}"/>
    <cellStyle name="20% - Accent6 14 3 3 2" xfId="27902" xr:uid="{00000000-0005-0000-0000-000020290000}"/>
    <cellStyle name="20% - Accent6 14 3 3 3" xfId="36779" xr:uid="{00000000-0005-0000-0000-000021290000}"/>
    <cellStyle name="20% - Accent6 14 3 4" xfId="19477" xr:uid="{00000000-0005-0000-0000-000022290000}"/>
    <cellStyle name="20% - Accent6 14 3 4 2" xfId="30121" xr:uid="{00000000-0005-0000-0000-000023290000}"/>
    <cellStyle name="20% - Accent6 14 3 4 3" xfId="38998" xr:uid="{00000000-0005-0000-0000-000024290000}"/>
    <cellStyle name="20% - Accent6 14 3 5" xfId="23464" xr:uid="{00000000-0005-0000-0000-000025290000}"/>
    <cellStyle name="20% - Accent6 14 3 6" xfId="32341" xr:uid="{00000000-0005-0000-0000-000026290000}"/>
    <cellStyle name="20% - Accent6 14 4" xfId="13977" xr:uid="{00000000-0005-0000-0000-000027290000}"/>
    <cellStyle name="20% - Accent6 14 4 2" xfId="24940" xr:uid="{00000000-0005-0000-0000-000028290000}"/>
    <cellStyle name="20% - Accent6 14 4 3" xfId="33817" xr:uid="{00000000-0005-0000-0000-000029290000}"/>
    <cellStyle name="20% - Accent6 14 5" xfId="16329" xr:uid="{00000000-0005-0000-0000-00002A290000}"/>
    <cellStyle name="20% - Accent6 14 5 2" xfId="27159" xr:uid="{00000000-0005-0000-0000-00002B290000}"/>
    <cellStyle name="20% - Accent6 14 5 3" xfId="36036" xr:uid="{00000000-0005-0000-0000-00002C290000}"/>
    <cellStyle name="20% - Accent6 14 6" xfId="18550" xr:uid="{00000000-0005-0000-0000-00002D290000}"/>
    <cellStyle name="20% - Accent6 14 6 2" xfId="29378" xr:uid="{00000000-0005-0000-0000-00002E290000}"/>
    <cellStyle name="20% - Accent6 14 6 3" xfId="38255" xr:uid="{00000000-0005-0000-0000-00002F290000}"/>
    <cellStyle name="20% - Accent6 14 7" xfId="22721" xr:uid="{00000000-0005-0000-0000-000030290000}"/>
    <cellStyle name="20% - Accent6 14 8" xfId="31596" xr:uid="{00000000-0005-0000-0000-000031290000}"/>
    <cellStyle name="20% - Accent6 15" xfId="8933" xr:uid="{00000000-0005-0000-0000-000032290000}"/>
    <cellStyle name="20% - Accent6 16" xfId="8934" xr:uid="{00000000-0005-0000-0000-000033290000}"/>
    <cellStyle name="20% - Accent6 17" xfId="8935" xr:uid="{00000000-0005-0000-0000-000034290000}"/>
    <cellStyle name="20% - Accent6 18" xfId="8936" xr:uid="{00000000-0005-0000-0000-000035290000}"/>
    <cellStyle name="20% - Accent6 19" xfId="8937" xr:uid="{00000000-0005-0000-0000-000036290000}"/>
    <cellStyle name="20% - Accent6 2" xfId="40" xr:uid="{00000000-0005-0000-0000-000037290000}"/>
    <cellStyle name="20% - Accent6 2 10" xfId="8939" xr:uid="{00000000-0005-0000-0000-000038290000}"/>
    <cellStyle name="20% - Accent6 2 10 2" xfId="8940" xr:uid="{00000000-0005-0000-0000-000039290000}"/>
    <cellStyle name="20% - Accent6 2 10 2 2" xfId="13233" xr:uid="{00000000-0005-0000-0000-00003A290000}"/>
    <cellStyle name="20% - Accent6 2 10 2 2 2" xfId="15587" xr:uid="{00000000-0005-0000-0000-00003B290000}"/>
    <cellStyle name="20% - Accent6 2 10 2 2 2 2" xfId="26417" xr:uid="{00000000-0005-0000-0000-00003C290000}"/>
    <cellStyle name="20% - Accent6 2 10 2 2 2 3" xfId="35294" xr:uid="{00000000-0005-0000-0000-00003D290000}"/>
    <cellStyle name="20% - Accent6 2 10 2 2 3" xfId="17806" xr:uid="{00000000-0005-0000-0000-00003E290000}"/>
    <cellStyle name="20% - Accent6 2 10 2 2 3 2" xfId="28636" xr:uid="{00000000-0005-0000-0000-00003F290000}"/>
    <cellStyle name="20% - Accent6 2 10 2 2 3 3" xfId="37513" xr:uid="{00000000-0005-0000-0000-000040290000}"/>
    <cellStyle name="20% - Accent6 2 10 2 2 4" xfId="20211" xr:uid="{00000000-0005-0000-0000-000041290000}"/>
    <cellStyle name="20% - Accent6 2 10 2 2 4 2" xfId="30855" xr:uid="{00000000-0005-0000-0000-000042290000}"/>
    <cellStyle name="20% - Accent6 2 10 2 2 4 3" xfId="39732" xr:uid="{00000000-0005-0000-0000-000043290000}"/>
    <cellStyle name="20% - Accent6 2 10 2 2 5" xfId="24198" xr:uid="{00000000-0005-0000-0000-000044290000}"/>
    <cellStyle name="20% - Accent6 2 10 2 2 6" xfId="33075" xr:uid="{00000000-0005-0000-0000-000045290000}"/>
    <cellStyle name="20% - Accent6 2 10 2 3" xfId="12500" xr:uid="{00000000-0005-0000-0000-000046290000}"/>
    <cellStyle name="20% - Accent6 2 10 2 3 2" xfId="14854" xr:uid="{00000000-0005-0000-0000-000047290000}"/>
    <cellStyle name="20% - Accent6 2 10 2 3 2 2" xfId="25684" xr:uid="{00000000-0005-0000-0000-000048290000}"/>
    <cellStyle name="20% - Accent6 2 10 2 3 2 3" xfId="34561" xr:uid="{00000000-0005-0000-0000-000049290000}"/>
    <cellStyle name="20% - Accent6 2 10 2 3 3" xfId="17073" xr:uid="{00000000-0005-0000-0000-00004A290000}"/>
    <cellStyle name="20% - Accent6 2 10 2 3 3 2" xfId="27903" xr:uid="{00000000-0005-0000-0000-00004B290000}"/>
    <cellStyle name="20% - Accent6 2 10 2 3 3 3" xfId="36780" xr:uid="{00000000-0005-0000-0000-00004C290000}"/>
    <cellStyle name="20% - Accent6 2 10 2 3 4" xfId="19478" xr:uid="{00000000-0005-0000-0000-00004D290000}"/>
    <cellStyle name="20% - Accent6 2 10 2 3 4 2" xfId="30122" xr:uid="{00000000-0005-0000-0000-00004E290000}"/>
    <cellStyle name="20% - Accent6 2 10 2 3 4 3" xfId="38999" xr:uid="{00000000-0005-0000-0000-00004F290000}"/>
    <cellStyle name="20% - Accent6 2 10 2 3 5" xfId="23465" xr:uid="{00000000-0005-0000-0000-000050290000}"/>
    <cellStyle name="20% - Accent6 2 10 2 3 6" xfId="32342" xr:uid="{00000000-0005-0000-0000-000051290000}"/>
    <cellStyle name="20% - Accent6 2 10 2 4" xfId="13978" xr:uid="{00000000-0005-0000-0000-000052290000}"/>
    <cellStyle name="20% - Accent6 2 10 2 4 2" xfId="24941" xr:uid="{00000000-0005-0000-0000-000053290000}"/>
    <cellStyle name="20% - Accent6 2 10 2 4 3" xfId="33818" xr:uid="{00000000-0005-0000-0000-000054290000}"/>
    <cellStyle name="20% - Accent6 2 10 2 5" xfId="16330" xr:uid="{00000000-0005-0000-0000-000055290000}"/>
    <cellStyle name="20% - Accent6 2 10 2 5 2" xfId="27160" xr:uid="{00000000-0005-0000-0000-000056290000}"/>
    <cellStyle name="20% - Accent6 2 10 2 5 3" xfId="36037" xr:uid="{00000000-0005-0000-0000-000057290000}"/>
    <cellStyle name="20% - Accent6 2 10 2 6" xfId="18551" xr:uid="{00000000-0005-0000-0000-000058290000}"/>
    <cellStyle name="20% - Accent6 2 10 2 6 2" xfId="29379" xr:uid="{00000000-0005-0000-0000-000059290000}"/>
    <cellStyle name="20% - Accent6 2 10 2 6 3" xfId="38256" xr:uid="{00000000-0005-0000-0000-00005A290000}"/>
    <cellStyle name="20% - Accent6 2 10 2 7" xfId="22722" xr:uid="{00000000-0005-0000-0000-00005B290000}"/>
    <cellStyle name="20% - Accent6 2 10 2 8" xfId="31597" xr:uid="{00000000-0005-0000-0000-00005C290000}"/>
    <cellStyle name="20% - Accent6 2 10 3" xfId="8941" xr:uid="{00000000-0005-0000-0000-00005D290000}"/>
    <cellStyle name="20% - Accent6 2 10 3 2" xfId="13234" xr:uid="{00000000-0005-0000-0000-00005E290000}"/>
    <cellStyle name="20% - Accent6 2 10 3 2 2" xfId="15588" xr:uid="{00000000-0005-0000-0000-00005F290000}"/>
    <cellStyle name="20% - Accent6 2 10 3 2 2 2" xfId="26418" xr:uid="{00000000-0005-0000-0000-000060290000}"/>
    <cellStyle name="20% - Accent6 2 10 3 2 2 3" xfId="35295" xr:uid="{00000000-0005-0000-0000-000061290000}"/>
    <cellStyle name="20% - Accent6 2 10 3 2 3" xfId="17807" xr:uid="{00000000-0005-0000-0000-000062290000}"/>
    <cellStyle name="20% - Accent6 2 10 3 2 3 2" xfId="28637" xr:uid="{00000000-0005-0000-0000-000063290000}"/>
    <cellStyle name="20% - Accent6 2 10 3 2 3 3" xfId="37514" xr:uid="{00000000-0005-0000-0000-000064290000}"/>
    <cellStyle name="20% - Accent6 2 10 3 2 4" xfId="20212" xr:uid="{00000000-0005-0000-0000-000065290000}"/>
    <cellStyle name="20% - Accent6 2 10 3 2 4 2" xfId="30856" xr:uid="{00000000-0005-0000-0000-000066290000}"/>
    <cellStyle name="20% - Accent6 2 10 3 2 4 3" xfId="39733" xr:uid="{00000000-0005-0000-0000-000067290000}"/>
    <cellStyle name="20% - Accent6 2 10 3 2 5" xfId="24199" xr:uid="{00000000-0005-0000-0000-000068290000}"/>
    <cellStyle name="20% - Accent6 2 10 3 2 6" xfId="33076" xr:uid="{00000000-0005-0000-0000-000069290000}"/>
    <cellStyle name="20% - Accent6 2 10 3 3" xfId="12501" xr:uid="{00000000-0005-0000-0000-00006A290000}"/>
    <cellStyle name="20% - Accent6 2 10 3 3 2" xfId="14855" xr:uid="{00000000-0005-0000-0000-00006B290000}"/>
    <cellStyle name="20% - Accent6 2 10 3 3 2 2" xfId="25685" xr:uid="{00000000-0005-0000-0000-00006C290000}"/>
    <cellStyle name="20% - Accent6 2 10 3 3 2 3" xfId="34562" xr:uid="{00000000-0005-0000-0000-00006D290000}"/>
    <cellStyle name="20% - Accent6 2 10 3 3 3" xfId="17074" xr:uid="{00000000-0005-0000-0000-00006E290000}"/>
    <cellStyle name="20% - Accent6 2 10 3 3 3 2" xfId="27904" xr:uid="{00000000-0005-0000-0000-00006F290000}"/>
    <cellStyle name="20% - Accent6 2 10 3 3 3 3" xfId="36781" xr:uid="{00000000-0005-0000-0000-000070290000}"/>
    <cellStyle name="20% - Accent6 2 10 3 3 4" xfId="19479" xr:uid="{00000000-0005-0000-0000-000071290000}"/>
    <cellStyle name="20% - Accent6 2 10 3 3 4 2" xfId="30123" xr:uid="{00000000-0005-0000-0000-000072290000}"/>
    <cellStyle name="20% - Accent6 2 10 3 3 4 3" xfId="39000" xr:uid="{00000000-0005-0000-0000-000073290000}"/>
    <cellStyle name="20% - Accent6 2 10 3 3 5" xfId="23466" xr:uid="{00000000-0005-0000-0000-000074290000}"/>
    <cellStyle name="20% - Accent6 2 10 3 3 6" xfId="32343" xr:uid="{00000000-0005-0000-0000-000075290000}"/>
    <cellStyle name="20% - Accent6 2 10 3 4" xfId="13979" xr:uid="{00000000-0005-0000-0000-000076290000}"/>
    <cellStyle name="20% - Accent6 2 10 3 4 2" xfId="24942" xr:uid="{00000000-0005-0000-0000-000077290000}"/>
    <cellStyle name="20% - Accent6 2 10 3 4 3" xfId="33819" xr:uid="{00000000-0005-0000-0000-000078290000}"/>
    <cellStyle name="20% - Accent6 2 10 3 5" xfId="16331" xr:uid="{00000000-0005-0000-0000-000079290000}"/>
    <cellStyle name="20% - Accent6 2 10 3 5 2" xfId="27161" xr:uid="{00000000-0005-0000-0000-00007A290000}"/>
    <cellStyle name="20% - Accent6 2 10 3 5 3" xfId="36038" xr:uid="{00000000-0005-0000-0000-00007B290000}"/>
    <cellStyle name="20% - Accent6 2 10 3 6" xfId="18552" xr:uid="{00000000-0005-0000-0000-00007C290000}"/>
    <cellStyle name="20% - Accent6 2 10 3 6 2" xfId="29380" xr:uid="{00000000-0005-0000-0000-00007D290000}"/>
    <cellStyle name="20% - Accent6 2 10 3 6 3" xfId="38257" xr:uid="{00000000-0005-0000-0000-00007E290000}"/>
    <cellStyle name="20% - Accent6 2 10 3 7" xfId="22723" xr:uid="{00000000-0005-0000-0000-00007F290000}"/>
    <cellStyle name="20% - Accent6 2 10 3 8" xfId="31598" xr:uid="{00000000-0005-0000-0000-000080290000}"/>
    <cellStyle name="20% - Accent6 2 10 4" xfId="8942" xr:uid="{00000000-0005-0000-0000-000081290000}"/>
    <cellStyle name="20% - Accent6 2 10 4 2" xfId="13235" xr:uid="{00000000-0005-0000-0000-000082290000}"/>
    <cellStyle name="20% - Accent6 2 10 4 2 2" xfId="15589" xr:uid="{00000000-0005-0000-0000-000083290000}"/>
    <cellStyle name="20% - Accent6 2 10 4 2 2 2" xfId="26419" xr:uid="{00000000-0005-0000-0000-000084290000}"/>
    <cellStyle name="20% - Accent6 2 10 4 2 2 3" xfId="35296" xr:uid="{00000000-0005-0000-0000-000085290000}"/>
    <cellStyle name="20% - Accent6 2 10 4 2 3" xfId="17808" xr:uid="{00000000-0005-0000-0000-000086290000}"/>
    <cellStyle name="20% - Accent6 2 10 4 2 3 2" xfId="28638" xr:uid="{00000000-0005-0000-0000-000087290000}"/>
    <cellStyle name="20% - Accent6 2 10 4 2 3 3" xfId="37515" xr:uid="{00000000-0005-0000-0000-000088290000}"/>
    <cellStyle name="20% - Accent6 2 10 4 2 4" xfId="20213" xr:uid="{00000000-0005-0000-0000-000089290000}"/>
    <cellStyle name="20% - Accent6 2 10 4 2 4 2" xfId="30857" xr:uid="{00000000-0005-0000-0000-00008A290000}"/>
    <cellStyle name="20% - Accent6 2 10 4 2 4 3" xfId="39734" xr:uid="{00000000-0005-0000-0000-00008B290000}"/>
    <cellStyle name="20% - Accent6 2 10 4 2 5" xfId="24200" xr:uid="{00000000-0005-0000-0000-00008C290000}"/>
    <cellStyle name="20% - Accent6 2 10 4 2 6" xfId="33077" xr:uid="{00000000-0005-0000-0000-00008D290000}"/>
    <cellStyle name="20% - Accent6 2 10 4 3" xfId="12502" xr:uid="{00000000-0005-0000-0000-00008E290000}"/>
    <cellStyle name="20% - Accent6 2 10 4 3 2" xfId="14856" xr:uid="{00000000-0005-0000-0000-00008F290000}"/>
    <cellStyle name="20% - Accent6 2 10 4 3 2 2" xfId="25686" xr:uid="{00000000-0005-0000-0000-000090290000}"/>
    <cellStyle name="20% - Accent6 2 10 4 3 2 3" xfId="34563" xr:uid="{00000000-0005-0000-0000-000091290000}"/>
    <cellStyle name="20% - Accent6 2 10 4 3 3" xfId="17075" xr:uid="{00000000-0005-0000-0000-000092290000}"/>
    <cellStyle name="20% - Accent6 2 10 4 3 3 2" xfId="27905" xr:uid="{00000000-0005-0000-0000-000093290000}"/>
    <cellStyle name="20% - Accent6 2 10 4 3 3 3" xfId="36782" xr:uid="{00000000-0005-0000-0000-000094290000}"/>
    <cellStyle name="20% - Accent6 2 10 4 3 4" xfId="19480" xr:uid="{00000000-0005-0000-0000-000095290000}"/>
    <cellStyle name="20% - Accent6 2 10 4 3 4 2" xfId="30124" xr:uid="{00000000-0005-0000-0000-000096290000}"/>
    <cellStyle name="20% - Accent6 2 10 4 3 4 3" xfId="39001" xr:uid="{00000000-0005-0000-0000-000097290000}"/>
    <cellStyle name="20% - Accent6 2 10 4 3 5" xfId="23467" xr:uid="{00000000-0005-0000-0000-000098290000}"/>
    <cellStyle name="20% - Accent6 2 10 4 3 6" xfId="32344" xr:uid="{00000000-0005-0000-0000-000099290000}"/>
    <cellStyle name="20% - Accent6 2 10 4 4" xfId="13980" xr:uid="{00000000-0005-0000-0000-00009A290000}"/>
    <cellStyle name="20% - Accent6 2 10 4 4 2" xfId="24943" xr:uid="{00000000-0005-0000-0000-00009B290000}"/>
    <cellStyle name="20% - Accent6 2 10 4 4 3" xfId="33820" xr:uid="{00000000-0005-0000-0000-00009C290000}"/>
    <cellStyle name="20% - Accent6 2 10 4 5" xfId="16332" xr:uid="{00000000-0005-0000-0000-00009D290000}"/>
    <cellStyle name="20% - Accent6 2 10 4 5 2" xfId="27162" xr:uid="{00000000-0005-0000-0000-00009E290000}"/>
    <cellStyle name="20% - Accent6 2 10 4 5 3" xfId="36039" xr:uid="{00000000-0005-0000-0000-00009F290000}"/>
    <cellStyle name="20% - Accent6 2 10 4 6" xfId="18553" xr:uid="{00000000-0005-0000-0000-0000A0290000}"/>
    <cellStyle name="20% - Accent6 2 10 4 6 2" xfId="29381" xr:uid="{00000000-0005-0000-0000-0000A1290000}"/>
    <cellStyle name="20% - Accent6 2 10 4 6 3" xfId="38258" xr:uid="{00000000-0005-0000-0000-0000A2290000}"/>
    <cellStyle name="20% - Accent6 2 10 4 7" xfId="22724" xr:uid="{00000000-0005-0000-0000-0000A3290000}"/>
    <cellStyle name="20% - Accent6 2 10 4 8" xfId="31599" xr:uid="{00000000-0005-0000-0000-0000A4290000}"/>
    <cellStyle name="20% - Accent6 2 10 5" xfId="8943" xr:uid="{00000000-0005-0000-0000-0000A5290000}"/>
    <cellStyle name="20% - Accent6 2 10 5 2" xfId="13236" xr:uid="{00000000-0005-0000-0000-0000A6290000}"/>
    <cellStyle name="20% - Accent6 2 10 5 2 2" xfId="15590" xr:uid="{00000000-0005-0000-0000-0000A7290000}"/>
    <cellStyle name="20% - Accent6 2 10 5 2 2 2" xfId="26420" xr:uid="{00000000-0005-0000-0000-0000A8290000}"/>
    <cellStyle name="20% - Accent6 2 10 5 2 2 3" xfId="35297" xr:uid="{00000000-0005-0000-0000-0000A9290000}"/>
    <cellStyle name="20% - Accent6 2 10 5 2 3" xfId="17809" xr:uid="{00000000-0005-0000-0000-0000AA290000}"/>
    <cellStyle name="20% - Accent6 2 10 5 2 3 2" xfId="28639" xr:uid="{00000000-0005-0000-0000-0000AB290000}"/>
    <cellStyle name="20% - Accent6 2 10 5 2 3 3" xfId="37516" xr:uid="{00000000-0005-0000-0000-0000AC290000}"/>
    <cellStyle name="20% - Accent6 2 10 5 2 4" xfId="20214" xr:uid="{00000000-0005-0000-0000-0000AD290000}"/>
    <cellStyle name="20% - Accent6 2 10 5 2 4 2" xfId="30858" xr:uid="{00000000-0005-0000-0000-0000AE290000}"/>
    <cellStyle name="20% - Accent6 2 10 5 2 4 3" xfId="39735" xr:uid="{00000000-0005-0000-0000-0000AF290000}"/>
    <cellStyle name="20% - Accent6 2 10 5 2 5" xfId="24201" xr:uid="{00000000-0005-0000-0000-0000B0290000}"/>
    <cellStyle name="20% - Accent6 2 10 5 2 6" xfId="33078" xr:uid="{00000000-0005-0000-0000-0000B1290000}"/>
    <cellStyle name="20% - Accent6 2 10 5 3" xfId="12503" xr:uid="{00000000-0005-0000-0000-0000B2290000}"/>
    <cellStyle name="20% - Accent6 2 10 5 3 2" xfId="14857" xr:uid="{00000000-0005-0000-0000-0000B3290000}"/>
    <cellStyle name="20% - Accent6 2 10 5 3 2 2" xfId="25687" xr:uid="{00000000-0005-0000-0000-0000B4290000}"/>
    <cellStyle name="20% - Accent6 2 10 5 3 2 3" xfId="34564" xr:uid="{00000000-0005-0000-0000-0000B5290000}"/>
    <cellStyle name="20% - Accent6 2 10 5 3 3" xfId="17076" xr:uid="{00000000-0005-0000-0000-0000B6290000}"/>
    <cellStyle name="20% - Accent6 2 10 5 3 3 2" xfId="27906" xr:uid="{00000000-0005-0000-0000-0000B7290000}"/>
    <cellStyle name="20% - Accent6 2 10 5 3 3 3" xfId="36783" xr:uid="{00000000-0005-0000-0000-0000B8290000}"/>
    <cellStyle name="20% - Accent6 2 10 5 3 4" xfId="19481" xr:uid="{00000000-0005-0000-0000-0000B9290000}"/>
    <cellStyle name="20% - Accent6 2 10 5 3 4 2" xfId="30125" xr:uid="{00000000-0005-0000-0000-0000BA290000}"/>
    <cellStyle name="20% - Accent6 2 10 5 3 4 3" xfId="39002" xr:uid="{00000000-0005-0000-0000-0000BB290000}"/>
    <cellStyle name="20% - Accent6 2 10 5 3 5" xfId="23468" xr:uid="{00000000-0005-0000-0000-0000BC290000}"/>
    <cellStyle name="20% - Accent6 2 10 5 3 6" xfId="32345" xr:uid="{00000000-0005-0000-0000-0000BD290000}"/>
    <cellStyle name="20% - Accent6 2 10 5 4" xfId="13981" xr:uid="{00000000-0005-0000-0000-0000BE290000}"/>
    <cellStyle name="20% - Accent6 2 10 5 4 2" xfId="24944" xr:uid="{00000000-0005-0000-0000-0000BF290000}"/>
    <cellStyle name="20% - Accent6 2 10 5 4 3" xfId="33821" xr:uid="{00000000-0005-0000-0000-0000C0290000}"/>
    <cellStyle name="20% - Accent6 2 10 5 5" xfId="16333" xr:uid="{00000000-0005-0000-0000-0000C1290000}"/>
    <cellStyle name="20% - Accent6 2 10 5 5 2" xfId="27163" xr:uid="{00000000-0005-0000-0000-0000C2290000}"/>
    <cellStyle name="20% - Accent6 2 10 5 5 3" xfId="36040" xr:uid="{00000000-0005-0000-0000-0000C3290000}"/>
    <cellStyle name="20% - Accent6 2 10 5 6" xfId="18554" xr:uid="{00000000-0005-0000-0000-0000C4290000}"/>
    <cellStyle name="20% - Accent6 2 10 5 6 2" xfId="29382" xr:uid="{00000000-0005-0000-0000-0000C5290000}"/>
    <cellStyle name="20% - Accent6 2 10 5 6 3" xfId="38259" xr:uid="{00000000-0005-0000-0000-0000C6290000}"/>
    <cellStyle name="20% - Accent6 2 10 5 7" xfId="22725" xr:uid="{00000000-0005-0000-0000-0000C7290000}"/>
    <cellStyle name="20% - Accent6 2 10 5 8" xfId="31600" xr:uid="{00000000-0005-0000-0000-0000C8290000}"/>
    <cellStyle name="20% - Accent6 2 11" xfId="8944" xr:uid="{00000000-0005-0000-0000-0000C9290000}"/>
    <cellStyle name="20% - Accent6 2 11 2" xfId="13237" xr:uid="{00000000-0005-0000-0000-0000CA290000}"/>
    <cellStyle name="20% - Accent6 2 11 2 2" xfId="15591" xr:uid="{00000000-0005-0000-0000-0000CB290000}"/>
    <cellStyle name="20% - Accent6 2 11 2 2 2" xfId="26421" xr:uid="{00000000-0005-0000-0000-0000CC290000}"/>
    <cellStyle name="20% - Accent6 2 11 2 2 3" xfId="35298" xr:uid="{00000000-0005-0000-0000-0000CD290000}"/>
    <cellStyle name="20% - Accent6 2 11 2 3" xfId="17810" xr:uid="{00000000-0005-0000-0000-0000CE290000}"/>
    <cellStyle name="20% - Accent6 2 11 2 3 2" xfId="28640" xr:uid="{00000000-0005-0000-0000-0000CF290000}"/>
    <cellStyle name="20% - Accent6 2 11 2 3 3" xfId="37517" xr:uid="{00000000-0005-0000-0000-0000D0290000}"/>
    <cellStyle name="20% - Accent6 2 11 2 4" xfId="20215" xr:uid="{00000000-0005-0000-0000-0000D1290000}"/>
    <cellStyle name="20% - Accent6 2 11 2 4 2" xfId="30859" xr:uid="{00000000-0005-0000-0000-0000D2290000}"/>
    <cellStyle name="20% - Accent6 2 11 2 4 3" xfId="39736" xr:uid="{00000000-0005-0000-0000-0000D3290000}"/>
    <cellStyle name="20% - Accent6 2 11 2 5" xfId="24202" xr:uid="{00000000-0005-0000-0000-0000D4290000}"/>
    <cellStyle name="20% - Accent6 2 11 2 6" xfId="33079" xr:uid="{00000000-0005-0000-0000-0000D5290000}"/>
    <cellStyle name="20% - Accent6 2 11 3" xfId="12504" xr:uid="{00000000-0005-0000-0000-0000D6290000}"/>
    <cellStyle name="20% - Accent6 2 11 3 2" xfId="14858" xr:uid="{00000000-0005-0000-0000-0000D7290000}"/>
    <cellStyle name="20% - Accent6 2 11 3 2 2" xfId="25688" xr:uid="{00000000-0005-0000-0000-0000D8290000}"/>
    <cellStyle name="20% - Accent6 2 11 3 2 3" xfId="34565" xr:uid="{00000000-0005-0000-0000-0000D9290000}"/>
    <cellStyle name="20% - Accent6 2 11 3 3" xfId="17077" xr:uid="{00000000-0005-0000-0000-0000DA290000}"/>
    <cellStyle name="20% - Accent6 2 11 3 3 2" xfId="27907" xr:uid="{00000000-0005-0000-0000-0000DB290000}"/>
    <cellStyle name="20% - Accent6 2 11 3 3 3" xfId="36784" xr:uid="{00000000-0005-0000-0000-0000DC290000}"/>
    <cellStyle name="20% - Accent6 2 11 3 4" xfId="19482" xr:uid="{00000000-0005-0000-0000-0000DD290000}"/>
    <cellStyle name="20% - Accent6 2 11 3 4 2" xfId="30126" xr:uid="{00000000-0005-0000-0000-0000DE290000}"/>
    <cellStyle name="20% - Accent6 2 11 3 4 3" xfId="39003" xr:uid="{00000000-0005-0000-0000-0000DF290000}"/>
    <cellStyle name="20% - Accent6 2 11 3 5" xfId="23469" xr:uid="{00000000-0005-0000-0000-0000E0290000}"/>
    <cellStyle name="20% - Accent6 2 11 3 6" xfId="32346" xr:uid="{00000000-0005-0000-0000-0000E1290000}"/>
    <cellStyle name="20% - Accent6 2 11 4" xfId="13982" xr:uid="{00000000-0005-0000-0000-0000E2290000}"/>
    <cellStyle name="20% - Accent6 2 11 4 2" xfId="24945" xr:uid="{00000000-0005-0000-0000-0000E3290000}"/>
    <cellStyle name="20% - Accent6 2 11 4 3" xfId="33822" xr:uid="{00000000-0005-0000-0000-0000E4290000}"/>
    <cellStyle name="20% - Accent6 2 11 5" xfId="16334" xr:uid="{00000000-0005-0000-0000-0000E5290000}"/>
    <cellStyle name="20% - Accent6 2 11 5 2" xfId="27164" xr:uid="{00000000-0005-0000-0000-0000E6290000}"/>
    <cellStyle name="20% - Accent6 2 11 5 3" xfId="36041" xr:uid="{00000000-0005-0000-0000-0000E7290000}"/>
    <cellStyle name="20% - Accent6 2 11 6" xfId="18555" xr:uid="{00000000-0005-0000-0000-0000E8290000}"/>
    <cellStyle name="20% - Accent6 2 11 6 2" xfId="29383" xr:uid="{00000000-0005-0000-0000-0000E9290000}"/>
    <cellStyle name="20% - Accent6 2 11 6 3" xfId="38260" xr:uid="{00000000-0005-0000-0000-0000EA290000}"/>
    <cellStyle name="20% - Accent6 2 11 7" xfId="22726" xr:uid="{00000000-0005-0000-0000-0000EB290000}"/>
    <cellStyle name="20% - Accent6 2 11 8" xfId="31601" xr:uid="{00000000-0005-0000-0000-0000EC290000}"/>
    <cellStyle name="20% - Accent6 2 12" xfId="8945" xr:uid="{00000000-0005-0000-0000-0000ED290000}"/>
    <cellStyle name="20% - Accent6 2 13" xfId="8946" xr:uid="{00000000-0005-0000-0000-0000EE290000}"/>
    <cellStyle name="20% - Accent6 2 14" xfId="8947" xr:uid="{00000000-0005-0000-0000-0000EF290000}"/>
    <cellStyle name="20% - Accent6 2 15" xfId="8948" xr:uid="{00000000-0005-0000-0000-0000F0290000}"/>
    <cellStyle name="20% - Accent6 2 15 2" xfId="13238" xr:uid="{00000000-0005-0000-0000-0000F1290000}"/>
    <cellStyle name="20% - Accent6 2 15 2 2" xfId="15592" xr:uid="{00000000-0005-0000-0000-0000F2290000}"/>
    <cellStyle name="20% - Accent6 2 15 2 2 2" xfId="26422" xr:uid="{00000000-0005-0000-0000-0000F3290000}"/>
    <cellStyle name="20% - Accent6 2 15 2 2 3" xfId="35299" xr:uid="{00000000-0005-0000-0000-0000F4290000}"/>
    <cellStyle name="20% - Accent6 2 15 2 3" xfId="17811" xr:uid="{00000000-0005-0000-0000-0000F5290000}"/>
    <cellStyle name="20% - Accent6 2 15 2 3 2" xfId="28641" xr:uid="{00000000-0005-0000-0000-0000F6290000}"/>
    <cellStyle name="20% - Accent6 2 15 2 3 3" xfId="37518" xr:uid="{00000000-0005-0000-0000-0000F7290000}"/>
    <cellStyle name="20% - Accent6 2 15 2 4" xfId="20216" xr:uid="{00000000-0005-0000-0000-0000F8290000}"/>
    <cellStyle name="20% - Accent6 2 15 2 4 2" xfId="30860" xr:uid="{00000000-0005-0000-0000-0000F9290000}"/>
    <cellStyle name="20% - Accent6 2 15 2 4 3" xfId="39737" xr:uid="{00000000-0005-0000-0000-0000FA290000}"/>
    <cellStyle name="20% - Accent6 2 15 2 5" xfId="24203" xr:uid="{00000000-0005-0000-0000-0000FB290000}"/>
    <cellStyle name="20% - Accent6 2 15 2 6" xfId="33080" xr:uid="{00000000-0005-0000-0000-0000FC290000}"/>
    <cellStyle name="20% - Accent6 2 15 3" xfId="12505" xr:uid="{00000000-0005-0000-0000-0000FD290000}"/>
    <cellStyle name="20% - Accent6 2 15 3 2" xfId="14859" xr:uid="{00000000-0005-0000-0000-0000FE290000}"/>
    <cellStyle name="20% - Accent6 2 15 3 2 2" xfId="25689" xr:uid="{00000000-0005-0000-0000-0000FF290000}"/>
    <cellStyle name="20% - Accent6 2 15 3 2 3" xfId="34566" xr:uid="{00000000-0005-0000-0000-0000002A0000}"/>
    <cellStyle name="20% - Accent6 2 15 3 3" xfId="17078" xr:uid="{00000000-0005-0000-0000-0000012A0000}"/>
    <cellStyle name="20% - Accent6 2 15 3 3 2" xfId="27908" xr:uid="{00000000-0005-0000-0000-0000022A0000}"/>
    <cellStyle name="20% - Accent6 2 15 3 3 3" xfId="36785" xr:uid="{00000000-0005-0000-0000-0000032A0000}"/>
    <cellStyle name="20% - Accent6 2 15 3 4" xfId="19483" xr:uid="{00000000-0005-0000-0000-0000042A0000}"/>
    <cellStyle name="20% - Accent6 2 15 3 4 2" xfId="30127" xr:uid="{00000000-0005-0000-0000-0000052A0000}"/>
    <cellStyle name="20% - Accent6 2 15 3 4 3" xfId="39004" xr:uid="{00000000-0005-0000-0000-0000062A0000}"/>
    <cellStyle name="20% - Accent6 2 15 3 5" xfId="23470" xr:uid="{00000000-0005-0000-0000-0000072A0000}"/>
    <cellStyle name="20% - Accent6 2 15 3 6" xfId="32347" xr:uid="{00000000-0005-0000-0000-0000082A0000}"/>
    <cellStyle name="20% - Accent6 2 15 4" xfId="13983" xr:uid="{00000000-0005-0000-0000-0000092A0000}"/>
    <cellStyle name="20% - Accent6 2 15 4 2" xfId="24946" xr:uid="{00000000-0005-0000-0000-00000A2A0000}"/>
    <cellStyle name="20% - Accent6 2 15 4 3" xfId="33823" xr:uid="{00000000-0005-0000-0000-00000B2A0000}"/>
    <cellStyle name="20% - Accent6 2 15 5" xfId="16335" xr:uid="{00000000-0005-0000-0000-00000C2A0000}"/>
    <cellStyle name="20% - Accent6 2 15 5 2" xfId="27165" xr:uid="{00000000-0005-0000-0000-00000D2A0000}"/>
    <cellStyle name="20% - Accent6 2 15 5 3" xfId="36042" xr:uid="{00000000-0005-0000-0000-00000E2A0000}"/>
    <cellStyle name="20% - Accent6 2 15 6" xfId="18556" xr:uid="{00000000-0005-0000-0000-00000F2A0000}"/>
    <cellStyle name="20% - Accent6 2 15 6 2" xfId="29384" xr:uid="{00000000-0005-0000-0000-0000102A0000}"/>
    <cellStyle name="20% - Accent6 2 15 6 3" xfId="38261" xr:uid="{00000000-0005-0000-0000-0000112A0000}"/>
    <cellStyle name="20% - Accent6 2 15 7" xfId="22727" xr:uid="{00000000-0005-0000-0000-0000122A0000}"/>
    <cellStyle name="20% - Accent6 2 15 8" xfId="31602" xr:uid="{00000000-0005-0000-0000-0000132A0000}"/>
    <cellStyle name="20% - Accent6 2 16" xfId="8949" xr:uid="{00000000-0005-0000-0000-0000142A0000}"/>
    <cellStyle name="20% - Accent6 2 17" xfId="8938" xr:uid="{00000000-0005-0000-0000-0000152A0000}"/>
    <cellStyle name="20% - Accent6 2 2" xfId="41" xr:uid="{00000000-0005-0000-0000-0000162A0000}"/>
    <cellStyle name="20% - Accent6 2 2 10" xfId="13239" xr:uid="{00000000-0005-0000-0000-0000172A0000}"/>
    <cellStyle name="20% - Accent6 2 2 10 2" xfId="15593" xr:uid="{00000000-0005-0000-0000-0000182A0000}"/>
    <cellStyle name="20% - Accent6 2 2 10 2 2" xfId="26423" xr:uid="{00000000-0005-0000-0000-0000192A0000}"/>
    <cellStyle name="20% - Accent6 2 2 10 2 3" xfId="35300" xr:uid="{00000000-0005-0000-0000-00001A2A0000}"/>
    <cellStyle name="20% - Accent6 2 2 10 3" xfId="17812" xr:uid="{00000000-0005-0000-0000-00001B2A0000}"/>
    <cellStyle name="20% - Accent6 2 2 10 3 2" xfId="28642" xr:uid="{00000000-0005-0000-0000-00001C2A0000}"/>
    <cellStyle name="20% - Accent6 2 2 10 3 3" xfId="37519" xr:uid="{00000000-0005-0000-0000-00001D2A0000}"/>
    <cellStyle name="20% - Accent6 2 2 10 4" xfId="20217" xr:uid="{00000000-0005-0000-0000-00001E2A0000}"/>
    <cellStyle name="20% - Accent6 2 2 10 4 2" xfId="30861" xr:uid="{00000000-0005-0000-0000-00001F2A0000}"/>
    <cellStyle name="20% - Accent6 2 2 10 4 3" xfId="39738" xr:uid="{00000000-0005-0000-0000-0000202A0000}"/>
    <cellStyle name="20% - Accent6 2 2 10 5" xfId="24204" xr:uid="{00000000-0005-0000-0000-0000212A0000}"/>
    <cellStyle name="20% - Accent6 2 2 10 6" xfId="33081" xr:uid="{00000000-0005-0000-0000-0000222A0000}"/>
    <cellStyle name="20% - Accent6 2 2 11" xfId="12506" xr:uid="{00000000-0005-0000-0000-0000232A0000}"/>
    <cellStyle name="20% - Accent6 2 2 11 2" xfId="14860" xr:uid="{00000000-0005-0000-0000-0000242A0000}"/>
    <cellStyle name="20% - Accent6 2 2 11 2 2" xfId="25690" xr:uid="{00000000-0005-0000-0000-0000252A0000}"/>
    <cellStyle name="20% - Accent6 2 2 11 2 3" xfId="34567" xr:uid="{00000000-0005-0000-0000-0000262A0000}"/>
    <cellStyle name="20% - Accent6 2 2 11 3" xfId="17079" xr:uid="{00000000-0005-0000-0000-0000272A0000}"/>
    <cellStyle name="20% - Accent6 2 2 11 3 2" xfId="27909" xr:uid="{00000000-0005-0000-0000-0000282A0000}"/>
    <cellStyle name="20% - Accent6 2 2 11 3 3" xfId="36786" xr:uid="{00000000-0005-0000-0000-0000292A0000}"/>
    <cellStyle name="20% - Accent6 2 2 11 4" xfId="19484" xr:uid="{00000000-0005-0000-0000-00002A2A0000}"/>
    <cellStyle name="20% - Accent6 2 2 11 4 2" xfId="30128" xr:uid="{00000000-0005-0000-0000-00002B2A0000}"/>
    <cellStyle name="20% - Accent6 2 2 11 4 3" xfId="39005" xr:uid="{00000000-0005-0000-0000-00002C2A0000}"/>
    <cellStyle name="20% - Accent6 2 2 11 5" xfId="23471" xr:uid="{00000000-0005-0000-0000-00002D2A0000}"/>
    <cellStyle name="20% - Accent6 2 2 11 6" xfId="32348" xr:uid="{00000000-0005-0000-0000-00002E2A0000}"/>
    <cellStyle name="20% - Accent6 2 2 12" xfId="13984" xr:uid="{00000000-0005-0000-0000-00002F2A0000}"/>
    <cellStyle name="20% - Accent6 2 2 12 2" xfId="24947" xr:uid="{00000000-0005-0000-0000-0000302A0000}"/>
    <cellStyle name="20% - Accent6 2 2 12 3" xfId="33824" xr:uid="{00000000-0005-0000-0000-0000312A0000}"/>
    <cellStyle name="20% - Accent6 2 2 13" xfId="16336" xr:uid="{00000000-0005-0000-0000-0000322A0000}"/>
    <cellStyle name="20% - Accent6 2 2 13 2" xfId="27166" xr:uid="{00000000-0005-0000-0000-0000332A0000}"/>
    <cellStyle name="20% - Accent6 2 2 13 3" xfId="36043" xr:uid="{00000000-0005-0000-0000-0000342A0000}"/>
    <cellStyle name="20% - Accent6 2 2 14" xfId="18557" xr:uid="{00000000-0005-0000-0000-0000352A0000}"/>
    <cellStyle name="20% - Accent6 2 2 14 2" xfId="29385" xr:uid="{00000000-0005-0000-0000-0000362A0000}"/>
    <cellStyle name="20% - Accent6 2 2 14 3" xfId="38262" xr:uid="{00000000-0005-0000-0000-0000372A0000}"/>
    <cellStyle name="20% - Accent6 2 2 15" xfId="22728" xr:uid="{00000000-0005-0000-0000-0000382A0000}"/>
    <cellStyle name="20% - Accent6 2 2 16" xfId="31603" xr:uid="{00000000-0005-0000-0000-0000392A0000}"/>
    <cellStyle name="20% - Accent6 2 2 17" xfId="8950" xr:uid="{00000000-0005-0000-0000-00003A2A0000}"/>
    <cellStyle name="20% - Accent6 2 2 2" xfId="8951" xr:uid="{00000000-0005-0000-0000-00003B2A0000}"/>
    <cellStyle name="20% - Accent6 2 2 2 2" xfId="13240" xr:uid="{00000000-0005-0000-0000-00003C2A0000}"/>
    <cellStyle name="20% - Accent6 2 2 2 2 2" xfId="15594" xr:uid="{00000000-0005-0000-0000-00003D2A0000}"/>
    <cellStyle name="20% - Accent6 2 2 2 2 2 2" xfId="26424" xr:uid="{00000000-0005-0000-0000-00003E2A0000}"/>
    <cellStyle name="20% - Accent6 2 2 2 2 2 3" xfId="35301" xr:uid="{00000000-0005-0000-0000-00003F2A0000}"/>
    <cellStyle name="20% - Accent6 2 2 2 2 3" xfId="17813" xr:uid="{00000000-0005-0000-0000-0000402A0000}"/>
    <cellStyle name="20% - Accent6 2 2 2 2 3 2" xfId="28643" xr:uid="{00000000-0005-0000-0000-0000412A0000}"/>
    <cellStyle name="20% - Accent6 2 2 2 2 3 3" xfId="37520" xr:uid="{00000000-0005-0000-0000-0000422A0000}"/>
    <cellStyle name="20% - Accent6 2 2 2 2 4" xfId="20218" xr:uid="{00000000-0005-0000-0000-0000432A0000}"/>
    <cellStyle name="20% - Accent6 2 2 2 2 4 2" xfId="30862" xr:uid="{00000000-0005-0000-0000-0000442A0000}"/>
    <cellStyle name="20% - Accent6 2 2 2 2 4 3" xfId="39739" xr:uid="{00000000-0005-0000-0000-0000452A0000}"/>
    <cellStyle name="20% - Accent6 2 2 2 2 5" xfId="24205" xr:uid="{00000000-0005-0000-0000-0000462A0000}"/>
    <cellStyle name="20% - Accent6 2 2 2 2 6" xfId="33082" xr:uid="{00000000-0005-0000-0000-0000472A0000}"/>
    <cellStyle name="20% - Accent6 2 2 2 3" xfId="12507" xr:uid="{00000000-0005-0000-0000-0000482A0000}"/>
    <cellStyle name="20% - Accent6 2 2 2 3 2" xfId="14861" xr:uid="{00000000-0005-0000-0000-0000492A0000}"/>
    <cellStyle name="20% - Accent6 2 2 2 3 2 2" xfId="25691" xr:uid="{00000000-0005-0000-0000-00004A2A0000}"/>
    <cellStyle name="20% - Accent6 2 2 2 3 2 3" xfId="34568" xr:uid="{00000000-0005-0000-0000-00004B2A0000}"/>
    <cellStyle name="20% - Accent6 2 2 2 3 3" xfId="17080" xr:uid="{00000000-0005-0000-0000-00004C2A0000}"/>
    <cellStyle name="20% - Accent6 2 2 2 3 3 2" xfId="27910" xr:uid="{00000000-0005-0000-0000-00004D2A0000}"/>
    <cellStyle name="20% - Accent6 2 2 2 3 3 3" xfId="36787" xr:uid="{00000000-0005-0000-0000-00004E2A0000}"/>
    <cellStyle name="20% - Accent6 2 2 2 3 4" xfId="19485" xr:uid="{00000000-0005-0000-0000-00004F2A0000}"/>
    <cellStyle name="20% - Accent6 2 2 2 3 4 2" xfId="30129" xr:uid="{00000000-0005-0000-0000-0000502A0000}"/>
    <cellStyle name="20% - Accent6 2 2 2 3 4 3" xfId="39006" xr:uid="{00000000-0005-0000-0000-0000512A0000}"/>
    <cellStyle name="20% - Accent6 2 2 2 3 5" xfId="23472" xr:uid="{00000000-0005-0000-0000-0000522A0000}"/>
    <cellStyle name="20% - Accent6 2 2 2 3 6" xfId="32349" xr:uid="{00000000-0005-0000-0000-0000532A0000}"/>
    <cellStyle name="20% - Accent6 2 2 2 4" xfId="13985" xr:uid="{00000000-0005-0000-0000-0000542A0000}"/>
    <cellStyle name="20% - Accent6 2 2 2 4 2" xfId="24948" xr:uid="{00000000-0005-0000-0000-0000552A0000}"/>
    <cellStyle name="20% - Accent6 2 2 2 4 3" xfId="33825" xr:uid="{00000000-0005-0000-0000-0000562A0000}"/>
    <cellStyle name="20% - Accent6 2 2 2 5" xfId="16337" xr:uid="{00000000-0005-0000-0000-0000572A0000}"/>
    <cellStyle name="20% - Accent6 2 2 2 5 2" xfId="27167" xr:uid="{00000000-0005-0000-0000-0000582A0000}"/>
    <cellStyle name="20% - Accent6 2 2 2 5 3" xfId="36044" xr:uid="{00000000-0005-0000-0000-0000592A0000}"/>
    <cellStyle name="20% - Accent6 2 2 2 6" xfId="18558" xr:uid="{00000000-0005-0000-0000-00005A2A0000}"/>
    <cellStyle name="20% - Accent6 2 2 2 6 2" xfId="29386" xr:uid="{00000000-0005-0000-0000-00005B2A0000}"/>
    <cellStyle name="20% - Accent6 2 2 2 6 3" xfId="38263" xr:uid="{00000000-0005-0000-0000-00005C2A0000}"/>
    <cellStyle name="20% - Accent6 2 2 2 7" xfId="22729" xr:uid="{00000000-0005-0000-0000-00005D2A0000}"/>
    <cellStyle name="20% - Accent6 2 2 2 8" xfId="31604" xr:uid="{00000000-0005-0000-0000-00005E2A0000}"/>
    <cellStyle name="20% - Accent6 2 2 3" xfId="8952" xr:uid="{00000000-0005-0000-0000-00005F2A0000}"/>
    <cellStyle name="20% - Accent6 2 2 3 2" xfId="13241" xr:uid="{00000000-0005-0000-0000-0000602A0000}"/>
    <cellStyle name="20% - Accent6 2 2 3 2 2" xfId="15595" xr:uid="{00000000-0005-0000-0000-0000612A0000}"/>
    <cellStyle name="20% - Accent6 2 2 3 2 2 2" xfId="26425" xr:uid="{00000000-0005-0000-0000-0000622A0000}"/>
    <cellStyle name="20% - Accent6 2 2 3 2 2 3" xfId="35302" xr:uid="{00000000-0005-0000-0000-0000632A0000}"/>
    <cellStyle name="20% - Accent6 2 2 3 2 3" xfId="17814" xr:uid="{00000000-0005-0000-0000-0000642A0000}"/>
    <cellStyle name="20% - Accent6 2 2 3 2 3 2" xfId="28644" xr:uid="{00000000-0005-0000-0000-0000652A0000}"/>
    <cellStyle name="20% - Accent6 2 2 3 2 3 3" xfId="37521" xr:uid="{00000000-0005-0000-0000-0000662A0000}"/>
    <cellStyle name="20% - Accent6 2 2 3 2 4" xfId="20219" xr:uid="{00000000-0005-0000-0000-0000672A0000}"/>
    <cellStyle name="20% - Accent6 2 2 3 2 4 2" xfId="30863" xr:uid="{00000000-0005-0000-0000-0000682A0000}"/>
    <cellStyle name="20% - Accent6 2 2 3 2 4 3" xfId="39740" xr:uid="{00000000-0005-0000-0000-0000692A0000}"/>
    <cellStyle name="20% - Accent6 2 2 3 2 5" xfId="24206" xr:uid="{00000000-0005-0000-0000-00006A2A0000}"/>
    <cellStyle name="20% - Accent6 2 2 3 2 6" xfId="33083" xr:uid="{00000000-0005-0000-0000-00006B2A0000}"/>
    <cellStyle name="20% - Accent6 2 2 3 3" xfId="12508" xr:uid="{00000000-0005-0000-0000-00006C2A0000}"/>
    <cellStyle name="20% - Accent6 2 2 3 3 2" xfId="14862" xr:uid="{00000000-0005-0000-0000-00006D2A0000}"/>
    <cellStyle name="20% - Accent6 2 2 3 3 2 2" xfId="25692" xr:uid="{00000000-0005-0000-0000-00006E2A0000}"/>
    <cellStyle name="20% - Accent6 2 2 3 3 2 3" xfId="34569" xr:uid="{00000000-0005-0000-0000-00006F2A0000}"/>
    <cellStyle name="20% - Accent6 2 2 3 3 3" xfId="17081" xr:uid="{00000000-0005-0000-0000-0000702A0000}"/>
    <cellStyle name="20% - Accent6 2 2 3 3 3 2" xfId="27911" xr:uid="{00000000-0005-0000-0000-0000712A0000}"/>
    <cellStyle name="20% - Accent6 2 2 3 3 3 3" xfId="36788" xr:uid="{00000000-0005-0000-0000-0000722A0000}"/>
    <cellStyle name="20% - Accent6 2 2 3 3 4" xfId="19486" xr:uid="{00000000-0005-0000-0000-0000732A0000}"/>
    <cellStyle name="20% - Accent6 2 2 3 3 4 2" xfId="30130" xr:uid="{00000000-0005-0000-0000-0000742A0000}"/>
    <cellStyle name="20% - Accent6 2 2 3 3 4 3" xfId="39007" xr:uid="{00000000-0005-0000-0000-0000752A0000}"/>
    <cellStyle name="20% - Accent6 2 2 3 3 5" xfId="23473" xr:uid="{00000000-0005-0000-0000-0000762A0000}"/>
    <cellStyle name="20% - Accent6 2 2 3 3 6" xfId="32350" xr:uid="{00000000-0005-0000-0000-0000772A0000}"/>
    <cellStyle name="20% - Accent6 2 2 3 4" xfId="13986" xr:uid="{00000000-0005-0000-0000-0000782A0000}"/>
    <cellStyle name="20% - Accent6 2 2 3 4 2" xfId="24949" xr:uid="{00000000-0005-0000-0000-0000792A0000}"/>
    <cellStyle name="20% - Accent6 2 2 3 4 3" xfId="33826" xr:uid="{00000000-0005-0000-0000-00007A2A0000}"/>
    <cellStyle name="20% - Accent6 2 2 3 5" xfId="16338" xr:uid="{00000000-0005-0000-0000-00007B2A0000}"/>
    <cellStyle name="20% - Accent6 2 2 3 5 2" xfId="27168" xr:uid="{00000000-0005-0000-0000-00007C2A0000}"/>
    <cellStyle name="20% - Accent6 2 2 3 5 3" xfId="36045" xr:uid="{00000000-0005-0000-0000-00007D2A0000}"/>
    <cellStyle name="20% - Accent6 2 2 3 6" xfId="18559" xr:uid="{00000000-0005-0000-0000-00007E2A0000}"/>
    <cellStyle name="20% - Accent6 2 2 3 6 2" xfId="29387" xr:uid="{00000000-0005-0000-0000-00007F2A0000}"/>
    <cellStyle name="20% - Accent6 2 2 3 6 3" xfId="38264" xr:uid="{00000000-0005-0000-0000-0000802A0000}"/>
    <cellStyle name="20% - Accent6 2 2 3 7" xfId="22730" xr:uid="{00000000-0005-0000-0000-0000812A0000}"/>
    <cellStyle name="20% - Accent6 2 2 3 8" xfId="31605" xr:uid="{00000000-0005-0000-0000-0000822A0000}"/>
    <cellStyle name="20% - Accent6 2 2 4" xfId="8953" xr:uid="{00000000-0005-0000-0000-0000832A0000}"/>
    <cellStyle name="20% - Accent6 2 2 4 2" xfId="13242" xr:uid="{00000000-0005-0000-0000-0000842A0000}"/>
    <cellStyle name="20% - Accent6 2 2 4 2 2" xfId="15596" xr:uid="{00000000-0005-0000-0000-0000852A0000}"/>
    <cellStyle name="20% - Accent6 2 2 4 2 2 2" xfId="26426" xr:uid="{00000000-0005-0000-0000-0000862A0000}"/>
    <cellStyle name="20% - Accent6 2 2 4 2 2 3" xfId="35303" xr:uid="{00000000-0005-0000-0000-0000872A0000}"/>
    <cellStyle name="20% - Accent6 2 2 4 2 3" xfId="17815" xr:uid="{00000000-0005-0000-0000-0000882A0000}"/>
    <cellStyle name="20% - Accent6 2 2 4 2 3 2" xfId="28645" xr:uid="{00000000-0005-0000-0000-0000892A0000}"/>
    <cellStyle name="20% - Accent6 2 2 4 2 3 3" xfId="37522" xr:uid="{00000000-0005-0000-0000-00008A2A0000}"/>
    <cellStyle name="20% - Accent6 2 2 4 2 4" xfId="20220" xr:uid="{00000000-0005-0000-0000-00008B2A0000}"/>
    <cellStyle name="20% - Accent6 2 2 4 2 4 2" xfId="30864" xr:uid="{00000000-0005-0000-0000-00008C2A0000}"/>
    <cellStyle name="20% - Accent6 2 2 4 2 4 3" xfId="39741" xr:uid="{00000000-0005-0000-0000-00008D2A0000}"/>
    <cellStyle name="20% - Accent6 2 2 4 2 5" xfId="24207" xr:uid="{00000000-0005-0000-0000-00008E2A0000}"/>
    <cellStyle name="20% - Accent6 2 2 4 2 6" xfId="33084" xr:uid="{00000000-0005-0000-0000-00008F2A0000}"/>
    <cellStyle name="20% - Accent6 2 2 4 3" xfId="12509" xr:uid="{00000000-0005-0000-0000-0000902A0000}"/>
    <cellStyle name="20% - Accent6 2 2 4 3 2" xfId="14863" xr:uid="{00000000-0005-0000-0000-0000912A0000}"/>
    <cellStyle name="20% - Accent6 2 2 4 3 2 2" xfId="25693" xr:uid="{00000000-0005-0000-0000-0000922A0000}"/>
    <cellStyle name="20% - Accent6 2 2 4 3 2 3" xfId="34570" xr:uid="{00000000-0005-0000-0000-0000932A0000}"/>
    <cellStyle name="20% - Accent6 2 2 4 3 3" xfId="17082" xr:uid="{00000000-0005-0000-0000-0000942A0000}"/>
    <cellStyle name="20% - Accent6 2 2 4 3 3 2" xfId="27912" xr:uid="{00000000-0005-0000-0000-0000952A0000}"/>
    <cellStyle name="20% - Accent6 2 2 4 3 3 3" xfId="36789" xr:uid="{00000000-0005-0000-0000-0000962A0000}"/>
    <cellStyle name="20% - Accent6 2 2 4 3 4" xfId="19487" xr:uid="{00000000-0005-0000-0000-0000972A0000}"/>
    <cellStyle name="20% - Accent6 2 2 4 3 4 2" xfId="30131" xr:uid="{00000000-0005-0000-0000-0000982A0000}"/>
    <cellStyle name="20% - Accent6 2 2 4 3 4 3" xfId="39008" xr:uid="{00000000-0005-0000-0000-0000992A0000}"/>
    <cellStyle name="20% - Accent6 2 2 4 3 5" xfId="23474" xr:uid="{00000000-0005-0000-0000-00009A2A0000}"/>
    <cellStyle name="20% - Accent6 2 2 4 3 6" xfId="32351" xr:uid="{00000000-0005-0000-0000-00009B2A0000}"/>
    <cellStyle name="20% - Accent6 2 2 4 4" xfId="13987" xr:uid="{00000000-0005-0000-0000-00009C2A0000}"/>
    <cellStyle name="20% - Accent6 2 2 4 4 2" xfId="24950" xr:uid="{00000000-0005-0000-0000-00009D2A0000}"/>
    <cellStyle name="20% - Accent6 2 2 4 4 3" xfId="33827" xr:uid="{00000000-0005-0000-0000-00009E2A0000}"/>
    <cellStyle name="20% - Accent6 2 2 4 5" xfId="16339" xr:uid="{00000000-0005-0000-0000-00009F2A0000}"/>
    <cellStyle name="20% - Accent6 2 2 4 5 2" xfId="27169" xr:uid="{00000000-0005-0000-0000-0000A02A0000}"/>
    <cellStyle name="20% - Accent6 2 2 4 5 3" xfId="36046" xr:uid="{00000000-0005-0000-0000-0000A12A0000}"/>
    <cellStyle name="20% - Accent6 2 2 4 6" xfId="18560" xr:uid="{00000000-0005-0000-0000-0000A22A0000}"/>
    <cellStyle name="20% - Accent6 2 2 4 6 2" xfId="29388" xr:uid="{00000000-0005-0000-0000-0000A32A0000}"/>
    <cellStyle name="20% - Accent6 2 2 4 6 3" xfId="38265" xr:uid="{00000000-0005-0000-0000-0000A42A0000}"/>
    <cellStyle name="20% - Accent6 2 2 4 7" xfId="22731" xr:uid="{00000000-0005-0000-0000-0000A52A0000}"/>
    <cellStyle name="20% - Accent6 2 2 4 8" xfId="31606" xr:uid="{00000000-0005-0000-0000-0000A62A0000}"/>
    <cellStyle name="20% - Accent6 2 2 5" xfId="8954" xr:uid="{00000000-0005-0000-0000-0000A72A0000}"/>
    <cellStyle name="20% - Accent6 2 2 5 2" xfId="13243" xr:uid="{00000000-0005-0000-0000-0000A82A0000}"/>
    <cellStyle name="20% - Accent6 2 2 5 2 2" xfId="15597" xr:uid="{00000000-0005-0000-0000-0000A92A0000}"/>
    <cellStyle name="20% - Accent6 2 2 5 2 2 2" xfId="26427" xr:uid="{00000000-0005-0000-0000-0000AA2A0000}"/>
    <cellStyle name="20% - Accent6 2 2 5 2 2 3" xfId="35304" xr:uid="{00000000-0005-0000-0000-0000AB2A0000}"/>
    <cellStyle name="20% - Accent6 2 2 5 2 3" xfId="17816" xr:uid="{00000000-0005-0000-0000-0000AC2A0000}"/>
    <cellStyle name="20% - Accent6 2 2 5 2 3 2" xfId="28646" xr:uid="{00000000-0005-0000-0000-0000AD2A0000}"/>
    <cellStyle name="20% - Accent6 2 2 5 2 3 3" xfId="37523" xr:uid="{00000000-0005-0000-0000-0000AE2A0000}"/>
    <cellStyle name="20% - Accent6 2 2 5 2 4" xfId="20221" xr:uid="{00000000-0005-0000-0000-0000AF2A0000}"/>
    <cellStyle name="20% - Accent6 2 2 5 2 4 2" xfId="30865" xr:uid="{00000000-0005-0000-0000-0000B02A0000}"/>
    <cellStyle name="20% - Accent6 2 2 5 2 4 3" xfId="39742" xr:uid="{00000000-0005-0000-0000-0000B12A0000}"/>
    <cellStyle name="20% - Accent6 2 2 5 2 5" xfId="24208" xr:uid="{00000000-0005-0000-0000-0000B22A0000}"/>
    <cellStyle name="20% - Accent6 2 2 5 2 6" xfId="33085" xr:uid="{00000000-0005-0000-0000-0000B32A0000}"/>
    <cellStyle name="20% - Accent6 2 2 5 3" xfId="12510" xr:uid="{00000000-0005-0000-0000-0000B42A0000}"/>
    <cellStyle name="20% - Accent6 2 2 5 3 2" xfId="14864" xr:uid="{00000000-0005-0000-0000-0000B52A0000}"/>
    <cellStyle name="20% - Accent6 2 2 5 3 2 2" xfId="25694" xr:uid="{00000000-0005-0000-0000-0000B62A0000}"/>
    <cellStyle name="20% - Accent6 2 2 5 3 2 3" xfId="34571" xr:uid="{00000000-0005-0000-0000-0000B72A0000}"/>
    <cellStyle name="20% - Accent6 2 2 5 3 3" xfId="17083" xr:uid="{00000000-0005-0000-0000-0000B82A0000}"/>
    <cellStyle name="20% - Accent6 2 2 5 3 3 2" xfId="27913" xr:uid="{00000000-0005-0000-0000-0000B92A0000}"/>
    <cellStyle name="20% - Accent6 2 2 5 3 3 3" xfId="36790" xr:uid="{00000000-0005-0000-0000-0000BA2A0000}"/>
    <cellStyle name="20% - Accent6 2 2 5 3 4" xfId="19488" xr:uid="{00000000-0005-0000-0000-0000BB2A0000}"/>
    <cellStyle name="20% - Accent6 2 2 5 3 4 2" xfId="30132" xr:uid="{00000000-0005-0000-0000-0000BC2A0000}"/>
    <cellStyle name="20% - Accent6 2 2 5 3 4 3" xfId="39009" xr:uid="{00000000-0005-0000-0000-0000BD2A0000}"/>
    <cellStyle name="20% - Accent6 2 2 5 3 5" xfId="23475" xr:uid="{00000000-0005-0000-0000-0000BE2A0000}"/>
    <cellStyle name="20% - Accent6 2 2 5 3 6" xfId="32352" xr:uid="{00000000-0005-0000-0000-0000BF2A0000}"/>
    <cellStyle name="20% - Accent6 2 2 5 4" xfId="13988" xr:uid="{00000000-0005-0000-0000-0000C02A0000}"/>
    <cellStyle name="20% - Accent6 2 2 5 4 2" xfId="24951" xr:uid="{00000000-0005-0000-0000-0000C12A0000}"/>
    <cellStyle name="20% - Accent6 2 2 5 4 3" xfId="33828" xr:uid="{00000000-0005-0000-0000-0000C22A0000}"/>
    <cellStyle name="20% - Accent6 2 2 5 5" xfId="16340" xr:uid="{00000000-0005-0000-0000-0000C32A0000}"/>
    <cellStyle name="20% - Accent6 2 2 5 5 2" xfId="27170" xr:uid="{00000000-0005-0000-0000-0000C42A0000}"/>
    <cellStyle name="20% - Accent6 2 2 5 5 3" xfId="36047" xr:uid="{00000000-0005-0000-0000-0000C52A0000}"/>
    <cellStyle name="20% - Accent6 2 2 5 6" xfId="18561" xr:uid="{00000000-0005-0000-0000-0000C62A0000}"/>
    <cellStyle name="20% - Accent6 2 2 5 6 2" xfId="29389" xr:uid="{00000000-0005-0000-0000-0000C72A0000}"/>
    <cellStyle name="20% - Accent6 2 2 5 6 3" xfId="38266" xr:uid="{00000000-0005-0000-0000-0000C82A0000}"/>
    <cellStyle name="20% - Accent6 2 2 5 7" xfId="22732" xr:uid="{00000000-0005-0000-0000-0000C92A0000}"/>
    <cellStyle name="20% - Accent6 2 2 5 8" xfId="31607" xr:uid="{00000000-0005-0000-0000-0000CA2A0000}"/>
    <cellStyle name="20% - Accent6 2 2 6" xfId="8955" xr:uid="{00000000-0005-0000-0000-0000CB2A0000}"/>
    <cellStyle name="20% - Accent6 2 2 6 2" xfId="13244" xr:uid="{00000000-0005-0000-0000-0000CC2A0000}"/>
    <cellStyle name="20% - Accent6 2 2 6 2 2" xfId="15598" xr:uid="{00000000-0005-0000-0000-0000CD2A0000}"/>
    <cellStyle name="20% - Accent6 2 2 6 2 2 2" xfId="26428" xr:uid="{00000000-0005-0000-0000-0000CE2A0000}"/>
    <cellStyle name="20% - Accent6 2 2 6 2 2 3" xfId="35305" xr:uid="{00000000-0005-0000-0000-0000CF2A0000}"/>
    <cellStyle name="20% - Accent6 2 2 6 2 3" xfId="17817" xr:uid="{00000000-0005-0000-0000-0000D02A0000}"/>
    <cellStyle name="20% - Accent6 2 2 6 2 3 2" xfId="28647" xr:uid="{00000000-0005-0000-0000-0000D12A0000}"/>
    <cellStyle name="20% - Accent6 2 2 6 2 3 3" xfId="37524" xr:uid="{00000000-0005-0000-0000-0000D22A0000}"/>
    <cellStyle name="20% - Accent6 2 2 6 2 4" xfId="20222" xr:uid="{00000000-0005-0000-0000-0000D32A0000}"/>
    <cellStyle name="20% - Accent6 2 2 6 2 4 2" xfId="30866" xr:uid="{00000000-0005-0000-0000-0000D42A0000}"/>
    <cellStyle name="20% - Accent6 2 2 6 2 4 3" xfId="39743" xr:uid="{00000000-0005-0000-0000-0000D52A0000}"/>
    <cellStyle name="20% - Accent6 2 2 6 2 5" xfId="24209" xr:uid="{00000000-0005-0000-0000-0000D62A0000}"/>
    <cellStyle name="20% - Accent6 2 2 6 2 6" xfId="33086" xr:uid="{00000000-0005-0000-0000-0000D72A0000}"/>
    <cellStyle name="20% - Accent6 2 2 6 3" xfId="12511" xr:uid="{00000000-0005-0000-0000-0000D82A0000}"/>
    <cellStyle name="20% - Accent6 2 2 6 3 2" xfId="14865" xr:uid="{00000000-0005-0000-0000-0000D92A0000}"/>
    <cellStyle name="20% - Accent6 2 2 6 3 2 2" xfId="25695" xr:uid="{00000000-0005-0000-0000-0000DA2A0000}"/>
    <cellStyle name="20% - Accent6 2 2 6 3 2 3" xfId="34572" xr:uid="{00000000-0005-0000-0000-0000DB2A0000}"/>
    <cellStyle name="20% - Accent6 2 2 6 3 3" xfId="17084" xr:uid="{00000000-0005-0000-0000-0000DC2A0000}"/>
    <cellStyle name="20% - Accent6 2 2 6 3 3 2" xfId="27914" xr:uid="{00000000-0005-0000-0000-0000DD2A0000}"/>
    <cellStyle name="20% - Accent6 2 2 6 3 3 3" xfId="36791" xr:uid="{00000000-0005-0000-0000-0000DE2A0000}"/>
    <cellStyle name="20% - Accent6 2 2 6 3 4" xfId="19489" xr:uid="{00000000-0005-0000-0000-0000DF2A0000}"/>
    <cellStyle name="20% - Accent6 2 2 6 3 4 2" xfId="30133" xr:uid="{00000000-0005-0000-0000-0000E02A0000}"/>
    <cellStyle name="20% - Accent6 2 2 6 3 4 3" xfId="39010" xr:uid="{00000000-0005-0000-0000-0000E12A0000}"/>
    <cellStyle name="20% - Accent6 2 2 6 3 5" xfId="23476" xr:uid="{00000000-0005-0000-0000-0000E22A0000}"/>
    <cellStyle name="20% - Accent6 2 2 6 3 6" xfId="32353" xr:uid="{00000000-0005-0000-0000-0000E32A0000}"/>
    <cellStyle name="20% - Accent6 2 2 6 4" xfId="13989" xr:uid="{00000000-0005-0000-0000-0000E42A0000}"/>
    <cellStyle name="20% - Accent6 2 2 6 4 2" xfId="24952" xr:uid="{00000000-0005-0000-0000-0000E52A0000}"/>
    <cellStyle name="20% - Accent6 2 2 6 4 3" xfId="33829" xr:uid="{00000000-0005-0000-0000-0000E62A0000}"/>
    <cellStyle name="20% - Accent6 2 2 6 5" xfId="16341" xr:uid="{00000000-0005-0000-0000-0000E72A0000}"/>
    <cellStyle name="20% - Accent6 2 2 6 5 2" xfId="27171" xr:uid="{00000000-0005-0000-0000-0000E82A0000}"/>
    <cellStyle name="20% - Accent6 2 2 6 5 3" xfId="36048" xr:uid="{00000000-0005-0000-0000-0000E92A0000}"/>
    <cellStyle name="20% - Accent6 2 2 6 6" xfId="18562" xr:uid="{00000000-0005-0000-0000-0000EA2A0000}"/>
    <cellStyle name="20% - Accent6 2 2 6 6 2" xfId="29390" xr:uid="{00000000-0005-0000-0000-0000EB2A0000}"/>
    <cellStyle name="20% - Accent6 2 2 6 6 3" xfId="38267" xr:uid="{00000000-0005-0000-0000-0000EC2A0000}"/>
    <cellStyle name="20% - Accent6 2 2 6 7" xfId="22733" xr:uid="{00000000-0005-0000-0000-0000ED2A0000}"/>
    <cellStyle name="20% - Accent6 2 2 6 8" xfId="31608" xr:uid="{00000000-0005-0000-0000-0000EE2A0000}"/>
    <cellStyle name="20% - Accent6 2 2 7" xfId="8956" xr:uid="{00000000-0005-0000-0000-0000EF2A0000}"/>
    <cellStyle name="20% - Accent6 2 2 7 2" xfId="13245" xr:uid="{00000000-0005-0000-0000-0000F02A0000}"/>
    <cellStyle name="20% - Accent6 2 2 7 2 2" xfId="15599" xr:uid="{00000000-0005-0000-0000-0000F12A0000}"/>
    <cellStyle name="20% - Accent6 2 2 7 2 2 2" xfId="26429" xr:uid="{00000000-0005-0000-0000-0000F22A0000}"/>
    <cellStyle name="20% - Accent6 2 2 7 2 2 3" xfId="35306" xr:uid="{00000000-0005-0000-0000-0000F32A0000}"/>
    <cellStyle name="20% - Accent6 2 2 7 2 3" xfId="17818" xr:uid="{00000000-0005-0000-0000-0000F42A0000}"/>
    <cellStyle name="20% - Accent6 2 2 7 2 3 2" xfId="28648" xr:uid="{00000000-0005-0000-0000-0000F52A0000}"/>
    <cellStyle name="20% - Accent6 2 2 7 2 3 3" xfId="37525" xr:uid="{00000000-0005-0000-0000-0000F62A0000}"/>
    <cellStyle name="20% - Accent6 2 2 7 2 4" xfId="20223" xr:uid="{00000000-0005-0000-0000-0000F72A0000}"/>
    <cellStyle name="20% - Accent6 2 2 7 2 4 2" xfId="30867" xr:uid="{00000000-0005-0000-0000-0000F82A0000}"/>
    <cellStyle name="20% - Accent6 2 2 7 2 4 3" xfId="39744" xr:uid="{00000000-0005-0000-0000-0000F92A0000}"/>
    <cellStyle name="20% - Accent6 2 2 7 2 5" xfId="24210" xr:uid="{00000000-0005-0000-0000-0000FA2A0000}"/>
    <cellStyle name="20% - Accent6 2 2 7 2 6" xfId="33087" xr:uid="{00000000-0005-0000-0000-0000FB2A0000}"/>
    <cellStyle name="20% - Accent6 2 2 7 3" xfId="12512" xr:uid="{00000000-0005-0000-0000-0000FC2A0000}"/>
    <cellStyle name="20% - Accent6 2 2 7 3 2" xfId="14866" xr:uid="{00000000-0005-0000-0000-0000FD2A0000}"/>
    <cellStyle name="20% - Accent6 2 2 7 3 2 2" xfId="25696" xr:uid="{00000000-0005-0000-0000-0000FE2A0000}"/>
    <cellStyle name="20% - Accent6 2 2 7 3 2 3" xfId="34573" xr:uid="{00000000-0005-0000-0000-0000FF2A0000}"/>
    <cellStyle name="20% - Accent6 2 2 7 3 3" xfId="17085" xr:uid="{00000000-0005-0000-0000-0000002B0000}"/>
    <cellStyle name="20% - Accent6 2 2 7 3 3 2" xfId="27915" xr:uid="{00000000-0005-0000-0000-0000012B0000}"/>
    <cellStyle name="20% - Accent6 2 2 7 3 3 3" xfId="36792" xr:uid="{00000000-0005-0000-0000-0000022B0000}"/>
    <cellStyle name="20% - Accent6 2 2 7 3 4" xfId="19490" xr:uid="{00000000-0005-0000-0000-0000032B0000}"/>
    <cellStyle name="20% - Accent6 2 2 7 3 4 2" xfId="30134" xr:uid="{00000000-0005-0000-0000-0000042B0000}"/>
    <cellStyle name="20% - Accent6 2 2 7 3 4 3" xfId="39011" xr:uid="{00000000-0005-0000-0000-0000052B0000}"/>
    <cellStyle name="20% - Accent6 2 2 7 3 5" xfId="23477" xr:uid="{00000000-0005-0000-0000-0000062B0000}"/>
    <cellStyle name="20% - Accent6 2 2 7 3 6" xfId="32354" xr:uid="{00000000-0005-0000-0000-0000072B0000}"/>
    <cellStyle name="20% - Accent6 2 2 7 4" xfId="13990" xr:uid="{00000000-0005-0000-0000-0000082B0000}"/>
    <cellStyle name="20% - Accent6 2 2 7 4 2" xfId="24953" xr:uid="{00000000-0005-0000-0000-0000092B0000}"/>
    <cellStyle name="20% - Accent6 2 2 7 4 3" xfId="33830" xr:uid="{00000000-0005-0000-0000-00000A2B0000}"/>
    <cellStyle name="20% - Accent6 2 2 7 5" xfId="16342" xr:uid="{00000000-0005-0000-0000-00000B2B0000}"/>
    <cellStyle name="20% - Accent6 2 2 7 5 2" xfId="27172" xr:uid="{00000000-0005-0000-0000-00000C2B0000}"/>
    <cellStyle name="20% - Accent6 2 2 7 5 3" xfId="36049" xr:uid="{00000000-0005-0000-0000-00000D2B0000}"/>
    <cellStyle name="20% - Accent6 2 2 7 6" xfId="18563" xr:uid="{00000000-0005-0000-0000-00000E2B0000}"/>
    <cellStyle name="20% - Accent6 2 2 7 6 2" xfId="29391" xr:uid="{00000000-0005-0000-0000-00000F2B0000}"/>
    <cellStyle name="20% - Accent6 2 2 7 6 3" xfId="38268" xr:uid="{00000000-0005-0000-0000-0000102B0000}"/>
    <cellStyle name="20% - Accent6 2 2 7 7" xfId="22734" xr:uid="{00000000-0005-0000-0000-0000112B0000}"/>
    <cellStyle name="20% - Accent6 2 2 7 8" xfId="31609" xr:uid="{00000000-0005-0000-0000-0000122B0000}"/>
    <cellStyle name="20% - Accent6 2 2 8" xfId="8957" xr:uid="{00000000-0005-0000-0000-0000132B0000}"/>
    <cellStyle name="20% - Accent6 2 2 8 2" xfId="13246" xr:uid="{00000000-0005-0000-0000-0000142B0000}"/>
    <cellStyle name="20% - Accent6 2 2 8 2 2" xfId="15600" xr:uid="{00000000-0005-0000-0000-0000152B0000}"/>
    <cellStyle name="20% - Accent6 2 2 8 2 2 2" xfId="26430" xr:uid="{00000000-0005-0000-0000-0000162B0000}"/>
    <cellStyle name="20% - Accent6 2 2 8 2 2 3" xfId="35307" xr:uid="{00000000-0005-0000-0000-0000172B0000}"/>
    <cellStyle name="20% - Accent6 2 2 8 2 3" xfId="17819" xr:uid="{00000000-0005-0000-0000-0000182B0000}"/>
    <cellStyle name="20% - Accent6 2 2 8 2 3 2" xfId="28649" xr:uid="{00000000-0005-0000-0000-0000192B0000}"/>
    <cellStyle name="20% - Accent6 2 2 8 2 3 3" xfId="37526" xr:uid="{00000000-0005-0000-0000-00001A2B0000}"/>
    <cellStyle name="20% - Accent6 2 2 8 2 4" xfId="20224" xr:uid="{00000000-0005-0000-0000-00001B2B0000}"/>
    <cellStyle name="20% - Accent6 2 2 8 2 4 2" xfId="30868" xr:uid="{00000000-0005-0000-0000-00001C2B0000}"/>
    <cellStyle name="20% - Accent6 2 2 8 2 4 3" xfId="39745" xr:uid="{00000000-0005-0000-0000-00001D2B0000}"/>
    <cellStyle name="20% - Accent6 2 2 8 2 5" xfId="24211" xr:uid="{00000000-0005-0000-0000-00001E2B0000}"/>
    <cellStyle name="20% - Accent6 2 2 8 2 6" xfId="33088" xr:uid="{00000000-0005-0000-0000-00001F2B0000}"/>
    <cellStyle name="20% - Accent6 2 2 8 3" xfId="12513" xr:uid="{00000000-0005-0000-0000-0000202B0000}"/>
    <cellStyle name="20% - Accent6 2 2 8 3 2" xfId="14867" xr:uid="{00000000-0005-0000-0000-0000212B0000}"/>
    <cellStyle name="20% - Accent6 2 2 8 3 2 2" xfId="25697" xr:uid="{00000000-0005-0000-0000-0000222B0000}"/>
    <cellStyle name="20% - Accent6 2 2 8 3 2 3" xfId="34574" xr:uid="{00000000-0005-0000-0000-0000232B0000}"/>
    <cellStyle name="20% - Accent6 2 2 8 3 3" xfId="17086" xr:uid="{00000000-0005-0000-0000-0000242B0000}"/>
    <cellStyle name="20% - Accent6 2 2 8 3 3 2" xfId="27916" xr:uid="{00000000-0005-0000-0000-0000252B0000}"/>
    <cellStyle name="20% - Accent6 2 2 8 3 3 3" xfId="36793" xr:uid="{00000000-0005-0000-0000-0000262B0000}"/>
    <cellStyle name="20% - Accent6 2 2 8 3 4" xfId="19491" xr:uid="{00000000-0005-0000-0000-0000272B0000}"/>
    <cellStyle name="20% - Accent6 2 2 8 3 4 2" xfId="30135" xr:uid="{00000000-0005-0000-0000-0000282B0000}"/>
    <cellStyle name="20% - Accent6 2 2 8 3 4 3" xfId="39012" xr:uid="{00000000-0005-0000-0000-0000292B0000}"/>
    <cellStyle name="20% - Accent6 2 2 8 3 5" xfId="23478" xr:uid="{00000000-0005-0000-0000-00002A2B0000}"/>
    <cellStyle name="20% - Accent6 2 2 8 3 6" xfId="32355" xr:uid="{00000000-0005-0000-0000-00002B2B0000}"/>
    <cellStyle name="20% - Accent6 2 2 8 4" xfId="13991" xr:uid="{00000000-0005-0000-0000-00002C2B0000}"/>
    <cellStyle name="20% - Accent6 2 2 8 4 2" xfId="24954" xr:uid="{00000000-0005-0000-0000-00002D2B0000}"/>
    <cellStyle name="20% - Accent6 2 2 8 4 3" xfId="33831" xr:uid="{00000000-0005-0000-0000-00002E2B0000}"/>
    <cellStyle name="20% - Accent6 2 2 8 5" xfId="16343" xr:uid="{00000000-0005-0000-0000-00002F2B0000}"/>
    <cellStyle name="20% - Accent6 2 2 8 5 2" xfId="27173" xr:uid="{00000000-0005-0000-0000-0000302B0000}"/>
    <cellStyle name="20% - Accent6 2 2 8 5 3" xfId="36050" xr:uid="{00000000-0005-0000-0000-0000312B0000}"/>
    <cellStyle name="20% - Accent6 2 2 8 6" xfId="18564" xr:uid="{00000000-0005-0000-0000-0000322B0000}"/>
    <cellStyle name="20% - Accent6 2 2 8 6 2" xfId="29392" xr:uid="{00000000-0005-0000-0000-0000332B0000}"/>
    <cellStyle name="20% - Accent6 2 2 8 6 3" xfId="38269" xr:uid="{00000000-0005-0000-0000-0000342B0000}"/>
    <cellStyle name="20% - Accent6 2 2 8 7" xfId="22735" xr:uid="{00000000-0005-0000-0000-0000352B0000}"/>
    <cellStyle name="20% - Accent6 2 2 8 8" xfId="31610" xr:uid="{00000000-0005-0000-0000-0000362B0000}"/>
    <cellStyle name="20% - Accent6 2 2 9" xfId="8958" xr:uid="{00000000-0005-0000-0000-0000372B0000}"/>
    <cellStyle name="20% - Accent6 2 2 9 2" xfId="13247" xr:uid="{00000000-0005-0000-0000-0000382B0000}"/>
    <cellStyle name="20% - Accent6 2 2 9 2 2" xfId="15601" xr:uid="{00000000-0005-0000-0000-0000392B0000}"/>
    <cellStyle name="20% - Accent6 2 2 9 2 2 2" xfId="26431" xr:uid="{00000000-0005-0000-0000-00003A2B0000}"/>
    <cellStyle name="20% - Accent6 2 2 9 2 2 3" xfId="35308" xr:uid="{00000000-0005-0000-0000-00003B2B0000}"/>
    <cellStyle name="20% - Accent6 2 2 9 2 3" xfId="17820" xr:uid="{00000000-0005-0000-0000-00003C2B0000}"/>
    <cellStyle name="20% - Accent6 2 2 9 2 3 2" xfId="28650" xr:uid="{00000000-0005-0000-0000-00003D2B0000}"/>
    <cellStyle name="20% - Accent6 2 2 9 2 3 3" xfId="37527" xr:uid="{00000000-0005-0000-0000-00003E2B0000}"/>
    <cellStyle name="20% - Accent6 2 2 9 2 4" xfId="20225" xr:uid="{00000000-0005-0000-0000-00003F2B0000}"/>
    <cellStyle name="20% - Accent6 2 2 9 2 4 2" xfId="30869" xr:uid="{00000000-0005-0000-0000-0000402B0000}"/>
    <cellStyle name="20% - Accent6 2 2 9 2 4 3" xfId="39746" xr:uid="{00000000-0005-0000-0000-0000412B0000}"/>
    <cellStyle name="20% - Accent6 2 2 9 2 5" xfId="24212" xr:uid="{00000000-0005-0000-0000-0000422B0000}"/>
    <cellStyle name="20% - Accent6 2 2 9 2 6" xfId="33089" xr:uid="{00000000-0005-0000-0000-0000432B0000}"/>
    <cellStyle name="20% - Accent6 2 2 9 3" xfId="12514" xr:uid="{00000000-0005-0000-0000-0000442B0000}"/>
    <cellStyle name="20% - Accent6 2 2 9 3 2" xfId="14868" xr:uid="{00000000-0005-0000-0000-0000452B0000}"/>
    <cellStyle name="20% - Accent6 2 2 9 3 2 2" xfId="25698" xr:uid="{00000000-0005-0000-0000-0000462B0000}"/>
    <cellStyle name="20% - Accent6 2 2 9 3 2 3" xfId="34575" xr:uid="{00000000-0005-0000-0000-0000472B0000}"/>
    <cellStyle name="20% - Accent6 2 2 9 3 3" xfId="17087" xr:uid="{00000000-0005-0000-0000-0000482B0000}"/>
    <cellStyle name="20% - Accent6 2 2 9 3 3 2" xfId="27917" xr:uid="{00000000-0005-0000-0000-0000492B0000}"/>
    <cellStyle name="20% - Accent6 2 2 9 3 3 3" xfId="36794" xr:uid="{00000000-0005-0000-0000-00004A2B0000}"/>
    <cellStyle name="20% - Accent6 2 2 9 3 4" xfId="19492" xr:uid="{00000000-0005-0000-0000-00004B2B0000}"/>
    <cellStyle name="20% - Accent6 2 2 9 3 4 2" xfId="30136" xr:uid="{00000000-0005-0000-0000-00004C2B0000}"/>
    <cellStyle name="20% - Accent6 2 2 9 3 4 3" xfId="39013" xr:uid="{00000000-0005-0000-0000-00004D2B0000}"/>
    <cellStyle name="20% - Accent6 2 2 9 3 5" xfId="23479" xr:uid="{00000000-0005-0000-0000-00004E2B0000}"/>
    <cellStyle name="20% - Accent6 2 2 9 3 6" xfId="32356" xr:uid="{00000000-0005-0000-0000-00004F2B0000}"/>
    <cellStyle name="20% - Accent6 2 2 9 4" xfId="13992" xr:uid="{00000000-0005-0000-0000-0000502B0000}"/>
    <cellStyle name="20% - Accent6 2 2 9 4 2" xfId="24955" xr:uid="{00000000-0005-0000-0000-0000512B0000}"/>
    <cellStyle name="20% - Accent6 2 2 9 4 3" xfId="33832" xr:uid="{00000000-0005-0000-0000-0000522B0000}"/>
    <cellStyle name="20% - Accent6 2 2 9 5" xfId="16344" xr:uid="{00000000-0005-0000-0000-0000532B0000}"/>
    <cellStyle name="20% - Accent6 2 2 9 5 2" xfId="27174" xr:uid="{00000000-0005-0000-0000-0000542B0000}"/>
    <cellStyle name="20% - Accent6 2 2 9 5 3" xfId="36051" xr:uid="{00000000-0005-0000-0000-0000552B0000}"/>
    <cellStyle name="20% - Accent6 2 2 9 6" xfId="18565" xr:uid="{00000000-0005-0000-0000-0000562B0000}"/>
    <cellStyle name="20% - Accent6 2 2 9 6 2" xfId="29393" xr:uid="{00000000-0005-0000-0000-0000572B0000}"/>
    <cellStyle name="20% - Accent6 2 2 9 6 3" xfId="38270" xr:uid="{00000000-0005-0000-0000-0000582B0000}"/>
    <cellStyle name="20% - Accent6 2 2 9 7" xfId="22736" xr:uid="{00000000-0005-0000-0000-0000592B0000}"/>
    <cellStyle name="20% - Accent6 2 2 9 8" xfId="31611" xr:uid="{00000000-0005-0000-0000-00005A2B0000}"/>
    <cellStyle name="20% - Accent6 2 3" xfId="8959" xr:uid="{00000000-0005-0000-0000-00005B2B0000}"/>
    <cellStyle name="20% - Accent6 2 3 10" xfId="13248" xr:uid="{00000000-0005-0000-0000-00005C2B0000}"/>
    <cellStyle name="20% - Accent6 2 3 10 2" xfId="15602" xr:uid="{00000000-0005-0000-0000-00005D2B0000}"/>
    <cellStyle name="20% - Accent6 2 3 10 2 2" xfId="26432" xr:uid="{00000000-0005-0000-0000-00005E2B0000}"/>
    <cellStyle name="20% - Accent6 2 3 10 2 3" xfId="35309" xr:uid="{00000000-0005-0000-0000-00005F2B0000}"/>
    <cellStyle name="20% - Accent6 2 3 10 3" xfId="17821" xr:uid="{00000000-0005-0000-0000-0000602B0000}"/>
    <cellStyle name="20% - Accent6 2 3 10 3 2" xfId="28651" xr:uid="{00000000-0005-0000-0000-0000612B0000}"/>
    <cellStyle name="20% - Accent6 2 3 10 3 3" xfId="37528" xr:uid="{00000000-0005-0000-0000-0000622B0000}"/>
    <cellStyle name="20% - Accent6 2 3 10 4" xfId="20226" xr:uid="{00000000-0005-0000-0000-0000632B0000}"/>
    <cellStyle name="20% - Accent6 2 3 10 4 2" xfId="30870" xr:uid="{00000000-0005-0000-0000-0000642B0000}"/>
    <cellStyle name="20% - Accent6 2 3 10 4 3" xfId="39747" xr:uid="{00000000-0005-0000-0000-0000652B0000}"/>
    <cellStyle name="20% - Accent6 2 3 10 5" xfId="24213" xr:uid="{00000000-0005-0000-0000-0000662B0000}"/>
    <cellStyle name="20% - Accent6 2 3 10 6" xfId="33090" xr:uid="{00000000-0005-0000-0000-0000672B0000}"/>
    <cellStyle name="20% - Accent6 2 3 11" xfId="12515" xr:uid="{00000000-0005-0000-0000-0000682B0000}"/>
    <cellStyle name="20% - Accent6 2 3 11 2" xfId="14869" xr:uid="{00000000-0005-0000-0000-0000692B0000}"/>
    <cellStyle name="20% - Accent6 2 3 11 2 2" xfId="25699" xr:uid="{00000000-0005-0000-0000-00006A2B0000}"/>
    <cellStyle name="20% - Accent6 2 3 11 2 3" xfId="34576" xr:uid="{00000000-0005-0000-0000-00006B2B0000}"/>
    <cellStyle name="20% - Accent6 2 3 11 3" xfId="17088" xr:uid="{00000000-0005-0000-0000-00006C2B0000}"/>
    <cellStyle name="20% - Accent6 2 3 11 3 2" xfId="27918" xr:uid="{00000000-0005-0000-0000-00006D2B0000}"/>
    <cellStyle name="20% - Accent6 2 3 11 3 3" xfId="36795" xr:uid="{00000000-0005-0000-0000-00006E2B0000}"/>
    <cellStyle name="20% - Accent6 2 3 11 4" xfId="19493" xr:uid="{00000000-0005-0000-0000-00006F2B0000}"/>
    <cellStyle name="20% - Accent6 2 3 11 4 2" xfId="30137" xr:uid="{00000000-0005-0000-0000-0000702B0000}"/>
    <cellStyle name="20% - Accent6 2 3 11 4 3" xfId="39014" xr:uid="{00000000-0005-0000-0000-0000712B0000}"/>
    <cellStyle name="20% - Accent6 2 3 11 5" xfId="23480" xr:uid="{00000000-0005-0000-0000-0000722B0000}"/>
    <cellStyle name="20% - Accent6 2 3 11 6" xfId="32357" xr:uid="{00000000-0005-0000-0000-0000732B0000}"/>
    <cellStyle name="20% - Accent6 2 3 12" xfId="13993" xr:uid="{00000000-0005-0000-0000-0000742B0000}"/>
    <cellStyle name="20% - Accent6 2 3 12 2" xfId="24956" xr:uid="{00000000-0005-0000-0000-0000752B0000}"/>
    <cellStyle name="20% - Accent6 2 3 12 3" xfId="33833" xr:uid="{00000000-0005-0000-0000-0000762B0000}"/>
    <cellStyle name="20% - Accent6 2 3 13" xfId="16345" xr:uid="{00000000-0005-0000-0000-0000772B0000}"/>
    <cellStyle name="20% - Accent6 2 3 13 2" xfId="27175" xr:uid="{00000000-0005-0000-0000-0000782B0000}"/>
    <cellStyle name="20% - Accent6 2 3 13 3" xfId="36052" xr:uid="{00000000-0005-0000-0000-0000792B0000}"/>
    <cellStyle name="20% - Accent6 2 3 14" xfId="18566" xr:uid="{00000000-0005-0000-0000-00007A2B0000}"/>
    <cellStyle name="20% - Accent6 2 3 14 2" xfId="29394" xr:uid="{00000000-0005-0000-0000-00007B2B0000}"/>
    <cellStyle name="20% - Accent6 2 3 14 3" xfId="38271" xr:uid="{00000000-0005-0000-0000-00007C2B0000}"/>
    <cellStyle name="20% - Accent6 2 3 15" xfId="22737" xr:uid="{00000000-0005-0000-0000-00007D2B0000}"/>
    <cellStyle name="20% - Accent6 2 3 16" xfId="31612" xr:uid="{00000000-0005-0000-0000-00007E2B0000}"/>
    <cellStyle name="20% - Accent6 2 3 2" xfId="8960" xr:uid="{00000000-0005-0000-0000-00007F2B0000}"/>
    <cellStyle name="20% - Accent6 2 3 2 2" xfId="13249" xr:uid="{00000000-0005-0000-0000-0000802B0000}"/>
    <cellStyle name="20% - Accent6 2 3 2 2 2" xfId="15603" xr:uid="{00000000-0005-0000-0000-0000812B0000}"/>
    <cellStyle name="20% - Accent6 2 3 2 2 2 2" xfId="26433" xr:uid="{00000000-0005-0000-0000-0000822B0000}"/>
    <cellStyle name="20% - Accent6 2 3 2 2 2 3" xfId="35310" xr:uid="{00000000-0005-0000-0000-0000832B0000}"/>
    <cellStyle name="20% - Accent6 2 3 2 2 3" xfId="17822" xr:uid="{00000000-0005-0000-0000-0000842B0000}"/>
    <cellStyle name="20% - Accent6 2 3 2 2 3 2" xfId="28652" xr:uid="{00000000-0005-0000-0000-0000852B0000}"/>
    <cellStyle name="20% - Accent6 2 3 2 2 3 3" xfId="37529" xr:uid="{00000000-0005-0000-0000-0000862B0000}"/>
    <cellStyle name="20% - Accent6 2 3 2 2 4" xfId="20227" xr:uid="{00000000-0005-0000-0000-0000872B0000}"/>
    <cellStyle name="20% - Accent6 2 3 2 2 4 2" xfId="30871" xr:uid="{00000000-0005-0000-0000-0000882B0000}"/>
    <cellStyle name="20% - Accent6 2 3 2 2 4 3" xfId="39748" xr:uid="{00000000-0005-0000-0000-0000892B0000}"/>
    <cellStyle name="20% - Accent6 2 3 2 2 5" xfId="24214" xr:uid="{00000000-0005-0000-0000-00008A2B0000}"/>
    <cellStyle name="20% - Accent6 2 3 2 2 6" xfId="33091" xr:uid="{00000000-0005-0000-0000-00008B2B0000}"/>
    <cellStyle name="20% - Accent6 2 3 2 3" xfId="12516" xr:uid="{00000000-0005-0000-0000-00008C2B0000}"/>
    <cellStyle name="20% - Accent6 2 3 2 3 2" xfId="14870" xr:uid="{00000000-0005-0000-0000-00008D2B0000}"/>
    <cellStyle name="20% - Accent6 2 3 2 3 2 2" xfId="25700" xr:uid="{00000000-0005-0000-0000-00008E2B0000}"/>
    <cellStyle name="20% - Accent6 2 3 2 3 2 3" xfId="34577" xr:uid="{00000000-0005-0000-0000-00008F2B0000}"/>
    <cellStyle name="20% - Accent6 2 3 2 3 3" xfId="17089" xr:uid="{00000000-0005-0000-0000-0000902B0000}"/>
    <cellStyle name="20% - Accent6 2 3 2 3 3 2" xfId="27919" xr:uid="{00000000-0005-0000-0000-0000912B0000}"/>
    <cellStyle name="20% - Accent6 2 3 2 3 3 3" xfId="36796" xr:uid="{00000000-0005-0000-0000-0000922B0000}"/>
    <cellStyle name="20% - Accent6 2 3 2 3 4" xfId="19494" xr:uid="{00000000-0005-0000-0000-0000932B0000}"/>
    <cellStyle name="20% - Accent6 2 3 2 3 4 2" xfId="30138" xr:uid="{00000000-0005-0000-0000-0000942B0000}"/>
    <cellStyle name="20% - Accent6 2 3 2 3 4 3" xfId="39015" xr:uid="{00000000-0005-0000-0000-0000952B0000}"/>
    <cellStyle name="20% - Accent6 2 3 2 3 5" xfId="23481" xr:uid="{00000000-0005-0000-0000-0000962B0000}"/>
    <cellStyle name="20% - Accent6 2 3 2 3 6" xfId="32358" xr:uid="{00000000-0005-0000-0000-0000972B0000}"/>
    <cellStyle name="20% - Accent6 2 3 2 4" xfId="13994" xr:uid="{00000000-0005-0000-0000-0000982B0000}"/>
    <cellStyle name="20% - Accent6 2 3 2 4 2" xfId="24957" xr:uid="{00000000-0005-0000-0000-0000992B0000}"/>
    <cellStyle name="20% - Accent6 2 3 2 4 3" xfId="33834" xr:uid="{00000000-0005-0000-0000-00009A2B0000}"/>
    <cellStyle name="20% - Accent6 2 3 2 5" xfId="16346" xr:uid="{00000000-0005-0000-0000-00009B2B0000}"/>
    <cellStyle name="20% - Accent6 2 3 2 5 2" xfId="27176" xr:uid="{00000000-0005-0000-0000-00009C2B0000}"/>
    <cellStyle name="20% - Accent6 2 3 2 5 3" xfId="36053" xr:uid="{00000000-0005-0000-0000-00009D2B0000}"/>
    <cellStyle name="20% - Accent6 2 3 2 6" xfId="18567" xr:uid="{00000000-0005-0000-0000-00009E2B0000}"/>
    <cellStyle name="20% - Accent6 2 3 2 6 2" xfId="29395" xr:uid="{00000000-0005-0000-0000-00009F2B0000}"/>
    <cellStyle name="20% - Accent6 2 3 2 6 3" xfId="38272" xr:uid="{00000000-0005-0000-0000-0000A02B0000}"/>
    <cellStyle name="20% - Accent6 2 3 2 7" xfId="22738" xr:uid="{00000000-0005-0000-0000-0000A12B0000}"/>
    <cellStyle name="20% - Accent6 2 3 2 8" xfId="31613" xr:uid="{00000000-0005-0000-0000-0000A22B0000}"/>
    <cellStyle name="20% - Accent6 2 3 3" xfId="8961" xr:uid="{00000000-0005-0000-0000-0000A32B0000}"/>
    <cellStyle name="20% - Accent6 2 3 3 2" xfId="13250" xr:uid="{00000000-0005-0000-0000-0000A42B0000}"/>
    <cellStyle name="20% - Accent6 2 3 3 2 2" xfId="15604" xr:uid="{00000000-0005-0000-0000-0000A52B0000}"/>
    <cellStyle name="20% - Accent6 2 3 3 2 2 2" xfId="26434" xr:uid="{00000000-0005-0000-0000-0000A62B0000}"/>
    <cellStyle name="20% - Accent6 2 3 3 2 2 3" xfId="35311" xr:uid="{00000000-0005-0000-0000-0000A72B0000}"/>
    <cellStyle name="20% - Accent6 2 3 3 2 3" xfId="17823" xr:uid="{00000000-0005-0000-0000-0000A82B0000}"/>
    <cellStyle name="20% - Accent6 2 3 3 2 3 2" xfId="28653" xr:uid="{00000000-0005-0000-0000-0000A92B0000}"/>
    <cellStyle name="20% - Accent6 2 3 3 2 3 3" xfId="37530" xr:uid="{00000000-0005-0000-0000-0000AA2B0000}"/>
    <cellStyle name="20% - Accent6 2 3 3 2 4" xfId="20228" xr:uid="{00000000-0005-0000-0000-0000AB2B0000}"/>
    <cellStyle name="20% - Accent6 2 3 3 2 4 2" xfId="30872" xr:uid="{00000000-0005-0000-0000-0000AC2B0000}"/>
    <cellStyle name="20% - Accent6 2 3 3 2 4 3" xfId="39749" xr:uid="{00000000-0005-0000-0000-0000AD2B0000}"/>
    <cellStyle name="20% - Accent6 2 3 3 2 5" xfId="24215" xr:uid="{00000000-0005-0000-0000-0000AE2B0000}"/>
    <cellStyle name="20% - Accent6 2 3 3 2 6" xfId="33092" xr:uid="{00000000-0005-0000-0000-0000AF2B0000}"/>
    <cellStyle name="20% - Accent6 2 3 3 3" xfId="12517" xr:uid="{00000000-0005-0000-0000-0000B02B0000}"/>
    <cellStyle name="20% - Accent6 2 3 3 3 2" xfId="14871" xr:uid="{00000000-0005-0000-0000-0000B12B0000}"/>
    <cellStyle name="20% - Accent6 2 3 3 3 2 2" xfId="25701" xr:uid="{00000000-0005-0000-0000-0000B22B0000}"/>
    <cellStyle name="20% - Accent6 2 3 3 3 2 3" xfId="34578" xr:uid="{00000000-0005-0000-0000-0000B32B0000}"/>
    <cellStyle name="20% - Accent6 2 3 3 3 3" xfId="17090" xr:uid="{00000000-0005-0000-0000-0000B42B0000}"/>
    <cellStyle name="20% - Accent6 2 3 3 3 3 2" xfId="27920" xr:uid="{00000000-0005-0000-0000-0000B52B0000}"/>
    <cellStyle name="20% - Accent6 2 3 3 3 3 3" xfId="36797" xr:uid="{00000000-0005-0000-0000-0000B62B0000}"/>
    <cellStyle name="20% - Accent6 2 3 3 3 4" xfId="19495" xr:uid="{00000000-0005-0000-0000-0000B72B0000}"/>
    <cellStyle name="20% - Accent6 2 3 3 3 4 2" xfId="30139" xr:uid="{00000000-0005-0000-0000-0000B82B0000}"/>
    <cellStyle name="20% - Accent6 2 3 3 3 4 3" xfId="39016" xr:uid="{00000000-0005-0000-0000-0000B92B0000}"/>
    <cellStyle name="20% - Accent6 2 3 3 3 5" xfId="23482" xr:uid="{00000000-0005-0000-0000-0000BA2B0000}"/>
    <cellStyle name="20% - Accent6 2 3 3 3 6" xfId="32359" xr:uid="{00000000-0005-0000-0000-0000BB2B0000}"/>
    <cellStyle name="20% - Accent6 2 3 3 4" xfId="13995" xr:uid="{00000000-0005-0000-0000-0000BC2B0000}"/>
    <cellStyle name="20% - Accent6 2 3 3 4 2" xfId="24958" xr:uid="{00000000-0005-0000-0000-0000BD2B0000}"/>
    <cellStyle name="20% - Accent6 2 3 3 4 3" xfId="33835" xr:uid="{00000000-0005-0000-0000-0000BE2B0000}"/>
    <cellStyle name="20% - Accent6 2 3 3 5" xfId="16347" xr:uid="{00000000-0005-0000-0000-0000BF2B0000}"/>
    <cellStyle name="20% - Accent6 2 3 3 5 2" xfId="27177" xr:uid="{00000000-0005-0000-0000-0000C02B0000}"/>
    <cellStyle name="20% - Accent6 2 3 3 5 3" xfId="36054" xr:uid="{00000000-0005-0000-0000-0000C12B0000}"/>
    <cellStyle name="20% - Accent6 2 3 3 6" xfId="18568" xr:uid="{00000000-0005-0000-0000-0000C22B0000}"/>
    <cellStyle name="20% - Accent6 2 3 3 6 2" xfId="29396" xr:uid="{00000000-0005-0000-0000-0000C32B0000}"/>
    <cellStyle name="20% - Accent6 2 3 3 6 3" xfId="38273" xr:uid="{00000000-0005-0000-0000-0000C42B0000}"/>
    <cellStyle name="20% - Accent6 2 3 3 7" xfId="22739" xr:uid="{00000000-0005-0000-0000-0000C52B0000}"/>
    <cellStyle name="20% - Accent6 2 3 3 8" xfId="31614" xr:uid="{00000000-0005-0000-0000-0000C62B0000}"/>
    <cellStyle name="20% - Accent6 2 3 4" xfId="8962" xr:uid="{00000000-0005-0000-0000-0000C72B0000}"/>
    <cellStyle name="20% - Accent6 2 3 4 2" xfId="13251" xr:uid="{00000000-0005-0000-0000-0000C82B0000}"/>
    <cellStyle name="20% - Accent6 2 3 4 2 2" xfId="15605" xr:uid="{00000000-0005-0000-0000-0000C92B0000}"/>
    <cellStyle name="20% - Accent6 2 3 4 2 2 2" xfId="26435" xr:uid="{00000000-0005-0000-0000-0000CA2B0000}"/>
    <cellStyle name="20% - Accent6 2 3 4 2 2 3" xfId="35312" xr:uid="{00000000-0005-0000-0000-0000CB2B0000}"/>
    <cellStyle name="20% - Accent6 2 3 4 2 3" xfId="17824" xr:uid="{00000000-0005-0000-0000-0000CC2B0000}"/>
    <cellStyle name="20% - Accent6 2 3 4 2 3 2" xfId="28654" xr:uid="{00000000-0005-0000-0000-0000CD2B0000}"/>
    <cellStyle name="20% - Accent6 2 3 4 2 3 3" xfId="37531" xr:uid="{00000000-0005-0000-0000-0000CE2B0000}"/>
    <cellStyle name="20% - Accent6 2 3 4 2 4" xfId="20229" xr:uid="{00000000-0005-0000-0000-0000CF2B0000}"/>
    <cellStyle name="20% - Accent6 2 3 4 2 4 2" xfId="30873" xr:uid="{00000000-0005-0000-0000-0000D02B0000}"/>
    <cellStyle name="20% - Accent6 2 3 4 2 4 3" xfId="39750" xr:uid="{00000000-0005-0000-0000-0000D12B0000}"/>
    <cellStyle name="20% - Accent6 2 3 4 2 5" xfId="24216" xr:uid="{00000000-0005-0000-0000-0000D22B0000}"/>
    <cellStyle name="20% - Accent6 2 3 4 2 6" xfId="33093" xr:uid="{00000000-0005-0000-0000-0000D32B0000}"/>
    <cellStyle name="20% - Accent6 2 3 4 3" xfId="12518" xr:uid="{00000000-0005-0000-0000-0000D42B0000}"/>
    <cellStyle name="20% - Accent6 2 3 4 3 2" xfId="14872" xr:uid="{00000000-0005-0000-0000-0000D52B0000}"/>
    <cellStyle name="20% - Accent6 2 3 4 3 2 2" xfId="25702" xr:uid="{00000000-0005-0000-0000-0000D62B0000}"/>
    <cellStyle name="20% - Accent6 2 3 4 3 2 3" xfId="34579" xr:uid="{00000000-0005-0000-0000-0000D72B0000}"/>
    <cellStyle name="20% - Accent6 2 3 4 3 3" xfId="17091" xr:uid="{00000000-0005-0000-0000-0000D82B0000}"/>
    <cellStyle name="20% - Accent6 2 3 4 3 3 2" xfId="27921" xr:uid="{00000000-0005-0000-0000-0000D92B0000}"/>
    <cellStyle name="20% - Accent6 2 3 4 3 3 3" xfId="36798" xr:uid="{00000000-0005-0000-0000-0000DA2B0000}"/>
    <cellStyle name="20% - Accent6 2 3 4 3 4" xfId="19496" xr:uid="{00000000-0005-0000-0000-0000DB2B0000}"/>
    <cellStyle name="20% - Accent6 2 3 4 3 4 2" xfId="30140" xr:uid="{00000000-0005-0000-0000-0000DC2B0000}"/>
    <cellStyle name="20% - Accent6 2 3 4 3 4 3" xfId="39017" xr:uid="{00000000-0005-0000-0000-0000DD2B0000}"/>
    <cellStyle name="20% - Accent6 2 3 4 3 5" xfId="23483" xr:uid="{00000000-0005-0000-0000-0000DE2B0000}"/>
    <cellStyle name="20% - Accent6 2 3 4 3 6" xfId="32360" xr:uid="{00000000-0005-0000-0000-0000DF2B0000}"/>
    <cellStyle name="20% - Accent6 2 3 4 4" xfId="13996" xr:uid="{00000000-0005-0000-0000-0000E02B0000}"/>
    <cellStyle name="20% - Accent6 2 3 4 4 2" xfId="24959" xr:uid="{00000000-0005-0000-0000-0000E12B0000}"/>
    <cellStyle name="20% - Accent6 2 3 4 4 3" xfId="33836" xr:uid="{00000000-0005-0000-0000-0000E22B0000}"/>
    <cellStyle name="20% - Accent6 2 3 4 5" xfId="16348" xr:uid="{00000000-0005-0000-0000-0000E32B0000}"/>
    <cellStyle name="20% - Accent6 2 3 4 5 2" xfId="27178" xr:uid="{00000000-0005-0000-0000-0000E42B0000}"/>
    <cellStyle name="20% - Accent6 2 3 4 5 3" xfId="36055" xr:uid="{00000000-0005-0000-0000-0000E52B0000}"/>
    <cellStyle name="20% - Accent6 2 3 4 6" xfId="18569" xr:uid="{00000000-0005-0000-0000-0000E62B0000}"/>
    <cellStyle name="20% - Accent6 2 3 4 6 2" xfId="29397" xr:uid="{00000000-0005-0000-0000-0000E72B0000}"/>
    <cellStyle name="20% - Accent6 2 3 4 6 3" xfId="38274" xr:uid="{00000000-0005-0000-0000-0000E82B0000}"/>
    <cellStyle name="20% - Accent6 2 3 4 7" xfId="22740" xr:uid="{00000000-0005-0000-0000-0000E92B0000}"/>
    <cellStyle name="20% - Accent6 2 3 4 8" xfId="31615" xr:uid="{00000000-0005-0000-0000-0000EA2B0000}"/>
    <cellStyle name="20% - Accent6 2 3 5" xfId="8963" xr:uid="{00000000-0005-0000-0000-0000EB2B0000}"/>
    <cellStyle name="20% - Accent6 2 3 5 2" xfId="13252" xr:uid="{00000000-0005-0000-0000-0000EC2B0000}"/>
    <cellStyle name="20% - Accent6 2 3 5 2 2" xfId="15606" xr:uid="{00000000-0005-0000-0000-0000ED2B0000}"/>
    <cellStyle name="20% - Accent6 2 3 5 2 2 2" xfId="26436" xr:uid="{00000000-0005-0000-0000-0000EE2B0000}"/>
    <cellStyle name="20% - Accent6 2 3 5 2 2 3" xfId="35313" xr:uid="{00000000-0005-0000-0000-0000EF2B0000}"/>
    <cellStyle name="20% - Accent6 2 3 5 2 3" xfId="17825" xr:uid="{00000000-0005-0000-0000-0000F02B0000}"/>
    <cellStyle name="20% - Accent6 2 3 5 2 3 2" xfId="28655" xr:uid="{00000000-0005-0000-0000-0000F12B0000}"/>
    <cellStyle name="20% - Accent6 2 3 5 2 3 3" xfId="37532" xr:uid="{00000000-0005-0000-0000-0000F22B0000}"/>
    <cellStyle name="20% - Accent6 2 3 5 2 4" xfId="20230" xr:uid="{00000000-0005-0000-0000-0000F32B0000}"/>
    <cellStyle name="20% - Accent6 2 3 5 2 4 2" xfId="30874" xr:uid="{00000000-0005-0000-0000-0000F42B0000}"/>
    <cellStyle name="20% - Accent6 2 3 5 2 4 3" xfId="39751" xr:uid="{00000000-0005-0000-0000-0000F52B0000}"/>
    <cellStyle name="20% - Accent6 2 3 5 2 5" xfId="24217" xr:uid="{00000000-0005-0000-0000-0000F62B0000}"/>
    <cellStyle name="20% - Accent6 2 3 5 2 6" xfId="33094" xr:uid="{00000000-0005-0000-0000-0000F72B0000}"/>
    <cellStyle name="20% - Accent6 2 3 5 3" xfId="12519" xr:uid="{00000000-0005-0000-0000-0000F82B0000}"/>
    <cellStyle name="20% - Accent6 2 3 5 3 2" xfId="14873" xr:uid="{00000000-0005-0000-0000-0000F92B0000}"/>
    <cellStyle name="20% - Accent6 2 3 5 3 2 2" xfId="25703" xr:uid="{00000000-0005-0000-0000-0000FA2B0000}"/>
    <cellStyle name="20% - Accent6 2 3 5 3 2 3" xfId="34580" xr:uid="{00000000-0005-0000-0000-0000FB2B0000}"/>
    <cellStyle name="20% - Accent6 2 3 5 3 3" xfId="17092" xr:uid="{00000000-0005-0000-0000-0000FC2B0000}"/>
    <cellStyle name="20% - Accent6 2 3 5 3 3 2" xfId="27922" xr:uid="{00000000-0005-0000-0000-0000FD2B0000}"/>
    <cellStyle name="20% - Accent6 2 3 5 3 3 3" xfId="36799" xr:uid="{00000000-0005-0000-0000-0000FE2B0000}"/>
    <cellStyle name="20% - Accent6 2 3 5 3 4" xfId="19497" xr:uid="{00000000-0005-0000-0000-0000FF2B0000}"/>
    <cellStyle name="20% - Accent6 2 3 5 3 4 2" xfId="30141" xr:uid="{00000000-0005-0000-0000-0000002C0000}"/>
    <cellStyle name="20% - Accent6 2 3 5 3 4 3" xfId="39018" xr:uid="{00000000-0005-0000-0000-0000012C0000}"/>
    <cellStyle name="20% - Accent6 2 3 5 3 5" xfId="23484" xr:uid="{00000000-0005-0000-0000-0000022C0000}"/>
    <cellStyle name="20% - Accent6 2 3 5 3 6" xfId="32361" xr:uid="{00000000-0005-0000-0000-0000032C0000}"/>
    <cellStyle name="20% - Accent6 2 3 5 4" xfId="13997" xr:uid="{00000000-0005-0000-0000-0000042C0000}"/>
    <cellStyle name="20% - Accent6 2 3 5 4 2" xfId="24960" xr:uid="{00000000-0005-0000-0000-0000052C0000}"/>
    <cellStyle name="20% - Accent6 2 3 5 4 3" xfId="33837" xr:uid="{00000000-0005-0000-0000-0000062C0000}"/>
    <cellStyle name="20% - Accent6 2 3 5 5" xfId="16349" xr:uid="{00000000-0005-0000-0000-0000072C0000}"/>
    <cellStyle name="20% - Accent6 2 3 5 5 2" xfId="27179" xr:uid="{00000000-0005-0000-0000-0000082C0000}"/>
    <cellStyle name="20% - Accent6 2 3 5 5 3" xfId="36056" xr:uid="{00000000-0005-0000-0000-0000092C0000}"/>
    <cellStyle name="20% - Accent6 2 3 5 6" xfId="18570" xr:uid="{00000000-0005-0000-0000-00000A2C0000}"/>
    <cellStyle name="20% - Accent6 2 3 5 6 2" xfId="29398" xr:uid="{00000000-0005-0000-0000-00000B2C0000}"/>
    <cellStyle name="20% - Accent6 2 3 5 6 3" xfId="38275" xr:uid="{00000000-0005-0000-0000-00000C2C0000}"/>
    <cellStyle name="20% - Accent6 2 3 5 7" xfId="22741" xr:uid="{00000000-0005-0000-0000-00000D2C0000}"/>
    <cellStyle name="20% - Accent6 2 3 5 8" xfId="31616" xr:uid="{00000000-0005-0000-0000-00000E2C0000}"/>
    <cellStyle name="20% - Accent6 2 3 6" xfId="8964" xr:uid="{00000000-0005-0000-0000-00000F2C0000}"/>
    <cellStyle name="20% - Accent6 2 3 6 2" xfId="13253" xr:uid="{00000000-0005-0000-0000-0000102C0000}"/>
    <cellStyle name="20% - Accent6 2 3 6 2 2" xfId="15607" xr:uid="{00000000-0005-0000-0000-0000112C0000}"/>
    <cellStyle name="20% - Accent6 2 3 6 2 2 2" xfId="26437" xr:uid="{00000000-0005-0000-0000-0000122C0000}"/>
    <cellStyle name="20% - Accent6 2 3 6 2 2 3" xfId="35314" xr:uid="{00000000-0005-0000-0000-0000132C0000}"/>
    <cellStyle name="20% - Accent6 2 3 6 2 3" xfId="17826" xr:uid="{00000000-0005-0000-0000-0000142C0000}"/>
    <cellStyle name="20% - Accent6 2 3 6 2 3 2" xfId="28656" xr:uid="{00000000-0005-0000-0000-0000152C0000}"/>
    <cellStyle name="20% - Accent6 2 3 6 2 3 3" xfId="37533" xr:uid="{00000000-0005-0000-0000-0000162C0000}"/>
    <cellStyle name="20% - Accent6 2 3 6 2 4" xfId="20231" xr:uid="{00000000-0005-0000-0000-0000172C0000}"/>
    <cellStyle name="20% - Accent6 2 3 6 2 4 2" xfId="30875" xr:uid="{00000000-0005-0000-0000-0000182C0000}"/>
    <cellStyle name="20% - Accent6 2 3 6 2 4 3" xfId="39752" xr:uid="{00000000-0005-0000-0000-0000192C0000}"/>
    <cellStyle name="20% - Accent6 2 3 6 2 5" xfId="24218" xr:uid="{00000000-0005-0000-0000-00001A2C0000}"/>
    <cellStyle name="20% - Accent6 2 3 6 2 6" xfId="33095" xr:uid="{00000000-0005-0000-0000-00001B2C0000}"/>
    <cellStyle name="20% - Accent6 2 3 6 3" xfId="12520" xr:uid="{00000000-0005-0000-0000-00001C2C0000}"/>
    <cellStyle name="20% - Accent6 2 3 6 3 2" xfId="14874" xr:uid="{00000000-0005-0000-0000-00001D2C0000}"/>
    <cellStyle name="20% - Accent6 2 3 6 3 2 2" xfId="25704" xr:uid="{00000000-0005-0000-0000-00001E2C0000}"/>
    <cellStyle name="20% - Accent6 2 3 6 3 2 3" xfId="34581" xr:uid="{00000000-0005-0000-0000-00001F2C0000}"/>
    <cellStyle name="20% - Accent6 2 3 6 3 3" xfId="17093" xr:uid="{00000000-0005-0000-0000-0000202C0000}"/>
    <cellStyle name="20% - Accent6 2 3 6 3 3 2" xfId="27923" xr:uid="{00000000-0005-0000-0000-0000212C0000}"/>
    <cellStyle name="20% - Accent6 2 3 6 3 3 3" xfId="36800" xr:uid="{00000000-0005-0000-0000-0000222C0000}"/>
    <cellStyle name="20% - Accent6 2 3 6 3 4" xfId="19498" xr:uid="{00000000-0005-0000-0000-0000232C0000}"/>
    <cellStyle name="20% - Accent6 2 3 6 3 4 2" xfId="30142" xr:uid="{00000000-0005-0000-0000-0000242C0000}"/>
    <cellStyle name="20% - Accent6 2 3 6 3 4 3" xfId="39019" xr:uid="{00000000-0005-0000-0000-0000252C0000}"/>
    <cellStyle name="20% - Accent6 2 3 6 3 5" xfId="23485" xr:uid="{00000000-0005-0000-0000-0000262C0000}"/>
    <cellStyle name="20% - Accent6 2 3 6 3 6" xfId="32362" xr:uid="{00000000-0005-0000-0000-0000272C0000}"/>
    <cellStyle name="20% - Accent6 2 3 6 4" xfId="13998" xr:uid="{00000000-0005-0000-0000-0000282C0000}"/>
    <cellStyle name="20% - Accent6 2 3 6 4 2" xfId="24961" xr:uid="{00000000-0005-0000-0000-0000292C0000}"/>
    <cellStyle name="20% - Accent6 2 3 6 4 3" xfId="33838" xr:uid="{00000000-0005-0000-0000-00002A2C0000}"/>
    <cellStyle name="20% - Accent6 2 3 6 5" xfId="16350" xr:uid="{00000000-0005-0000-0000-00002B2C0000}"/>
    <cellStyle name="20% - Accent6 2 3 6 5 2" xfId="27180" xr:uid="{00000000-0005-0000-0000-00002C2C0000}"/>
    <cellStyle name="20% - Accent6 2 3 6 5 3" xfId="36057" xr:uid="{00000000-0005-0000-0000-00002D2C0000}"/>
    <cellStyle name="20% - Accent6 2 3 6 6" xfId="18571" xr:uid="{00000000-0005-0000-0000-00002E2C0000}"/>
    <cellStyle name="20% - Accent6 2 3 6 6 2" xfId="29399" xr:uid="{00000000-0005-0000-0000-00002F2C0000}"/>
    <cellStyle name="20% - Accent6 2 3 6 6 3" xfId="38276" xr:uid="{00000000-0005-0000-0000-0000302C0000}"/>
    <cellStyle name="20% - Accent6 2 3 6 7" xfId="22742" xr:uid="{00000000-0005-0000-0000-0000312C0000}"/>
    <cellStyle name="20% - Accent6 2 3 6 8" xfId="31617" xr:uid="{00000000-0005-0000-0000-0000322C0000}"/>
    <cellStyle name="20% - Accent6 2 3 7" xfId="8965" xr:uid="{00000000-0005-0000-0000-0000332C0000}"/>
    <cellStyle name="20% - Accent6 2 3 7 2" xfId="13254" xr:uid="{00000000-0005-0000-0000-0000342C0000}"/>
    <cellStyle name="20% - Accent6 2 3 7 2 2" xfId="15608" xr:uid="{00000000-0005-0000-0000-0000352C0000}"/>
    <cellStyle name="20% - Accent6 2 3 7 2 2 2" xfId="26438" xr:uid="{00000000-0005-0000-0000-0000362C0000}"/>
    <cellStyle name="20% - Accent6 2 3 7 2 2 3" xfId="35315" xr:uid="{00000000-0005-0000-0000-0000372C0000}"/>
    <cellStyle name="20% - Accent6 2 3 7 2 3" xfId="17827" xr:uid="{00000000-0005-0000-0000-0000382C0000}"/>
    <cellStyle name="20% - Accent6 2 3 7 2 3 2" xfId="28657" xr:uid="{00000000-0005-0000-0000-0000392C0000}"/>
    <cellStyle name="20% - Accent6 2 3 7 2 3 3" xfId="37534" xr:uid="{00000000-0005-0000-0000-00003A2C0000}"/>
    <cellStyle name="20% - Accent6 2 3 7 2 4" xfId="20232" xr:uid="{00000000-0005-0000-0000-00003B2C0000}"/>
    <cellStyle name="20% - Accent6 2 3 7 2 4 2" xfId="30876" xr:uid="{00000000-0005-0000-0000-00003C2C0000}"/>
    <cellStyle name="20% - Accent6 2 3 7 2 4 3" xfId="39753" xr:uid="{00000000-0005-0000-0000-00003D2C0000}"/>
    <cellStyle name="20% - Accent6 2 3 7 2 5" xfId="24219" xr:uid="{00000000-0005-0000-0000-00003E2C0000}"/>
    <cellStyle name="20% - Accent6 2 3 7 2 6" xfId="33096" xr:uid="{00000000-0005-0000-0000-00003F2C0000}"/>
    <cellStyle name="20% - Accent6 2 3 7 3" xfId="12521" xr:uid="{00000000-0005-0000-0000-0000402C0000}"/>
    <cellStyle name="20% - Accent6 2 3 7 3 2" xfId="14875" xr:uid="{00000000-0005-0000-0000-0000412C0000}"/>
    <cellStyle name="20% - Accent6 2 3 7 3 2 2" xfId="25705" xr:uid="{00000000-0005-0000-0000-0000422C0000}"/>
    <cellStyle name="20% - Accent6 2 3 7 3 2 3" xfId="34582" xr:uid="{00000000-0005-0000-0000-0000432C0000}"/>
    <cellStyle name="20% - Accent6 2 3 7 3 3" xfId="17094" xr:uid="{00000000-0005-0000-0000-0000442C0000}"/>
    <cellStyle name="20% - Accent6 2 3 7 3 3 2" xfId="27924" xr:uid="{00000000-0005-0000-0000-0000452C0000}"/>
    <cellStyle name="20% - Accent6 2 3 7 3 3 3" xfId="36801" xr:uid="{00000000-0005-0000-0000-0000462C0000}"/>
    <cellStyle name="20% - Accent6 2 3 7 3 4" xfId="19499" xr:uid="{00000000-0005-0000-0000-0000472C0000}"/>
    <cellStyle name="20% - Accent6 2 3 7 3 4 2" xfId="30143" xr:uid="{00000000-0005-0000-0000-0000482C0000}"/>
    <cellStyle name="20% - Accent6 2 3 7 3 4 3" xfId="39020" xr:uid="{00000000-0005-0000-0000-0000492C0000}"/>
    <cellStyle name="20% - Accent6 2 3 7 3 5" xfId="23486" xr:uid="{00000000-0005-0000-0000-00004A2C0000}"/>
    <cellStyle name="20% - Accent6 2 3 7 3 6" xfId="32363" xr:uid="{00000000-0005-0000-0000-00004B2C0000}"/>
    <cellStyle name="20% - Accent6 2 3 7 4" xfId="13999" xr:uid="{00000000-0005-0000-0000-00004C2C0000}"/>
    <cellStyle name="20% - Accent6 2 3 7 4 2" xfId="24962" xr:uid="{00000000-0005-0000-0000-00004D2C0000}"/>
    <cellStyle name="20% - Accent6 2 3 7 4 3" xfId="33839" xr:uid="{00000000-0005-0000-0000-00004E2C0000}"/>
    <cellStyle name="20% - Accent6 2 3 7 5" xfId="16351" xr:uid="{00000000-0005-0000-0000-00004F2C0000}"/>
    <cellStyle name="20% - Accent6 2 3 7 5 2" xfId="27181" xr:uid="{00000000-0005-0000-0000-0000502C0000}"/>
    <cellStyle name="20% - Accent6 2 3 7 5 3" xfId="36058" xr:uid="{00000000-0005-0000-0000-0000512C0000}"/>
    <cellStyle name="20% - Accent6 2 3 7 6" xfId="18572" xr:uid="{00000000-0005-0000-0000-0000522C0000}"/>
    <cellStyle name="20% - Accent6 2 3 7 6 2" xfId="29400" xr:uid="{00000000-0005-0000-0000-0000532C0000}"/>
    <cellStyle name="20% - Accent6 2 3 7 6 3" xfId="38277" xr:uid="{00000000-0005-0000-0000-0000542C0000}"/>
    <cellStyle name="20% - Accent6 2 3 7 7" xfId="22743" xr:uid="{00000000-0005-0000-0000-0000552C0000}"/>
    <cellStyle name="20% - Accent6 2 3 7 8" xfId="31618" xr:uid="{00000000-0005-0000-0000-0000562C0000}"/>
    <cellStyle name="20% - Accent6 2 3 8" xfId="8966" xr:uid="{00000000-0005-0000-0000-0000572C0000}"/>
    <cellStyle name="20% - Accent6 2 3 8 2" xfId="13255" xr:uid="{00000000-0005-0000-0000-0000582C0000}"/>
    <cellStyle name="20% - Accent6 2 3 8 2 2" xfId="15609" xr:uid="{00000000-0005-0000-0000-0000592C0000}"/>
    <cellStyle name="20% - Accent6 2 3 8 2 2 2" xfId="26439" xr:uid="{00000000-0005-0000-0000-00005A2C0000}"/>
    <cellStyle name="20% - Accent6 2 3 8 2 2 3" xfId="35316" xr:uid="{00000000-0005-0000-0000-00005B2C0000}"/>
    <cellStyle name="20% - Accent6 2 3 8 2 3" xfId="17828" xr:uid="{00000000-0005-0000-0000-00005C2C0000}"/>
    <cellStyle name="20% - Accent6 2 3 8 2 3 2" xfId="28658" xr:uid="{00000000-0005-0000-0000-00005D2C0000}"/>
    <cellStyle name="20% - Accent6 2 3 8 2 3 3" xfId="37535" xr:uid="{00000000-0005-0000-0000-00005E2C0000}"/>
    <cellStyle name="20% - Accent6 2 3 8 2 4" xfId="20233" xr:uid="{00000000-0005-0000-0000-00005F2C0000}"/>
    <cellStyle name="20% - Accent6 2 3 8 2 4 2" xfId="30877" xr:uid="{00000000-0005-0000-0000-0000602C0000}"/>
    <cellStyle name="20% - Accent6 2 3 8 2 4 3" xfId="39754" xr:uid="{00000000-0005-0000-0000-0000612C0000}"/>
    <cellStyle name="20% - Accent6 2 3 8 2 5" xfId="24220" xr:uid="{00000000-0005-0000-0000-0000622C0000}"/>
    <cellStyle name="20% - Accent6 2 3 8 2 6" xfId="33097" xr:uid="{00000000-0005-0000-0000-0000632C0000}"/>
    <cellStyle name="20% - Accent6 2 3 8 3" xfId="12522" xr:uid="{00000000-0005-0000-0000-0000642C0000}"/>
    <cellStyle name="20% - Accent6 2 3 8 3 2" xfId="14876" xr:uid="{00000000-0005-0000-0000-0000652C0000}"/>
    <cellStyle name="20% - Accent6 2 3 8 3 2 2" xfId="25706" xr:uid="{00000000-0005-0000-0000-0000662C0000}"/>
    <cellStyle name="20% - Accent6 2 3 8 3 2 3" xfId="34583" xr:uid="{00000000-0005-0000-0000-0000672C0000}"/>
    <cellStyle name="20% - Accent6 2 3 8 3 3" xfId="17095" xr:uid="{00000000-0005-0000-0000-0000682C0000}"/>
    <cellStyle name="20% - Accent6 2 3 8 3 3 2" xfId="27925" xr:uid="{00000000-0005-0000-0000-0000692C0000}"/>
    <cellStyle name="20% - Accent6 2 3 8 3 3 3" xfId="36802" xr:uid="{00000000-0005-0000-0000-00006A2C0000}"/>
    <cellStyle name="20% - Accent6 2 3 8 3 4" xfId="19500" xr:uid="{00000000-0005-0000-0000-00006B2C0000}"/>
    <cellStyle name="20% - Accent6 2 3 8 3 4 2" xfId="30144" xr:uid="{00000000-0005-0000-0000-00006C2C0000}"/>
    <cellStyle name="20% - Accent6 2 3 8 3 4 3" xfId="39021" xr:uid="{00000000-0005-0000-0000-00006D2C0000}"/>
    <cellStyle name="20% - Accent6 2 3 8 3 5" xfId="23487" xr:uid="{00000000-0005-0000-0000-00006E2C0000}"/>
    <cellStyle name="20% - Accent6 2 3 8 3 6" xfId="32364" xr:uid="{00000000-0005-0000-0000-00006F2C0000}"/>
    <cellStyle name="20% - Accent6 2 3 8 4" xfId="14000" xr:uid="{00000000-0005-0000-0000-0000702C0000}"/>
    <cellStyle name="20% - Accent6 2 3 8 4 2" xfId="24963" xr:uid="{00000000-0005-0000-0000-0000712C0000}"/>
    <cellStyle name="20% - Accent6 2 3 8 4 3" xfId="33840" xr:uid="{00000000-0005-0000-0000-0000722C0000}"/>
    <cellStyle name="20% - Accent6 2 3 8 5" xfId="16352" xr:uid="{00000000-0005-0000-0000-0000732C0000}"/>
    <cellStyle name="20% - Accent6 2 3 8 5 2" xfId="27182" xr:uid="{00000000-0005-0000-0000-0000742C0000}"/>
    <cellStyle name="20% - Accent6 2 3 8 5 3" xfId="36059" xr:uid="{00000000-0005-0000-0000-0000752C0000}"/>
    <cellStyle name="20% - Accent6 2 3 8 6" xfId="18573" xr:uid="{00000000-0005-0000-0000-0000762C0000}"/>
    <cellStyle name="20% - Accent6 2 3 8 6 2" xfId="29401" xr:uid="{00000000-0005-0000-0000-0000772C0000}"/>
    <cellStyle name="20% - Accent6 2 3 8 6 3" xfId="38278" xr:uid="{00000000-0005-0000-0000-0000782C0000}"/>
    <cellStyle name="20% - Accent6 2 3 8 7" xfId="22744" xr:uid="{00000000-0005-0000-0000-0000792C0000}"/>
    <cellStyle name="20% - Accent6 2 3 8 8" xfId="31619" xr:uid="{00000000-0005-0000-0000-00007A2C0000}"/>
    <cellStyle name="20% - Accent6 2 3 9" xfId="8967" xr:uid="{00000000-0005-0000-0000-00007B2C0000}"/>
    <cellStyle name="20% - Accent6 2 3 9 2" xfId="13256" xr:uid="{00000000-0005-0000-0000-00007C2C0000}"/>
    <cellStyle name="20% - Accent6 2 3 9 2 2" xfId="15610" xr:uid="{00000000-0005-0000-0000-00007D2C0000}"/>
    <cellStyle name="20% - Accent6 2 3 9 2 2 2" xfId="26440" xr:uid="{00000000-0005-0000-0000-00007E2C0000}"/>
    <cellStyle name="20% - Accent6 2 3 9 2 2 3" xfId="35317" xr:uid="{00000000-0005-0000-0000-00007F2C0000}"/>
    <cellStyle name="20% - Accent6 2 3 9 2 3" xfId="17829" xr:uid="{00000000-0005-0000-0000-0000802C0000}"/>
    <cellStyle name="20% - Accent6 2 3 9 2 3 2" xfId="28659" xr:uid="{00000000-0005-0000-0000-0000812C0000}"/>
    <cellStyle name="20% - Accent6 2 3 9 2 3 3" xfId="37536" xr:uid="{00000000-0005-0000-0000-0000822C0000}"/>
    <cellStyle name="20% - Accent6 2 3 9 2 4" xfId="20234" xr:uid="{00000000-0005-0000-0000-0000832C0000}"/>
    <cellStyle name="20% - Accent6 2 3 9 2 4 2" xfId="30878" xr:uid="{00000000-0005-0000-0000-0000842C0000}"/>
    <cellStyle name="20% - Accent6 2 3 9 2 4 3" xfId="39755" xr:uid="{00000000-0005-0000-0000-0000852C0000}"/>
    <cellStyle name="20% - Accent6 2 3 9 2 5" xfId="24221" xr:uid="{00000000-0005-0000-0000-0000862C0000}"/>
    <cellStyle name="20% - Accent6 2 3 9 2 6" xfId="33098" xr:uid="{00000000-0005-0000-0000-0000872C0000}"/>
    <cellStyle name="20% - Accent6 2 3 9 3" xfId="12523" xr:uid="{00000000-0005-0000-0000-0000882C0000}"/>
    <cellStyle name="20% - Accent6 2 3 9 3 2" xfId="14877" xr:uid="{00000000-0005-0000-0000-0000892C0000}"/>
    <cellStyle name="20% - Accent6 2 3 9 3 2 2" xfId="25707" xr:uid="{00000000-0005-0000-0000-00008A2C0000}"/>
    <cellStyle name="20% - Accent6 2 3 9 3 2 3" xfId="34584" xr:uid="{00000000-0005-0000-0000-00008B2C0000}"/>
    <cellStyle name="20% - Accent6 2 3 9 3 3" xfId="17096" xr:uid="{00000000-0005-0000-0000-00008C2C0000}"/>
    <cellStyle name="20% - Accent6 2 3 9 3 3 2" xfId="27926" xr:uid="{00000000-0005-0000-0000-00008D2C0000}"/>
    <cellStyle name="20% - Accent6 2 3 9 3 3 3" xfId="36803" xr:uid="{00000000-0005-0000-0000-00008E2C0000}"/>
    <cellStyle name="20% - Accent6 2 3 9 3 4" xfId="19501" xr:uid="{00000000-0005-0000-0000-00008F2C0000}"/>
    <cellStyle name="20% - Accent6 2 3 9 3 4 2" xfId="30145" xr:uid="{00000000-0005-0000-0000-0000902C0000}"/>
    <cellStyle name="20% - Accent6 2 3 9 3 4 3" xfId="39022" xr:uid="{00000000-0005-0000-0000-0000912C0000}"/>
    <cellStyle name="20% - Accent6 2 3 9 3 5" xfId="23488" xr:uid="{00000000-0005-0000-0000-0000922C0000}"/>
    <cellStyle name="20% - Accent6 2 3 9 3 6" xfId="32365" xr:uid="{00000000-0005-0000-0000-0000932C0000}"/>
    <cellStyle name="20% - Accent6 2 3 9 4" xfId="14001" xr:uid="{00000000-0005-0000-0000-0000942C0000}"/>
    <cellStyle name="20% - Accent6 2 3 9 4 2" xfId="24964" xr:uid="{00000000-0005-0000-0000-0000952C0000}"/>
    <cellStyle name="20% - Accent6 2 3 9 4 3" xfId="33841" xr:uid="{00000000-0005-0000-0000-0000962C0000}"/>
    <cellStyle name="20% - Accent6 2 3 9 5" xfId="16353" xr:uid="{00000000-0005-0000-0000-0000972C0000}"/>
    <cellStyle name="20% - Accent6 2 3 9 5 2" xfId="27183" xr:uid="{00000000-0005-0000-0000-0000982C0000}"/>
    <cellStyle name="20% - Accent6 2 3 9 5 3" xfId="36060" xr:uid="{00000000-0005-0000-0000-0000992C0000}"/>
    <cellStyle name="20% - Accent6 2 3 9 6" xfId="18574" xr:uid="{00000000-0005-0000-0000-00009A2C0000}"/>
    <cellStyle name="20% - Accent6 2 3 9 6 2" xfId="29402" xr:uid="{00000000-0005-0000-0000-00009B2C0000}"/>
    <cellStyle name="20% - Accent6 2 3 9 6 3" xfId="38279" xr:uid="{00000000-0005-0000-0000-00009C2C0000}"/>
    <cellStyle name="20% - Accent6 2 3 9 7" xfId="22745" xr:uid="{00000000-0005-0000-0000-00009D2C0000}"/>
    <cellStyle name="20% - Accent6 2 3 9 8" xfId="31620" xr:uid="{00000000-0005-0000-0000-00009E2C0000}"/>
    <cellStyle name="20% - Accent6 2 4" xfId="8968" xr:uid="{00000000-0005-0000-0000-00009F2C0000}"/>
    <cellStyle name="20% - Accent6 2 4 10" xfId="13257" xr:uid="{00000000-0005-0000-0000-0000A02C0000}"/>
    <cellStyle name="20% - Accent6 2 4 10 2" xfId="15611" xr:uid="{00000000-0005-0000-0000-0000A12C0000}"/>
    <cellStyle name="20% - Accent6 2 4 10 2 2" xfId="26441" xr:uid="{00000000-0005-0000-0000-0000A22C0000}"/>
    <cellStyle name="20% - Accent6 2 4 10 2 3" xfId="35318" xr:uid="{00000000-0005-0000-0000-0000A32C0000}"/>
    <cellStyle name="20% - Accent6 2 4 10 3" xfId="17830" xr:uid="{00000000-0005-0000-0000-0000A42C0000}"/>
    <cellStyle name="20% - Accent6 2 4 10 3 2" xfId="28660" xr:uid="{00000000-0005-0000-0000-0000A52C0000}"/>
    <cellStyle name="20% - Accent6 2 4 10 3 3" xfId="37537" xr:uid="{00000000-0005-0000-0000-0000A62C0000}"/>
    <cellStyle name="20% - Accent6 2 4 10 4" xfId="20235" xr:uid="{00000000-0005-0000-0000-0000A72C0000}"/>
    <cellStyle name="20% - Accent6 2 4 10 4 2" xfId="30879" xr:uid="{00000000-0005-0000-0000-0000A82C0000}"/>
    <cellStyle name="20% - Accent6 2 4 10 4 3" xfId="39756" xr:uid="{00000000-0005-0000-0000-0000A92C0000}"/>
    <cellStyle name="20% - Accent6 2 4 10 5" xfId="24222" xr:uid="{00000000-0005-0000-0000-0000AA2C0000}"/>
    <cellStyle name="20% - Accent6 2 4 10 6" xfId="33099" xr:uid="{00000000-0005-0000-0000-0000AB2C0000}"/>
    <cellStyle name="20% - Accent6 2 4 11" xfId="12524" xr:uid="{00000000-0005-0000-0000-0000AC2C0000}"/>
    <cellStyle name="20% - Accent6 2 4 11 2" xfId="14878" xr:uid="{00000000-0005-0000-0000-0000AD2C0000}"/>
    <cellStyle name="20% - Accent6 2 4 11 2 2" xfId="25708" xr:uid="{00000000-0005-0000-0000-0000AE2C0000}"/>
    <cellStyle name="20% - Accent6 2 4 11 2 3" xfId="34585" xr:uid="{00000000-0005-0000-0000-0000AF2C0000}"/>
    <cellStyle name="20% - Accent6 2 4 11 3" xfId="17097" xr:uid="{00000000-0005-0000-0000-0000B02C0000}"/>
    <cellStyle name="20% - Accent6 2 4 11 3 2" xfId="27927" xr:uid="{00000000-0005-0000-0000-0000B12C0000}"/>
    <cellStyle name="20% - Accent6 2 4 11 3 3" xfId="36804" xr:uid="{00000000-0005-0000-0000-0000B22C0000}"/>
    <cellStyle name="20% - Accent6 2 4 11 4" xfId="19502" xr:uid="{00000000-0005-0000-0000-0000B32C0000}"/>
    <cellStyle name="20% - Accent6 2 4 11 4 2" xfId="30146" xr:uid="{00000000-0005-0000-0000-0000B42C0000}"/>
    <cellStyle name="20% - Accent6 2 4 11 4 3" xfId="39023" xr:uid="{00000000-0005-0000-0000-0000B52C0000}"/>
    <cellStyle name="20% - Accent6 2 4 11 5" xfId="23489" xr:uid="{00000000-0005-0000-0000-0000B62C0000}"/>
    <cellStyle name="20% - Accent6 2 4 11 6" xfId="32366" xr:uid="{00000000-0005-0000-0000-0000B72C0000}"/>
    <cellStyle name="20% - Accent6 2 4 12" xfId="14002" xr:uid="{00000000-0005-0000-0000-0000B82C0000}"/>
    <cellStyle name="20% - Accent6 2 4 12 2" xfId="24965" xr:uid="{00000000-0005-0000-0000-0000B92C0000}"/>
    <cellStyle name="20% - Accent6 2 4 12 3" xfId="33842" xr:uid="{00000000-0005-0000-0000-0000BA2C0000}"/>
    <cellStyle name="20% - Accent6 2 4 13" xfId="16354" xr:uid="{00000000-0005-0000-0000-0000BB2C0000}"/>
    <cellStyle name="20% - Accent6 2 4 13 2" xfId="27184" xr:uid="{00000000-0005-0000-0000-0000BC2C0000}"/>
    <cellStyle name="20% - Accent6 2 4 13 3" xfId="36061" xr:uid="{00000000-0005-0000-0000-0000BD2C0000}"/>
    <cellStyle name="20% - Accent6 2 4 14" xfId="18575" xr:uid="{00000000-0005-0000-0000-0000BE2C0000}"/>
    <cellStyle name="20% - Accent6 2 4 14 2" xfId="29403" xr:uid="{00000000-0005-0000-0000-0000BF2C0000}"/>
    <cellStyle name="20% - Accent6 2 4 14 3" xfId="38280" xr:uid="{00000000-0005-0000-0000-0000C02C0000}"/>
    <cellStyle name="20% - Accent6 2 4 15" xfId="22746" xr:uid="{00000000-0005-0000-0000-0000C12C0000}"/>
    <cellStyle name="20% - Accent6 2 4 16" xfId="31621" xr:uid="{00000000-0005-0000-0000-0000C22C0000}"/>
    <cellStyle name="20% - Accent6 2 4 2" xfId="8969" xr:uid="{00000000-0005-0000-0000-0000C32C0000}"/>
    <cellStyle name="20% - Accent6 2 4 2 2" xfId="13258" xr:uid="{00000000-0005-0000-0000-0000C42C0000}"/>
    <cellStyle name="20% - Accent6 2 4 2 2 2" xfId="15612" xr:uid="{00000000-0005-0000-0000-0000C52C0000}"/>
    <cellStyle name="20% - Accent6 2 4 2 2 2 2" xfId="26442" xr:uid="{00000000-0005-0000-0000-0000C62C0000}"/>
    <cellStyle name="20% - Accent6 2 4 2 2 2 3" xfId="35319" xr:uid="{00000000-0005-0000-0000-0000C72C0000}"/>
    <cellStyle name="20% - Accent6 2 4 2 2 3" xfId="17831" xr:uid="{00000000-0005-0000-0000-0000C82C0000}"/>
    <cellStyle name="20% - Accent6 2 4 2 2 3 2" xfId="28661" xr:uid="{00000000-0005-0000-0000-0000C92C0000}"/>
    <cellStyle name="20% - Accent6 2 4 2 2 3 3" xfId="37538" xr:uid="{00000000-0005-0000-0000-0000CA2C0000}"/>
    <cellStyle name="20% - Accent6 2 4 2 2 4" xfId="20236" xr:uid="{00000000-0005-0000-0000-0000CB2C0000}"/>
    <cellStyle name="20% - Accent6 2 4 2 2 4 2" xfId="30880" xr:uid="{00000000-0005-0000-0000-0000CC2C0000}"/>
    <cellStyle name="20% - Accent6 2 4 2 2 4 3" xfId="39757" xr:uid="{00000000-0005-0000-0000-0000CD2C0000}"/>
    <cellStyle name="20% - Accent6 2 4 2 2 5" xfId="24223" xr:uid="{00000000-0005-0000-0000-0000CE2C0000}"/>
    <cellStyle name="20% - Accent6 2 4 2 2 6" xfId="33100" xr:uid="{00000000-0005-0000-0000-0000CF2C0000}"/>
    <cellStyle name="20% - Accent6 2 4 2 3" xfId="12525" xr:uid="{00000000-0005-0000-0000-0000D02C0000}"/>
    <cellStyle name="20% - Accent6 2 4 2 3 2" xfId="14879" xr:uid="{00000000-0005-0000-0000-0000D12C0000}"/>
    <cellStyle name="20% - Accent6 2 4 2 3 2 2" xfId="25709" xr:uid="{00000000-0005-0000-0000-0000D22C0000}"/>
    <cellStyle name="20% - Accent6 2 4 2 3 2 3" xfId="34586" xr:uid="{00000000-0005-0000-0000-0000D32C0000}"/>
    <cellStyle name="20% - Accent6 2 4 2 3 3" xfId="17098" xr:uid="{00000000-0005-0000-0000-0000D42C0000}"/>
    <cellStyle name="20% - Accent6 2 4 2 3 3 2" xfId="27928" xr:uid="{00000000-0005-0000-0000-0000D52C0000}"/>
    <cellStyle name="20% - Accent6 2 4 2 3 3 3" xfId="36805" xr:uid="{00000000-0005-0000-0000-0000D62C0000}"/>
    <cellStyle name="20% - Accent6 2 4 2 3 4" xfId="19503" xr:uid="{00000000-0005-0000-0000-0000D72C0000}"/>
    <cellStyle name="20% - Accent6 2 4 2 3 4 2" xfId="30147" xr:uid="{00000000-0005-0000-0000-0000D82C0000}"/>
    <cellStyle name="20% - Accent6 2 4 2 3 4 3" xfId="39024" xr:uid="{00000000-0005-0000-0000-0000D92C0000}"/>
    <cellStyle name="20% - Accent6 2 4 2 3 5" xfId="23490" xr:uid="{00000000-0005-0000-0000-0000DA2C0000}"/>
    <cellStyle name="20% - Accent6 2 4 2 3 6" xfId="32367" xr:uid="{00000000-0005-0000-0000-0000DB2C0000}"/>
    <cellStyle name="20% - Accent6 2 4 2 4" xfId="14003" xr:uid="{00000000-0005-0000-0000-0000DC2C0000}"/>
    <cellStyle name="20% - Accent6 2 4 2 4 2" xfId="24966" xr:uid="{00000000-0005-0000-0000-0000DD2C0000}"/>
    <cellStyle name="20% - Accent6 2 4 2 4 3" xfId="33843" xr:uid="{00000000-0005-0000-0000-0000DE2C0000}"/>
    <cellStyle name="20% - Accent6 2 4 2 5" xfId="16355" xr:uid="{00000000-0005-0000-0000-0000DF2C0000}"/>
    <cellStyle name="20% - Accent6 2 4 2 5 2" xfId="27185" xr:uid="{00000000-0005-0000-0000-0000E02C0000}"/>
    <cellStyle name="20% - Accent6 2 4 2 5 3" xfId="36062" xr:uid="{00000000-0005-0000-0000-0000E12C0000}"/>
    <cellStyle name="20% - Accent6 2 4 2 6" xfId="18576" xr:uid="{00000000-0005-0000-0000-0000E22C0000}"/>
    <cellStyle name="20% - Accent6 2 4 2 6 2" xfId="29404" xr:uid="{00000000-0005-0000-0000-0000E32C0000}"/>
    <cellStyle name="20% - Accent6 2 4 2 6 3" xfId="38281" xr:uid="{00000000-0005-0000-0000-0000E42C0000}"/>
    <cellStyle name="20% - Accent6 2 4 2 7" xfId="22747" xr:uid="{00000000-0005-0000-0000-0000E52C0000}"/>
    <cellStyle name="20% - Accent6 2 4 2 8" xfId="31622" xr:uid="{00000000-0005-0000-0000-0000E62C0000}"/>
    <cellStyle name="20% - Accent6 2 4 3" xfId="8970" xr:uid="{00000000-0005-0000-0000-0000E72C0000}"/>
    <cellStyle name="20% - Accent6 2 4 3 2" xfId="13259" xr:uid="{00000000-0005-0000-0000-0000E82C0000}"/>
    <cellStyle name="20% - Accent6 2 4 3 2 2" xfId="15613" xr:uid="{00000000-0005-0000-0000-0000E92C0000}"/>
    <cellStyle name="20% - Accent6 2 4 3 2 2 2" xfId="26443" xr:uid="{00000000-0005-0000-0000-0000EA2C0000}"/>
    <cellStyle name="20% - Accent6 2 4 3 2 2 3" xfId="35320" xr:uid="{00000000-0005-0000-0000-0000EB2C0000}"/>
    <cellStyle name="20% - Accent6 2 4 3 2 3" xfId="17832" xr:uid="{00000000-0005-0000-0000-0000EC2C0000}"/>
    <cellStyle name="20% - Accent6 2 4 3 2 3 2" xfId="28662" xr:uid="{00000000-0005-0000-0000-0000ED2C0000}"/>
    <cellStyle name="20% - Accent6 2 4 3 2 3 3" xfId="37539" xr:uid="{00000000-0005-0000-0000-0000EE2C0000}"/>
    <cellStyle name="20% - Accent6 2 4 3 2 4" xfId="20237" xr:uid="{00000000-0005-0000-0000-0000EF2C0000}"/>
    <cellStyle name="20% - Accent6 2 4 3 2 4 2" xfId="30881" xr:uid="{00000000-0005-0000-0000-0000F02C0000}"/>
    <cellStyle name="20% - Accent6 2 4 3 2 4 3" xfId="39758" xr:uid="{00000000-0005-0000-0000-0000F12C0000}"/>
    <cellStyle name="20% - Accent6 2 4 3 2 5" xfId="24224" xr:uid="{00000000-0005-0000-0000-0000F22C0000}"/>
    <cellStyle name="20% - Accent6 2 4 3 2 6" xfId="33101" xr:uid="{00000000-0005-0000-0000-0000F32C0000}"/>
    <cellStyle name="20% - Accent6 2 4 3 3" xfId="12526" xr:uid="{00000000-0005-0000-0000-0000F42C0000}"/>
    <cellStyle name="20% - Accent6 2 4 3 3 2" xfId="14880" xr:uid="{00000000-0005-0000-0000-0000F52C0000}"/>
    <cellStyle name="20% - Accent6 2 4 3 3 2 2" xfId="25710" xr:uid="{00000000-0005-0000-0000-0000F62C0000}"/>
    <cellStyle name="20% - Accent6 2 4 3 3 2 3" xfId="34587" xr:uid="{00000000-0005-0000-0000-0000F72C0000}"/>
    <cellStyle name="20% - Accent6 2 4 3 3 3" xfId="17099" xr:uid="{00000000-0005-0000-0000-0000F82C0000}"/>
    <cellStyle name="20% - Accent6 2 4 3 3 3 2" xfId="27929" xr:uid="{00000000-0005-0000-0000-0000F92C0000}"/>
    <cellStyle name="20% - Accent6 2 4 3 3 3 3" xfId="36806" xr:uid="{00000000-0005-0000-0000-0000FA2C0000}"/>
    <cellStyle name="20% - Accent6 2 4 3 3 4" xfId="19504" xr:uid="{00000000-0005-0000-0000-0000FB2C0000}"/>
    <cellStyle name="20% - Accent6 2 4 3 3 4 2" xfId="30148" xr:uid="{00000000-0005-0000-0000-0000FC2C0000}"/>
    <cellStyle name="20% - Accent6 2 4 3 3 4 3" xfId="39025" xr:uid="{00000000-0005-0000-0000-0000FD2C0000}"/>
    <cellStyle name="20% - Accent6 2 4 3 3 5" xfId="23491" xr:uid="{00000000-0005-0000-0000-0000FE2C0000}"/>
    <cellStyle name="20% - Accent6 2 4 3 3 6" xfId="32368" xr:uid="{00000000-0005-0000-0000-0000FF2C0000}"/>
    <cellStyle name="20% - Accent6 2 4 3 4" xfId="14004" xr:uid="{00000000-0005-0000-0000-0000002D0000}"/>
    <cellStyle name="20% - Accent6 2 4 3 4 2" xfId="24967" xr:uid="{00000000-0005-0000-0000-0000012D0000}"/>
    <cellStyle name="20% - Accent6 2 4 3 4 3" xfId="33844" xr:uid="{00000000-0005-0000-0000-0000022D0000}"/>
    <cellStyle name="20% - Accent6 2 4 3 5" xfId="16356" xr:uid="{00000000-0005-0000-0000-0000032D0000}"/>
    <cellStyle name="20% - Accent6 2 4 3 5 2" xfId="27186" xr:uid="{00000000-0005-0000-0000-0000042D0000}"/>
    <cellStyle name="20% - Accent6 2 4 3 5 3" xfId="36063" xr:uid="{00000000-0005-0000-0000-0000052D0000}"/>
    <cellStyle name="20% - Accent6 2 4 3 6" xfId="18577" xr:uid="{00000000-0005-0000-0000-0000062D0000}"/>
    <cellStyle name="20% - Accent6 2 4 3 6 2" xfId="29405" xr:uid="{00000000-0005-0000-0000-0000072D0000}"/>
    <cellStyle name="20% - Accent6 2 4 3 6 3" xfId="38282" xr:uid="{00000000-0005-0000-0000-0000082D0000}"/>
    <cellStyle name="20% - Accent6 2 4 3 7" xfId="22748" xr:uid="{00000000-0005-0000-0000-0000092D0000}"/>
    <cellStyle name="20% - Accent6 2 4 3 8" xfId="31623" xr:uid="{00000000-0005-0000-0000-00000A2D0000}"/>
    <cellStyle name="20% - Accent6 2 4 4" xfId="8971" xr:uid="{00000000-0005-0000-0000-00000B2D0000}"/>
    <cellStyle name="20% - Accent6 2 4 4 2" xfId="13260" xr:uid="{00000000-0005-0000-0000-00000C2D0000}"/>
    <cellStyle name="20% - Accent6 2 4 4 2 2" xfId="15614" xr:uid="{00000000-0005-0000-0000-00000D2D0000}"/>
    <cellStyle name="20% - Accent6 2 4 4 2 2 2" xfId="26444" xr:uid="{00000000-0005-0000-0000-00000E2D0000}"/>
    <cellStyle name="20% - Accent6 2 4 4 2 2 3" xfId="35321" xr:uid="{00000000-0005-0000-0000-00000F2D0000}"/>
    <cellStyle name="20% - Accent6 2 4 4 2 3" xfId="17833" xr:uid="{00000000-0005-0000-0000-0000102D0000}"/>
    <cellStyle name="20% - Accent6 2 4 4 2 3 2" xfId="28663" xr:uid="{00000000-0005-0000-0000-0000112D0000}"/>
    <cellStyle name="20% - Accent6 2 4 4 2 3 3" xfId="37540" xr:uid="{00000000-0005-0000-0000-0000122D0000}"/>
    <cellStyle name="20% - Accent6 2 4 4 2 4" xfId="20238" xr:uid="{00000000-0005-0000-0000-0000132D0000}"/>
    <cellStyle name="20% - Accent6 2 4 4 2 4 2" xfId="30882" xr:uid="{00000000-0005-0000-0000-0000142D0000}"/>
    <cellStyle name="20% - Accent6 2 4 4 2 4 3" xfId="39759" xr:uid="{00000000-0005-0000-0000-0000152D0000}"/>
    <cellStyle name="20% - Accent6 2 4 4 2 5" xfId="24225" xr:uid="{00000000-0005-0000-0000-0000162D0000}"/>
    <cellStyle name="20% - Accent6 2 4 4 2 6" xfId="33102" xr:uid="{00000000-0005-0000-0000-0000172D0000}"/>
    <cellStyle name="20% - Accent6 2 4 4 3" xfId="12527" xr:uid="{00000000-0005-0000-0000-0000182D0000}"/>
    <cellStyle name="20% - Accent6 2 4 4 3 2" xfId="14881" xr:uid="{00000000-0005-0000-0000-0000192D0000}"/>
    <cellStyle name="20% - Accent6 2 4 4 3 2 2" xfId="25711" xr:uid="{00000000-0005-0000-0000-00001A2D0000}"/>
    <cellStyle name="20% - Accent6 2 4 4 3 2 3" xfId="34588" xr:uid="{00000000-0005-0000-0000-00001B2D0000}"/>
    <cellStyle name="20% - Accent6 2 4 4 3 3" xfId="17100" xr:uid="{00000000-0005-0000-0000-00001C2D0000}"/>
    <cellStyle name="20% - Accent6 2 4 4 3 3 2" xfId="27930" xr:uid="{00000000-0005-0000-0000-00001D2D0000}"/>
    <cellStyle name="20% - Accent6 2 4 4 3 3 3" xfId="36807" xr:uid="{00000000-0005-0000-0000-00001E2D0000}"/>
    <cellStyle name="20% - Accent6 2 4 4 3 4" xfId="19505" xr:uid="{00000000-0005-0000-0000-00001F2D0000}"/>
    <cellStyle name="20% - Accent6 2 4 4 3 4 2" xfId="30149" xr:uid="{00000000-0005-0000-0000-0000202D0000}"/>
    <cellStyle name="20% - Accent6 2 4 4 3 4 3" xfId="39026" xr:uid="{00000000-0005-0000-0000-0000212D0000}"/>
    <cellStyle name="20% - Accent6 2 4 4 3 5" xfId="23492" xr:uid="{00000000-0005-0000-0000-0000222D0000}"/>
    <cellStyle name="20% - Accent6 2 4 4 3 6" xfId="32369" xr:uid="{00000000-0005-0000-0000-0000232D0000}"/>
    <cellStyle name="20% - Accent6 2 4 4 4" xfId="14005" xr:uid="{00000000-0005-0000-0000-0000242D0000}"/>
    <cellStyle name="20% - Accent6 2 4 4 4 2" xfId="24968" xr:uid="{00000000-0005-0000-0000-0000252D0000}"/>
    <cellStyle name="20% - Accent6 2 4 4 4 3" xfId="33845" xr:uid="{00000000-0005-0000-0000-0000262D0000}"/>
    <cellStyle name="20% - Accent6 2 4 4 5" xfId="16357" xr:uid="{00000000-0005-0000-0000-0000272D0000}"/>
    <cellStyle name="20% - Accent6 2 4 4 5 2" xfId="27187" xr:uid="{00000000-0005-0000-0000-0000282D0000}"/>
    <cellStyle name="20% - Accent6 2 4 4 5 3" xfId="36064" xr:uid="{00000000-0005-0000-0000-0000292D0000}"/>
    <cellStyle name="20% - Accent6 2 4 4 6" xfId="18578" xr:uid="{00000000-0005-0000-0000-00002A2D0000}"/>
    <cellStyle name="20% - Accent6 2 4 4 6 2" xfId="29406" xr:uid="{00000000-0005-0000-0000-00002B2D0000}"/>
    <cellStyle name="20% - Accent6 2 4 4 6 3" xfId="38283" xr:uid="{00000000-0005-0000-0000-00002C2D0000}"/>
    <cellStyle name="20% - Accent6 2 4 4 7" xfId="22749" xr:uid="{00000000-0005-0000-0000-00002D2D0000}"/>
    <cellStyle name="20% - Accent6 2 4 4 8" xfId="31624" xr:uid="{00000000-0005-0000-0000-00002E2D0000}"/>
    <cellStyle name="20% - Accent6 2 4 5" xfId="8972" xr:uid="{00000000-0005-0000-0000-00002F2D0000}"/>
    <cellStyle name="20% - Accent6 2 4 5 2" xfId="13261" xr:uid="{00000000-0005-0000-0000-0000302D0000}"/>
    <cellStyle name="20% - Accent6 2 4 5 2 2" xfId="15615" xr:uid="{00000000-0005-0000-0000-0000312D0000}"/>
    <cellStyle name="20% - Accent6 2 4 5 2 2 2" xfId="26445" xr:uid="{00000000-0005-0000-0000-0000322D0000}"/>
    <cellStyle name="20% - Accent6 2 4 5 2 2 3" xfId="35322" xr:uid="{00000000-0005-0000-0000-0000332D0000}"/>
    <cellStyle name="20% - Accent6 2 4 5 2 3" xfId="17834" xr:uid="{00000000-0005-0000-0000-0000342D0000}"/>
    <cellStyle name="20% - Accent6 2 4 5 2 3 2" xfId="28664" xr:uid="{00000000-0005-0000-0000-0000352D0000}"/>
    <cellStyle name="20% - Accent6 2 4 5 2 3 3" xfId="37541" xr:uid="{00000000-0005-0000-0000-0000362D0000}"/>
    <cellStyle name="20% - Accent6 2 4 5 2 4" xfId="20239" xr:uid="{00000000-0005-0000-0000-0000372D0000}"/>
    <cellStyle name="20% - Accent6 2 4 5 2 4 2" xfId="30883" xr:uid="{00000000-0005-0000-0000-0000382D0000}"/>
    <cellStyle name="20% - Accent6 2 4 5 2 4 3" xfId="39760" xr:uid="{00000000-0005-0000-0000-0000392D0000}"/>
    <cellStyle name="20% - Accent6 2 4 5 2 5" xfId="24226" xr:uid="{00000000-0005-0000-0000-00003A2D0000}"/>
    <cellStyle name="20% - Accent6 2 4 5 2 6" xfId="33103" xr:uid="{00000000-0005-0000-0000-00003B2D0000}"/>
    <cellStyle name="20% - Accent6 2 4 5 3" xfId="12528" xr:uid="{00000000-0005-0000-0000-00003C2D0000}"/>
    <cellStyle name="20% - Accent6 2 4 5 3 2" xfId="14882" xr:uid="{00000000-0005-0000-0000-00003D2D0000}"/>
    <cellStyle name="20% - Accent6 2 4 5 3 2 2" xfId="25712" xr:uid="{00000000-0005-0000-0000-00003E2D0000}"/>
    <cellStyle name="20% - Accent6 2 4 5 3 2 3" xfId="34589" xr:uid="{00000000-0005-0000-0000-00003F2D0000}"/>
    <cellStyle name="20% - Accent6 2 4 5 3 3" xfId="17101" xr:uid="{00000000-0005-0000-0000-0000402D0000}"/>
    <cellStyle name="20% - Accent6 2 4 5 3 3 2" xfId="27931" xr:uid="{00000000-0005-0000-0000-0000412D0000}"/>
    <cellStyle name="20% - Accent6 2 4 5 3 3 3" xfId="36808" xr:uid="{00000000-0005-0000-0000-0000422D0000}"/>
    <cellStyle name="20% - Accent6 2 4 5 3 4" xfId="19506" xr:uid="{00000000-0005-0000-0000-0000432D0000}"/>
    <cellStyle name="20% - Accent6 2 4 5 3 4 2" xfId="30150" xr:uid="{00000000-0005-0000-0000-0000442D0000}"/>
    <cellStyle name="20% - Accent6 2 4 5 3 4 3" xfId="39027" xr:uid="{00000000-0005-0000-0000-0000452D0000}"/>
    <cellStyle name="20% - Accent6 2 4 5 3 5" xfId="23493" xr:uid="{00000000-0005-0000-0000-0000462D0000}"/>
    <cellStyle name="20% - Accent6 2 4 5 3 6" xfId="32370" xr:uid="{00000000-0005-0000-0000-0000472D0000}"/>
    <cellStyle name="20% - Accent6 2 4 5 4" xfId="14006" xr:uid="{00000000-0005-0000-0000-0000482D0000}"/>
    <cellStyle name="20% - Accent6 2 4 5 4 2" xfId="24969" xr:uid="{00000000-0005-0000-0000-0000492D0000}"/>
    <cellStyle name="20% - Accent6 2 4 5 4 3" xfId="33846" xr:uid="{00000000-0005-0000-0000-00004A2D0000}"/>
    <cellStyle name="20% - Accent6 2 4 5 5" xfId="16358" xr:uid="{00000000-0005-0000-0000-00004B2D0000}"/>
    <cellStyle name="20% - Accent6 2 4 5 5 2" xfId="27188" xr:uid="{00000000-0005-0000-0000-00004C2D0000}"/>
    <cellStyle name="20% - Accent6 2 4 5 5 3" xfId="36065" xr:uid="{00000000-0005-0000-0000-00004D2D0000}"/>
    <cellStyle name="20% - Accent6 2 4 5 6" xfId="18579" xr:uid="{00000000-0005-0000-0000-00004E2D0000}"/>
    <cellStyle name="20% - Accent6 2 4 5 6 2" xfId="29407" xr:uid="{00000000-0005-0000-0000-00004F2D0000}"/>
    <cellStyle name="20% - Accent6 2 4 5 6 3" xfId="38284" xr:uid="{00000000-0005-0000-0000-0000502D0000}"/>
    <cellStyle name="20% - Accent6 2 4 5 7" xfId="22750" xr:uid="{00000000-0005-0000-0000-0000512D0000}"/>
    <cellStyle name="20% - Accent6 2 4 5 8" xfId="31625" xr:uid="{00000000-0005-0000-0000-0000522D0000}"/>
    <cellStyle name="20% - Accent6 2 4 6" xfId="8973" xr:uid="{00000000-0005-0000-0000-0000532D0000}"/>
    <cellStyle name="20% - Accent6 2 4 6 2" xfId="13262" xr:uid="{00000000-0005-0000-0000-0000542D0000}"/>
    <cellStyle name="20% - Accent6 2 4 6 2 2" xfId="15616" xr:uid="{00000000-0005-0000-0000-0000552D0000}"/>
    <cellStyle name="20% - Accent6 2 4 6 2 2 2" xfId="26446" xr:uid="{00000000-0005-0000-0000-0000562D0000}"/>
    <cellStyle name="20% - Accent6 2 4 6 2 2 3" xfId="35323" xr:uid="{00000000-0005-0000-0000-0000572D0000}"/>
    <cellStyle name="20% - Accent6 2 4 6 2 3" xfId="17835" xr:uid="{00000000-0005-0000-0000-0000582D0000}"/>
    <cellStyle name="20% - Accent6 2 4 6 2 3 2" xfId="28665" xr:uid="{00000000-0005-0000-0000-0000592D0000}"/>
    <cellStyle name="20% - Accent6 2 4 6 2 3 3" xfId="37542" xr:uid="{00000000-0005-0000-0000-00005A2D0000}"/>
    <cellStyle name="20% - Accent6 2 4 6 2 4" xfId="20240" xr:uid="{00000000-0005-0000-0000-00005B2D0000}"/>
    <cellStyle name="20% - Accent6 2 4 6 2 4 2" xfId="30884" xr:uid="{00000000-0005-0000-0000-00005C2D0000}"/>
    <cellStyle name="20% - Accent6 2 4 6 2 4 3" xfId="39761" xr:uid="{00000000-0005-0000-0000-00005D2D0000}"/>
    <cellStyle name="20% - Accent6 2 4 6 2 5" xfId="24227" xr:uid="{00000000-0005-0000-0000-00005E2D0000}"/>
    <cellStyle name="20% - Accent6 2 4 6 2 6" xfId="33104" xr:uid="{00000000-0005-0000-0000-00005F2D0000}"/>
    <cellStyle name="20% - Accent6 2 4 6 3" xfId="12529" xr:uid="{00000000-0005-0000-0000-0000602D0000}"/>
    <cellStyle name="20% - Accent6 2 4 6 3 2" xfId="14883" xr:uid="{00000000-0005-0000-0000-0000612D0000}"/>
    <cellStyle name="20% - Accent6 2 4 6 3 2 2" xfId="25713" xr:uid="{00000000-0005-0000-0000-0000622D0000}"/>
    <cellStyle name="20% - Accent6 2 4 6 3 2 3" xfId="34590" xr:uid="{00000000-0005-0000-0000-0000632D0000}"/>
    <cellStyle name="20% - Accent6 2 4 6 3 3" xfId="17102" xr:uid="{00000000-0005-0000-0000-0000642D0000}"/>
    <cellStyle name="20% - Accent6 2 4 6 3 3 2" xfId="27932" xr:uid="{00000000-0005-0000-0000-0000652D0000}"/>
    <cellStyle name="20% - Accent6 2 4 6 3 3 3" xfId="36809" xr:uid="{00000000-0005-0000-0000-0000662D0000}"/>
    <cellStyle name="20% - Accent6 2 4 6 3 4" xfId="19507" xr:uid="{00000000-0005-0000-0000-0000672D0000}"/>
    <cellStyle name="20% - Accent6 2 4 6 3 4 2" xfId="30151" xr:uid="{00000000-0005-0000-0000-0000682D0000}"/>
    <cellStyle name="20% - Accent6 2 4 6 3 4 3" xfId="39028" xr:uid="{00000000-0005-0000-0000-0000692D0000}"/>
    <cellStyle name="20% - Accent6 2 4 6 3 5" xfId="23494" xr:uid="{00000000-0005-0000-0000-00006A2D0000}"/>
    <cellStyle name="20% - Accent6 2 4 6 3 6" xfId="32371" xr:uid="{00000000-0005-0000-0000-00006B2D0000}"/>
    <cellStyle name="20% - Accent6 2 4 6 4" xfId="14007" xr:uid="{00000000-0005-0000-0000-00006C2D0000}"/>
    <cellStyle name="20% - Accent6 2 4 6 4 2" xfId="24970" xr:uid="{00000000-0005-0000-0000-00006D2D0000}"/>
    <cellStyle name="20% - Accent6 2 4 6 4 3" xfId="33847" xr:uid="{00000000-0005-0000-0000-00006E2D0000}"/>
    <cellStyle name="20% - Accent6 2 4 6 5" xfId="16359" xr:uid="{00000000-0005-0000-0000-00006F2D0000}"/>
    <cellStyle name="20% - Accent6 2 4 6 5 2" xfId="27189" xr:uid="{00000000-0005-0000-0000-0000702D0000}"/>
    <cellStyle name="20% - Accent6 2 4 6 5 3" xfId="36066" xr:uid="{00000000-0005-0000-0000-0000712D0000}"/>
    <cellStyle name="20% - Accent6 2 4 6 6" xfId="18580" xr:uid="{00000000-0005-0000-0000-0000722D0000}"/>
    <cellStyle name="20% - Accent6 2 4 6 6 2" xfId="29408" xr:uid="{00000000-0005-0000-0000-0000732D0000}"/>
    <cellStyle name="20% - Accent6 2 4 6 6 3" xfId="38285" xr:uid="{00000000-0005-0000-0000-0000742D0000}"/>
    <cellStyle name="20% - Accent6 2 4 6 7" xfId="22751" xr:uid="{00000000-0005-0000-0000-0000752D0000}"/>
    <cellStyle name="20% - Accent6 2 4 6 8" xfId="31626" xr:uid="{00000000-0005-0000-0000-0000762D0000}"/>
    <cellStyle name="20% - Accent6 2 4 7" xfId="8974" xr:uid="{00000000-0005-0000-0000-0000772D0000}"/>
    <cellStyle name="20% - Accent6 2 4 7 2" xfId="13263" xr:uid="{00000000-0005-0000-0000-0000782D0000}"/>
    <cellStyle name="20% - Accent6 2 4 7 2 2" xfId="15617" xr:uid="{00000000-0005-0000-0000-0000792D0000}"/>
    <cellStyle name="20% - Accent6 2 4 7 2 2 2" xfId="26447" xr:uid="{00000000-0005-0000-0000-00007A2D0000}"/>
    <cellStyle name="20% - Accent6 2 4 7 2 2 3" xfId="35324" xr:uid="{00000000-0005-0000-0000-00007B2D0000}"/>
    <cellStyle name="20% - Accent6 2 4 7 2 3" xfId="17836" xr:uid="{00000000-0005-0000-0000-00007C2D0000}"/>
    <cellStyle name="20% - Accent6 2 4 7 2 3 2" xfId="28666" xr:uid="{00000000-0005-0000-0000-00007D2D0000}"/>
    <cellStyle name="20% - Accent6 2 4 7 2 3 3" xfId="37543" xr:uid="{00000000-0005-0000-0000-00007E2D0000}"/>
    <cellStyle name="20% - Accent6 2 4 7 2 4" xfId="20241" xr:uid="{00000000-0005-0000-0000-00007F2D0000}"/>
    <cellStyle name="20% - Accent6 2 4 7 2 4 2" xfId="30885" xr:uid="{00000000-0005-0000-0000-0000802D0000}"/>
    <cellStyle name="20% - Accent6 2 4 7 2 4 3" xfId="39762" xr:uid="{00000000-0005-0000-0000-0000812D0000}"/>
    <cellStyle name="20% - Accent6 2 4 7 2 5" xfId="24228" xr:uid="{00000000-0005-0000-0000-0000822D0000}"/>
    <cellStyle name="20% - Accent6 2 4 7 2 6" xfId="33105" xr:uid="{00000000-0005-0000-0000-0000832D0000}"/>
    <cellStyle name="20% - Accent6 2 4 7 3" xfId="12530" xr:uid="{00000000-0005-0000-0000-0000842D0000}"/>
    <cellStyle name="20% - Accent6 2 4 7 3 2" xfId="14884" xr:uid="{00000000-0005-0000-0000-0000852D0000}"/>
    <cellStyle name="20% - Accent6 2 4 7 3 2 2" xfId="25714" xr:uid="{00000000-0005-0000-0000-0000862D0000}"/>
    <cellStyle name="20% - Accent6 2 4 7 3 2 3" xfId="34591" xr:uid="{00000000-0005-0000-0000-0000872D0000}"/>
    <cellStyle name="20% - Accent6 2 4 7 3 3" xfId="17103" xr:uid="{00000000-0005-0000-0000-0000882D0000}"/>
    <cellStyle name="20% - Accent6 2 4 7 3 3 2" xfId="27933" xr:uid="{00000000-0005-0000-0000-0000892D0000}"/>
    <cellStyle name="20% - Accent6 2 4 7 3 3 3" xfId="36810" xr:uid="{00000000-0005-0000-0000-00008A2D0000}"/>
    <cellStyle name="20% - Accent6 2 4 7 3 4" xfId="19508" xr:uid="{00000000-0005-0000-0000-00008B2D0000}"/>
    <cellStyle name="20% - Accent6 2 4 7 3 4 2" xfId="30152" xr:uid="{00000000-0005-0000-0000-00008C2D0000}"/>
    <cellStyle name="20% - Accent6 2 4 7 3 4 3" xfId="39029" xr:uid="{00000000-0005-0000-0000-00008D2D0000}"/>
    <cellStyle name="20% - Accent6 2 4 7 3 5" xfId="23495" xr:uid="{00000000-0005-0000-0000-00008E2D0000}"/>
    <cellStyle name="20% - Accent6 2 4 7 3 6" xfId="32372" xr:uid="{00000000-0005-0000-0000-00008F2D0000}"/>
    <cellStyle name="20% - Accent6 2 4 7 4" xfId="14008" xr:uid="{00000000-0005-0000-0000-0000902D0000}"/>
    <cellStyle name="20% - Accent6 2 4 7 4 2" xfId="24971" xr:uid="{00000000-0005-0000-0000-0000912D0000}"/>
    <cellStyle name="20% - Accent6 2 4 7 4 3" xfId="33848" xr:uid="{00000000-0005-0000-0000-0000922D0000}"/>
    <cellStyle name="20% - Accent6 2 4 7 5" xfId="16360" xr:uid="{00000000-0005-0000-0000-0000932D0000}"/>
    <cellStyle name="20% - Accent6 2 4 7 5 2" xfId="27190" xr:uid="{00000000-0005-0000-0000-0000942D0000}"/>
    <cellStyle name="20% - Accent6 2 4 7 5 3" xfId="36067" xr:uid="{00000000-0005-0000-0000-0000952D0000}"/>
    <cellStyle name="20% - Accent6 2 4 7 6" xfId="18581" xr:uid="{00000000-0005-0000-0000-0000962D0000}"/>
    <cellStyle name="20% - Accent6 2 4 7 6 2" xfId="29409" xr:uid="{00000000-0005-0000-0000-0000972D0000}"/>
    <cellStyle name="20% - Accent6 2 4 7 6 3" xfId="38286" xr:uid="{00000000-0005-0000-0000-0000982D0000}"/>
    <cellStyle name="20% - Accent6 2 4 7 7" xfId="22752" xr:uid="{00000000-0005-0000-0000-0000992D0000}"/>
    <cellStyle name="20% - Accent6 2 4 7 8" xfId="31627" xr:uid="{00000000-0005-0000-0000-00009A2D0000}"/>
    <cellStyle name="20% - Accent6 2 4 8" xfId="8975" xr:uid="{00000000-0005-0000-0000-00009B2D0000}"/>
    <cellStyle name="20% - Accent6 2 4 8 2" xfId="13264" xr:uid="{00000000-0005-0000-0000-00009C2D0000}"/>
    <cellStyle name="20% - Accent6 2 4 8 2 2" xfId="15618" xr:uid="{00000000-0005-0000-0000-00009D2D0000}"/>
    <cellStyle name="20% - Accent6 2 4 8 2 2 2" xfId="26448" xr:uid="{00000000-0005-0000-0000-00009E2D0000}"/>
    <cellStyle name="20% - Accent6 2 4 8 2 2 3" xfId="35325" xr:uid="{00000000-0005-0000-0000-00009F2D0000}"/>
    <cellStyle name="20% - Accent6 2 4 8 2 3" xfId="17837" xr:uid="{00000000-0005-0000-0000-0000A02D0000}"/>
    <cellStyle name="20% - Accent6 2 4 8 2 3 2" xfId="28667" xr:uid="{00000000-0005-0000-0000-0000A12D0000}"/>
    <cellStyle name="20% - Accent6 2 4 8 2 3 3" xfId="37544" xr:uid="{00000000-0005-0000-0000-0000A22D0000}"/>
    <cellStyle name="20% - Accent6 2 4 8 2 4" xfId="20242" xr:uid="{00000000-0005-0000-0000-0000A32D0000}"/>
    <cellStyle name="20% - Accent6 2 4 8 2 4 2" xfId="30886" xr:uid="{00000000-0005-0000-0000-0000A42D0000}"/>
    <cellStyle name="20% - Accent6 2 4 8 2 4 3" xfId="39763" xr:uid="{00000000-0005-0000-0000-0000A52D0000}"/>
    <cellStyle name="20% - Accent6 2 4 8 2 5" xfId="24229" xr:uid="{00000000-0005-0000-0000-0000A62D0000}"/>
    <cellStyle name="20% - Accent6 2 4 8 2 6" xfId="33106" xr:uid="{00000000-0005-0000-0000-0000A72D0000}"/>
    <cellStyle name="20% - Accent6 2 4 8 3" xfId="12531" xr:uid="{00000000-0005-0000-0000-0000A82D0000}"/>
    <cellStyle name="20% - Accent6 2 4 8 3 2" xfId="14885" xr:uid="{00000000-0005-0000-0000-0000A92D0000}"/>
    <cellStyle name="20% - Accent6 2 4 8 3 2 2" xfId="25715" xr:uid="{00000000-0005-0000-0000-0000AA2D0000}"/>
    <cellStyle name="20% - Accent6 2 4 8 3 2 3" xfId="34592" xr:uid="{00000000-0005-0000-0000-0000AB2D0000}"/>
    <cellStyle name="20% - Accent6 2 4 8 3 3" xfId="17104" xr:uid="{00000000-0005-0000-0000-0000AC2D0000}"/>
    <cellStyle name="20% - Accent6 2 4 8 3 3 2" xfId="27934" xr:uid="{00000000-0005-0000-0000-0000AD2D0000}"/>
    <cellStyle name="20% - Accent6 2 4 8 3 3 3" xfId="36811" xr:uid="{00000000-0005-0000-0000-0000AE2D0000}"/>
    <cellStyle name="20% - Accent6 2 4 8 3 4" xfId="19509" xr:uid="{00000000-0005-0000-0000-0000AF2D0000}"/>
    <cellStyle name="20% - Accent6 2 4 8 3 4 2" xfId="30153" xr:uid="{00000000-0005-0000-0000-0000B02D0000}"/>
    <cellStyle name="20% - Accent6 2 4 8 3 4 3" xfId="39030" xr:uid="{00000000-0005-0000-0000-0000B12D0000}"/>
    <cellStyle name="20% - Accent6 2 4 8 3 5" xfId="23496" xr:uid="{00000000-0005-0000-0000-0000B22D0000}"/>
    <cellStyle name="20% - Accent6 2 4 8 3 6" xfId="32373" xr:uid="{00000000-0005-0000-0000-0000B32D0000}"/>
    <cellStyle name="20% - Accent6 2 4 8 4" xfId="14009" xr:uid="{00000000-0005-0000-0000-0000B42D0000}"/>
    <cellStyle name="20% - Accent6 2 4 8 4 2" xfId="24972" xr:uid="{00000000-0005-0000-0000-0000B52D0000}"/>
    <cellStyle name="20% - Accent6 2 4 8 4 3" xfId="33849" xr:uid="{00000000-0005-0000-0000-0000B62D0000}"/>
    <cellStyle name="20% - Accent6 2 4 8 5" xfId="16361" xr:uid="{00000000-0005-0000-0000-0000B72D0000}"/>
    <cellStyle name="20% - Accent6 2 4 8 5 2" xfId="27191" xr:uid="{00000000-0005-0000-0000-0000B82D0000}"/>
    <cellStyle name="20% - Accent6 2 4 8 5 3" xfId="36068" xr:uid="{00000000-0005-0000-0000-0000B92D0000}"/>
    <cellStyle name="20% - Accent6 2 4 8 6" xfId="18582" xr:uid="{00000000-0005-0000-0000-0000BA2D0000}"/>
    <cellStyle name="20% - Accent6 2 4 8 6 2" xfId="29410" xr:uid="{00000000-0005-0000-0000-0000BB2D0000}"/>
    <cellStyle name="20% - Accent6 2 4 8 6 3" xfId="38287" xr:uid="{00000000-0005-0000-0000-0000BC2D0000}"/>
    <cellStyle name="20% - Accent6 2 4 8 7" xfId="22753" xr:uid="{00000000-0005-0000-0000-0000BD2D0000}"/>
    <cellStyle name="20% - Accent6 2 4 8 8" xfId="31628" xr:uid="{00000000-0005-0000-0000-0000BE2D0000}"/>
    <cellStyle name="20% - Accent6 2 4 9" xfId="8976" xr:uid="{00000000-0005-0000-0000-0000BF2D0000}"/>
    <cellStyle name="20% - Accent6 2 4 9 2" xfId="13265" xr:uid="{00000000-0005-0000-0000-0000C02D0000}"/>
    <cellStyle name="20% - Accent6 2 4 9 2 2" xfId="15619" xr:uid="{00000000-0005-0000-0000-0000C12D0000}"/>
    <cellStyle name="20% - Accent6 2 4 9 2 2 2" xfId="26449" xr:uid="{00000000-0005-0000-0000-0000C22D0000}"/>
    <cellStyle name="20% - Accent6 2 4 9 2 2 3" xfId="35326" xr:uid="{00000000-0005-0000-0000-0000C32D0000}"/>
    <cellStyle name="20% - Accent6 2 4 9 2 3" xfId="17838" xr:uid="{00000000-0005-0000-0000-0000C42D0000}"/>
    <cellStyle name="20% - Accent6 2 4 9 2 3 2" xfId="28668" xr:uid="{00000000-0005-0000-0000-0000C52D0000}"/>
    <cellStyle name="20% - Accent6 2 4 9 2 3 3" xfId="37545" xr:uid="{00000000-0005-0000-0000-0000C62D0000}"/>
    <cellStyle name="20% - Accent6 2 4 9 2 4" xfId="20243" xr:uid="{00000000-0005-0000-0000-0000C72D0000}"/>
    <cellStyle name="20% - Accent6 2 4 9 2 4 2" xfId="30887" xr:uid="{00000000-0005-0000-0000-0000C82D0000}"/>
    <cellStyle name="20% - Accent6 2 4 9 2 4 3" xfId="39764" xr:uid="{00000000-0005-0000-0000-0000C92D0000}"/>
    <cellStyle name="20% - Accent6 2 4 9 2 5" xfId="24230" xr:uid="{00000000-0005-0000-0000-0000CA2D0000}"/>
    <cellStyle name="20% - Accent6 2 4 9 2 6" xfId="33107" xr:uid="{00000000-0005-0000-0000-0000CB2D0000}"/>
    <cellStyle name="20% - Accent6 2 4 9 3" xfId="12532" xr:uid="{00000000-0005-0000-0000-0000CC2D0000}"/>
    <cellStyle name="20% - Accent6 2 4 9 3 2" xfId="14886" xr:uid="{00000000-0005-0000-0000-0000CD2D0000}"/>
    <cellStyle name="20% - Accent6 2 4 9 3 2 2" xfId="25716" xr:uid="{00000000-0005-0000-0000-0000CE2D0000}"/>
    <cellStyle name="20% - Accent6 2 4 9 3 2 3" xfId="34593" xr:uid="{00000000-0005-0000-0000-0000CF2D0000}"/>
    <cellStyle name="20% - Accent6 2 4 9 3 3" xfId="17105" xr:uid="{00000000-0005-0000-0000-0000D02D0000}"/>
    <cellStyle name="20% - Accent6 2 4 9 3 3 2" xfId="27935" xr:uid="{00000000-0005-0000-0000-0000D12D0000}"/>
    <cellStyle name="20% - Accent6 2 4 9 3 3 3" xfId="36812" xr:uid="{00000000-0005-0000-0000-0000D22D0000}"/>
    <cellStyle name="20% - Accent6 2 4 9 3 4" xfId="19510" xr:uid="{00000000-0005-0000-0000-0000D32D0000}"/>
    <cellStyle name="20% - Accent6 2 4 9 3 4 2" xfId="30154" xr:uid="{00000000-0005-0000-0000-0000D42D0000}"/>
    <cellStyle name="20% - Accent6 2 4 9 3 4 3" xfId="39031" xr:uid="{00000000-0005-0000-0000-0000D52D0000}"/>
    <cellStyle name="20% - Accent6 2 4 9 3 5" xfId="23497" xr:uid="{00000000-0005-0000-0000-0000D62D0000}"/>
    <cellStyle name="20% - Accent6 2 4 9 3 6" xfId="32374" xr:uid="{00000000-0005-0000-0000-0000D72D0000}"/>
    <cellStyle name="20% - Accent6 2 4 9 4" xfId="14010" xr:uid="{00000000-0005-0000-0000-0000D82D0000}"/>
    <cellStyle name="20% - Accent6 2 4 9 4 2" xfId="24973" xr:uid="{00000000-0005-0000-0000-0000D92D0000}"/>
    <cellStyle name="20% - Accent6 2 4 9 4 3" xfId="33850" xr:uid="{00000000-0005-0000-0000-0000DA2D0000}"/>
    <cellStyle name="20% - Accent6 2 4 9 5" xfId="16362" xr:uid="{00000000-0005-0000-0000-0000DB2D0000}"/>
    <cellStyle name="20% - Accent6 2 4 9 5 2" xfId="27192" xr:uid="{00000000-0005-0000-0000-0000DC2D0000}"/>
    <cellStyle name="20% - Accent6 2 4 9 5 3" xfId="36069" xr:uid="{00000000-0005-0000-0000-0000DD2D0000}"/>
    <cellStyle name="20% - Accent6 2 4 9 6" xfId="18583" xr:uid="{00000000-0005-0000-0000-0000DE2D0000}"/>
    <cellStyle name="20% - Accent6 2 4 9 6 2" xfId="29411" xr:uid="{00000000-0005-0000-0000-0000DF2D0000}"/>
    <cellStyle name="20% - Accent6 2 4 9 6 3" xfId="38288" xr:uid="{00000000-0005-0000-0000-0000E02D0000}"/>
    <cellStyle name="20% - Accent6 2 4 9 7" xfId="22754" xr:uid="{00000000-0005-0000-0000-0000E12D0000}"/>
    <cellStyle name="20% - Accent6 2 4 9 8" xfId="31629" xr:uid="{00000000-0005-0000-0000-0000E22D0000}"/>
    <cellStyle name="20% - Accent6 2 5" xfId="8977" xr:uid="{00000000-0005-0000-0000-0000E32D0000}"/>
    <cellStyle name="20% - Accent6 2 5 10" xfId="13266" xr:uid="{00000000-0005-0000-0000-0000E42D0000}"/>
    <cellStyle name="20% - Accent6 2 5 10 2" xfId="15620" xr:uid="{00000000-0005-0000-0000-0000E52D0000}"/>
    <cellStyle name="20% - Accent6 2 5 10 2 2" xfId="26450" xr:uid="{00000000-0005-0000-0000-0000E62D0000}"/>
    <cellStyle name="20% - Accent6 2 5 10 2 3" xfId="35327" xr:uid="{00000000-0005-0000-0000-0000E72D0000}"/>
    <cellStyle name="20% - Accent6 2 5 10 3" xfId="17839" xr:uid="{00000000-0005-0000-0000-0000E82D0000}"/>
    <cellStyle name="20% - Accent6 2 5 10 3 2" xfId="28669" xr:uid="{00000000-0005-0000-0000-0000E92D0000}"/>
    <cellStyle name="20% - Accent6 2 5 10 3 3" xfId="37546" xr:uid="{00000000-0005-0000-0000-0000EA2D0000}"/>
    <cellStyle name="20% - Accent6 2 5 10 4" xfId="20244" xr:uid="{00000000-0005-0000-0000-0000EB2D0000}"/>
    <cellStyle name="20% - Accent6 2 5 10 4 2" xfId="30888" xr:uid="{00000000-0005-0000-0000-0000EC2D0000}"/>
    <cellStyle name="20% - Accent6 2 5 10 4 3" xfId="39765" xr:uid="{00000000-0005-0000-0000-0000ED2D0000}"/>
    <cellStyle name="20% - Accent6 2 5 10 5" xfId="24231" xr:uid="{00000000-0005-0000-0000-0000EE2D0000}"/>
    <cellStyle name="20% - Accent6 2 5 10 6" xfId="33108" xr:uid="{00000000-0005-0000-0000-0000EF2D0000}"/>
    <cellStyle name="20% - Accent6 2 5 11" xfId="12533" xr:uid="{00000000-0005-0000-0000-0000F02D0000}"/>
    <cellStyle name="20% - Accent6 2 5 11 2" xfId="14887" xr:uid="{00000000-0005-0000-0000-0000F12D0000}"/>
    <cellStyle name="20% - Accent6 2 5 11 2 2" xfId="25717" xr:uid="{00000000-0005-0000-0000-0000F22D0000}"/>
    <cellStyle name="20% - Accent6 2 5 11 2 3" xfId="34594" xr:uid="{00000000-0005-0000-0000-0000F32D0000}"/>
    <cellStyle name="20% - Accent6 2 5 11 3" xfId="17106" xr:uid="{00000000-0005-0000-0000-0000F42D0000}"/>
    <cellStyle name="20% - Accent6 2 5 11 3 2" xfId="27936" xr:uid="{00000000-0005-0000-0000-0000F52D0000}"/>
    <cellStyle name="20% - Accent6 2 5 11 3 3" xfId="36813" xr:uid="{00000000-0005-0000-0000-0000F62D0000}"/>
    <cellStyle name="20% - Accent6 2 5 11 4" xfId="19511" xr:uid="{00000000-0005-0000-0000-0000F72D0000}"/>
    <cellStyle name="20% - Accent6 2 5 11 4 2" xfId="30155" xr:uid="{00000000-0005-0000-0000-0000F82D0000}"/>
    <cellStyle name="20% - Accent6 2 5 11 4 3" xfId="39032" xr:uid="{00000000-0005-0000-0000-0000F92D0000}"/>
    <cellStyle name="20% - Accent6 2 5 11 5" xfId="23498" xr:uid="{00000000-0005-0000-0000-0000FA2D0000}"/>
    <cellStyle name="20% - Accent6 2 5 11 6" xfId="32375" xr:uid="{00000000-0005-0000-0000-0000FB2D0000}"/>
    <cellStyle name="20% - Accent6 2 5 12" xfId="14011" xr:uid="{00000000-0005-0000-0000-0000FC2D0000}"/>
    <cellStyle name="20% - Accent6 2 5 12 2" xfId="24974" xr:uid="{00000000-0005-0000-0000-0000FD2D0000}"/>
    <cellStyle name="20% - Accent6 2 5 12 3" xfId="33851" xr:uid="{00000000-0005-0000-0000-0000FE2D0000}"/>
    <cellStyle name="20% - Accent6 2 5 13" xfId="16363" xr:uid="{00000000-0005-0000-0000-0000FF2D0000}"/>
    <cellStyle name="20% - Accent6 2 5 13 2" xfId="27193" xr:uid="{00000000-0005-0000-0000-0000002E0000}"/>
    <cellStyle name="20% - Accent6 2 5 13 3" xfId="36070" xr:uid="{00000000-0005-0000-0000-0000012E0000}"/>
    <cellStyle name="20% - Accent6 2 5 14" xfId="18584" xr:uid="{00000000-0005-0000-0000-0000022E0000}"/>
    <cellStyle name="20% - Accent6 2 5 14 2" xfId="29412" xr:uid="{00000000-0005-0000-0000-0000032E0000}"/>
    <cellStyle name="20% - Accent6 2 5 14 3" xfId="38289" xr:uid="{00000000-0005-0000-0000-0000042E0000}"/>
    <cellStyle name="20% - Accent6 2 5 15" xfId="22755" xr:uid="{00000000-0005-0000-0000-0000052E0000}"/>
    <cellStyle name="20% - Accent6 2 5 16" xfId="31630" xr:uid="{00000000-0005-0000-0000-0000062E0000}"/>
    <cellStyle name="20% - Accent6 2 5 2" xfId="8978" xr:uid="{00000000-0005-0000-0000-0000072E0000}"/>
    <cellStyle name="20% - Accent6 2 5 2 2" xfId="13267" xr:uid="{00000000-0005-0000-0000-0000082E0000}"/>
    <cellStyle name="20% - Accent6 2 5 2 2 2" xfId="15621" xr:uid="{00000000-0005-0000-0000-0000092E0000}"/>
    <cellStyle name="20% - Accent6 2 5 2 2 2 2" xfId="26451" xr:uid="{00000000-0005-0000-0000-00000A2E0000}"/>
    <cellStyle name="20% - Accent6 2 5 2 2 2 3" xfId="35328" xr:uid="{00000000-0005-0000-0000-00000B2E0000}"/>
    <cellStyle name="20% - Accent6 2 5 2 2 3" xfId="17840" xr:uid="{00000000-0005-0000-0000-00000C2E0000}"/>
    <cellStyle name="20% - Accent6 2 5 2 2 3 2" xfId="28670" xr:uid="{00000000-0005-0000-0000-00000D2E0000}"/>
    <cellStyle name="20% - Accent6 2 5 2 2 3 3" xfId="37547" xr:uid="{00000000-0005-0000-0000-00000E2E0000}"/>
    <cellStyle name="20% - Accent6 2 5 2 2 4" xfId="20245" xr:uid="{00000000-0005-0000-0000-00000F2E0000}"/>
    <cellStyle name="20% - Accent6 2 5 2 2 4 2" xfId="30889" xr:uid="{00000000-0005-0000-0000-0000102E0000}"/>
    <cellStyle name="20% - Accent6 2 5 2 2 4 3" xfId="39766" xr:uid="{00000000-0005-0000-0000-0000112E0000}"/>
    <cellStyle name="20% - Accent6 2 5 2 2 5" xfId="24232" xr:uid="{00000000-0005-0000-0000-0000122E0000}"/>
    <cellStyle name="20% - Accent6 2 5 2 2 6" xfId="33109" xr:uid="{00000000-0005-0000-0000-0000132E0000}"/>
    <cellStyle name="20% - Accent6 2 5 2 3" xfId="12534" xr:uid="{00000000-0005-0000-0000-0000142E0000}"/>
    <cellStyle name="20% - Accent6 2 5 2 3 2" xfId="14888" xr:uid="{00000000-0005-0000-0000-0000152E0000}"/>
    <cellStyle name="20% - Accent6 2 5 2 3 2 2" xfId="25718" xr:uid="{00000000-0005-0000-0000-0000162E0000}"/>
    <cellStyle name="20% - Accent6 2 5 2 3 2 3" xfId="34595" xr:uid="{00000000-0005-0000-0000-0000172E0000}"/>
    <cellStyle name="20% - Accent6 2 5 2 3 3" xfId="17107" xr:uid="{00000000-0005-0000-0000-0000182E0000}"/>
    <cellStyle name="20% - Accent6 2 5 2 3 3 2" xfId="27937" xr:uid="{00000000-0005-0000-0000-0000192E0000}"/>
    <cellStyle name="20% - Accent6 2 5 2 3 3 3" xfId="36814" xr:uid="{00000000-0005-0000-0000-00001A2E0000}"/>
    <cellStyle name="20% - Accent6 2 5 2 3 4" xfId="19512" xr:uid="{00000000-0005-0000-0000-00001B2E0000}"/>
    <cellStyle name="20% - Accent6 2 5 2 3 4 2" xfId="30156" xr:uid="{00000000-0005-0000-0000-00001C2E0000}"/>
    <cellStyle name="20% - Accent6 2 5 2 3 4 3" xfId="39033" xr:uid="{00000000-0005-0000-0000-00001D2E0000}"/>
    <cellStyle name="20% - Accent6 2 5 2 3 5" xfId="23499" xr:uid="{00000000-0005-0000-0000-00001E2E0000}"/>
    <cellStyle name="20% - Accent6 2 5 2 3 6" xfId="32376" xr:uid="{00000000-0005-0000-0000-00001F2E0000}"/>
    <cellStyle name="20% - Accent6 2 5 2 4" xfId="14012" xr:uid="{00000000-0005-0000-0000-0000202E0000}"/>
    <cellStyle name="20% - Accent6 2 5 2 4 2" xfId="24975" xr:uid="{00000000-0005-0000-0000-0000212E0000}"/>
    <cellStyle name="20% - Accent6 2 5 2 4 3" xfId="33852" xr:uid="{00000000-0005-0000-0000-0000222E0000}"/>
    <cellStyle name="20% - Accent6 2 5 2 5" xfId="16364" xr:uid="{00000000-0005-0000-0000-0000232E0000}"/>
    <cellStyle name="20% - Accent6 2 5 2 5 2" xfId="27194" xr:uid="{00000000-0005-0000-0000-0000242E0000}"/>
    <cellStyle name="20% - Accent6 2 5 2 5 3" xfId="36071" xr:uid="{00000000-0005-0000-0000-0000252E0000}"/>
    <cellStyle name="20% - Accent6 2 5 2 6" xfId="18585" xr:uid="{00000000-0005-0000-0000-0000262E0000}"/>
    <cellStyle name="20% - Accent6 2 5 2 6 2" xfId="29413" xr:uid="{00000000-0005-0000-0000-0000272E0000}"/>
    <cellStyle name="20% - Accent6 2 5 2 6 3" xfId="38290" xr:uid="{00000000-0005-0000-0000-0000282E0000}"/>
    <cellStyle name="20% - Accent6 2 5 2 7" xfId="22756" xr:uid="{00000000-0005-0000-0000-0000292E0000}"/>
    <cellStyle name="20% - Accent6 2 5 2 8" xfId="31631" xr:uid="{00000000-0005-0000-0000-00002A2E0000}"/>
    <cellStyle name="20% - Accent6 2 5 3" xfId="8979" xr:uid="{00000000-0005-0000-0000-00002B2E0000}"/>
    <cellStyle name="20% - Accent6 2 5 3 2" xfId="13268" xr:uid="{00000000-0005-0000-0000-00002C2E0000}"/>
    <cellStyle name="20% - Accent6 2 5 3 2 2" xfId="15622" xr:uid="{00000000-0005-0000-0000-00002D2E0000}"/>
    <cellStyle name="20% - Accent6 2 5 3 2 2 2" xfId="26452" xr:uid="{00000000-0005-0000-0000-00002E2E0000}"/>
    <cellStyle name="20% - Accent6 2 5 3 2 2 3" xfId="35329" xr:uid="{00000000-0005-0000-0000-00002F2E0000}"/>
    <cellStyle name="20% - Accent6 2 5 3 2 3" xfId="17841" xr:uid="{00000000-0005-0000-0000-0000302E0000}"/>
    <cellStyle name="20% - Accent6 2 5 3 2 3 2" xfId="28671" xr:uid="{00000000-0005-0000-0000-0000312E0000}"/>
    <cellStyle name="20% - Accent6 2 5 3 2 3 3" xfId="37548" xr:uid="{00000000-0005-0000-0000-0000322E0000}"/>
    <cellStyle name="20% - Accent6 2 5 3 2 4" xfId="20246" xr:uid="{00000000-0005-0000-0000-0000332E0000}"/>
    <cellStyle name="20% - Accent6 2 5 3 2 4 2" xfId="30890" xr:uid="{00000000-0005-0000-0000-0000342E0000}"/>
    <cellStyle name="20% - Accent6 2 5 3 2 4 3" xfId="39767" xr:uid="{00000000-0005-0000-0000-0000352E0000}"/>
    <cellStyle name="20% - Accent6 2 5 3 2 5" xfId="24233" xr:uid="{00000000-0005-0000-0000-0000362E0000}"/>
    <cellStyle name="20% - Accent6 2 5 3 2 6" xfId="33110" xr:uid="{00000000-0005-0000-0000-0000372E0000}"/>
    <cellStyle name="20% - Accent6 2 5 3 3" xfId="12535" xr:uid="{00000000-0005-0000-0000-0000382E0000}"/>
    <cellStyle name="20% - Accent6 2 5 3 3 2" xfId="14889" xr:uid="{00000000-0005-0000-0000-0000392E0000}"/>
    <cellStyle name="20% - Accent6 2 5 3 3 2 2" xfId="25719" xr:uid="{00000000-0005-0000-0000-00003A2E0000}"/>
    <cellStyle name="20% - Accent6 2 5 3 3 2 3" xfId="34596" xr:uid="{00000000-0005-0000-0000-00003B2E0000}"/>
    <cellStyle name="20% - Accent6 2 5 3 3 3" xfId="17108" xr:uid="{00000000-0005-0000-0000-00003C2E0000}"/>
    <cellStyle name="20% - Accent6 2 5 3 3 3 2" xfId="27938" xr:uid="{00000000-0005-0000-0000-00003D2E0000}"/>
    <cellStyle name="20% - Accent6 2 5 3 3 3 3" xfId="36815" xr:uid="{00000000-0005-0000-0000-00003E2E0000}"/>
    <cellStyle name="20% - Accent6 2 5 3 3 4" xfId="19513" xr:uid="{00000000-0005-0000-0000-00003F2E0000}"/>
    <cellStyle name="20% - Accent6 2 5 3 3 4 2" xfId="30157" xr:uid="{00000000-0005-0000-0000-0000402E0000}"/>
    <cellStyle name="20% - Accent6 2 5 3 3 4 3" xfId="39034" xr:uid="{00000000-0005-0000-0000-0000412E0000}"/>
    <cellStyle name="20% - Accent6 2 5 3 3 5" xfId="23500" xr:uid="{00000000-0005-0000-0000-0000422E0000}"/>
    <cellStyle name="20% - Accent6 2 5 3 3 6" xfId="32377" xr:uid="{00000000-0005-0000-0000-0000432E0000}"/>
    <cellStyle name="20% - Accent6 2 5 3 4" xfId="14013" xr:uid="{00000000-0005-0000-0000-0000442E0000}"/>
    <cellStyle name="20% - Accent6 2 5 3 4 2" xfId="24976" xr:uid="{00000000-0005-0000-0000-0000452E0000}"/>
    <cellStyle name="20% - Accent6 2 5 3 4 3" xfId="33853" xr:uid="{00000000-0005-0000-0000-0000462E0000}"/>
    <cellStyle name="20% - Accent6 2 5 3 5" xfId="16365" xr:uid="{00000000-0005-0000-0000-0000472E0000}"/>
    <cellStyle name="20% - Accent6 2 5 3 5 2" xfId="27195" xr:uid="{00000000-0005-0000-0000-0000482E0000}"/>
    <cellStyle name="20% - Accent6 2 5 3 5 3" xfId="36072" xr:uid="{00000000-0005-0000-0000-0000492E0000}"/>
    <cellStyle name="20% - Accent6 2 5 3 6" xfId="18586" xr:uid="{00000000-0005-0000-0000-00004A2E0000}"/>
    <cellStyle name="20% - Accent6 2 5 3 6 2" xfId="29414" xr:uid="{00000000-0005-0000-0000-00004B2E0000}"/>
    <cellStyle name="20% - Accent6 2 5 3 6 3" xfId="38291" xr:uid="{00000000-0005-0000-0000-00004C2E0000}"/>
    <cellStyle name="20% - Accent6 2 5 3 7" xfId="22757" xr:uid="{00000000-0005-0000-0000-00004D2E0000}"/>
    <cellStyle name="20% - Accent6 2 5 3 8" xfId="31632" xr:uid="{00000000-0005-0000-0000-00004E2E0000}"/>
    <cellStyle name="20% - Accent6 2 5 4" xfId="8980" xr:uid="{00000000-0005-0000-0000-00004F2E0000}"/>
    <cellStyle name="20% - Accent6 2 5 4 2" xfId="13269" xr:uid="{00000000-0005-0000-0000-0000502E0000}"/>
    <cellStyle name="20% - Accent6 2 5 4 2 2" xfId="15623" xr:uid="{00000000-0005-0000-0000-0000512E0000}"/>
    <cellStyle name="20% - Accent6 2 5 4 2 2 2" xfId="26453" xr:uid="{00000000-0005-0000-0000-0000522E0000}"/>
    <cellStyle name="20% - Accent6 2 5 4 2 2 3" xfId="35330" xr:uid="{00000000-0005-0000-0000-0000532E0000}"/>
    <cellStyle name="20% - Accent6 2 5 4 2 3" xfId="17842" xr:uid="{00000000-0005-0000-0000-0000542E0000}"/>
    <cellStyle name="20% - Accent6 2 5 4 2 3 2" xfId="28672" xr:uid="{00000000-0005-0000-0000-0000552E0000}"/>
    <cellStyle name="20% - Accent6 2 5 4 2 3 3" xfId="37549" xr:uid="{00000000-0005-0000-0000-0000562E0000}"/>
    <cellStyle name="20% - Accent6 2 5 4 2 4" xfId="20247" xr:uid="{00000000-0005-0000-0000-0000572E0000}"/>
    <cellStyle name="20% - Accent6 2 5 4 2 4 2" xfId="30891" xr:uid="{00000000-0005-0000-0000-0000582E0000}"/>
    <cellStyle name="20% - Accent6 2 5 4 2 4 3" xfId="39768" xr:uid="{00000000-0005-0000-0000-0000592E0000}"/>
    <cellStyle name="20% - Accent6 2 5 4 2 5" xfId="24234" xr:uid="{00000000-0005-0000-0000-00005A2E0000}"/>
    <cellStyle name="20% - Accent6 2 5 4 2 6" xfId="33111" xr:uid="{00000000-0005-0000-0000-00005B2E0000}"/>
    <cellStyle name="20% - Accent6 2 5 4 3" xfId="12536" xr:uid="{00000000-0005-0000-0000-00005C2E0000}"/>
    <cellStyle name="20% - Accent6 2 5 4 3 2" xfId="14890" xr:uid="{00000000-0005-0000-0000-00005D2E0000}"/>
    <cellStyle name="20% - Accent6 2 5 4 3 2 2" xfId="25720" xr:uid="{00000000-0005-0000-0000-00005E2E0000}"/>
    <cellStyle name="20% - Accent6 2 5 4 3 2 3" xfId="34597" xr:uid="{00000000-0005-0000-0000-00005F2E0000}"/>
    <cellStyle name="20% - Accent6 2 5 4 3 3" xfId="17109" xr:uid="{00000000-0005-0000-0000-0000602E0000}"/>
    <cellStyle name="20% - Accent6 2 5 4 3 3 2" xfId="27939" xr:uid="{00000000-0005-0000-0000-0000612E0000}"/>
    <cellStyle name="20% - Accent6 2 5 4 3 3 3" xfId="36816" xr:uid="{00000000-0005-0000-0000-0000622E0000}"/>
    <cellStyle name="20% - Accent6 2 5 4 3 4" xfId="19514" xr:uid="{00000000-0005-0000-0000-0000632E0000}"/>
    <cellStyle name="20% - Accent6 2 5 4 3 4 2" xfId="30158" xr:uid="{00000000-0005-0000-0000-0000642E0000}"/>
    <cellStyle name="20% - Accent6 2 5 4 3 4 3" xfId="39035" xr:uid="{00000000-0005-0000-0000-0000652E0000}"/>
    <cellStyle name="20% - Accent6 2 5 4 3 5" xfId="23501" xr:uid="{00000000-0005-0000-0000-0000662E0000}"/>
    <cellStyle name="20% - Accent6 2 5 4 3 6" xfId="32378" xr:uid="{00000000-0005-0000-0000-0000672E0000}"/>
    <cellStyle name="20% - Accent6 2 5 4 4" xfId="14014" xr:uid="{00000000-0005-0000-0000-0000682E0000}"/>
    <cellStyle name="20% - Accent6 2 5 4 4 2" xfId="24977" xr:uid="{00000000-0005-0000-0000-0000692E0000}"/>
    <cellStyle name="20% - Accent6 2 5 4 4 3" xfId="33854" xr:uid="{00000000-0005-0000-0000-00006A2E0000}"/>
    <cellStyle name="20% - Accent6 2 5 4 5" xfId="16366" xr:uid="{00000000-0005-0000-0000-00006B2E0000}"/>
    <cellStyle name="20% - Accent6 2 5 4 5 2" xfId="27196" xr:uid="{00000000-0005-0000-0000-00006C2E0000}"/>
    <cellStyle name="20% - Accent6 2 5 4 5 3" xfId="36073" xr:uid="{00000000-0005-0000-0000-00006D2E0000}"/>
    <cellStyle name="20% - Accent6 2 5 4 6" xfId="18587" xr:uid="{00000000-0005-0000-0000-00006E2E0000}"/>
    <cellStyle name="20% - Accent6 2 5 4 6 2" xfId="29415" xr:uid="{00000000-0005-0000-0000-00006F2E0000}"/>
    <cellStyle name="20% - Accent6 2 5 4 6 3" xfId="38292" xr:uid="{00000000-0005-0000-0000-0000702E0000}"/>
    <cellStyle name="20% - Accent6 2 5 4 7" xfId="22758" xr:uid="{00000000-0005-0000-0000-0000712E0000}"/>
    <cellStyle name="20% - Accent6 2 5 4 8" xfId="31633" xr:uid="{00000000-0005-0000-0000-0000722E0000}"/>
    <cellStyle name="20% - Accent6 2 5 5" xfId="8981" xr:uid="{00000000-0005-0000-0000-0000732E0000}"/>
    <cellStyle name="20% - Accent6 2 5 5 2" xfId="13270" xr:uid="{00000000-0005-0000-0000-0000742E0000}"/>
    <cellStyle name="20% - Accent6 2 5 5 2 2" xfId="15624" xr:uid="{00000000-0005-0000-0000-0000752E0000}"/>
    <cellStyle name="20% - Accent6 2 5 5 2 2 2" xfId="26454" xr:uid="{00000000-0005-0000-0000-0000762E0000}"/>
    <cellStyle name="20% - Accent6 2 5 5 2 2 3" xfId="35331" xr:uid="{00000000-0005-0000-0000-0000772E0000}"/>
    <cellStyle name="20% - Accent6 2 5 5 2 3" xfId="17843" xr:uid="{00000000-0005-0000-0000-0000782E0000}"/>
    <cellStyle name="20% - Accent6 2 5 5 2 3 2" xfId="28673" xr:uid="{00000000-0005-0000-0000-0000792E0000}"/>
    <cellStyle name="20% - Accent6 2 5 5 2 3 3" xfId="37550" xr:uid="{00000000-0005-0000-0000-00007A2E0000}"/>
    <cellStyle name="20% - Accent6 2 5 5 2 4" xfId="20248" xr:uid="{00000000-0005-0000-0000-00007B2E0000}"/>
    <cellStyle name="20% - Accent6 2 5 5 2 4 2" xfId="30892" xr:uid="{00000000-0005-0000-0000-00007C2E0000}"/>
    <cellStyle name="20% - Accent6 2 5 5 2 4 3" xfId="39769" xr:uid="{00000000-0005-0000-0000-00007D2E0000}"/>
    <cellStyle name="20% - Accent6 2 5 5 2 5" xfId="24235" xr:uid="{00000000-0005-0000-0000-00007E2E0000}"/>
    <cellStyle name="20% - Accent6 2 5 5 2 6" xfId="33112" xr:uid="{00000000-0005-0000-0000-00007F2E0000}"/>
    <cellStyle name="20% - Accent6 2 5 5 3" xfId="12537" xr:uid="{00000000-0005-0000-0000-0000802E0000}"/>
    <cellStyle name="20% - Accent6 2 5 5 3 2" xfId="14891" xr:uid="{00000000-0005-0000-0000-0000812E0000}"/>
    <cellStyle name="20% - Accent6 2 5 5 3 2 2" xfId="25721" xr:uid="{00000000-0005-0000-0000-0000822E0000}"/>
    <cellStyle name="20% - Accent6 2 5 5 3 2 3" xfId="34598" xr:uid="{00000000-0005-0000-0000-0000832E0000}"/>
    <cellStyle name="20% - Accent6 2 5 5 3 3" xfId="17110" xr:uid="{00000000-0005-0000-0000-0000842E0000}"/>
    <cellStyle name="20% - Accent6 2 5 5 3 3 2" xfId="27940" xr:uid="{00000000-0005-0000-0000-0000852E0000}"/>
    <cellStyle name="20% - Accent6 2 5 5 3 3 3" xfId="36817" xr:uid="{00000000-0005-0000-0000-0000862E0000}"/>
    <cellStyle name="20% - Accent6 2 5 5 3 4" xfId="19515" xr:uid="{00000000-0005-0000-0000-0000872E0000}"/>
    <cellStyle name="20% - Accent6 2 5 5 3 4 2" xfId="30159" xr:uid="{00000000-0005-0000-0000-0000882E0000}"/>
    <cellStyle name="20% - Accent6 2 5 5 3 4 3" xfId="39036" xr:uid="{00000000-0005-0000-0000-0000892E0000}"/>
    <cellStyle name="20% - Accent6 2 5 5 3 5" xfId="23502" xr:uid="{00000000-0005-0000-0000-00008A2E0000}"/>
    <cellStyle name="20% - Accent6 2 5 5 3 6" xfId="32379" xr:uid="{00000000-0005-0000-0000-00008B2E0000}"/>
    <cellStyle name="20% - Accent6 2 5 5 4" xfId="14015" xr:uid="{00000000-0005-0000-0000-00008C2E0000}"/>
    <cellStyle name="20% - Accent6 2 5 5 4 2" xfId="24978" xr:uid="{00000000-0005-0000-0000-00008D2E0000}"/>
    <cellStyle name="20% - Accent6 2 5 5 4 3" xfId="33855" xr:uid="{00000000-0005-0000-0000-00008E2E0000}"/>
    <cellStyle name="20% - Accent6 2 5 5 5" xfId="16367" xr:uid="{00000000-0005-0000-0000-00008F2E0000}"/>
    <cellStyle name="20% - Accent6 2 5 5 5 2" xfId="27197" xr:uid="{00000000-0005-0000-0000-0000902E0000}"/>
    <cellStyle name="20% - Accent6 2 5 5 5 3" xfId="36074" xr:uid="{00000000-0005-0000-0000-0000912E0000}"/>
    <cellStyle name="20% - Accent6 2 5 5 6" xfId="18588" xr:uid="{00000000-0005-0000-0000-0000922E0000}"/>
    <cellStyle name="20% - Accent6 2 5 5 6 2" xfId="29416" xr:uid="{00000000-0005-0000-0000-0000932E0000}"/>
    <cellStyle name="20% - Accent6 2 5 5 6 3" xfId="38293" xr:uid="{00000000-0005-0000-0000-0000942E0000}"/>
    <cellStyle name="20% - Accent6 2 5 5 7" xfId="22759" xr:uid="{00000000-0005-0000-0000-0000952E0000}"/>
    <cellStyle name="20% - Accent6 2 5 5 8" xfId="31634" xr:uid="{00000000-0005-0000-0000-0000962E0000}"/>
    <cellStyle name="20% - Accent6 2 5 6" xfId="8982" xr:uid="{00000000-0005-0000-0000-0000972E0000}"/>
    <cellStyle name="20% - Accent6 2 5 6 2" xfId="13271" xr:uid="{00000000-0005-0000-0000-0000982E0000}"/>
    <cellStyle name="20% - Accent6 2 5 6 2 2" xfId="15625" xr:uid="{00000000-0005-0000-0000-0000992E0000}"/>
    <cellStyle name="20% - Accent6 2 5 6 2 2 2" xfId="26455" xr:uid="{00000000-0005-0000-0000-00009A2E0000}"/>
    <cellStyle name="20% - Accent6 2 5 6 2 2 3" xfId="35332" xr:uid="{00000000-0005-0000-0000-00009B2E0000}"/>
    <cellStyle name="20% - Accent6 2 5 6 2 3" xfId="17844" xr:uid="{00000000-0005-0000-0000-00009C2E0000}"/>
    <cellStyle name="20% - Accent6 2 5 6 2 3 2" xfId="28674" xr:uid="{00000000-0005-0000-0000-00009D2E0000}"/>
    <cellStyle name="20% - Accent6 2 5 6 2 3 3" xfId="37551" xr:uid="{00000000-0005-0000-0000-00009E2E0000}"/>
    <cellStyle name="20% - Accent6 2 5 6 2 4" xfId="20249" xr:uid="{00000000-0005-0000-0000-00009F2E0000}"/>
    <cellStyle name="20% - Accent6 2 5 6 2 4 2" xfId="30893" xr:uid="{00000000-0005-0000-0000-0000A02E0000}"/>
    <cellStyle name="20% - Accent6 2 5 6 2 4 3" xfId="39770" xr:uid="{00000000-0005-0000-0000-0000A12E0000}"/>
    <cellStyle name="20% - Accent6 2 5 6 2 5" xfId="24236" xr:uid="{00000000-0005-0000-0000-0000A22E0000}"/>
    <cellStyle name="20% - Accent6 2 5 6 2 6" xfId="33113" xr:uid="{00000000-0005-0000-0000-0000A32E0000}"/>
    <cellStyle name="20% - Accent6 2 5 6 3" xfId="12538" xr:uid="{00000000-0005-0000-0000-0000A42E0000}"/>
    <cellStyle name="20% - Accent6 2 5 6 3 2" xfId="14892" xr:uid="{00000000-0005-0000-0000-0000A52E0000}"/>
    <cellStyle name="20% - Accent6 2 5 6 3 2 2" xfId="25722" xr:uid="{00000000-0005-0000-0000-0000A62E0000}"/>
    <cellStyle name="20% - Accent6 2 5 6 3 2 3" xfId="34599" xr:uid="{00000000-0005-0000-0000-0000A72E0000}"/>
    <cellStyle name="20% - Accent6 2 5 6 3 3" xfId="17111" xr:uid="{00000000-0005-0000-0000-0000A82E0000}"/>
    <cellStyle name="20% - Accent6 2 5 6 3 3 2" xfId="27941" xr:uid="{00000000-0005-0000-0000-0000A92E0000}"/>
    <cellStyle name="20% - Accent6 2 5 6 3 3 3" xfId="36818" xr:uid="{00000000-0005-0000-0000-0000AA2E0000}"/>
    <cellStyle name="20% - Accent6 2 5 6 3 4" xfId="19516" xr:uid="{00000000-0005-0000-0000-0000AB2E0000}"/>
    <cellStyle name="20% - Accent6 2 5 6 3 4 2" xfId="30160" xr:uid="{00000000-0005-0000-0000-0000AC2E0000}"/>
    <cellStyle name="20% - Accent6 2 5 6 3 4 3" xfId="39037" xr:uid="{00000000-0005-0000-0000-0000AD2E0000}"/>
    <cellStyle name="20% - Accent6 2 5 6 3 5" xfId="23503" xr:uid="{00000000-0005-0000-0000-0000AE2E0000}"/>
    <cellStyle name="20% - Accent6 2 5 6 3 6" xfId="32380" xr:uid="{00000000-0005-0000-0000-0000AF2E0000}"/>
    <cellStyle name="20% - Accent6 2 5 6 4" xfId="14016" xr:uid="{00000000-0005-0000-0000-0000B02E0000}"/>
    <cellStyle name="20% - Accent6 2 5 6 4 2" xfId="24979" xr:uid="{00000000-0005-0000-0000-0000B12E0000}"/>
    <cellStyle name="20% - Accent6 2 5 6 4 3" xfId="33856" xr:uid="{00000000-0005-0000-0000-0000B22E0000}"/>
    <cellStyle name="20% - Accent6 2 5 6 5" xfId="16368" xr:uid="{00000000-0005-0000-0000-0000B32E0000}"/>
    <cellStyle name="20% - Accent6 2 5 6 5 2" xfId="27198" xr:uid="{00000000-0005-0000-0000-0000B42E0000}"/>
    <cellStyle name="20% - Accent6 2 5 6 5 3" xfId="36075" xr:uid="{00000000-0005-0000-0000-0000B52E0000}"/>
    <cellStyle name="20% - Accent6 2 5 6 6" xfId="18589" xr:uid="{00000000-0005-0000-0000-0000B62E0000}"/>
    <cellStyle name="20% - Accent6 2 5 6 6 2" xfId="29417" xr:uid="{00000000-0005-0000-0000-0000B72E0000}"/>
    <cellStyle name="20% - Accent6 2 5 6 6 3" xfId="38294" xr:uid="{00000000-0005-0000-0000-0000B82E0000}"/>
    <cellStyle name="20% - Accent6 2 5 6 7" xfId="22760" xr:uid="{00000000-0005-0000-0000-0000B92E0000}"/>
    <cellStyle name="20% - Accent6 2 5 6 8" xfId="31635" xr:uid="{00000000-0005-0000-0000-0000BA2E0000}"/>
    <cellStyle name="20% - Accent6 2 5 7" xfId="8983" xr:uid="{00000000-0005-0000-0000-0000BB2E0000}"/>
    <cellStyle name="20% - Accent6 2 5 7 2" xfId="13272" xr:uid="{00000000-0005-0000-0000-0000BC2E0000}"/>
    <cellStyle name="20% - Accent6 2 5 7 2 2" xfId="15626" xr:uid="{00000000-0005-0000-0000-0000BD2E0000}"/>
    <cellStyle name="20% - Accent6 2 5 7 2 2 2" xfId="26456" xr:uid="{00000000-0005-0000-0000-0000BE2E0000}"/>
    <cellStyle name="20% - Accent6 2 5 7 2 2 3" xfId="35333" xr:uid="{00000000-0005-0000-0000-0000BF2E0000}"/>
    <cellStyle name="20% - Accent6 2 5 7 2 3" xfId="17845" xr:uid="{00000000-0005-0000-0000-0000C02E0000}"/>
    <cellStyle name="20% - Accent6 2 5 7 2 3 2" xfId="28675" xr:uid="{00000000-0005-0000-0000-0000C12E0000}"/>
    <cellStyle name="20% - Accent6 2 5 7 2 3 3" xfId="37552" xr:uid="{00000000-0005-0000-0000-0000C22E0000}"/>
    <cellStyle name="20% - Accent6 2 5 7 2 4" xfId="20250" xr:uid="{00000000-0005-0000-0000-0000C32E0000}"/>
    <cellStyle name="20% - Accent6 2 5 7 2 4 2" xfId="30894" xr:uid="{00000000-0005-0000-0000-0000C42E0000}"/>
    <cellStyle name="20% - Accent6 2 5 7 2 4 3" xfId="39771" xr:uid="{00000000-0005-0000-0000-0000C52E0000}"/>
    <cellStyle name="20% - Accent6 2 5 7 2 5" xfId="24237" xr:uid="{00000000-0005-0000-0000-0000C62E0000}"/>
    <cellStyle name="20% - Accent6 2 5 7 2 6" xfId="33114" xr:uid="{00000000-0005-0000-0000-0000C72E0000}"/>
    <cellStyle name="20% - Accent6 2 5 7 3" xfId="12539" xr:uid="{00000000-0005-0000-0000-0000C82E0000}"/>
    <cellStyle name="20% - Accent6 2 5 7 3 2" xfId="14893" xr:uid="{00000000-0005-0000-0000-0000C92E0000}"/>
    <cellStyle name="20% - Accent6 2 5 7 3 2 2" xfId="25723" xr:uid="{00000000-0005-0000-0000-0000CA2E0000}"/>
    <cellStyle name="20% - Accent6 2 5 7 3 2 3" xfId="34600" xr:uid="{00000000-0005-0000-0000-0000CB2E0000}"/>
    <cellStyle name="20% - Accent6 2 5 7 3 3" xfId="17112" xr:uid="{00000000-0005-0000-0000-0000CC2E0000}"/>
    <cellStyle name="20% - Accent6 2 5 7 3 3 2" xfId="27942" xr:uid="{00000000-0005-0000-0000-0000CD2E0000}"/>
    <cellStyle name="20% - Accent6 2 5 7 3 3 3" xfId="36819" xr:uid="{00000000-0005-0000-0000-0000CE2E0000}"/>
    <cellStyle name="20% - Accent6 2 5 7 3 4" xfId="19517" xr:uid="{00000000-0005-0000-0000-0000CF2E0000}"/>
    <cellStyle name="20% - Accent6 2 5 7 3 4 2" xfId="30161" xr:uid="{00000000-0005-0000-0000-0000D02E0000}"/>
    <cellStyle name="20% - Accent6 2 5 7 3 4 3" xfId="39038" xr:uid="{00000000-0005-0000-0000-0000D12E0000}"/>
    <cellStyle name="20% - Accent6 2 5 7 3 5" xfId="23504" xr:uid="{00000000-0005-0000-0000-0000D22E0000}"/>
    <cellStyle name="20% - Accent6 2 5 7 3 6" xfId="32381" xr:uid="{00000000-0005-0000-0000-0000D32E0000}"/>
    <cellStyle name="20% - Accent6 2 5 7 4" xfId="14017" xr:uid="{00000000-0005-0000-0000-0000D42E0000}"/>
    <cellStyle name="20% - Accent6 2 5 7 4 2" xfId="24980" xr:uid="{00000000-0005-0000-0000-0000D52E0000}"/>
    <cellStyle name="20% - Accent6 2 5 7 4 3" xfId="33857" xr:uid="{00000000-0005-0000-0000-0000D62E0000}"/>
    <cellStyle name="20% - Accent6 2 5 7 5" xfId="16369" xr:uid="{00000000-0005-0000-0000-0000D72E0000}"/>
    <cellStyle name="20% - Accent6 2 5 7 5 2" xfId="27199" xr:uid="{00000000-0005-0000-0000-0000D82E0000}"/>
    <cellStyle name="20% - Accent6 2 5 7 5 3" xfId="36076" xr:uid="{00000000-0005-0000-0000-0000D92E0000}"/>
    <cellStyle name="20% - Accent6 2 5 7 6" xfId="18590" xr:uid="{00000000-0005-0000-0000-0000DA2E0000}"/>
    <cellStyle name="20% - Accent6 2 5 7 6 2" xfId="29418" xr:uid="{00000000-0005-0000-0000-0000DB2E0000}"/>
    <cellStyle name="20% - Accent6 2 5 7 6 3" xfId="38295" xr:uid="{00000000-0005-0000-0000-0000DC2E0000}"/>
    <cellStyle name="20% - Accent6 2 5 7 7" xfId="22761" xr:uid="{00000000-0005-0000-0000-0000DD2E0000}"/>
    <cellStyle name="20% - Accent6 2 5 7 8" xfId="31636" xr:uid="{00000000-0005-0000-0000-0000DE2E0000}"/>
    <cellStyle name="20% - Accent6 2 5 8" xfId="8984" xr:uid="{00000000-0005-0000-0000-0000DF2E0000}"/>
    <cellStyle name="20% - Accent6 2 5 8 2" xfId="13273" xr:uid="{00000000-0005-0000-0000-0000E02E0000}"/>
    <cellStyle name="20% - Accent6 2 5 8 2 2" xfId="15627" xr:uid="{00000000-0005-0000-0000-0000E12E0000}"/>
    <cellStyle name="20% - Accent6 2 5 8 2 2 2" xfId="26457" xr:uid="{00000000-0005-0000-0000-0000E22E0000}"/>
    <cellStyle name="20% - Accent6 2 5 8 2 2 3" xfId="35334" xr:uid="{00000000-0005-0000-0000-0000E32E0000}"/>
    <cellStyle name="20% - Accent6 2 5 8 2 3" xfId="17846" xr:uid="{00000000-0005-0000-0000-0000E42E0000}"/>
    <cellStyle name="20% - Accent6 2 5 8 2 3 2" xfId="28676" xr:uid="{00000000-0005-0000-0000-0000E52E0000}"/>
    <cellStyle name="20% - Accent6 2 5 8 2 3 3" xfId="37553" xr:uid="{00000000-0005-0000-0000-0000E62E0000}"/>
    <cellStyle name="20% - Accent6 2 5 8 2 4" xfId="20251" xr:uid="{00000000-0005-0000-0000-0000E72E0000}"/>
    <cellStyle name="20% - Accent6 2 5 8 2 4 2" xfId="30895" xr:uid="{00000000-0005-0000-0000-0000E82E0000}"/>
    <cellStyle name="20% - Accent6 2 5 8 2 4 3" xfId="39772" xr:uid="{00000000-0005-0000-0000-0000E92E0000}"/>
    <cellStyle name="20% - Accent6 2 5 8 2 5" xfId="24238" xr:uid="{00000000-0005-0000-0000-0000EA2E0000}"/>
    <cellStyle name="20% - Accent6 2 5 8 2 6" xfId="33115" xr:uid="{00000000-0005-0000-0000-0000EB2E0000}"/>
    <cellStyle name="20% - Accent6 2 5 8 3" xfId="12540" xr:uid="{00000000-0005-0000-0000-0000EC2E0000}"/>
    <cellStyle name="20% - Accent6 2 5 8 3 2" xfId="14894" xr:uid="{00000000-0005-0000-0000-0000ED2E0000}"/>
    <cellStyle name="20% - Accent6 2 5 8 3 2 2" xfId="25724" xr:uid="{00000000-0005-0000-0000-0000EE2E0000}"/>
    <cellStyle name="20% - Accent6 2 5 8 3 2 3" xfId="34601" xr:uid="{00000000-0005-0000-0000-0000EF2E0000}"/>
    <cellStyle name="20% - Accent6 2 5 8 3 3" xfId="17113" xr:uid="{00000000-0005-0000-0000-0000F02E0000}"/>
    <cellStyle name="20% - Accent6 2 5 8 3 3 2" xfId="27943" xr:uid="{00000000-0005-0000-0000-0000F12E0000}"/>
    <cellStyle name="20% - Accent6 2 5 8 3 3 3" xfId="36820" xr:uid="{00000000-0005-0000-0000-0000F22E0000}"/>
    <cellStyle name="20% - Accent6 2 5 8 3 4" xfId="19518" xr:uid="{00000000-0005-0000-0000-0000F32E0000}"/>
    <cellStyle name="20% - Accent6 2 5 8 3 4 2" xfId="30162" xr:uid="{00000000-0005-0000-0000-0000F42E0000}"/>
    <cellStyle name="20% - Accent6 2 5 8 3 4 3" xfId="39039" xr:uid="{00000000-0005-0000-0000-0000F52E0000}"/>
    <cellStyle name="20% - Accent6 2 5 8 3 5" xfId="23505" xr:uid="{00000000-0005-0000-0000-0000F62E0000}"/>
    <cellStyle name="20% - Accent6 2 5 8 3 6" xfId="32382" xr:uid="{00000000-0005-0000-0000-0000F72E0000}"/>
    <cellStyle name="20% - Accent6 2 5 8 4" xfId="14018" xr:uid="{00000000-0005-0000-0000-0000F82E0000}"/>
    <cellStyle name="20% - Accent6 2 5 8 4 2" xfId="24981" xr:uid="{00000000-0005-0000-0000-0000F92E0000}"/>
    <cellStyle name="20% - Accent6 2 5 8 4 3" xfId="33858" xr:uid="{00000000-0005-0000-0000-0000FA2E0000}"/>
    <cellStyle name="20% - Accent6 2 5 8 5" xfId="16370" xr:uid="{00000000-0005-0000-0000-0000FB2E0000}"/>
    <cellStyle name="20% - Accent6 2 5 8 5 2" xfId="27200" xr:uid="{00000000-0005-0000-0000-0000FC2E0000}"/>
    <cellStyle name="20% - Accent6 2 5 8 5 3" xfId="36077" xr:uid="{00000000-0005-0000-0000-0000FD2E0000}"/>
    <cellStyle name="20% - Accent6 2 5 8 6" xfId="18591" xr:uid="{00000000-0005-0000-0000-0000FE2E0000}"/>
    <cellStyle name="20% - Accent6 2 5 8 6 2" xfId="29419" xr:uid="{00000000-0005-0000-0000-0000FF2E0000}"/>
    <cellStyle name="20% - Accent6 2 5 8 6 3" xfId="38296" xr:uid="{00000000-0005-0000-0000-0000002F0000}"/>
    <cellStyle name="20% - Accent6 2 5 8 7" xfId="22762" xr:uid="{00000000-0005-0000-0000-0000012F0000}"/>
    <cellStyle name="20% - Accent6 2 5 8 8" xfId="31637" xr:uid="{00000000-0005-0000-0000-0000022F0000}"/>
    <cellStyle name="20% - Accent6 2 5 9" xfId="8985" xr:uid="{00000000-0005-0000-0000-0000032F0000}"/>
    <cellStyle name="20% - Accent6 2 5 9 2" xfId="13274" xr:uid="{00000000-0005-0000-0000-0000042F0000}"/>
    <cellStyle name="20% - Accent6 2 5 9 2 2" xfId="15628" xr:uid="{00000000-0005-0000-0000-0000052F0000}"/>
    <cellStyle name="20% - Accent6 2 5 9 2 2 2" xfId="26458" xr:uid="{00000000-0005-0000-0000-0000062F0000}"/>
    <cellStyle name="20% - Accent6 2 5 9 2 2 3" xfId="35335" xr:uid="{00000000-0005-0000-0000-0000072F0000}"/>
    <cellStyle name="20% - Accent6 2 5 9 2 3" xfId="17847" xr:uid="{00000000-0005-0000-0000-0000082F0000}"/>
    <cellStyle name="20% - Accent6 2 5 9 2 3 2" xfId="28677" xr:uid="{00000000-0005-0000-0000-0000092F0000}"/>
    <cellStyle name="20% - Accent6 2 5 9 2 3 3" xfId="37554" xr:uid="{00000000-0005-0000-0000-00000A2F0000}"/>
    <cellStyle name="20% - Accent6 2 5 9 2 4" xfId="20252" xr:uid="{00000000-0005-0000-0000-00000B2F0000}"/>
    <cellStyle name="20% - Accent6 2 5 9 2 4 2" xfId="30896" xr:uid="{00000000-0005-0000-0000-00000C2F0000}"/>
    <cellStyle name="20% - Accent6 2 5 9 2 4 3" xfId="39773" xr:uid="{00000000-0005-0000-0000-00000D2F0000}"/>
    <cellStyle name="20% - Accent6 2 5 9 2 5" xfId="24239" xr:uid="{00000000-0005-0000-0000-00000E2F0000}"/>
    <cellStyle name="20% - Accent6 2 5 9 2 6" xfId="33116" xr:uid="{00000000-0005-0000-0000-00000F2F0000}"/>
    <cellStyle name="20% - Accent6 2 5 9 3" xfId="12541" xr:uid="{00000000-0005-0000-0000-0000102F0000}"/>
    <cellStyle name="20% - Accent6 2 5 9 3 2" xfId="14895" xr:uid="{00000000-0005-0000-0000-0000112F0000}"/>
    <cellStyle name="20% - Accent6 2 5 9 3 2 2" xfId="25725" xr:uid="{00000000-0005-0000-0000-0000122F0000}"/>
    <cellStyle name="20% - Accent6 2 5 9 3 2 3" xfId="34602" xr:uid="{00000000-0005-0000-0000-0000132F0000}"/>
    <cellStyle name="20% - Accent6 2 5 9 3 3" xfId="17114" xr:uid="{00000000-0005-0000-0000-0000142F0000}"/>
    <cellStyle name="20% - Accent6 2 5 9 3 3 2" xfId="27944" xr:uid="{00000000-0005-0000-0000-0000152F0000}"/>
    <cellStyle name="20% - Accent6 2 5 9 3 3 3" xfId="36821" xr:uid="{00000000-0005-0000-0000-0000162F0000}"/>
    <cellStyle name="20% - Accent6 2 5 9 3 4" xfId="19519" xr:uid="{00000000-0005-0000-0000-0000172F0000}"/>
    <cellStyle name="20% - Accent6 2 5 9 3 4 2" xfId="30163" xr:uid="{00000000-0005-0000-0000-0000182F0000}"/>
    <cellStyle name="20% - Accent6 2 5 9 3 4 3" xfId="39040" xr:uid="{00000000-0005-0000-0000-0000192F0000}"/>
    <cellStyle name="20% - Accent6 2 5 9 3 5" xfId="23506" xr:uid="{00000000-0005-0000-0000-00001A2F0000}"/>
    <cellStyle name="20% - Accent6 2 5 9 3 6" xfId="32383" xr:uid="{00000000-0005-0000-0000-00001B2F0000}"/>
    <cellStyle name="20% - Accent6 2 5 9 4" xfId="14019" xr:uid="{00000000-0005-0000-0000-00001C2F0000}"/>
    <cellStyle name="20% - Accent6 2 5 9 4 2" xfId="24982" xr:uid="{00000000-0005-0000-0000-00001D2F0000}"/>
    <cellStyle name="20% - Accent6 2 5 9 4 3" xfId="33859" xr:uid="{00000000-0005-0000-0000-00001E2F0000}"/>
    <cellStyle name="20% - Accent6 2 5 9 5" xfId="16371" xr:uid="{00000000-0005-0000-0000-00001F2F0000}"/>
    <cellStyle name="20% - Accent6 2 5 9 5 2" xfId="27201" xr:uid="{00000000-0005-0000-0000-0000202F0000}"/>
    <cellStyle name="20% - Accent6 2 5 9 5 3" xfId="36078" xr:uid="{00000000-0005-0000-0000-0000212F0000}"/>
    <cellStyle name="20% - Accent6 2 5 9 6" xfId="18592" xr:uid="{00000000-0005-0000-0000-0000222F0000}"/>
    <cellStyle name="20% - Accent6 2 5 9 6 2" xfId="29420" xr:uid="{00000000-0005-0000-0000-0000232F0000}"/>
    <cellStyle name="20% - Accent6 2 5 9 6 3" xfId="38297" xr:uid="{00000000-0005-0000-0000-0000242F0000}"/>
    <cellStyle name="20% - Accent6 2 5 9 7" xfId="22763" xr:uid="{00000000-0005-0000-0000-0000252F0000}"/>
    <cellStyle name="20% - Accent6 2 5 9 8" xfId="31638" xr:uid="{00000000-0005-0000-0000-0000262F0000}"/>
    <cellStyle name="20% - Accent6 2 6" xfId="8986" xr:uid="{00000000-0005-0000-0000-0000272F0000}"/>
    <cellStyle name="20% - Accent6 2 6 2" xfId="13275" xr:uid="{00000000-0005-0000-0000-0000282F0000}"/>
    <cellStyle name="20% - Accent6 2 6 2 2" xfId="15629" xr:uid="{00000000-0005-0000-0000-0000292F0000}"/>
    <cellStyle name="20% - Accent6 2 6 2 2 2" xfId="26459" xr:uid="{00000000-0005-0000-0000-00002A2F0000}"/>
    <cellStyle name="20% - Accent6 2 6 2 2 3" xfId="35336" xr:uid="{00000000-0005-0000-0000-00002B2F0000}"/>
    <cellStyle name="20% - Accent6 2 6 2 3" xfId="17848" xr:uid="{00000000-0005-0000-0000-00002C2F0000}"/>
    <cellStyle name="20% - Accent6 2 6 2 3 2" xfId="28678" xr:uid="{00000000-0005-0000-0000-00002D2F0000}"/>
    <cellStyle name="20% - Accent6 2 6 2 3 3" xfId="37555" xr:uid="{00000000-0005-0000-0000-00002E2F0000}"/>
    <cellStyle name="20% - Accent6 2 6 2 4" xfId="20253" xr:uid="{00000000-0005-0000-0000-00002F2F0000}"/>
    <cellStyle name="20% - Accent6 2 6 2 4 2" xfId="30897" xr:uid="{00000000-0005-0000-0000-0000302F0000}"/>
    <cellStyle name="20% - Accent6 2 6 2 4 3" xfId="39774" xr:uid="{00000000-0005-0000-0000-0000312F0000}"/>
    <cellStyle name="20% - Accent6 2 6 2 5" xfId="24240" xr:uid="{00000000-0005-0000-0000-0000322F0000}"/>
    <cellStyle name="20% - Accent6 2 6 2 6" xfId="33117" xr:uid="{00000000-0005-0000-0000-0000332F0000}"/>
    <cellStyle name="20% - Accent6 2 6 3" xfId="12542" xr:uid="{00000000-0005-0000-0000-0000342F0000}"/>
    <cellStyle name="20% - Accent6 2 6 3 2" xfId="14896" xr:uid="{00000000-0005-0000-0000-0000352F0000}"/>
    <cellStyle name="20% - Accent6 2 6 3 2 2" xfId="25726" xr:uid="{00000000-0005-0000-0000-0000362F0000}"/>
    <cellStyle name="20% - Accent6 2 6 3 2 3" xfId="34603" xr:uid="{00000000-0005-0000-0000-0000372F0000}"/>
    <cellStyle name="20% - Accent6 2 6 3 3" xfId="17115" xr:uid="{00000000-0005-0000-0000-0000382F0000}"/>
    <cellStyle name="20% - Accent6 2 6 3 3 2" xfId="27945" xr:uid="{00000000-0005-0000-0000-0000392F0000}"/>
    <cellStyle name="20% - Accent6 2 6 3 3 3" xfId="36822" xr:uid="{00000000-0005-0000-0000-00003A2F0000}"/>
    <cellStyle name="20% - Accent6 2 6 3 4" xfId="19520" xr:uid="{00000000-0005-0000-0000-00003B2F0000}"/>
    <cellStyle name="20% - Accent6 2 6 3 4 2" xfId="30164" xr:uid="{00000000-0005-0000-0000-00003C2F0000}"/>
    <cellStyle name="20% - Accent6 2 6 3 4 3" xfId="39041" xr:uid="{00000000-0005-0000-0000-00003D2F0000}"/>
    <cellStyle name="20% - Accent6 2 6 3 5" xfId="23507" xr:uid="{00000000-0005-0000-0000-00003E2F0000}"/>
    <cellStyle name="20% - Accent6 2 6 3 6" xfId="32384" xr:uid="{00000000-0005-0000-0000-00003F2F0000}"/>
    <cellStyle name="20% - Accent6 2 6 4" xfId="14020" xr:uid="{00000000-0005-0000-0000-0000402F0000}"/>
    <cellStyle name="20% - Accent6 2 6 4 2" xfId="24983" xr:uid="{00000000-0005-0000-0000-0000412F0000}"/>
    <cellStyle name="20% - Accent6 2 6 4 3" xfId="33860" xr:uid="{00000000-0005-0000-0000-0000422F0000}"/>
    <cellStyle name="20% - Accent6 2 6 5" xfId="16372" xr:uid="{00000000-0005-0000-0000-0000432F0000}"/>
    <cellStyle name="20% - Accent6 2 6 5 2" xfId="27202" xr:uid="{00000000-0005-0000-0000-0000442F0000}"/>
    <cellStyle name="20% - Accent6 2 6 5 3" xfId="36079" xr:uid="{00000000-0005-0000-0000-0000452F0000}"/>
    <cellStyle name="20% - Accent6 2 6 6" xfId="18593" xr:uid="{00000000-0005-0000-0000-0000462F0000}"/>
    <cellStyle name="20% - Accent6 2 6 6 2" xfId="29421" xr:uid="{00000000-0005-0000-0000-0000472F0000}"/>
    <cellStyle name="20% - Accent6 2 6 6 3" xfId="38298" xr:uid="{00000000-0005-0000-0000-0000482F0000}"/>
    <cellStyle name="20% - Accent6 2 6 7" xfId="22764" xr:uid="{00000000-0005-0000-0000-0000492F0000}"/>
    <cellStyle name="20% - Accent6 2 6 8" xfId="31639" xr:uid="{00000000-0005-0000-0000-00004A2F0000}"/>
    <cellStyle name="20% - Accent6 2 7" xfId="8987" xr:uid="{00000000-0005-0000-0000-00004B2F0000}"/>
    <cellStyle name="20% - Accent6 2 7 2" xfId="13276" xr:uid="{00000000-0005-0000-0000-00004C2F0000}"/>
    <cellStyle name="20% - Accent6 2 7 2 2" xfId="15630" xr:uid="{00000000-0005-0000-0000-00004D2F0000}"/>
    <cellStyle name="20% - Accent6 2 7 2 2 2" xfId="26460" xr:uid="{00000000-0005-0000-0000-00004E2F0000}"/>
    <cellStyle name="20% - Accent6 2 7 2 2 3" xfId="35337" xr:uid="{00000000-0005-0000-0000-00004F2F0000}"/>
    <cellStyle name="20% - Accent6 2 7 2 3" xfId="17849" xr:uid="{00000000-0005-0000-0000-0000502F0000}"/>
    <cellStyle name="20% - Accent6 2 7 2 3 2" xfId="28679" xr:uid="{00000000-0005-0000-0000-0000512F0000}"/>
    <cellStyle name="20% - Accent6 2 7 2 3 3" xfId="37556" xr:uid="{00000000-0005-0000-0000-0000522F0000}"/>
    <cellStyle name="20% - Accent6 2 7 2 4" xfId="20254" xr:uid="{00000000-0005-0000-0000-0000532F0000}"/>
    <cellStyle name="20% - Accent6 2 7 2 4 2" xfId="30898" xr:uid="{00000000-0005-0000-0000-0000542F0000}"/>
    <cellStyle name="20% - Accent6 2 7 2 4 3" xfId="39775" xr:uid="{00000000-0005-0000-0000-0000552F0000}"/>
    <cellStyle name="20% - Accent6 2 7 2 5" xfId="24241" xr:uid="{00000000-0005-0000-0000-0000562F0000}"/>
    <cellStyle name="20% - Accent6 2 7 2 6" xfId="33118" xr:uid="{00000000-0005-0000-0000-0000572F0000}"/>
    <cellStyle name="20% - Accent6 2 7 3" xfId="12543" xr:uid="{00000000-0005-0000-0000-0000582F0000}"/>
    <cellStyle name="20% - Accent6 2 7 3 2" xfId="14897" xr:uid="{00000000-0005-0000-0000-0000592F0000}"/>
    <cellStyle name="20% - Accent6 2 7 3 2 2" xfId="25727" xr:uid="{00000000-0005-0000-0000-00005A2F0000}"/>
    <cellStyle name="20% - Accent6 2 7 3 2 3" xfId="34604" xr:uid="{00000000-0005-0000-0000-00005B2F0000}"/>
    <cellStyle name="20% - Accent6 2 7 3 3" xfId="17116" xr:uid="{00000000-0005-0000-0000-00005C2F0000}"/>
    <cellStyle name="20% - Accent6 2 7 3 3 2" xfId="27946" xr:uid="{00000000-0005-0000-0000-00005D2F0000}"/>
    <cellStyle name="20% - Accent6 2 7 3 3 3" xfId="36823" xr:uid="{00000000-0005-0000-0000-00005E2F0000}"/>
    <cellStyle name="20% - Accent6 2 7 3 4" xfId="19521" xr:uid="{00000000-0005-0000-0000-00005F2F0000}"/>
    <cellStyle name="20% - Accent6 2 7 3 4 2" xfId="30165" xr:uid="{00000000-0005-0000-0000-0000602F0000}"/>
    <cellStyle name="20% - Accent6 2 7 3 4 3" xfId="39042" xr:uid="{00000000-0005-0000-0000-0000612F0000}"/>
    <cellStyle name="20% - Accent6 2 7 3 5" xfId="23508" xr:uid="{00000000-0005-0000-0000-0000622F0000}"/>
    <cellStyle name="20% - Accent6 2 7 3 6" xfId="32385" xr:uid="{00000000-0005-0000-0000-0000632F0000}"/>
    <cellStyle name="20% - Accent6 2 7 4" xfId="14021" xr:uid="{00000000-0005-0000-0000-0000642F0000}"/>
    <cellStyle name="20% - Accent6 2 7 4 2" xfId="24984" xr:uid="{00000000-0005-0000-0000-0000652F0000}"/>
    <cellStyle name="20% - Accent6 2 7 4 3" xfId="33861" xr:uid="{00000000-0005-0000-0000-0000662F0000}"/>
    <cellStyle name="20% - Accent6 2 7 5" xfId="16373" xr:uid="{00000000-0005-0000-0000-0000672F0000}"/>
    <cellStyle name="20% - Accent6 2 7 5 2" xfId="27203" xr:uid="{00000000-0005-0000-0000-0000682F0000}"/>
    <cellStyle name="20% - Accent6 2 7 5 3" xfId="36080" xr:uid="{00000000-0005-0000-0000-0000692F0000}"/>
    <cellStyle name="20% - Accent6 2 7 6" xfId="18594" xr:uid="{00000000-0005-0000-0000-00006A2F0000}"/>
    <cellStyle name="20% - Accent6 2 7 6 2" xfId="29422" xr:uid="{00000000-0005-0000-0000-00006B2F0000}"/>
    <cellStyle name="20% - Accent6 2 7 6 3" xfId="38299" xr:uid="{00000000-0005-0000-0000-00006C2F0000}"/>
    <cellStyle name="20% - Accent6 2 7 7" xfId="22765" xr:uid="{00000000-0005-0000-0000-00006D2F0000}"/>
    <cellStyle name="20% - Accent6 2 7 8" xfId="31640" xr:uid="{00000000-0005-0000-0000-00006E2F0000}"/>
    <cellStyle name="20% - Accent6 2 8" xfId="8988" xr:uid="{00000000-0005-0000-0000-00006F2F0000}"/>
    <cellStyle name="20% - Accent6 2 8 2" xfId="13277" xr:uid="{00000000-0005-0000-0000-0000702F0000}"/>
    <cellStyle name="20% - Accent6 2 8 2 2" xfId="15631" xr:uid="{00000000-0005-0000-0000-0000712F0000}"/>
    <cellStyle name="20% - Accent6 2 8 2 2 2" xfId="26461" xr:uid="{00000000-0005-0000-0000-0000722F0000}"/>
    <cellStyle name="20% - Accent6 2 8 2 2 3" xfId="35338" xr:uid="{00000000-0005-0000-0000-0000732F0000}"/>
    <cellStyle name="20% - Accent6 2 8 2 3" xfId="17850" xr:uid="{00000000-0005-0000-0000-0000742F0000}"/>
    <cellStyle name="20% - Accent6 2 8 2 3 2" xfId="28680" xr:uid="{00000000-0005-0000-0000-0000752F0000}"/>
    <cellStyle name="20% - Accent6 2 8 2 3 3" xfId="37557" xr:uid="{00000000-0005-0000-0000-0000762F0000}"/>
    <cellStyle name="20% - Accent6 2 8 2 4" xfId="20255" xr:uid="{00000000-0005-0000-0000-0000772F0000}"/>
    <cellStyle name="20% - Accent6 2 8 2 4 2" xfId="30899" xr:uid="{00000000-0005-0000-0000-0000782F0000}"/>
    <cellStyle name="20% - Accent6 2 8 2 4 3" xfId="39776" xr:uid="{00000000-0005-0000-0000-0000792F0000}"/>
    <cellStyle name="20% - Accent6 2 8 2 5" xfId="24242" xr:uid="{00000000-0005-0000-0000-00007A2F0000}"/>
    <cellStyle name="20% - Accent6 2 8 2 6" xfId="33119" xr:uid="{00000000-0005-0000-0000-00007B2F0000}"/>
    <cellStyle name="20% - Accent6 2 8 3" xfId="12544" xr:uid="{00000000-0005-0000-0000-00007C2F0000}"/>
    <cellStyle name="20% - Accent6 2 8 3 2" xfId="14898" xr:uid="{00000000-0005-0000-0000-00007D2F0000}"/>
    <cellStyle name="20% - Accent6 2 8 3 2 2" xfId="25728" xr:uid="{00000000-0005-0000-0000-00007E2F0000}"/>
    <cellStyle name="20% - Accent6 2 8 3 2 3" xfId="34605" xr:uid="{00000000-0005-0000-0000-00007F2F0000}"/>
    <cellStyle name="20% - Accent6 2 8 3 3" xfId="17117" xr:uid="{00000000-0005-0000-0000-0000802F0000}"/>
    <cellStyle name="20% - Accent6 2 8 3 3 2" xfId="27947" xr:uid="{00000000-0005-0000-0000-0000812F0000}"/>
    <cellStyle name="20% - Accent6 2 8 3 3 3" xfId="36824" xr:uid="{00000000-0005-0000-0000-0000822F0000}"/>
    <cellStyle name="20% - Accent6 2 8 3 4" xfId="19522" xr:uid="{00000000-0005-0000-0000-0000832F0000}"/>
    <cellStyle name="20% - Accent6 2 8 3 4 2" xfId="30166" xr:uid="{00000000-0005-0000-0000-0000842F0000}"/>
    <cellStyle name="20% - Accent6 2 8 3 4 3" xfId="39043" xr:uid="{00000000-0005-0000-0000-0000852F0000}"/>
    <cellStyle name="20% - Accent6 2 8 3 5" xfId="23509" xr:uid="{00000000-0005-0000-0000-0000862F0000}"/>
    <cellStyle name="20% - Accent6 2 8 3 6" xfId="32386" xr:uid="{00000000-0005-0000-0000-0000872F0000}"/>
    <cellStyle name="20% - Accent6 2 8 4" xfId="14022" xr:uid="{00000000-0005-0000-0000-0000882F0000}"/>
    <cellStyle name="20% - Accent6 2 8 4 2" xfId="24985" xr:uid="{00000000-0005-0000-0000-0000892F0000}"/>
    <cellStyle name="20% - Accent6 2 8 4 3" xfId="33862" xr:uid="{00000000-0005-0000-0000-00008A2F0000}"/>
    <cellStyle name="20% - Accent6 2 8 5" xfId="16374" xr:uid="{00000000-0005-0000-0000-00008B2F0000}"/>
    <cellStyle name="20% - Accent6 2 8 5 2" xfId="27204" xr:uid="{00000000-0005-0000-0000-00008C2F0000}"/>
    <cellStyle name="20% - Accent6 2 8 5 3" xfId="36081" xr:uid="{00000000-0005-0000-0000-00008D2F0000}"/>
    <cellStyle name="20% - Accent6 2 8 6" xfId="18595" xr:uid="{00000000-0005-0000-0000-00008E2F0000}"/>
    <cellStyle name="20% - Accent6 2 8 6 2" xfId="29423" xr:uid="{00000000-0005-0000-0000-00008F2F0000}"/>
    <cellStyle name="20% - Accent6 2 8 6 3" xfId="38300" xr:uid="{00000000-0005-0000-0000-0000902F0000}"/>
    <cellStyle name="20% - Accent6 2 8 7" xfId="22766" xr:uid="{00000000-0005-0000-0000-0000912F0000}"/>
    <cellStyle name="20% - Accent6 2 8 8" xfId="31641" xr:uid="{00000000-0005-0000-0000-0000922F0000}"/>
    <cellStyle name="20% - Accent6 2 9" xfId="8989" xr:uid="{00000000-0005-0000-0000-0000932F0000}"/>
    <cellStyle name="20% - Accent6 2 9 2" xfId="13278" xr:uid="{00000000-0005-0000-0000-0000942F0000}"/>
    <cellStyle name="20% - Accent6 2 9 2 2" xfId="15632" xr:uid="{00000000-0005-0000-0000-0000952F0000}"/>
    <cellStyle name="20% - Accent6 2 9 2 2 2" xfId="26462" xr:uid="{00000000-0005-0000-0000-0000962F0000}"/>
    <cellStyle name="20% - Accent6 2 9 2 2 3" xfId="35339" xr:uid="{00000000-0005-0000-0000-0000972F0000}"/>
    <cellStyle name="20% - Accent6 2 9 2 3" xfId="17851" xr:uid="{00000000-0005-0000-0000-0000982F0000}"/>
    <cellStyle name="20% - Accent6 2 9 2 3 2" xfId="28681" xr:uid="{00000000-0005-0000-0000-0000992F0000}"/>
    <cellStyle name="20% - Accent6 2 9 2 3 3" xfId="37558" xr:uid="{00000000-0005-0000-0000-00009A2F0000}"/>
    <cellStyle name="20% - Accent6 2 9 2 4" xfId="20256" xr:uid="{00000000-0005-0000-0000-00009B2F0000}"/>
    <cellStyle name="20% - Accent6 2 9 2 4 2" xfId="30900" xr:uid="{00000000-0005-0000-0000-00009C2F0000}"/>
    <cellStyle name="20% - Accent6 2 9 2 4 3" xfId="39777" xr:uid="{00000000-0005-0000-0000-00009D2F0000}"/>
    <cellStyle name="20% - Accent6 2 9 2 5" xfId="24243" xr:uid="{00000000-0005-0000-0000-00009E2F0000}"/>
    <cellStyle name="20% - Accent6 2 9 2 6" xfId="33120" xr:uid="{00000000-0005-0000-0000-00009F2F0000}"/>
    <cellStyle name="20% - Accent6 2 9 3" xfId="12545" xr:uid="{00000000-0005-0000-0000-0000A02F0000}"/>
    <cellStyle name="20% - Accent6 2 9 3 2" xfId="14899" xr:uid="{00000000-0005-0000-0000-0000A12F0000}"/>
    <cellStyle name="20% - Accent6 2 9 3 2 2" xfId="25729" xr:uid="{00000000-0005-0000-0000-0000A22F0000}"/>
    <cellStyle name="20% - Accent6 2 9 3 2 3" xfId="34606" xr:uid="{00000000-0005-0000-0000-0000A32F0000}"/>
    <cellStyle name="20% - Accent6 2 9 3 3" xfId="17118" xr:uid="{00000000-0005-0000-0000-0000A42F0000}"/>
    <cellStyle name="20% - Accent6 2 9 3 3 2" xfId="27948" xr:uid="{00000000-0005-0000-0000-0000A52F0000}"/>
    <cellStyle name="20% - Accent6 2 9 3 3 3" xfId="36825" xr:uid="{00000000-0005-0000-0000-0000A62F0000}"/>
    <cellStyle name="20% - Accent6 2 9 3 4" xfId="19523" xr:uid="{00000000-0005-0000-0000-0000A72F0000}"/>
    <cellStyle name="20% - Accent6 2 9 3 4 2" xfId="30167" xr:uid="{00000000-0005-0000-0000-0000A82F0000}"/>
    <cellStyle name="20% - Accent6 2 9 3 4 3" xfId="39044" xr:uid="{00000000-0005-0000-0000-0000A92F0000}"/>
    <cellStyle name="20% - Accent6 2 9 3 5" xfId="23510" xr:uid="{00000000-0005-0000-0000-0000AA2F0000}"/>
    <cellStyle name="20% - Accent6 2 9 3 6" xfId="32387" xr:uid="{00000000-0005-0000-0000-0000AB2F0000}"/>
    <cellStyle name="20% - Accent6 2 9 4" xfId="14023" xr:uid="{00000000-0005-0000-0000-0000AC2F0000}"/>
    <cellStyle name="20% - Accent6 2 9 4 2" xfId="24986" xr:uid="{00000000-0005-0000-0000-0000AD2F0000}"/>
    <cellStyle name="20% - Accent6 2 9 4 3" xfId="33863" xr:uid="{00000000-0005-0000-0000-0000AE2F0000}"/>
    <cellStyle name="20% - Accent6 2 9 5" xfId="16375" xr:uid="{00000000-0005-0000-0000-0000AF2F0000}"/>
    <cellStyle name="20% - Accent6 2 9 5 2" xfId="27205" xr:uid="{00000000-0005-0000-0000-0000B02F0000}"/>
    <cellStyle name="20% - Accent6 2 9 5 3" xfId="36082" xr:uid="{00000000-0005-0000-0000-0000B12F0000}"/>
    <cellStyle name="20% - Accent6 2 9 6" xfId="18596" xr:uid="{00000000-0005-0000-0000-0000B22F0000}"/>
    <cellStyle name="20% - Accent6 2 9 6 2" xfId="29424" xr:uid="{00000000-0005-0000-0000-0000B32F0000}"/>
    <cellStyle name="20% - Accent6 2 9 6 3" xfId="38301" xr:uid="{00000000-0005-0000-0000-0000B42F0000}"/>
    <cellStyle name="20% - Accent6 2 9 7" xfId="22767" xr:uid="{00000000-0005-0000-0000-0000B52F0000}"/>
    <cellStyle name="20% - Accent6 2 9 8" xfId="31642" xr:uid="{00000000-0005-0000-0000-0000B62F0000}"/>
    <cellStyle name="20% - Accent6 20" xfId="8990" xr:uid="{00000000-0005-0000-0000-0000B72F0000}"/>
    <cellStyle name="20% - Accent6 21" xfId="8991" xr:uid="{00000000-0005-0000-0000-0000B82F0000}"/>
    <cellStyle name="20% - Accent6 22" xfId="8992" xr:uid="{00000000-0005-0000-0000-0000B92F0000}"/>
    <cellStyle name="20% - Accent6 23" xfId="8993" xr:uid="{00000000-0005-0000-0000-0000BA2F0000}"/>
    <cellStyle name="20% - Accent6 24" xfId="8994" xr:uid="{00000000-0005-0000-0000-0000BB2F0000}"/>
    <cellStyle name="20% - Accent6 25" xfId="8995" xr:uid="{00000000-0005-0000-0000-0000BC2F0000}"/>
    <cellStyle name="20% - Accent6 26" xfId="8996" xr:uid="{00000000-0005-0000-0000-0000BD2F0000}"/>
    <cellStyle name="20% - Accent6 27" xfId="8997" xr:uid="{00000000-0005-0000-0000-0000BE2F0000}"/>
    <cellStyle name="20% - Accent6 3" xfId="42" xr:uid="{00000000-0005-0000-0000-0000BF2F0000}"/>
    <cellStyle name="20% - Accent6 3 10" xfId="8999" xr:uid="{00000000-0005-0000-0000-0000C02F0000}"/>
    <cellStyle name="20% - Accent6 3 11" xfId="8998" xr:uid="{00000000-0005-0000-0000-0000C12F0000}"/>
    <cellStyle name="20% - Accent6 3 2" xfId="9000" xr:uid="{00000000-0005-0000-0000-0000C22F0000}"/>
    <cellStyle name="20% - Accent6 3 2 2" xfId="13279" xr:uid="{00000000-0005-0000-0000-0000C32F0000}"/>
    <cellStyle name="20% - Accent6 3 2 2 2" xfId="15633" xr:uid="{00000000-0005-0000-0000-0000C42F0000}"/>
    <cellStyle name="20% - Accent6 3 2 2 2 2" xfId="26463" xr:uid="{00000000-0005-0000-0000-0000C52F0000}"/>
    <cellStyle name="20% - Accent6 3 2 2 2 3" xfId="35340" xr:uid="{00000000-0005-0000-0000-0000C62F0000}"/>
    <cellStyle name="20% - Accent6 3 2 2 3" xfId="17852" xr:uid="{00000000-0005-0000-0000-0000C72F0000}"/>
    <cellStyle name="20% - Accent6 3 2 2 3 2" xfId="28682" xr:uid="{00000000-0005-0000-0000-0000C82F0000}"/>
    <cellStyle name="20% - Accent6 3 2 2 3 3" xfId="37559" xr:uid="{00000000-0005-0000-0000-0000C92F0000}"/>
    <cellStyle name="20% - Accent6 3 2 2 4" xfId="20257" xr:uid="{00000000-0005-0000-0000-0000CA2F0000}"/>
    <cellStyle name="20% - Accent6 3 2 2 4 2" xfId="30901" xr:uid="{00000000-0005-0000-0000-0000CB2F0000}"/>
    <cellStyle name="20% - Accent6 3 2 2 4 3" xfId="39778" xr:uid="{00000000-0005-0000-0000-0000CC2F0000}"/>
    <cellStyle name="20% - Accent6 3 2 2 5" xfId="24244" xr:uid="{00000000-0005-0000-0000-0000CD2F0000}"/>
    <cellStyle name="20% - Accent6 3 2 2 6" xfId="33121" xr:uid="{00000000-0005-0000-0000-0000CE2F0000}"/>
    <cellStyle name="20% - Accent6 3 2 3" xfId="12546" xr:uid="{00000000-0005-0000-0000-0000CF2F0000}"/>
    <cellStyle name="20% - Accent6 3 2 3 2" xfId="14900" xr:uid="{00000000-0005-0000-0000-0000D02F0000}"/>
    <cellStyle name="20% - Accent6 3 2 3 2 2" xfId="25730" xr:uid="{00000000-0005-0000-0000-0000D12F0000}"/>
    <cellStyle name="20% - Accent6 3 2 3 2 3" xfId="34607" xr:uid="{00000000-0005-0000-0000-0000D22F0000}"/>
    <cellStyle name="20% - Accent6 3 2 3 3" xfId="17119" xr:uid="{00000000-0005-0000-0000-0000D32F0000}"/>
    <cellStyle name="20% - Accent6 3 2 3 3 2" xfId="27949" xr:uid="{00000000-0005-0000-0000-0000D42F0000}"/>
    <cellStyle name="20% - Accent6 3 2 3 3 3" xfId="36826" xr:uid="{00000000-0005-0000-0000-0000D52F0000}"/>
    <cellStyle name="20% - Accent6 3 2 3 4" xfId="19524" xr:uid="{00000000-0005-0000-0000-0000D62F0000}"/>
    <cellStyle name="20% - Accent6 3 2 3 4 2" xfId="30168" xr:uid="{00000000-0005-0000-0000-0000D72F0000}"/>
    <cellStyle name="20% - Accent6 3 2 3 4 3" xfId="39045" xr:uid="{00000000-0005-0000-0000-0000D82F0000}"/>
    <cellStyle name="20% - Accent6 3 2 3 5" xfId="23511" xr:uid="{00000000-0005-0000-0000-0000D92F0000}"/>
    <cellStyle name="20% - Accent6 3 2 3 6" xfId="32388" xr:uid="{00000000-0005-0000-0000-0000DA2F0000}"/>
    <cellStyle name="20% - Accent6 3 2 4" xfId="14024" xr:uid="{00000000-0005-0000-0000-0000DB2F0000}"/>
    <cellStyle name="20% - Accent6 3 2 4 2" xfId="24987" xr:uid="{00000000-0005-0000-0000-0000DC2F0000}"/>
    <cellStyle name="20% - Accent6 3 2 4 3" xfId="33864" xr:uid="{00000000-0005-0000-0000-0000DD2F0000}"/>
    <cellStyle name="20% - Accent6 3 2 5" xfId="16376" xr:uid="{00000000-0005-0000-0000-0000DE2F0000}"/>
    <cellStyle name="20% - Accent6 3 2 5 2" xfId="27206" xr:uid="{00000000-0005-0000-0000-0000DF2F0000}"/>
    <cellStyle name="20% - Accent6 3 2 5 3" xfId="36083" xr:uid="{00000000-0005-0000-0000-0000E02F0000}"/>
    <cellStyle name="20% - Accent6 3 2 6" xfId="18597" xr:uid="{00000000-0005-0000-0000-0000E12F0000}"/>
    <cellStyle name="20% - Accent6 3 2 6 2" xfId="29425" xr:uid="{00000000-0005-0000-0000-0000E22F0000}"/>
    <cellStyle name="20% - Accent6 3 2 6 3" xfId="38302" xr:uid="{00000000-0005-0000-0000-0000E32F0000}"/>
    <cellStyle name="20% - Accent6 3 2 7" xfId="22768" xr:uid="{00000000-0005-0000-0000-0000E42F0000}"/>
    <cellStyle name="20% - Accent6 3 2 8" xfId="31643" xr:uid="{00000000-0005-0000-0000-0000E52F0000}"/>
    <cellStyle name="20% - Accent6 3 3" xfId="9001" xr:uid="{00000000-0005-0000-0000-0000E62F0000}"/>
    <cellStyle name="20% - Accent6 3 3 2" xfId="13280" xr:uid="{00000000-0005-0000-0000-0000E72F0000}"/>
    <cellStyle name="20% - Accent6 3 3 2 2" xfId="15634" xr:uid="{00000000-0005-0000-0000-0000E82F0000}"/>
    <cellStyle name="20% - Accent6 3 3 2 2 2" xfId="26464" xr:uid="{00000000-0005-0000-0000-0000E92F0000}"/>
    <cellStyle name="20% - Accent6 3 3 2 2 3" xfId="35341" xr:uid="{00000000-0005-0000-0000-0000EA2F0000}"/>
    <cellStyle name="20% - Accent6 3 3 2 3" xfId="17853" xr:uid="{00000000-0005-0000-0000-0000EB2F0000}"/>
    <cellStyle name="20% - Accent6 3 3 2 3 2" xfId="28683" xr:uid="{00000000-0005-0000-0000-0000EC2F0000}"/>
    <cellStyle name="20% - Accent6 3 3 2 3 3" xfId="37560" xr:uid="{00000000-0005-0000-0000-0000ED2F0000}"/>
    <cellStyle name="20% - Accent6 3 3 2 4" xfId="20258" xr:uid="{00000000-0005-0000-0000-0000EE2F0000}"/>
    <cellStyle name="20% - Accent6 3 3 2 4 2" xfId="30902" xr:uid="{00000000-0005-0000-0000-0000EF2F0000}"/>
    <cellStyle name="20% - Accent6 3 3 2 4 3" xfId="39779" xr:uid="{00000000-0005-0000-0000-0000F02F0000}"/>
    <cellStyle name="20% - Accent6 3 3 2 5" xfId="24245" xr:uid="{00000000-0005-0000-0000-0000F12F0000}"/>
    <cellStyle name="20% - Accent6 3 3 2 6" xfId="33122" xr:uid="{00000000-0005-0000-0000-0000F22F0000}"/>
    <cellStyle name="20% - Accent6 3 3 3" xfId="12547" xr:uid="{00000000-0005-0000-0000-0000F32F0000}"/>
    <cellStyle name="20% - Accent6 3 3 3 2" xfId="14901" xr:uid="{00000000-0005-0000-0000-0000F42F0000}"/>
    <cellStyle name="20% - Accent6 3 3 3 2 2" xfId="25731" xr:uid="{00000000-0005-0000-0000-0000F52F0000}"/>
    <cellStyle name="20% - Accent6 3 3 3 2 3" xfId="34608" xr:uid="{00000000-0005-0000-0000-0000F62F0000}"/>
    <cellStyle name="20% - Accent6 3 3 3 3" xfId="17120" xr:uid="{00000000-0005-0000-0000-0000F72F0000}"/>
    <cellStyle name="20% - Accent6 3 3 3 3 2" xfId="27950" xr:uid="{00000000-0005-0000-0000-0000F82F0000}"/>
    <cellStyle name="20% - Accent6 3 3 3 3 3" xfId="36827" xr:uid="{00000000-0005-0000-0000-0000F92F0000}"/>
    <cellStyle name="20% - Accent6 3 3 3 4" xfId="19525" xr:uid="{00000000-0005-0000-0000-0000FA2F0000}"/>
    <cellStyle name="20% - Accent6 3 3 3 4 2" xfId="30169" xr:uid="{00000000-0005-0000-0000-0000FB2F0000}"/>
    <cellStyle name="20% - Accent6 3 3 3 4 3" xfId="39046" xr:uid="{00000000-0005-0000-0000-0000FC2F0000}"/>
    <cellStyle name="20% - Accent6 3 3 3 5" xfId="23512" xr:uid="{00000000-0005-0000-0000-0000FD2F0000}"/>
    <cellStyle name="20% - Accent6 3 3 3 6" xfId="32389" xr:uid="{00000000-0005-0000-0000-0000FE2F0000}"/>
    <cellStyle name="20% - Accent6 3 3 4" xfId="14025" xr:uid="{00000000-0005-0000-0000-0000FF2F0000}"/>
    <cellStyle name="20% - Accent6 3 3 4 2" xfId="24988" xr:uid="{00000000-0005-0000-0000-000000300000}"/>
    <cellStyle name="20% - Accent6 3 3 4 3" xfId="33865" xr:uid="{00000000-0005-0000-0000-000001300000}"/>
    <cellStyle name="20% - Accent6 3 3 5" xfId="16377" xr:uid="{00000000-0005-0000-0000-000002300000}"/>
    <cellStyle name="20% - Accent6 3 3 5 2" xfId="27207" xr:uid="{00000000-0005-0000-0000-000003300000}"/>
    <cellStyle name="20% - Accent6 3 3 5 3" xfId="36084" xr:uid="{00000000-0005-0000-0000-000004300000}"/>
    <cellStyle name="20% - Accent6 3 3 6" xfId="18598" xr:uid="{00000000-0005-0000-0000-000005300000}"/>
    <cellStyle name="20% - Accent6 3 3 6 2" xfId="29426" xr:uid="{00000000-0005-0000-0000-000006300000}"/>
    <cellStyle name="20% - Accent6 3 3 6 3" xfId="38303" xr:uid="{00000000-0005-0000-0000-000007300000}"/>
    <cellStyle name="20% - Accent6 3 3 7" xfId="22769" xr:uid="{00000000-0005-0000-0000-000008300000}"/>
    <cellStyle name="20% - Accent6 3 3 8" xfId="31644" xr:uid="{00000000-0005-0000-0000-000009300000}"/>
    <cellStyle name="20% - Accent6 3 4" xfId="9002" xr:uid="{00000000-0005-0000-0000-00000A300000}"/>
    <cellStyle name="20% - Accent6 3 4 2" xfId="13281" xr:uid="{00000000-0005-0000-0000-00000B300000}"/>
    <cellStyle name="20% - Accent6 3 4 2 2" xfId="15635" xr:uid="{00000000-0005-0000-0000-00000C300000}"/>
    <cellStyle name="20% - Accent6 3 4 2 2 2" xfId="26465" xr:uid="{00000000-0005-0000-0000-00000D300000}"/>
    <cellStyle name="20% - Accent6 3 4 2 2 3" xfId="35342" xr:uid="{00000000-0005-0000-0000-00000E300000}"/>
    <cellStyle name="20% - Accent6 3 4 2 3" xfId="17854" xr:uid="{00000000-0005-0000-0000-00000F300000}"/>
    <cellStyle name="20% - Accent6 3 4 2 3 2" xfId="28684" xr:uid="{00000000-0005-0000-0000-000010300000}"/>
    <cellStyle name="20% - Accent6 3 4 2 3 3" xfId="37561" xr:uid="{00000000-0005-0000-0000-000011300000}"/>
    <cellStyle name="20% - Accent6 3 4 2 4" xfId="20259" xr:uid="{00000000-0005-0000-0000-000012300000}"/>
    <cellStyle name="20% - Accent6 3 4 2 4 2" xfId="30903" xr:uid="{00000000-0005-0000-0000-000013300000}"/>
    <cellStyle name="20% - Accent6 3 4 2 4 3" xfId="39780" xr:uid="{00000000-0005-0000-0000-000014300000}"/>
    <cellStyle name="20% - Accent6 3 4 2 5" xfId="24246" xr:uid="{00000000-0005-0000-0000-000015300000}"/>
    <cellStyle name="20% - Accent6 3 4 2 6" xfId="33123" xr:uid="{00000000-0005-0000-0000-000016300000}"/>
    <cellStyle name="20% - Accent6 3 4 3" xfId="12548" xr:uid="{00000000-0005-0000-0000-000017300000}"/>
    <cellStyle name="20% - Accent6 3 4 3 2" xfId="14902" xr:uid="{00000000-0005-0000-0000-000018300000}"/>
    <cellStyle name="20% - Accent6 3 4 3 2 2" xfId="25732" xr:uid="{00000000-0005-0000-0000-000019300000}"/>
    <cellStyle name="20% - Accent6 3 4 3 2 3" xfId="34609" xr:uid="{00000000-0005-0000-0000-00001A300000}"/>
    <cellStyle name="20% - Accent6 3 4 3 3" xfId="17121" xr:uid="{00000000-0005-0000-0000-00001B300000}"/>
    <cellStyle name="20% - Accent6 3 4 3 3 2" xfId="27951" xr:uid="{00000000-0005-0000-0000-00001C300000}"/>
    <cellStyle name="20% - Accent6 3 4 3 3 3" xfId="36828" xr:uid="{00000000-0005-0000-0000-00001D300000}"/>
    <cellStyle name="20% - Accent6 3 4 3 4" xfId="19526" xr:uid="{00000000-0005-0000-0000-00001E300000}"/>
    <cellStyle name="20% - Accent6 3 4 3 4 2" xfId="30170" xr:uid="{00000000-0005-0000-0000-00001F300000}"/>
    <cellStyle name="20% - Accent6 3 4 3 4 3" xfId="39047" xr:uid="{00000000-0005-0000-0000-000020300000}"/>
    <cellStyle name="20% - Accent6 3 4 3 5" xfId="23513" xr:uid="{00000000-0005-0000-0000-000021300000}"/>
    <cellStyle name="20% - Accent6 3 4 3 6" xfId="32390" xr:uid="{00000000-0005-0000-0000-000022300000}"/>
    <cellStyle name="20% - Accent6 3 4 4" xfId="14026" xr:uid="{00000000-0005-0000-0000-000023300000}"/>
    <cellStyle name="20% - Accent6 3 4 4 2" xfId="24989" xr:uid="{00000000-0005-0000-0000-000024300000}"/>
    <cellStyle name="20% - Accent6 3 4 4 3" xfId="33866" xr:uid="{00000000-0005-0000-0000-000025300000}"/>
    <cellStyle name="20% - Accent6 3 4 5" xfId="16378" xr:uid="{00000000-0005-0000-0000-000026300000}"/>
    <cellStyle name="20% - Accent6 3 4 5 2" xfId="27208" xr:uid="{00000000-0005-0000-0000-000027300000}"/>
    <cellStyle name="20% - Accent6 3 4 5 3" xfId="36085" xr:uid="{00000000-0005-0000-0000-000028300000}"/>
    <cellStyle name="20% - Accent6 3 4 6" xfId="18599" xr:uid="{00000000-0005-0000-0000-000029300000}"/>
    <cellStyle name="20% - Accent6 3 4 6 2" xfId="29427" xr:uid="{00000000-0005-0000-0000-00002A300000}"/>
    <cellStyle name="20% - Accent6 3 4 6 3" xfId="38304" xr:uid="{00000000-0005-0000-0000-00002B300000}"/>
    <cellStyle name="20% - Accent6 3 4 7" xfId="22770" xr:uid="{00000000-0005-0000-0000-00002C300000}"/>
    <cellStyle name="20% - Accent6 3 4 8" xfId="31645" xr:uid="{00000000-0005-0000-0000-00002D300000}"/>
    <cellStyle name="20% - Accent6 3 5" xfId="9003" xr:uid="{00000000-0005-0000-0000-00002E300000}"/>
    <cellStyle name="20% - Accent6 3 5 2" xfId="13282" xr:uid="{00000000-0005-0000-0000-00002F300000}"/>
    <cellStyle name="20% - Accent6 3 5 2 2" xfId="15636" xr:uid="{00000000-0005-0000-0000-000030300000}"/>
    <cellStyle name="20% - Accent6 3 5 2 2 2" xfId="26466" xr:uid="{00000000-0005-0000-0000-000031300000}"/>
    <cellStyle name="20% - Accent6 3 5 2 2 3" xfId="35343" xr:uid="{00000000-0005-0000-0000-000032300000}"/>
    <cellStyle name="20% - Accent6 3 5 2 3" xfId="17855" xr:uid="{00000000-0005-0000-0000-000033300000}"/>
    <cellStyle name="20% - Accent6 3 5 2 3 2" xfId="28685" xr:uid="{00000000-0005-0000-0000-000034300000}"/>
    <cellStyle name="20% - Accent6 3 5 2 3 3" xfId="37562" xr:uid="{00000000-0005-0000-0000-000035300000}"/>
    <cellStyle name="20% - Accent6 3 5 2 4" xfId="20260" xr:uid="{00000000-0005-0000-0000-000036300000}"/>
    <cellStyle name="20% - Accent6 3 5 2 4 2" xfId="30904" xr:uid="{00000000-0005-0000-0000-000037300000}"/>
    <cellStyle name="20% - Accent6 3 5 2 4 3" xfId="39781" xr:uid="{00000000-0005-0000-0000-000038300000}"/>
    <cellStyle name="20% - Accent6 3 5 2 5" xfId="24247" xr:uid="{00000000-0005-0000-0000-000039300000}"/>
    <cellStyle name="20% - Accent6 3 5 2 6" xfId="33124" xr:uid="{00000000-0005-0000-0000-00003A300000}"/>
    <cellStyle name="20% - Accent6 3 5 3" xfId="12549" xr:uid="{00000000-0005-0000-0000-00003B300000}"/>
    <cellStyle name="20% - Accent6 3 5 3 2" xfId="14903" xr:uid="{00000000-0005-0000-0000-00003C300000}"/>
    <cellStyle name="20% - Accent6 3 5 3 2 2" xfId="25733" xr:uid="{00000000-0005-0000-0000-00003D300000}"/>
    <cellStyle name="20% - Accent6 3 5 3 2 3" xfId="34610" xr:uid="{00000000-0005-0000-0000-00003E300000}"/>
    <cellStyle name="20% - Accent6 3 5 3 3" xfId="17122" xr:uid="{00000000-0005-0000-0000-00003F300000}"/>
    <cellStyle name="20% - Accent6 3 5 3 3 2" xfId="27952" xr:uid="{00000000-0005-0000-0000-000040300000}"/>
    <cellStyle name="20% - Accent6 3 5 3 3 3" xfId="36829" xr:uid="{00000000-0005-0000-0000-000041300000}"/>
    <cellStyle name="20% - Accent6 3 5 3 4" xfId="19527" xr:uid="{00000000-0005-0000-0000-000042300000}"/>
    <cellStyle name="20% - Accent6 3 5 3 4 2" xfId="30171" xr:uid="{00000000-0005-0000-0000-000043300000}"/>
    <cellStyle name="20% - Accent6 3 5 3 4 3" xfId="39048" xr:uid="{00000000-0005-0000-0000-000044300000}"/>
    <cellStyle name="20% - Accent6 3 5 3 5" xfId="23514" xr:uid="{00000000-0005-0000-0000-000045300000}"/>
    <cellStyle name="20% - Accent6 3 5 3 6" xfId="32391" xr:uid="{00000000-0005-0000-0000-000046300000}"/>
    <cellStyle name="20% - Accent6 3 5 4" xfId="14027" xr:uid="{00000000-0005-0000-0000-000047300000}"/>
    <cellStyle name="20% - Accent6 3 5 4 2" xfId="24990" xr:uid="{00000000-0005-0000-0000-000048300000}"/>
    <cellStyle name="20% - Accent6 3 5 4 3" xfId="33867" xr:uid="{00000000-0005-0000-0000-000049300000}"/>
    <cellStyle name="20% - Accent6 3 5 5" xfId="16379" xr:uid="{00000000-0005-0000-0000-00004A300000}"/>
    <cellStyle name="20% - Accent6 3 5 5 2" xfId="27209" xr:uid="{00000000-0005-0000-0000-00004B300000}"/>
    <cellStyle name="20% - Accent6 3 5 5 3" xfId="36086" xr:uid="{00000000-0005-0000-0000-00004C300000}"/>
    <cellStyle name="20% - Accent6 3 5 6" xfId="18600" xr:uid="{00000000-0005-0000-0000-00004D300000}"/>
    <cellStyle name="20% - Accent6 3 5 6 2" xfId="29428" xr:uid="{00000000-0005-0000-0000-00004E300000}"/>
    <cellStyle name="20% - Accent6 3 5 6 3" xfId="38305" xr:uid="{00000000-0005-0000-0000-00004F300000}"/>
    <cellStyle name="20% - Accent6 3 5 7" xfId="22771" xr:uid="{00000000-0005-0000-0000-000050300000}"/>
    <cellStyle name="20% - Accent6 3 5 8" xfId="31646" xr:uid="{00000000-0005-0000-0000-000051300000}"/>
    <cellStyle name="20% - Accent6 3 6" xfId="9004" xr:uid="{00000000-0005-0000-0000-000052300000}"/>
    <cellStyle name="20% - Accent6 3 7" xfId="9005" xr:uid="{00000000-0005-0000-0000-000053300000}"/>
    <cellStyle name="20% - Accent6 3 8" xfId="9006" xr:uid="{00000000-0005-0000-0000-000054300000}"/>
    <cellStyle name="20% - Accent6 3 9" xfId="9007" xr:uid="{00000000-0005-0000-0000-000055300000}"/>
    <cellStyle name="20% - Accent6 4" xfId="9008" xr:uid="{00000000-0005-0000-0000-000056300000}"/>
    <cellStyle name="20% - Accent6 4 2" xfId="9009" xr:uid="{00000000-0005-0000-0000-000057300000}"/>
    <cellStyle name="20% - Accent6 4 3" xfId="9010" xr:uid="{00000000-0005-0000-0000-000058300000}"/>
    <cellStyle name="20% - Accent6 4 4" xfId="9011" xr:uid="{00000000-0005-0000-0000-000059300000}"/>
    <cellStyle name="20% - Accent6 4 5" xfId="9012" xr:uid="{00000000-0005-0000-0000-00005A300000}"/>
    <cellStyle name="20% - Accent6 4 6" xfId="9013" xr:uid="{00000000-0005-0000-0000-00005B300000}"/>
    <cellStyle name="20% - Accent6 5" xfId="9014" xr:uid="{00000000-0005-0000-0000-00005C300000}"/>
    <cellStyle name="20% - Accent6 5 2" xfId="9015" xr:uid="{00000000-0005-0000-0000-00005D300000}"/>
    <cellStyle name="20% - Accent6 5 3" xfId="9016" xr:uid="{00000000-0005-0000-0000-00005E300000}"/>
    <cellStyle name="20% - Accent6 5 4" xfId="9017" xr:uid="{00000000-0005-0000-0000-00005F300000}"/>
    <cellStyle name="20% - Accent6 5 5" xfId="9018" xr:uid="{00000000-0005-0000-0000-000060300000}"/>
    <cellStyle name="20% - Accent6 5 6" xfId="9019" xr:uid="{00000000-0005-0000-0000-000061300000}"/>
    <cellStyle name="20% - Accent6 6" xfId="9020" xr:uid="{00000000-0005-0000-0000-000062300000}"/>
    <cellStyle name="20% - Accent6 6 2" xfId="9021" xr:uid="{00000000-0005-0000-0000-000063300000}"/>
    <cellStyle name="20% - Accent6 6 3" xfId="9022" xr:uid="{00000000-0005-0000-0000-000064300000}"/>
    <cellStyle name="20% - Accent6 6 4" xfId="9023" xr:uid="{00000000-0005-0000-0000-000065300000}"/>
    <cellStyle name="20% - Accent6 6 5" xfId="9024" xr:uid="{00000000-0005-0000-0000-000066300000}"/>
    <cellStyle name="20% - Accent6 6 6" xfId="9025" xr:uid="{00000000-0005-0000-0000-000067300000}"/>
    <cellStyle name="20% - Accent6 7" xfId="9026" xr:uid="{00000000-0005-0000-0000-000068300000}"/>
    <cellStyle name="20% - Accent6 7 10" xfId="16380" xr:uid="{00000000-0005-0000-0000-000069300000}"/>
    <cellStyle name="20% - Accent6 7 10 2" xfId="27210" xr:uid="{00000000-0005-0000-0000-00006A300000}"/>
    <cellStyle name="20% - Accent6 7 10 3" xfId="36087" xr:uid="{00000000-0005-0000-0000-00006B300000}"/>
    <cellStyle name="20% - Accent6 7 11" xfId="18601" xr:uid="{00000000-0005-0000-0000-00006C300000}"/>
    <cellStyle name="20% - Accent6 7 11 2" xfId="29429" xr:uid="{00000000-0005-0000-0000-00006D300000}"/>
    <cellStyle name="20% - Accent6 7 11 3" xfId="38306" xr:uid="{00000000-0005-0000-0000-00006E300000}"/>
    <cellStyle name="20% - Accent6 7 12" xfId="22772" xr:uid="{00000000-0005-0000-0000-00006F300000}"/>
    <cellStyle name="20% - Accent6 7 13" xfId="31647" xr:uid="{00000000-0005-0000-0000-000070300000}"/>
    <cellStyle name="20% - Accent6 7 2" xfId="9027" xr:uid="{00000000-0005-0000-0000-000071300000}"/>
    <cellStyle name="20% - Accent6 7 3" xfId="9028" xr:uid="{00000000-0005-0000-0000-000072300000}"/>
    <cellStyle name="20% - Accent6 7 4" xfId="9029" xr:uid="{00000000-0005-0000-0000-000073300000}"/>
    <cellStyle name="20% - Accent6 7 5" xfId="9030" xr:uid="{00000000-0005-0000-0000-000074300000}"/>
    <cellStyle name="20% - Accent6 7 6" xfId="9031" xr:uid="{00000000-0005-0000-0000-000075300000}"/>
    <cellStyle name="20% - Accent6 7 7" xfId="13283" xr:uid="{00000000-0005-0000-0000-000076300000}"/>
    <cellStyle name="20% - Accent6 7 7 2" xfId="15637" xr:uid="{00000000-0005-0000-0000-000077300000}"/>
    <cellStyle name="20% - Accent6 7 7 2 2" xfId="26467" xr:uid="{00000000-0005-0000-0000-000078300000}"/>
    <cellStyle name="20% - Accent6 7 7 2 3" xfId="35344" xr:uid="{00000000-0005-0000-0000-000079300000}"/>
    <cellStyle name="20% - Accent6 7 7 3" xfId="17856" xr:uid="{00000000-0005-0000-0000-00007A300000}"/>
    <cellStyle name="20% - Accent6 7 7 3 2" xfId="28686" xr:uid="{00000000-0005-0000-0000-00007B300000}"/>
    <cellStyle name="20% - Accent6 7 7 3 3" xfId="37563" xr:uid="{00000000-0005-0000-0000-00007C300000}"/>
    <cellStyle name="20% - Accent6 7 7 4" xfId="20261" xr:uid="{00000000-0005-0000-0000-00007D300000}"/>
    <cellStyle name="20% - Accent6 7 7 4 2" xfId="30905" xr:uid="{00000000-0005-0000-0000-00007E300000}"/>
    <cellStyle name="20% - Accent6 7 7 4 3" xfId="39782" xr:uid="{00000000-0005-0000-0000-00007F300000}"/>
    <cellStyle name="20% - Accent6 7 7 5" xfId="24248" xr:uid="{00000000-0005-0000-0000-000080300000}"/>
    <cellStyle name="20% - Accent6 7 7 6" xfId="33125" xr:uid="{00000000-0005-0000-0000-000081300000}"/>
    <cellStyle name="20% - Accent6 7 8" xfId="12550" xr:uid="{00000000-0005-0000-0000-000082300000}"/>
    <cellStyle name="20% - Accent6 7 8 2" xfId="14904" xr:uid="{00000000-0005-0000-0000-000083300000}"/>
    <cellStyle name="20% - Accent6 7 8 2 2" xfId="25734" xr:uid="{00000000-0005-0000-0000-000084300000}"/>
    <cellStyle name="20% - Accent6 7 8 2 3" xfId="34611" xr:uid="{00000000-0005-0000-0000-000085300000}"/>
    <cellStyle name="20% - Accent6 7 8 3" xfId="17123" xr:uid="{00000000-0005-0000-0000-000086300000}"/>
    <cellStyle name="20% - Accent6 7 8 3 2" xfId="27953" xr:uid="{00000000-0005-0000-0000-000087300000}"/>
    <cellStyle name="20% - Accent6 7 8 3 3" xfId="36830" xr:uid="{00000000-0005-0000-0000-000088300000}"/>
    <cellStyle name="20% - Accent6 7 8 4" xfId="19528" xr:uid="{00000000-0005-0000-0000-000089300000}"/>
    <cellStyle name="20% - Accent6 7 8 4 2" xfId="30172" xr:uid="{00000000-0005-0000-0000-00008A300000}"/>
    <cellStyle name="20% - Accent6 7 8 4 3" xfId="39049" xr:uid="{00000000-0005-0000-0000-00008B300000}"/>
    <cellStyle name="20% - Accent6 7 8 5" xfId="23515" xr:uid="{00000000-0005-0000-0000-00008C300000}"/>
    <cellStyle name="20% - Accent6 7 8 6" xfId="32392" xr:uid="{00000000-0005-0000-0000-00008D300000}"/>
    <cellStyle name="20% - Accent6 7 9" xfId="14028" xr:uid="{00000000-0005-0000-0000-00008E300000}"/>
    <cellStyle name="20% - Accent6 7 9 2" xfId="24991" xr:uid="{00000000-0005-0000-0000-00008F300000}"/>
    <cellStyle name="20% - Accent6 7 9 3" xfId="33868" xr:uid="{00000000-0005-0000-0000-000090300000}"/>
    <cellStyle name="20% - Accent6 8" xfId="9032" xr:uid="{00000000-0005-0000-0000-000091300000}"/>
    <cellStyle name="20% - Accent6 8 2" xfId="9033" xr:uid="{00000000-0005-0000-0000-000092300000}"/>
    <cellStyle name="20% - Accent6 8 3" xfId="9034" xr:uid="{00000000-0005-0000-0000-000093300000}"/>
    <cellStyle name="20% - Accent6 8 4" xfId="9035" xr:uid="{00000000-0005-0000-0000-000094300000}"/>
    <cellStyle name="20% - Accent6 8 5" xfId="9036" xr:uid="{00000000-0005-0000-0000-000095300000}"/>
    <cellStyle name="20% - Accent6 8 6" xfId="9037" xr:uid="{00000000-0005-0000-0000-000096300000}"/>
    <cellStyle name="20% - Accent6 9" xfId="9038" xr:uid="{00000000-0005-0000-0000-000097300000}"/>
    <cellStyle name="20% - Accent6 9 2" xfId="9039" xr:uid="{00000000-0005-0000-0000-000098300000}"/>
    <cellStyle name="20% - Accent6 9 3" xfId="9040" xr:uid="{00000000-0005-0000-0000-000099300000}"/>
    <cellStyle name="20% - Accent6 9 4" xfId="9041" xr:uid="{00000000-0005-0000-0000-00009A300000}"/>
    <cellStyle name="20% - Accent6 9 5" xfId="9042" xr:uid="{00000000-0005-0000-0000-00009B300000}"/>
    <cellStyle name="20% - Akzent1" xfId="43" xr:uid="{00000000-0005-0000-0000-00009C300000}"/>
    <cellStyle name="20% - Akzent1 2" xfId="44" xr:uid="{00000000-0005-0000-0000-00009D300000}"/>
    <cellStyle name="20% - Akzent2" xfId="45" xr:uid="{00000000-0005-0000-0000-00009E300000}"/>
    <cellStyle name="20% - Akzent2 2" xfId="46" xr:uid="{00000000-0005-0000-0000-00009F300000}"/>
    <cellStyle name="20% - Akzent3" xfId="47" xr:uid="{00000000-0005-0000-0000-0000A0300000}"/>
    <cellStyle name="20% - Akzent3 2" xfId="48" xr:uid="{00000000-0005-0000-0000-0000A1300000}"/>
    <cellStyle name="20% - Akzent4" xfId="49" xr:uid="{00000000-0005-0000-0000-0000A2300000}"/>
    <cellStyle name="20% - Akzent4 2" xfId="50" xr:uid="{00000000-0005-0000-0000-0000A3300000}"/>
    <cellStyle name="20% - Akzent5" xfId="51" xr:uid="{00000000-0005-0000-0000-0000A4300000}"/>
    <cellStyle name="20% - Akzent5 2" xfId="52" xr:uid="{00000000-0005-0000-0000-0000A5300000}"/>
    <cellStyle name="20% - Akzent6" xfId="53" xr:uid="{00000000-0005-0000-0000-0000A6300000}"/>
    <cellStyle name="20% - Akzent6 2" xfId="54" xr:uid="{00000000-0005-0000-0000-0000A7300000}"/>
    <cellStyle name="40 % - Accent1" xfId="55" xr:uid="{00000000-0005-0000-0000-0000A8300000}"/>
    <cellStyle name="40 % - Accent1 2" xfId="56" xr:uid="{00000000-0005-0000-0000-0000A9300000}"/>
    <cellStyle name="40 % - Accent2" xfId="57" xr:uid="{00000000-0005-0000-0000-0000AA300000}"/>
    <cellStyle name="40 % - Accent2 2" xfId="58" xr:uid="{00000000-0005-0000-0000-0000AB300000}"/>
    <cellStyle name="40 % - Accent3" xfId="59" xr:uid="{00000000-0005-0000-0000-0000AC300000}"/>
    <cellStyle name="40 % - Accent3 2" xfId="60" xr:uid="{00000000-0005-0000-0000-0000AD300000}"/>
    <cellStyle name="40 % - Accent4" xfId="61" xr:uid="{00000000-0005-0000-0000-0000AE300000}"/>
    <cellStyle name="40 % - Accent4 2" xfId="62" xr:uid="{00000000-0005-0000-0000-0000AF300000}"/>
    <cellStyle name="40 % - Accent5" xfId="63" xr:uid="{00000000-0005-0000-0000-0000B0300000}"/>
    <cellStyle name="40 % - Accent5 2" xfId="64" xr:uid="{00000000-0005-0000-0000-0000B1300000}"/>
    <cellStyle name="40 % - Accent6" xfId="65" xr:uid="{00000000-0005-0000-0000-0000B2300000}"/>
    <cellStyle name="40 % - Accent6 2" xfId="66" xr:uid="{00000000-0005-0000-0000-0000B3300000}"/>
    <cellStyle name="40% - Accent1 10" xfId="9043" xr:uid="{00000000-0005-0000-0000-0000B4300000}"/>
    <cellStyle name="40% - Accent1 10 2" xfId="9044" xr:uid="{00000000-0005-0000-0000-0000B5300000}"/>
    <cellStyle name="40% - Accent1 10 3" xfId="9045" xr:uid="{00000000-0005-0000-0000-0000B6300000}"/>
    <cellStyle name="40% - Accent1 10 4" xfId="9046" xr:uid="{00000000-0005-0000-0000-0000B7300000}"/>
    <cellStyle name="40% - Accent1 10 5" xfId="9047" xr:uid="{00000000-0005-0000-0000-0000B8300000}"/>
    <cellStyle name="40% - Accent1 11" xfId="9048" xr:uid="{00000000-0005-0000-0000-0000B9300000}"/>
    <cellStyle name="40% - Accent1 11 2" xfId="9049" xr:uid="{00000000-0005-0000-0000-0000BA300000}"/>
    <cellStyle name="40% - Accent1 11 3" xfId="9050" xr:uid="{00000000-0005-0000-0000-0000BB300000}"/>
    <cellStyle name="40% - Accent1 11 4" xfId="9051" xr:uid="{00000000-0005-0000-0000-0000BC300000}"/>
    <cellStyle name="40% - Accent1 11 5" xfId="9052" xr:uid="{00000000-0005-0000-0000-0000BD300000}"/>
    <cellStyle name="40% - Accent1 12" xfId="9053" xr:uid="{00000000-0005-0000-0000-0000BE300000}"/>
    <cellStyle name="40% - Accent1 12 2" xfId="9054" xr:uid="{00000000-0005-0000-0000-0000BF300000}"/>
    <cellStyle name="40% - Accent1 12 3" xfId="9055" xr:uid="{00000000-0005-0000-0000-0000C0300000}"/>
    <cellStyle name="40% - Accent1 12 4" xfId="9056" xr:uid="{00000000-0005-0000-0000-0000C1300000}"/>
    <cellStyle name="40% - Accent1 12 5" xfId="9057" xr:uid="{00000000-0005-0000-0000-0000C2300000}"/>
    <cellStyle name="40% - Accent1 13" xfId="9058" xr:uid="{00000000-0005-0000-0000-0000C3300000}"/>
    <cellStyle name="40% - Accent1 14" xfId="9059" xr:uid="{00000000-0005-0000-0000-0000C4300000}"/>
    <cellStyle name="40% - Accent1 15" xfId="9060" xr:uid="{00000000-0005-0000-0000-0000C5300000}"/>
    <cellStyle name="40% - Accent1 16" xfId="9061" xr:uid="{00000000-0005-0000-0000-0000C6300000}"/>
    <cellStyle name="40% - Accent1 17" xfId="9062" xr:uid="{00000000-0005-0000-0000-0000C7300000}"/>
    <cellStyle name="40% - Accent1 18" xfId="9063" xr:uid="{00000000-0005-0000-0000-0000C8300000}"/>
    <cellStyle name="40% - Accent1 19" xfId="9064" xr:uid="{00000000-0005-0000-0000-0000C9300000}"/>
    <cellStyle name="40% - Accent1 2" xfId="67" xr:uid="{00000000-0005-0000-0000-0000CA300000}"/>
    <cellStyle name="40% - Accent1 2 10" xfId="9066" xr:uid="{00000000-0005-0000-0000-0000CB300000}"/>
    <cellStyle name="40% - Accent1 2 10 2" xfId="13284" xr:uid="{00000000-0005-0000-0000-0000CC300000}"/>
    <cellStyle name="40% - Accent1 2 10 2 2" xfId="15638" xr:uid="{00000000-0005-0000-0000-0000CD300000}"/>
    <cellStyle name="40% - Accent1 2 10 2 2 2" xfId="26468" xr:uid="{00000000-0005-0000-0000-0000CE300000}"/>
    <cellStyle name="40% - Accent1 2 10 2 2 3" xfId="35345" xr:uid="{00000000-0005-0000-0000-0000CF300000}"/>
    <cellStyle name="40% - Accent1 2 10 2 3" xfId="17857" xr:uid="{00000000-0005-0000-0000-0000D0300000}"/>
    <cellStyle name="40% - Accent1 2 10 2 3 2" xfId="28687" xr:uid="{00000000-0005-0000-0000-0000D1300000}"/>
    <cellStyle name="40% - Accent1 2 10 2 3 3" xfId="37564" xr:uid="{00000000-0005-0000-0000-0000D2300000}"/>
    <cellStyle name="40% - Accent1 2 10 2 4" xfId="20262" xr:uid="{00000000-0005-0000-0000-0000D3300000}"/>
    <cellStyle name="40% - Accent1 2 10 2 4 2" xfId="30906" xr:uid="{00000000-0005-0000-0000-0000D4300000}"/>
    <cellStyle name="40% - Accent1 2 10 2 4 3" xfId="39783" xr:uid="{00000000-0005-0000-0000-0000D5300000}"/>
    <cellStyle name="40% - Accent1 2 10 2 5" xfId="24249" xr:uid="{00000000-0005-0000-0000-0000D6300000}"/>
    <cellStyle name="40% - Accent1 2 10 2 6" xfId="33126" xr:uid="{00000000-0005-0000-0000-0000D7300000}"/>
    <cellStyle name="40% - Accent1 2 10 3" xfId="12551" xr:uid="{00000000-0005-0000-0000-0000D8300000}"/>
    <cellStyle name="40% - Accent1 2 10 3 2" xfId="14905" xr:uid="{00000000-0005-0000-0000-0000D9300000}"/>
    <cellStyle name="40% - Accent1 2 10 3 2 2" xfId="25735" xr:uid="{00000000-0005-0000-0000-0000DA300000}"/>
    <cellStyle name="40% - Accent1 2 10 3 2 3" xfId="34612" xr:uid="{00000000-0005-0000-0000-0000DB300000}"/>
    <cellStyle name="40% - Accent1 2 10 3 3" xfId="17124" xr:uid="{00000000-0005-0000-0000-0000DC300000}"/>
    <cellStyle name="40% - Accent1 2 10 3 3 2" xfId="27954" xr:uid="{00000000-0005-0000-0000-0000DD300000}"/>
    <cellStyle name="40% - Accent1 2 10 3 3 3" xfId="36831" xr:uid="{00000000-0005-0000-0000-0000DE300000}"/>
    <cellStyle name="40% - Accent1 2 10 3 4" xfId="19529" xr:uid="{00000000-0005-0000-0000-0000DF300000}"/>
    <cellStyle name="40% - Accent1 2 10 3 4 2" xfId="30173" xr:uid="{00000000-0005-0000-0000-0000E0300000}"/>
    <cellStyle name="40% - Accent1 2 10 3 4 3" xfId="39050" xr:uid="{00000000-0005-0000-0000-0000E1300000}"/>
    <cellStyle name="40% - Accent1 2 10 3 5" xfId="23516" xr:uid="{00000000-0005-0000-0000-0000E2300000}"/>
    <cellStyle name="40% - Accent1 2 10 3 6" xfId="32393" xr:uid="{00000000-0005-0000-0000-0000E3300000}"/>
    <cellStyle name="40% - Accent1 2 10 4" xfId="14029" xr:uid="{00000000-0005-0000-0000-0000E4300000}"/>
    <cellStyle name="40% - Accent1 2 10 4 2" xfId="24992" xr:uid="{00000000-0005-0000-0000-0000E5300000}"/>
    <cellStyle name="40% - Accent1 2 10 4 3" xfId="33869" xr:uid="{00000000-0005-0000-0000-0000E6300000}"/>
    <cellStyle name="40% - Accent1 2 10 5" xfId="16381" xr:uid="{00000000-0005-0000-0000-0000E7300000}"/>
    <cellStyle name="40% - Accent1 2 10 5 2" xfId="27211" xr:uid="{00000000-0005-0000-0000-0000E8300000}"/>
    <cellStyle name="40% - Accent1 2 10 5 3" xfId="36088" xr:uid="{00000000-0005-0000-0000-0000E9300000}"/>
    <cellStyle name="40% - Accent1 2 10 6" xfId="18602" xr:uid="{00000000-0005-0000-0000-0000EA300000}"/>
    <cellStyle name="40% - Accent1 2 10 6 2" xfId="29430" xr:uid="{00000000-0005-0000-0000-0000EB300000}"/>
    <cellStyle name="40% - Accent1 2 10 6 3" xfId="38307" xr:uid="{00000000-0005-0000-0000-0000EC300000}"/>
    <cellStyle name="40% - Accent1 2 10 7" xfId="22773" xr:uid="{00000000-0005-0000-0000-0000ED300000}"/>
    <cellStyle name="40% - Accent1 2 10 8" xfId="31648" xr:uid="{00000000-0005-0000-0000-0000EE300000}"/>
    <cellStyle name="40% - Accent1 2 11" xfId="9067" xr:uid="{00000000-0005-0000-0000-0000EF300000}"/>
    <cellStyle name="40% - Accent1 2 11 2" xfId="9068" xr:uid="{00000000-0005-0000-0000-0000F0300000}"/>
    <cellStyle name="40% - Accent1 2 11 2 2" xfId="13285" xr:uid="{00000000-0005-0000-0000-0000F1300000}"/>
    <cellStyle name="40% - Accent1 2 11 2 2 2" xfId="15639" xr:uid="{00000000-0005-0000-0000-0000F2300000}"/>
    <cellStyle name="40% - Accent1 2 11 2 2 2 2" xfId="26469" xr:uid="{00000000-0005-0000-0000-0000F3300000}"/>
    <cellStyle name="40% - Accent1 2 11 2 2 2 3" xfId="35346" xr:uid="{00000000-0005-0000-0000-0000F4300000}"/>
    <cellStyle name="40% - Accent1 2 11 2 2 3" xfId="17858" xr:uid="{00000000-0005-0000-0000-0000F5300000}"/>
    <cellStyle name="40% - Accent1 2 11 2 2 3 2" xfId="28688" xr:uid="{00000000-0005-0000-0000-0000F6300000}"/>
    <cellStyle name="40% - Accent1 2 11 2 2 3 3" xfId="37565" xr:uid="{00000000-0005-0000-0000-0000F7300000}"/>
    <cellStyle name="40% - Accent1 2 11 2 2 4" xfId="20263" xr:uid="{00000000-0005-0000-0000-0000F8300000}"/>
    <cellStyle name="40% - Accent1 2 11 2 2 4 2" xfId="30907" xr:uid="{00000000-0005-0000-0000-0000F9300000}"/>
    <cellStyle name="40% - Accent1 2 11 2 2 4 3" xfId="39784" xr:uid="{00000000-0005-0000-0000-0000FA300000}"/>
    <cellStyle name="40% - Accent1 2 11 2 2 5" xfId="24250" xr:uid="{00000000-0005-0000-0000-0000FB300000}"/>
    <cellStyle name="40% - Accent1 2 11 2 2 6" xfId="33127" xr:uid="{00000000-0005-0000-0000-0000FC300000}"/>
    <cellStyle name="40% - Accent1 2 11 2 3" xfId="12552" xr:uid="{00000000-0005-0000-0000-0000FD300000}"/>
    <cellStyle name="40% - Accent1 2 11 2 3 2" xfId="14906" xr:uid="{00000000-0005-0000-0000-0000FE300000}"/>
    <cellStyle name="40% - Accent1 2 11 2 3 2 2" xfId="25736" xr:uid="{00000000-0005-0000-0000-0000FF300000}"/>
    <cellStyle name="40% - Accent1 2 11 2 3 2 3" xfId="34613" xr:uid="{00000000-0005-0000-0000-000000310000}"/>
    <cellStyle name="40% - Accent1 2 11 2 3 3" xfId="17125" xr:uid="{00000000-0005-0000-0000-000001310000}"/>
    <cellStyle name="40% - Accent1 2 11 2 3 3 2" xfId="27955" xr:uid="{00000000-0005-0000-0000-000002310000}"/>
    <cellStyle name="40% - Accent1 2 11 2 3 3 3" xfId="36832" xr:uid="{00000000-0005-0000-0000-000003310000}"/>
    <cellStyle name="40% - Accent1 2 11 2 3 4" xfId="19530" xr:uid="{00000000-0005-0000-0000-000004310000}"/>
    <cellStyle name="40% - Accent1 2 11 2 3 4 2" xfId="30174" xr:uid="{00000000-0005-0000-0000-000005310000}"/>
    <cellStyle name="40% - Accent1 2 11 2 3 4 3" xfId="39051" xr:uid="{00000000-0005-0000-0000-000006310000}"/>
    <cellStyle name="40% - Accent1 2 11 2 3 5" xfId="23517" xr:uid="{00000000-0005-0000-0000-000007310000}"/>
    <cellStyle name="40% - Accent1 2 11 2 3 6" xfId="32394" xr:uid="{00000000-0005-0000-0000-000008310000}"/>
    <cellStyle name="40% - Accent1 2 11 2 4" xfId="14030" xr:uid="{00000000-0005-0000-0000-000009310000}"/>
    <cellStyle name="40% - Accent1 2 11 2 4 2" xfId="24993" xr:uid="{00000000-0005-0000-0000-00000A310000}"/>
    <cellStyle name="40% - Accent1 2 11 2 4 3" xfId="33870" xr:uid="{00000000-0005-0000-0000-00000B310000}"/>
    <cellStyle name="40% - Accent1 2 11 2 5" xfId="16382" xr:uid="{00000000-0005-0000-0000-00000C310000}"/>
    <cellStyle name="40% - Accent1 2 11 2 5 2" xfId="27212" xr:uid="{00000000-0005-0000-0000-00000D310000}"/>
    <cellStyle name="40% - Accent1 2 11 2 5 3" xfId="36089" xr:uid="{00000000-0005-0000-0000-00000E310000}"/>
    <cellStyle name="40% - Accent1 2 11 2 6" xfId="18603" xr:uid="{00000000-0005-0000-0000-00000F310000}"/>
    <cellStyle name="40% - Accent1 2 11 2 6 2" xfId="29431" xr:uid="{00000000-0005-0000-0000-000010310000}"/>
    <cellStyle name="40% - Accent1 2 11 2 6 3" xfId="38308" xr:uid="{00000000-0005-0000-0000-000011310000}"/>
    <cellStyle name="40% - Accent1 2 11 2 7" xfId="22774" xr:uid="{00000000-0005-0000-0000-000012310000}"/>
    <cellStyle name="40% - Accent1 2 11 2 8" xfId="31649" xr:uid="{00000000-0005-0000-0000-000013310000}"/>
    <cellStyle name="40% - Accent1 2 11 3" xfId="9069" xr:uid="{00000000-0005-0000-0000-000014310000}"/>
    <cellStyle name="40% - Accent1 2 11 3 2" xfId="13286" xr:uid="{00000000-0005-0000-0000-000015310000}"/>
    <cellStyle name="40% - Accent1 2 11 3 2 2" xfId="15640" xr:uid="{00000000-0005-0000-0000-000016310000}"/>
    <cellStyle name="40% - Accent1 2 11 3 2 2 2" xfId="26470" xr:uid="{00000000-0005-0000-0000-000017310000}"/>
    <cellStyle name="40% - Accent1 2 11 3 2 2 3" xfId="35347" xr:uid="{00000000-0005-0000-0000-000018310000}"/>
    <cellStyle name="40% - Accent1 2 11 3 2 3" xfId="17859" xr:uid="{00000000-0005-0000-0000-000019310000}"/>
    <cellStyle name="40% - Accent1 2 11 3 2 3 2" xfId="28689" xr:uid="{00000000-0005-0000-0000-00001A310000}"/>
    <cellStyle name="40% - Accent1 2 11 3 2 3 3" xfId="37566" xr:uid="{00000000-0005-0000-0000-00001B310000}"/>
    <cellStyle name="40% - Accent1 2 11 3 2 4" xfId="20264" xr:uid="{00000000-0005-0000-0000-00001C310000}"/>
    <cellStyle name="40% - Accent1 2 11 3 2 4 2" xfId="30908" xr:uid="{00000000-0005-0000-0000-00001D310000}"/>
    <cellStyle name="40% - Accent1 2 11 3 2 4 3" xfId="39785" xr:uid="{00000000-0005-0000-0000-00001E310000}"/>
    <cellStyle name="40% - Accent1 2 11 3 2 5" xfId="24251" xr:uid="{00000000-0005-0000-0000-00001F310000}"/>
    <cellStyle name="40% - Accent1 2 11 3 2 6" xfId="33128" xr:uid="{00000000-0005-0000-0000-000020310000}"/>
    <cellStyle name="40% - Accent1 2 11 3 3" xfId="12553" xr:uid="{00000000-0005-0000-0000-000021310000}"/>
    <cellStyle name="40% - Accent1 2 11 3 3 2" xfId="14907" xr:uid="{00000000-0005-0000-0000-000022310000}"/>
    <cellStyle name="40% - Accent1 2 11 3 3 2 2" xfId="25737" xr:uid="{00000000-0005-0000-0000-000023310000}"/>
    <cellStyle name="40% - Accent1 2 11 3 3 2 3" xfId="34614" xr:uid="{00000000-0005-0000-0000-000024310000}"/>
    <cellStyle name="40% - Accent1 2 11 3 3 3" xfId="17126" xr:uid="{00000000-0005-0000-0000-000025310000}"/>
    <cellStyle name="40% - Accent1 2 11 3 3 3 2" xfId="27956" xr:uid="{00000000-0005-0000-0000-000026310000}"/>
    <cellStyle name="40% - Accent1 2 11 3 3 3 3" xfId="36833" xr:uid="{00000000-0005-0000-0000-000027310000}"/>
    <cellStyle name="40% - Accent1 2 11 3 3 4" xfId="19531" xr:uid="{00000000-0005-0000-0000-000028310000}"/>
    <cellStyle name="40% - Accent1 2 11 3 3 4 2" xfId="30175" xr:uid="{00000000-0005-0000-0000-000029310000}"/>
    <cellStyle name="40% - Accent1 2 11 3 3 4 3" xfId="39052" xr:uid="{00000000-0005-0000-0000-00002A310000}"/>
    <cellStyle name="40% - Accent1 2 11 3 3 5" xfId="23518" xr:uid="{00000000-0005-0000-0000-00002B310000}"/>
    <cellStyle name="40% - Accent1 2 11 3 3 6" xfId="32395" xr:uid="{00000000-0005-0000-0000-00002C310000}"/>
    <cellStyle name="40% - Accent1 2 11 3 4" xfId="14031" xr:uid="{00000000-0005-0000-0000-00002D310000}"/>
    <cellStyle name="40% - Accent1 2 11 3 4 2" xfId="24994" xr:uid="{00000000-0005-0000-0000-00002E310000}"/>
    <cellStyle name="40% - Accent1 2 11 3 4 3" xfId="33871" xr:uid="{00000000-0005-0000-0000-00002F310000}"/>
    <cellStyle name="40% - Accent1 2 11 3 5" xfId="16383" xr:uid="{00000000-0005-0000-0000-000030310000}"/>
    <cellStyle name="40% - Accent1 2 11 3 5 2" xfId="27213" xr:uid="{00000000-0005-0000-0000-000031310000}"/>
    <cellStyle name="40% - Accent1 2 11 3 5 3" xfId="36090" xr:uid="{00000000-0005-0000-0000-000032310000}"/>
    <cellStyle name="40% - Accent1 2 11 3 6" xfId="18604" xr:uid="{00000000-0005-0000-0000-000033310000}"/>
    <cellStyle name="40% - Accent1 2 11 3 6 2" xfId="29432" xr:uid="{00000000-0005-0000-0000-000034310000}"/>
    <cellStyle name="40% - Accent1 2 11 3 6 3" xfId="38309" xr:uid="{00000000-0005-0000-0000-000035310000}"/>
    <cellStyle name="40% - Accent1 2 11 3 7" xfId="22775" xr:uid="{00000000-0005-0000-0000-000036310000}"/>
    <cellStyle name="40% - Accent1 2 11 3 8" xfId="31650" xr:uid="{00000000-0005-0000-0000-000037310000}"/>
    <cellStyle name="40% - Accent1 2 11 4" xfId="9070" xr:uid="{00000000-0005-0000-0000-000038310000}"/>
    <cellStyle name="40% - Accent1 2 11 4 2" xfId="13287" xr:uid="{00000000-0005-0000-0000-000039310000}"/>
    <cellStyle name="40% - Accent1 2 11 4 2 2" xfId="15641" xr:uid="{00000000-0005-0000-0000-00003A310000}"/>
    <cellStyle name="40% - Accent1 2 11 4 2 2 2" xfId="26471" xr:uid="{00000000-0005-0000-0000-00003B310000}"/>
    <cellStyle name="40% - Accent1 2 11 4 2 2 3" xfId="35348" xr:uid="{00000000-0005-0000-0000-00003C310000}"/>
    <cellStyle name="40% - Accent1 2 11 4 2 3" xfId="17860" xr:uid="{00000000-0005-0000-0000-00003D310000}"/>
    <cellStyle name="40% - Accent1 2 11 4 2 3 2" xfId="28690" xr:uid="{00000000-0005-0000-0000-00003E310000}"/>
    <cellStyle name="40% - Accent1 2 11 4 2 3 3" xfId="37567" xr:uid="{00000000-0005-0000-0000-00003F310000}"/>
    <cellStyle name="40% - Accent1 2 11 4 2 4" xfId="20265" xr:uid="{00000000-0005-0000-0000-000040310000}"/>
    <cellStyle name="40% - Accent1 2 11 4 2 4 2" xfId="30909" xr:uid="{00000000-0005-0000-0000-000041310000}"/>
    <cellStyle name="40% - Accent1 2 11 4 2 4 3" xfId="39786" xr:uid="{00000000-0005-0000-0000-000042310000}"/>
    <cellStyle name="40% - Accent1 2 11 4 2 5" xfId="24252" xr:uid="{00000000-0005-0000-0000-000043310000}"/>
    <cellStyle name="40% - Accent1 2 11 4 2 6" xfId="33129" xr:uid="{00000000-0005-0000-0000-000044310000}"/>
    <cellStyle name="40% - Accent1 2 11 4 3" xfId="12554" xr:uid="{00000000-0005-0000-0000-000045310000}"/>
    <cellStyle name="40% - Accent1 2 11 4 3 2" xfId="14908" xr:uid="{00000000-0005-0000-0000-000046310000}"/>
    <cellStyle name="40% - Accent1 2 11 4 3 2 2" xfId="25738" xr:uid="{00000000-0005-0000-0000-000047310000}"/>
    <cellStyle name="40% - Accent1 2 11 4 3 2 3" xfId="34615" xr:uid="{00000000-0005-0000-0000-000048310000}"/>
    <cellStyle name="40% - Accent1 2 11 4 3 3" xfId="17127" xr:uid="{00000000-0005-0000-0000-000049310000}"/>
    <cellStyle name="40% - Accent1 2 11 4 3 3 2" xfId="27957" xr:uid="{00000000-0005-0000-0000-00004A310000}"/>
    <cellStyle name="40% - Accent1 2 11 4 3 3 3" xfId="36834" xr:uid="{00000000-0005-0000-0000-00004B310000}"/>
    <cellStyle name="40% - Accent1 2 11 4 3 4" xfId="19532" xr:uid="{00000000-0005-0000-0000-00004C310000}"/>
    <cellStyle name="40% - Accent1 2 11 4 3 4 2" xfId="30176" xr:uid="{00000000-0005-0000-0000-00004D310000}"/>
    <cellStyle name="40% - Accent1 2 11 4 3 4 3" xfId="39053" xr:uid="{00000000-0005-0000-0000-00004E310000}"/>
    <cellStyle name="40% - Accent1 2 11 4 3 5" xfId="23519" xr:uid="{00000000-0005-0000-0000-00004F310000}"/>
    <cellStyle name="40% - Accent1 2 11 4 3 6" xfId="32396" xr:uid="{00000000-0005-0000-0000-000050310000}"/>
    <cellStyle name="40% - Accent1 2 11 4 4" xfId="14032" xr:uid="{00000000-0005-0000-0000-000051310000}"/>
    <cellStyle name="40% - Accent1 2 11 4 4 2" xfId="24995" xr:uid="{00000000-0005-0000-0000-000052310000}"/>
    <cellStyle name="40% - Accent1 2 11 4 4 3" xfId="33872" xr:uid="{00000000-0005-0000-0000-000053310000}"/>
    <cellStyle name="40% - Accent1 2 11 4 5" xfId="16384" xr:uid="{00000000-0005-0000-0000-000054310000}"/>
    <cellStyle name="40% - Accent1 2 11 4 5 2" xfId="27214" xr:uid="{00000000-0005-0000-0000-000055310000}"/>
    <cellStyle name="40% - Accent1 2 11 4 5 3" xfId="36091" xr:uid="{00000000-0005-0000-0000-000056310000}"/>
    <cellStyle name="40% - Accent1 2 11 4 6" xfId="18605" xr:uid="{00000000-0005-0000-0000-000057310000}"/>
    <cellStyle name="40% - Accent1 2 11 4 6 2" xfId="29433" xr:uid="{00000000-0005-0000-0000-000058310000}"/>
    <cellStyle name="40% - Accent1 2 11 4 6 3" xfId="38310" xr:uid="{00000000-0005-0000-0000-000059310000}"/>
    <cellStyle name="40% - Accent1 2 11 4 7" xfId="22776" xr:uid="{00000000-0005-0000-0000-00005A310000}"/>
    <cellStyle name="40% - Accent1 2 11 4 8" xfId="31651" xr:uid="{00000000-0005-0000-0000-00005B310000}"/>
    <cellStyle name="40% - Accent1 2 11 5" xfId="9071" xr:uid="{00000000-0005-0000-0000-00005C310000}"/>
    <cellStyle name="40% - Accent1 2 11 5 2" xfId="13288" xr:uid="{00000000-0005-0000-0000-00005D310000}"/>
    <cellStyle name="40% - Accent1 2 11 5 2 2" xfId="15642" xr:uid="{00000000-0005-0000-0000-00005E310000}"/>
    <cellStyle name="40% - Accent1 2 11 5 2 2 2" xfId="26472" xr:uid="{00000000-0005-0000-0000-00005F310000}"/>
    <cellStyle name="40% - Accent1 2 11 5 2 2 3" xfId="35349" xr:uid="{00000000-0005-0000-0000-000060310000}"/>
    <cellStyle name="40% - Accent1 2 11 5 2 3" xfId="17861" xr:uid="{00000000-0005-0000-0000-000061310000}"/>
    <cellStyle name="40% - Accent1 2 11 5 2 3 2" xfId="28691" xr:uid="{00000000-0005-0000-0000-000062310000}"/>
    <cellStyle name="40% - Accent1 2 11 5 2 3 3" xfId="37568" xr:uid="{00000000-0005-0000-0000-000063310000}"/>
    <cellStyle name="40% - Accent1 2 11 5 2 4" xfId="20266" xr:uid="{00000000-0005-0000-0000-000064310000}"/>
    <cellStyle name="40% - Accent1 2 11 5 2 4 2" xfId="30910" xr:uid="{00000000-0005-0000-0000-000065310000}"/>
    <cellStyle name="40% - Accent1 2 11 5 2 4 3" xfId="39787" xr:uid="{00000000-0005-0000-0000-000066310000}"/>
    <cellStyle name="40% - Accent1 2 11 5 2 5" xfId="24253" xr:uid="{00000000-0005-0000-0000-000067310000}"/>
    <cellStyle name="40% - Accent1 2 11 5 2 6" xfId="33130" xr:uid="{00000000-0005-0000-0000-000068310000}"/>
    <cellStyle name="40% - Accent1 2 11 5 3" xfId="12555" xr:uid="{00000000-0005-0000-0000-000069310000}"/>
    <cellStyle name="40% - Accent1 2 11 5 3 2" xfId="14909" xr:uid="{00000000-0005-0000-0000-00006A310000}"/>
    <cellStyle name="40% - Accent1 2 11 5 3 2 2" xfId="25739" xr:uid="{00000000-0005-0000-0000-00006B310000}"/>
    <cellStyle name="40% - Accent1 2 11 5 3 2 3" xfId="34616" xr:uid="{00000000-0005-0000-0000-00006C310000}"/>
    <cellStyle name="40% - Accent1 2 11 5 3 3" xfId="17128" xr:uid="{00000000-0005-0000-0000-00006D310000}"/>
    <cellStyle name="40% - Accent1 2 11 5 3 3 2" xfId="27958" xr:uid="{00000000-0005-0000-0000-00006E310000}"/>
    <cellStyle name="40% - Accent1 2 11 5 3 3 3" xfId="36835" xr:uid="{00000000-0005-0000-0000-00006F310000}"/>
    <cellStyle name="40% - Accent1 2 11 5 3 4" xfId="19533" xr:uid="{00000000-0005-0000-0000-000070310000}"/>
    <cellStyle name="40% - Accent1 2 11 5 3 4 2" xfId="30177" xr:uid="{00000000-0005-0000-0000-000071310000}"/>
    <cellStyle name="40% - Accent1 2 11 5 3 4 3" xfId="39054" xr:uid="{00000000-0005-0000-0000-000072310000}"/>
    <cellStyle name="40% - Accent1 2 11 5 3 5" xfId="23520" xr:uid="{00000000-0005-0000-0000-000073310000}"/>
    <cellStyle name="40% - Accent1 2 11 5 3 6" xfId="32397" xr:uid="{00000000-0005-0000-0000-000074310000}"/>
    <cellStyle name="40% - Accent1 2 11 5 4" xfId="14033" xr:uid="{00000000-0005-0000-0000-000075310000}"/>
    <cellStyle name="40% - Accent1 2 11 5 4 2" xfId="24996" xr:uid="{00000000-0005-0000-0000-000076310000}"/>
    <cellStyle name="40% - Accent1 2 11 5 4 3" xfId="33873" xr:uid="{00000000-0005-0000-0000-000077310000}"/>
    <cellStyle name="40% - Accent1 2 11 5 5" xfId="16385" xr:uid="{00000000-0005-0000-0000-000078310000}"/>
    <cellStyle name="40% - Accent1 2 11 5 5 2" xfId="27215" xr:uid="{00000000-0005-0000-0000-000079310000}"/>
    <cellStyle name="40% - Accent1 2 11 5 5 3" xfId="36092" xr:uid="{00000000-0005-0000-0000-00007A310000}"/>
    <cellStyle name="40% - Accent1 2 11 5 6" xfId="18606" xr:uid="{00000000-0005-0000-0000-00007B310000}"/>
    <cellStyle name="40% - Accent1 2 11 5 6 2" xfId="29434" xr:uid="{00000000-0005-0000-0000-00007C310000}"/>
    <cellStyle name="40% - Accent1 2 11 5 6 3" xfId="38311" xr:uid="{00000000-0005-0000-0000-00007D310000}"/>
    <cellStyle name="40% - Accent1 2 11 5 7" xfId="22777" xr:uid="{00000000-0005-0000-0000-00007E310000}"/>
    <cellStyle name="40% - Accent1 2 11 5 8" xfId="31652" xr:uid="{00000000-0005-0000-0000-00007F310000}"/>
    <cellStyle name="40% - Accent1 2 12" xfId="9072" xr:uid="{00000000-0005-0000-0000-000080310000}"/>
    <cellStyle name="40% - Accent1 2 13" xfId="9073" xr:uid="{00000000-0005-0000-0000-000081310000}"/>
    <cellStyle name="40% - Accent1 2 14" xfId="9074" xr:uid="{00000000-0005-0000-0000-000082310000}"/>
    <cellStyle name="40% - Accent1 2 15" xfId="9075" xr:uid="{00000000-0005-0000-0000-000083310000}"/>
    <cellStyle name="40% - Accent1 2 15 2" xfId="13289" xr:uid="{00000000-0005-0000-0000-000084310000}"/>
    <cellStyle name="40% - Accent1 2 15 2 2" xfId="15643" xr:uid="{00000000-0005-0000-0000-000085310000}"/>
    <cellStyle name="40% - Accent1 2 15 2 2 2" xfId="26473" xr:uid="{00000000-0005-0000-0000-000086310000}"/>
    <cellStyle name="40% - Accent1 2 15 2 2 3" xfId="35350" xr:uid="{00000000-0005-0000-0000-000087310000}"/>
    <cellStyle name="40% - Accent1 2 15 2 3" xfId="17862" xr:uid="{00000000-0005-0000-0000-000088310000}"/>
    <cellStyle name="40% - Accent1 2 15 2 3 2" xfId="28692" xr:uid="{00000000-0005-0000-0000-000089310000}"/>
    <cellStyle name="40% - Accent1 2 15 2 3 3" xfId="37569" xr:uid="{00000000-0005-0000-0000-00008A310000}"/>
    <cellStyle name="40% - Accent1 2 15 2 4" xfId="20267" xr:uid="{00000000-0005-0000-0000-00008B310000}"/>
    <cellStyle name="40% - Accent1 2 15 2 4 2" xfId="30911" xr:uid="{00000000-0005-0000-0000-00008C310000}"/>
    <cellStyle name="40% - Accent1 2 15 2 4 3" xfId="39788" xr:uid="{00000000-0005-0000-0000-00008D310000}"/>
    <cellStyle name="40% - Accent1 2 15 2 5" xfId="24254" xr:uid="{00000000-0005-0000-0000-00008E310000}"/>
    <cellStyle name="40% - Accent1 2 15 2 6" xfId="33131" xr:uid="{00000000-0005-0000-0000-00008F310000}"/>
    <cellStyle name="40% - Accent1 2 15 3" xfId="12556" xr:uid="{00000000-0005-0000-0000-000090310000}"/>
    <cellStyle name="40% - Accent1 2 15 3 2" xfId="14910" xr:uid="{00000000-0005-0000-0000-000091310000}"/>
    <cellStyle name="40% - Accent1 2 15 3 2 2" xfId="25740" xr:uid="{00000000-0005-0000-0000-000092310000}"/>
    <cellStyle name="40% - Accent1 2 15 3 2 3" xfId="34617" xr:uid="{00000000-0005-0000-0000-000093310000}"/>
    <cellStyle name="40% - Accent1 2 15 3 3" xfId="17129" xr:uid="{00000000-0005-0000-0000-000094310000}"/>
    <cellStyle name="40% - Accent1 2 15 3 3 2" xfId="27959" xr:uid="{00000000-0005-0000-0000-000095310000}"/>
    <cellStyle name="40% - Accent1 2 15 3 3 3" xfId="36836" xr:uid="{00000000-0005-0000-0000-000096310000}"/>
    <cellStyle name="40% - Accent1 2 15 3 4" xfId="19534" xr:uid="{00000000-0005-0000-0000-000097310000}"/>
    <cellStyle name="40% - Accent1 2 15 3 4 2" xfId="30178" xr:uid="{00000000-0005-0000-0000-000098310000}"/>
    <cellStyle name="40% - Accent1 2 15 3 4 3" xfId="39055" xr:uid="{00000000-0005-0000-0000-000099310000}"/>
    <cellStyle name="40% - Accent1 2 15 3 5" xfId="23521" xr:uid="{00000000-0005-0000-0000-00009A310000}"/>
    <cellStyle name="40% - Accent1 2 15 3 6" xfId="32398" xr:uid="{00000000-0005-0000-0000-00009B310000}"/>
    <cellStyle name="40% - Accent1 2 15 4" xfId="14034" xr:uid="{00000000-0005-0000-0000-00009C310000}"/>
    <cellStyle name="40% - Accent1 2 15 4 2" xfId="24997" xr:uid="{00000000-0005-0000-0000-00009D310000}"/>
    <cellStyle name="40% - Accent1 2 15 4 3" xfId="33874" xr:uid="{00000000-0005-0000-0000-00009E310000}"/>
    <cellStyle name="40% - Accent1 2 15 5" xfId="16386" xr:uid="{00000000-0005-0000-0000-00009F310000}"/>
    <cellStyle name="40% - Accent1 2 15 5 2" xfId="27216" xr:uid="{00000000-0005-0000-0000-0000A0310000}"/>
    <cellStyle name="40% - Accent1 2 15 5 3" xfId="36093" xr:uid="{00000000-0005-0000-0000-0000A1310000}"/>
    <cellStyle name="40% - Accent1 2 15 6" xfId="18607" xr:uid="{00000000-0005-0000-0000-0000A2310000}"/>
    <cellStyle name="40% - Accent1 2 15 6 2" xfId="29435" xr:uid="{00000000-0005-0000-0000-0000A3310000}"/>
    <cellStyle name="40% - Accent1 2 15 6 3" xfId="38312" xr:uid="{00000000-0005-0000-0000-0000A4310000}"/>
    <cellStyle name="40% - Accent1 2 15 7" xfId="22778" xr:uid="{00000000-0005-0000-0000-0000A5310000}"/>
    <cellStyle name="40% - Accent1 2 15 8" xfId="31653" xr:uid="{00000000-0005-0000-0000-0000A6310000}"/>
    <cellStyle name="40% - Accent1 2 16" xfId="9076" xr:uid="{00000000-0005-0000-0000-0000A7310000}"/>
    <cellStyle name="40% - Accent1 2 17" xfId="9065" xr:uid="{00000000-0005-0000-0000-0000A8310000}"/>
    <cellStyle name="40% - Accent1 2 2" xfId="68" xr:uid="{00000000-0005-0000-0000-0000A9310000}"/>
    <cellStyle name="40% - Accent1 2 2 10" xfId="13290" xr:uid="{00000000-0005-0000-0000-0000AA310000}"/>
    <cellStyle name="40% - Accent1 2 2 10 2" xfId="15644" xr:uid="{00000000-0005-0000-0000-0000AB310000}"/>
    <cellStyle name="40% - Accent1 2 2 10 2 2" xfId="26474" xr:uid="{00000000-0005-0000-0000-0000AC310000}"/>
    <cellStyle name="40% - Accent1 2 2 10 2 3" xfId="35351" xr:uid="{00000000-0005-0000-0000-0000AD310000}"/>
    <cellStyle name="40% - Accent1 2 2 10 3" xfId="17863" xr:uid="{00000000-0005-0000-0000-0000AE310000}"/>
    <cellStyle name="40% - Accent1 2 2 10 3 2" xfId="28693" xr:uid="{00000000-0005-0000-0000-0000AF310000}"/>
    <cellStyle name="40% - Accent1 2 2 10 3 3" xfId="37570" xr:uid="{00000000-0005-0000-0000-0000B0310000}"/>
    <cellStyle name="40% - Accent1 2 2 10 4" xfId="20268" xr:uid="{00000000-0005-0000-0000-0000B1310000}"/>
    <cellStyle name="40% - Accent1 2 2 10 4 2" xfId="30912" xr:uid="{00000000-0005-0000-0000-0000B2310000}"/>
    <cellStyle name="40% - Accent1 2 2 10 4 3" xfId="39789" xr:uid="{00000000-0005-0000-0000-0000B3310000}"/>
    <cellStyle name="40% - Accent1 2 2 10 5" xfId="24255" xr:uid="{00000000-0005-0000-0000-0000B4310000}"/>
    <cellStyle name="40% - Accent1 2 2 10 6" xfId="33132" xr:uid="{00000000-0005-0000-0000-0000B5310000}"/>
    <cellStyle name="40% - Accent1 2 2 11" xfId="12557" xr:uid="{00000000-0005-0000-0000-0000B6310000}"/>
    <cellStyle name="40% - Accent1 2 2 11 2" xfId="14911" xr:uid="{00000000-0005-0000-0000-0000B7310000}"/>
    <cellStyle name="40% - Accent1 2 2 11 2 2" xfId="25741" xr:uid="{00000000-0005-0000-0000-0000B8310000}"/>
    <cellStyle name="40% - Accent1 2 2 11 2 3" xfId="34618" xr:uid="{00000000-0005-0000-0000-0000B9310000}"/>
    <cellStyle name="40% - Accent1 2 2 11 3" xfId="17130" xr:uid="{00000000-0005-0000-0000-0000BA310000}"/>
    <cellStyle name="40% - Accent1 2 2 11 3 2" xfId="27960" xr:uid="{00000000-0005-0000-0000-0000BB310000}"/>
    <cellStyle name="40% - Accent1 2 2 11 3 3" xfId="36837" xr:uid="{00000000-0005-0000-0000-0000BC310000}"/>
    <cellStyle name="40% - Accent1 2 2 11 4" xfId="19535" xr:uid="{00000000-0005-0000-0000-0000BD310000}"/>
    <cellStyle name="40% - Accent1 2 2 11 4 2" xfId="30179" xr:uid="{00000000-0005-0000-0000-0000BE310000}"/>
    <cellStyle name="40% - Accent1 2 2 11 4 3" xfId="39056" xr:uid="{00000000-0005-0000-0000-0000BF310000}"/>
    <cellStyle name="40% - Accent1 2 2 11 5" xfId="23522" xr:uid="{00000000-0005-0000-0000-0000C0310000}"/>
    <cellStyle name="40% - Accent1 2 2 11 6" xfId="32399" xr:uid="{00000000-0005-0000-0000-0000C1310000}"/>
    <cellStyle name="40% - Accent1 2 2 12" xfId="14035" xr:uid="{00000000-0005-0000-0000-0000C2310000}"/>
    <cellStyle name="40% - Accent1 2 2 12 2" xfId="24998" xr:uid="{00000000-0005-0000-0000-0000C3310000}"/>
    <cellStyle name="40% - Accent1 2 2 12 3" xfId="33875" xr:uid="{00000000-0005-0000-0000-0000C4310000}"/>
    <cellStyle name="40% - Accent1 2 2 13" xfId="16387" xr:uid="{00000000-0005-0000-0000-0000C5310000}"/>
    <cellStyle name="40% - Accent1 2 2 13 2" xfId="27217" xr:uid="{00000000-0005-0000-0000-0000C6310000}"/>
    <cellStyle name="40% - Accent1 2 2 13 3" xfId="36094" xr:uid="{00000000-0005-0000-0000-0000C7310000}"/>
    <cellStyle name="40% - Accent1 2 2 14" xfId="18608" xr:uid="{00000000-0005-0000-0000-0000C8310000}"/>
    <cellStyle name="40% - Accent1 2 2 14 2" xfId="29436" xr:uid="{00000000-0005-0000-0000-0000C9310000}"/>
    <cellStyle name="40% - Accent1 2 2 14 3" xfId="38313" xr:uid="{00000000-0005-0000-0000-0000CA310000}"/>
    <cellStyle name="40% - Accent1 2 2 15" xfId="22779" xr:uid="{00000000-0005-0000-0000-0000CB310000}"/>
    <cellStyle name="40% - Accent1 2 2 16" xfId="31654" xr:uid="{00000000-0005-0000-0000-0000CC310000}"/>
    <cellStyle name="40% - Accent1 2 2 17" xfId="9077" xr:uid="{00000000-0005-0000-0000-0000CD310000}"/>
    <cellStyle name="40% - Accent1 2 2 2" xfId="9078" xr:uid="{00000000-0005-0000-0000-0000CE310000}"/>
    <cellStyle name="40% - Accent1 2 2 2 2" xfId="13291" xr:uid="{00000000-0005-0000-0000-0000CF310000}"/>
    <cellStyle name="40% - Accent1 2 2 2 2 2" xfId="15645" xr:uid="{00000000-0005-0000-0000-0000D0310000}"/>
    <cellStyle name="40% - Accent1 2 2 2 2 2 2" xfId="26475" xr:uid="{00000000-0005-0000-0000-0000D1310000}"/>
    <cellStyle name="40% - Accent1 2 2 2 2 2 3" xfId="35352" xr:uid="{00000000-0005-0000-0000-0000D2310000}"/>
    <cellStyle name="40% - Accent1 2 2 2 2 3" xfId="17864" xr:uid="{00000000-0005-0000-0000-0000D3310000}"/>
    <cellStyle name="40% - Accent1 2 2 2 2 3 2" xfId="28694" xr:uid="{00000000-0005-0000-0000-0000D4310000}"/>
    <cellStyle name="40% - Accent1 2 2 2 2 3 3" xfId="37571" xr:uid="{00000000-0005-0000-0000-0000D5310000}"/>
    <cellStyle name="40% - Accent1 2 2 2 2 4" xfId="20269" xr:uid="{00000000-0005-0000-0000-0000D6310000}"/>
    <cellStyle name="40% - Accent1 2 2 2 2 4 2" xfId="30913" xr:uid="{00000000-0005-0000-0000-0000D7310000}"/>
    <cellStyle name="40% - Accent1 2 2 2 2 4 3" xfId="39790" xr:uid="{00000000-0005-0000-0000-0000D8310000}"/>
    <cellStyle name="40% - Accent1 2 2 2 2 5" xfId="24256" xr:uid="{00000000-0005-0000-0000-0000D9310000}"/>
    <cellStyle name="40% - Accent1 2 2 2 2 6" xfId="33133" xr:uid="{00000000-0005-0000-0000-0000DA310000}"/>
    <cellStyle name="40% - Accent1 2 2 2 3" xfId="12558" xr:uid="{00000000-0005-0000-0000-0000DB310000}"/>
    <cellStyle name="40% - Accent1 2 2 2 3 2" xfId="14912" xr:uid="{00000000-0005-0000-0000-0000DC310000}"/>
    <cellStyle name="40% - Accent1 2 2 2 3 2 2" xfId="25742" xr:uid="{00000000-0005-0000-0000-0000DD310000}"/>
    <cellStyle name="40% - Accent1 2 2 2 3 2 3" xfId="34619" xr:uid="{00000000-0005-0000-0000-0000DE310000}"/>
    <cellStyle name="40% - Accent1 2 2 2 3 3" xfId="17131" xr:uid="{00000000-0005-0000-0000-0000DF310000}"/>
    <cellStyle name="40% - Accent1 2 2 2 3 3 2" xfId="27961" xr:uid="{00000000-0005-0000-0000-0000E0310000}"/>
    <cellStyle name="40% - Accent1 2 2 2 3 3 3" xfId="36838" xr:uid="{00000000-0005-0000-0000-0000E1310000}"/>
    <cellStyle name="40% - Accent1 2 2 2 3 4" xfId="19536" xr:uid="{00000000-0005-0000-0000-0000E2310000}"/>
    <cellStyle name="40% - Accent1 2 2 2 3 4 2" xfId="30180" xr:uid="{00000000-0005-0000-0000-0000E3310000}"/>
    <cellStyle name="40% - Accent1 2 2 2 3 4 3" xfId="39057" xr:uid="{00000000-0005-0000-0000-0000E4310000}"/>
    <cellStyle name="40% - Accent1 2 2 2 3 5" xfId="23523" xr:uid="{00000000-0005-0000-0000-0000E5310000}"/>
    <cellStyle name="40% - Accent1 2 2 2 3 6" xfId="32400" xr:uid="{00000000-0005-0000-0000-0000E6310000}"/>
    <cellStyle name="40% - Accent1 2 2 2 4" xfId="14036" xr:uid="{00000000-0005-0000-0000-0000E7310000}"/>
    <cellStyle name="40% - Accent1 2 2 2 4 2" xfId="24999" xr:uid="{00000000-0005-0000-0000-0000E8310000}"/>
    <cellStyle name="40% - Accent1 2 2 2 4 3" xfId="33876" xr:uid="{00000000-0005-0000-0000-0000E9310000}"/>
    <cellStyle name="40% - Accent1 2 2 2 5" xfId="16388" xr:uid="{00000000-0005-0000-0000-0000EA310000}"/>
    <cellStyle name="40% - Accent1 2 2 2 5 2" xfId="27218" xr:uid="{00000000-0005-0000-0000-0000EB310000}"/>
    <cellStyle name="40% - Accent1 2 2 2 5 3" xfId="36095" xr:uid="{00000000-0005-0000-0000-0000EC310000}"/>
    <cellStyle name="40% - Accent1 2 2 2 6" xfId="18609" xr:uid="{00000000-0005-0000-0000-0000ED310000}"/>
    <cellStyle name="40% - Accent1 2 2 2 6 2" xfId="29437" xr:uid="{00000000-0005-0000-0000-0000EE310000}"/>
    <cellStyle name="40% - Accent1 2 2 2 6 3" xfId="38314" xr:uid="{00000000-0005-0000-0000-0000EF310000}"/>
    <cellStyle name="40% - Accent1 2 2 2 7" xfId="22780" xr:uid="{00000000-0005-0000-0000-0000F0310000}"/>
    <cellStyle name="40% - Accent1 2 2 2 8" xfId="31655" xr:uid="{00000000-0005-0000-0000-0000F1310000}"/>
    <cellStyle name="40% - Accent1 2 2 3" xfId="9079" xr:uid="{00000000-0005-0000-0000-0000F2310000}"/>
    <cellStyle name="40% - Accent1 2 2 3 2" xfId="13292" xr:uid="{00000000-0005-0000-0000-0000F3310000}"/>
    <cellStyle name="40% - Accent1 2 2 3 2 2" xfId="15646" xr:uid="{00000000-0005-0000-0000-0000F4310000}"/>
    <cellStyle name="40% - Accent1 2 2 3 2 2 2" xfId="26476" xr:uid="{00000000-0005-0000-0000-0000F5310000}"/>
    <cellStyle name="40% - Accent1 2 2 3 2 2 3" xfId="35353" xr:uid="{00000000-0005-0000-0000-0000F6310000}"/>
    <cellStyle name="40% - Accent1 2 2 3 2 3" xfId="17865" xr:uid="{00000000-0005-0000-0000-0000F7310000}"/>
    <cellStyle name="40% - Accent1 2 2 3 2 3 2" xfId="28695" xr:uid="{00000000-0005-0000-0000-0000F8310000}"/>
    <cellStyle name="40% - Accent1 2 2 3 2 3 3" xfId="37572" xr:uid="{00000000-0005-0000-0000-0000F9310000}"/>
    <cellStyle name="40% - Accent1 2 2 3 2 4" xfId="20270" xr:uid="{00000000-0005-0000-0000-0000FA310000}"/>
    <cellStyle name="40% - Accent1 2 2 3 2 4 2" xfId="30914" xr:uid="{00000000-0005-0000-0000-0000FB310000}"/>
    <cellStyle name="40% - Accent1 2 2 3 2 4 3" xfId="39791" xr:uid="{00000000-0005-0000-0000-0000FC310000}"/>
    <cellStyle name="40% - Accent1 2 2 3 2 5" xfId="24257" xr:uid="{00000000-0005-0000-0000-0000FD310000}"/>
    <cellStyle name="40% - Accent1 2 2 3 2 6" xfId="33134" xr:uid="{00000000-0005-0000-0000-0000FE310000}"/>
    <cellStyle name="40% - Accent1 2 2 3 3" xfId="12559" xr:uid="{00000000-0005-0000-0000-0000FF310000}"/>
    <cellStyle name="40% - Accent1 2 2 3 3 2" xfId="14913" xr:uid="{00000000-0005-0000-0000-000000320000}"/>
    <cellStyle name="40% - Accent1 2 2 3 3 2 2" xfId="25743" xr:uid="{00000000-0005-0000-0000-000001320000}"/>
    <cellStyle name="40% - Accent1 2 2 3 3 2 3" xfId="34620" xr:uid="{00000000-0005-0000-0000-000002320000}"/>
    <cellStyle name="40% - Accent1 2 2 3 3 3" xfId="17132" xr:uid="{00000000-0005-0000-0000-000003320000}"/>
    <cellStyle name="40% - Accent1 2 2 3 3 3 2" xfId="27962" xr:uid="{00000000-0005-0000-0000-000004320000}"/>
    <cellStyle name="40% - Accent1 2 2 3 3 3 3" xfId="36839" xr:uid="{00000000-0005-0000-0000-000005320000}"/>
    <cellStyle name="40% - Accent1 2 2 3 3 4" xfId="19537" xr:uid="{00000000-0005-0000-0000-000006320000}"/>
    <cellStyle name="40% - Accent1 2 2 3 3 4 2" xfId="30181" xr:uid="{00000000-0005-0000-0000-000007320000}"/>
    <cellStyle name="40% - Accent1 2 2 3 3 4 3" xfId="39058" xr:uid="{00000000-0005-0000-0000-000008320000}"/>
    <cellStyle name="40% - Accent1 2 2 3 3 5" xfId="23524" xr:uid="{00000000-0005-0000-0000-000009320000}"/>
    <cellStyle name="40% - Accent1 2 2 3 3 6" xfId="32401" xr:uid="{00000000-0005-0000-0000-00000A320000}"/>
    <cellStyle name="40% - Accent1 2 2 3 4" xfId="14037" xr:uid="{00000000-0005-0000-0000-00000B320000}"/>
    <cellStyle name="40% - Accent1 2 2 3 4 2" xfId="25000" xr:uid="{00000000-0005-0000-0000-00000C320000}"/>
    <cellStyle name="40% - Accent1 2 2 3 4 3" xfId="33877" xr:uid="{00000000-0005-0000-0000-00000D320000}"/>
    <cellStyle name="40% - Accent1 2 2 3 5" xfId="16389" xr:uid="{00000000-0005-0000-0000-00000E320000}"/>
    <cellStyle name="40% - Accent1 2 2 3 5 2" xfId="27219" xr:uid="{00000000-0005-0000-0000-00000F320000}"/>
    <cellStyle name="40% - Accent1 2 2 3 5 3" xfId="36096" xr:uid="{00000000-0005-0000-0000-000010320000}"/>
    <cellStyle name="40% - Accent1 2 2 3 6" xfId="18610" xr:uid="{00000000-0005-0000-0000-000011320000}"/>
    <cellStyle name="40% - Accent1 2 2 3 6 2" xfId="29438" xr:uid="{00000000-0005-0000-0000-000012320000}"/>
    <cellStyle name="40% - Accent1 2 2 3 6 3" xfId="38315" xr:uid="{00000000-0005-0000-0000-000013320000}"/>
    <cellStyle name="40% - Accent1 2 2 3 7" xfId="22781" xr:uid="{00000000-0005-0000-0000-000014320000}"/>
    <cellStyle name="40% - Accent1 2 2 3 8" xfId="31656" xr:uid="{00000000-0005-0000-0000-000015320000}"/>
    <cellStyle name="40% - Accent1 2 2 4" xfId="9080" xr:uid="{00000000-0005-0000-0000-000016320000}"/>
    <cellStyle name="40% - Accent1 2 2 4 2" xfId="13293" xr:uid="{00000000-0005-0000-0000-000017320000}"/>
    <cellStyle name="40% - Accent1 2 2 4 2 2" xfId="15647" xr:uid="{00000000-0005-0000-0000-000018320000}"/>
    <cellStyle name="40% - Accent1 2 2 4 2 2 2" xfId="26477" xr:uid="{00000000-0005-0000-0000-000019320000}"/>
    <cellStyle name="40% - Accent1 2 2 4 2 2 3" xfId="35354" xr:uid="{00000000-0005-0000-0000-00001A320000}"/>
    <cellStyle name="40% - Accent1 2 2 4 2 3" xfId="17866" xr:uid="{00000000-0005-0000-0000-00001B320000}"/>
    <cellStyle name="40% - Accent1 2 2 4 2 3 2" xfId="28696" xr:uid="{00000000-0005-0000-0000-00001C320000}"/>
    <cellStyle name="40% - Accent1 2 2 4 2 3 3" xfId="37573" xr:uid="{00000000-0005-0000-0000-00001D320000}"/>
    <cellStyle name="40% - Accent1 2 2 4 2 4" xfId="20271" xr:uid="{00000000-0005-0000-0000-00001E320000}"/>
    <cellStyle name="40% - Accent1 2 2 4 2 4 2" xfId="30915" xr:uid="{00000000-0005-0000-0000-00001F320000}"/>
    <cellStyle name="40% - Accent1 2 2 4 2 4 3" xfId="39792" xr:uid="{00000000-0005-0000-0000-000020320000}"/>
    <cellStyle name="40% - Accent1 2 2 4 2 5" xfId="24258" xr:uid="{00000000-0005-0000-0000-000021320000}"/>
    <cellStyle name="40% - Accent1 2 2 4 2 6" xfId="33135" xr:uid="{00000000-0005-0000-0000-000022320000}"/>
    <cellStyle name="40% - Accent1 2 2 4 3" xfId="12560" xr:uid="{00000000-0005-0000-0000-000023320000}"/>
    <cellStyle name="40% - Accent1 2 2 4 3 2" xfId="14914" xr:uid="{00000000-0005-0000-0000-000024320000}"/>
    <cellStyle name="40% - Accent1 2 2 4 3 2 2" xfId="25744" xr:uid="{00000000-0005-0000-0000-000025320000}"/>
    <cellStyle name="40% - Accent1 2 2 4 3 2 3" xfId="34621" xr:uid="{00000000-0005-0000-0000-000026320000}"/>
    <cellStyle name="40% - Accent1 2 2 4 3 3" xfId="17133" xr:uid="{00000000-0005-0000-0000-000027320000}"/>
    <cellStyle name="40% - Accent1 2 2 4 3 3 2" xfId="27963" xr:uid="{00000000-0005-0000-0000-000028320000}"/>
    <cellStyle name="40% - Accent1 2 2 4 3 3 3" xfId="36840" xr:uid="{00000000-0005-0000-0000-000029320000}"/>
    <cellStyle name="40% - Accent1 2 2 4 3 4" xfId="19538" xr:uid="{00000000-0005-0000-0000-00002A320000}"/>
    <cellStyle name="40% - Accent1 2 2 4 3 4 2" xfId="30182" xr:uid="{00000000-0005-0000-0000-00002B320000}"/>
    <cellStyle name="40% - Accent1 2 2 4 3 4 3" xfId="39059" xr:uid="{00000000-0005-0000-0000-00002C320000}"/>
    <cellStyle name="40% - Accent1 2 2 4 3 5" xfId="23525" xr:uid="{00000000-0005-0000-0000-00002D320000}"/>
    <cellStyle name="40% - Accent1 2 2 4 3 6" xfId="32402" xr:uid="{00000000-0005-0000-0000-00002E320000}"/>
    <cellStyle name="40% - Accent1 2 2 4 4" xfId="14038" xr:uid="{00000000-0005-0000-0000-00002F320000}"/>
    <cellStyle name="40% - Accent1 2 2 4 4 2" xfId="25001" xr:uid="{00000000-0005-0000-0000-000030320000}"/>
    <cellStyle name="40% - Accent1 2 2 4 4 3" xfId="33878" xr:uid="{00000000-0005-0000-0000-000031320000}"/>
    <cellStyle name="40% - Accent1 2 2 4 5" xfId="16390" xr:uid="{00000000-0005-0000-0000-000032320000}"/>
    <cellStyle name="40% - Accent1 2 2 4 5 2" xfId="27220" xr:uid="{00000000-0005-0000-0000-000033320000}"/>
    <cellStyle name="40% - Accent1 2 2 4 5 3" xfId="36097" xr:uid="{00000000-0005-0000-0000-000034320000}"/>
    <cellStyle name="40% - Accent1 2 2 4 6" xfId="18611" xr:uid="{00000000-0005-0000-0000-000035320000}"/>
    <cellStyle name="40% - Accent1 2 2 4 6 2" xfId="29439" xr:uid="{00000000-0005-0000-0000-000036320000}"/>
    <cellStyle name="40% - Accent1 2 2 4 6 3" xfId="38316" xr:uid="{00000000-0005-0000-0000-000037320000}"/>
    <cellStyle name="40% - Accent1 2 2 4 7" xfId="22782" xr:uid="{00000000-0005-0000-0000-000038320000}"/>
    <cellStyle name="40% - Accent1 2 2 4 8" xfId="31657" xr:uid="{00000000-0005-0000-0000-000039320000}"/>
    <cellStyle name="40% - Accent1 2 2 5" xfId="9081" xr:uid="{00000000-0005-0000-0000-00003A320000}"/>
    <cellStyle name="40% - Accent1 2 2 5 2" xfId="13294" xr:uid="{00000000-0005-0000-0000-00003B320000}"/>
    <cellStyle name="40% - Accent1 2 2 5 2 2" xfId="15648" xr:uid="{00000000-0005-0000-0000-00003C320000}"/>
    <cellStyle name="40% - Accent1 2 2 5 2 2 2" xfId="26478" xr:uid="{00000000-0005-0000-0000-00003D320000}"/>
    <cellStyle name="40% - Accent1 2 2 5 2 2 3" xfId="35355" xr:uid="{00000000-0005-0000-0000-00003E320000}"/>
    <cellStyle name="40% - Accent1 2 2 5 2 3" xfId="17867" xr:uid="{00000000-0005-0000-0000-00003F320000}"/>
    <cellStyle name="40% - Accent1 2 2 5 2 3 2" xfId="28697" xr:uid="{00000000-0005-0000-0000-000040320000}"/>
    <cellStyle name="40% - Accent1 2 2 5 2 3 3" xfId="37574" xr:uid="{00000000-0005-0000-0000-000041320000}"/>
    <cellStyle name="40% - Accent1 2 2 5 2 4" xfId="20272" xr:uid="{00000000-0005-0000-0000-000042320000}"/>
    <cellStyle name="40% - Accent1 2 2 5 2 4 2" xfId="30916" xr:uid="{00000000-0005-0000-0000-000043320000}"/>
    <cellStyle name="40% - Accent1 2 2 5 2 4 3" xfId="39793" xr:uid="{00000000-0005-0000-0000-000044320000}"/>
    <cellStyle name="40% - Accent1 2 2 5 2 5" xfId="24259" xr:uid="{00000000-0005-0000-0000-000045320000}"/>
    <cellStyle name="40% - Accent1 2 2 5 2 6" xfId="33136" xr:uid="{00000000-0005-0000-0000-000046320000}"/>
    <cellStyle name="40% - Accent1 2 2 5 3" xfId="12561" xr:uid="{00000000-0005-0000-0000-000047320000}"/>
    <cellStyle name="40% - Accent1 2 2 5 3 2" xfId="14915" xr:uid="{00000000-0005-0000-0000-000048320000}"/>
    <cellStyle name="40% - Accent1 2 2 5 3 2 2" xfId="25745" xr:uid="{00000000-0005-0000-0000-000049320000}"/>
    <cellStyle name="40% - Accent1 2 2 5 3 2 3" xfId="34622" xr:uid="{00000000-0005-0000-0000-00004A320000}"/>
    <cellStyle name="40% - Accent1 2 2 5 3 3" xfId="17134" xr:uid="{00000000-0005-0000-0000-00004B320000}"/>
    <cellStyle name="40% - Accent1 2 2 5 3 3 2" xfId="27964" xr:uid="{00000000-0005-0000-0000-00004C320000}"/>
    <cellStyle name="40% - Accent1 2 2 5 3 3 3" xfId="36841" xr:uid="{00000000-0005-0000-0000-00004D320000}"/>
    <cellStyle name="40% - Accent1 2 2 5 3 4" xfId="19539" xr:uid="{00000000-0005-0000-0000-00004E320000}"/>
    <cellStyle name="40% - Accent1 2 2 5 3 4 2" xfId="30183" xr:uid="{00000000-0005-0000-0000-00004F320000}"/>
    <cellStyle name="40% - Accent1 2 2 5 3 4 3" xfId="39060" xr:uid="{00000000-0005-0000-0000-000050320000}"/>
    <cellStyle name="40% - Accent1 2 2 5 3 5" xfId="23526" xr:uid="{00000000-0005-0000-0000-000051320000}"/>
    <cellStyle name="40% - Accent1 2 2 5 3 6" xfId="32403" xr:uid="{00000000-0005-0000-0000-000052320000}"/>
    <cellStyle name="40% - Accent1 2 2 5 4" xfId="14039" xr:uid="{00000000-0005-0000-0000-000053320000}"/>
    <cellStyle name="40% - Accent1 2 2 5 4 2" xfId="25002" xr:uid="{00000000-0005-0000-0000-000054320000}"/>
    <cellStyle name="40% - Accent1 2 2 5 4 3" xfId="33879" xr:uid="{00000000-0005-0000-0000-000055320000}"/>
    <cellStyle name="40% - Accent1 2 2 5 5" xfId="16391" xr:uid="{00000000-0005-0000-0000-000056320000}"/>
    <cellStyle name="40% - Accent1 2 2 5 5 2" xfId="27221" xr:uid="{00000000-0005-0000-0000-000057320000}"/>
    <cellStyle name="40% - Accent1 2 2 5 5 3" xfId="36098" xr:uid="{00000000-0005-0000-0000-000058320000}"/>
    <cellStyle name="40% - Accent1 2 2 5 6" xfId="18612" xr:uid="{00000000-0005-0000-0000-000059320000}"/>
    <cellStyle name="40% - Accent1 2 2 5 6 2" xfId="29440" xr:uid="{00000000-0005-0000-0000-00005A320000}"/>
    <cellStyle name="40% - Accent1 2 2 5 6 3" xfId="38317" xr:uid="{00000000-0005-0000-0000-00005B320000}"/>
    <cellStyle name="40% - Accent1 2 2 5 7" xfId="22783" xr:uid="{00000000-0005-0000-0000-00005C320000}"/>
    <cellStyle name="40% - Accent1 2 2 5 8" xfId="31658" xr:uid="{00000000-0005-0000-0000-00005D320000}"/>
    <cellStyle name="40% - Accent1 2 2 6" xfId="9082" xr:uid="{00000000-0005-0000-0000-00005E320000}"/>
    <cellStyle name="40% - Accent1 2 2 6 2" xfId="13295" xr:uid="{00000000-0005-0000-0000-00005F320000}"/>
    <cellStyle name="40% - Accent1 2 2 6 2 2" xfId="15649" xr:uid="{00000000-0005-0000-0000-000060320000}"/>
    <cellStyle name="40% - Accent1 2 2 6 2 2 2" xfId="26479" xr:uid="{00000000-0005-0000-0000-000061320000}"/>
    <cellStyle name="40% - Accent1 2 2 6 2 2 3" xfId="35356" xr:uid="{00000000-0005-0000-0000-000062320000}"/>
    <cellStyle name="40% - Accent1 2 2 6 2 3" xfId="17868" xr:uid="{00000000-0005-0000-0000-000063320000}"/>
    <cellStyle name="40% - Accent1 2 2 6 2 3 2" xfId="28698" xr:uid="{00000000-0005-0000-0000-000064320000}"/>
    <cellStyle name="40% - Accent1 2 2 6 2 3 3" xfId="37575" xr:uid="{00000000-0005-0000-0000-000065320000}"/>
    <cellStyle name="40% - Accent1 2 2 6 2 4" xfId="20273" xr:uid="{00000000-0005-0000-0000-000066320000}"/>
    <cellStyle name="40% - Accent1 2 2 6 2 4 2" xfId="30917" xr:uid="{00000000-0005-0000-0000-000067320000}"/>
    <cellStyle name="40% - Accent1 2 2 6 2 4 3" xfId="39794" xr:uid="{00000000-0005-0000-0000-000068320000}"/>
    <cellStyle name="40% - Accent1 2 2 6 2 5" xfId="24260" xr:uid="{00000000-0005-0000-0000-000069320000}"/>
    <cellStyle name="40% - Accent1 2 2 6 2 6" xfId="33137" xr:uid="{00000000-0005-0000-0000-00006A320000}"/>
    <cellStyle name="40% - Accent1 2 2 6 3" xfId="12562" xr:uid="{00000000-0005-0000-0000-00006B320000}"/>
    <cellStyle name="40% - Accent1 2 2 6 3 2" xfId="14916" xr:uid="{00000000-0005-0000-0000-00006C320000}"/>
    <cellStyle name="40% - Accent1 2 2 6 3 2 2" xfId="25746" xr:uid="{00000000-0005-0000-0000-00006D320000}"/>
    <cellStyle name="40% - Accent1 2 2 6 3 2 3" xfId="34623" xr:uid="{00000000-0005-0000-0000-00006E320000}"/>
    <cellStyle name="40% - Accent1 2 2 6 3 3" xfId="17135" xr:uid="{00000000-0005-0000-0000-00006F320000}"/>
    <cellStyle name="40% - Accent1 2 2 6 3 3 2" xfId="27965" xr:uid="{00000000-0005-0000-0000-000070320000}"/>
    <cellStyle name="40% - Accent1 2 2 6 3 3 3" xfId="36842" xr:uid="{00000000-0005-0000-0000-000071320000}"/>
    <cellStyle name="40% - Accent1 2 2 6 3 4" xfId="19540" xr:uid="{00000000-0005-0000-0000-000072320000}"/>
    <cellStyle name="40% - Accent1 2 2 6 3 4 2" xfId="30184" xr:uid="{00000000-0005-0000-0000-000073320000}"/>
    <cellStyle name="40% - Accent1 2 2 6 3 4 3" xfId="39061" xr:uid="{00000000-0005-0000-0000-000074320000}"/>
    <cellStyle name="40% - Accent1 2 2 6 3 5" xfId="23527" xr:uid="{00000000-0005-0000-0000-000075320000}"/>
    <cellStyle name="40% - Accent1 2 2 6 3 6" xfId="32404" xr:uid="{00000000-0005-0000-0000-000076320000}"/>
    <cellStyle name="40% - Accent1 2 2 6 4" xfId="14040" xr:uid="{00000000-0005-0000-0000-000077320000}"/>
    <cellStyle name="40% - Accent1 2 2 6 4 2" xfId="25003" xr:uid="{00000000-0005-0000-0000-000078320000}"/>
    <cellStyle name="40% - Accent1 2 2 6 4 3" xfId="33880" xr:uid="{00000000-0005-0000-0000-000079320000}"/>
    <cellStyle name="40% - Accent1 2 2 6 5" xfId="16392" xr:uid="{00000000-0005-0000-0000-00007A320000}"/>
    <cellStyle name="40% - Accent1 2 2 6 5 2" xfId="27222" xr:uid="{00000000-0005-0000-0000-00007B320000}"/>
    <cellStyle name="40% - Accent1 2 2 6 5 3" xfId="36099" xr:uid="{00000000-0005-0000-0000-00007C320000}"/>
    <cellStyle name="40% - Accent1 2 2 6 6" xfId="18613" xr:uid="{00000000-0005-0000-0000-00007D320000}"/>
    <cellStyle name="40% - Accent1 2 2 6 6 2" xfId="29441" xr:uid="{00000000-0005-0000-0000-00007E320000}"/>
    <cellStyle name="40% - Accent1 2 2 6 6 3" xfId="38318" xr:uid="{00000000-0005-0000-0000-00007F320000}"/>
    <cellStyle name="40% - Accent1 2 2 6 7" xfId="22784" xr:uid="{00000000-0005-0000-0000-000080320000}"/>
    <cellStyle name="40% - Accent1 2 2 6 8" xfId="31659" xr:uid="{00000000-0005-0000-0000-000081320000}"/>
    <cellStyle name="40% - Accent1 2 2 7" xfId="9083" xr:uid="{00000000-0005-0000-0000-000082320000}"/>
    <cellStyle name="40% - Accent1 2 2 7 2" xfId="13296" xr:uid="{00000000-0005-0000-0000-000083320000}"/>
    <cellStyle name="40% - Accent1 2 2 7 2 2" xfId="15650" xr:uid="{00000000-0005-0000-0000-000084320000}"/>
    <cellStyle name="40% - Accent1 2 2 7 2 2 2" xfId="26480" xr:uid="{00000000-0005-0000-0000-000085320000}"/>
    <cellStyle name="40% - Accent1 2 2 7 2 2 3" xfId="35357" xr:uid="{00000000-0005-0000-0000-000086320000}"/>
    <cellStyle name="40% - Accent1 2 2 7 2 3" xfId="17869" xr:uid="{00000000-0005-0000-0000-000087320000}"/>
    <cellStyle name="40% - Accent1 2 2 7 2 3 2" xfId="28699" xr:uid="{00000000-0005-0000-0000-000088320000}"/>
    <cellStyle name="40% - Accent1 2 2 7 2 3 3" xfId="37576" xr:uid="{00000000-0005-0000-0000-000089320000}"/>
    <cellStyle name="40% - Accent1 2 2 7 2 4" xfId="20274" xr:uid="{00000000-0005-0000-0000-00008A320000}"/>
    <cellStyle name="40% - Accent1 2 2 7 2 4 2" xfId="30918" xr:uid="{00000000-0005-0000-0000-00008B320000}"/>
    <cellStyle name="40% - Accent1 2 2 7 2 4 3" xfId="39795" xr:uid="{00000000-0005-0000-0000-00008C320000}"/>
    <cellStyle name="40% - Accent1 2 2 7 2 5" xfId="24261" xr:uid="{00000000-0005-0000-0000-00008D320000}"/>
    <cellStyle name="40% - Accent1 2 2 7 2 6" xfId="33138" xr:uid="{00000000-0005-0000-0000-00008E320000}"/>
    <cellStyle name="40% - Accent1 2 2 7 3" xfId="12563" xr:uid="{00000000-0005-0000-0000-00008F320000}"/>
    <cellStyle name="40% - Accent1 2 2 7 3 2" xfId="14917" xr:uid="{00000000-0005-0000-0000-000090320000}"/>
    <cellStyle name="40% - Accent1 2 2 7 3 2 2" xfId="25747" xr:uid="{00000000-0005-0000-0000-000091320000}"/>
    <cellStyle name="40% - Accent1 2 2 7 3 2 3" xfId="34624" xr:uid="{00000000-0005-0000-0000-000092320000}"/>
    <cellStyle name="40% - Accent1 2 2 7 3 3" xfId="17136" xr:uid="{00000000-0005-0000-0000-000093320000}"/>
    <cellStyle name="40% - Accent1 2 2 7 3 3 2" xfId="27966" xr:uid="{00000000-0005-0000-0000-000094320000}"/>
    <cellStyle name="40% - Accent1 2 2 7 3 3 3" xfId="36843" xr:uid="{00000000-0005-0000-0000-000095320000}"/>
    <cellStyle name="40% - Accent1 2 2 7 3 4" xfId="19541" xr:uid="{00000000-0005-0000-0000-000096320000}"/>
    <cellStyle name="40% - Accent1 2 2 7 3 4 2" xfId="30185" xr:uid="{00000000-0005-0000-0000-000097320000}"/>
    <cellStyle name="40% - Accent1 2 2 7 3 4 3" xfId="39062" xr:uid="{00000000-0005-0000-0000-000098320000}"/>
    <cellStyle name="40% - Accent1 2 2 7 3 5" xfId="23528" xr:uid="{00000000-0005-0000-0000-000099320000}"/>
    <cellStyle name="40% - Accent1 2 2 7 3 6" xfId="32405" xr:uid="{00000000-0005-0000-0000-00009A320000}"/>
    <cellStyle name="40% - Accent1 2 2 7 4" xfId="14041" xr:uid="{00000000-0005-0000-0000-00009B320000}"/>
    <cellStyle name="40% - Accent1 2 2 7 4 2" xfId="25004" xr:uid="{00000000-0005-0000-0000-00009C320000}"/>
    <cellStyle name="40% - Accent1 2 2 7 4 3" xfId="33881" xr:uid="{00000000-0005-0000-0000-00009D320000}"/>
    <cellStyle name="40% - Accent1 2 2 7 5" xfId="16393" xr:uid="{00000000-0005-0000-0000-00009E320000}"/>
    <cellStyle name="40% - Accent1 2 2 7 5 2" xfId="27223" xr:uid="{00000000-0005-0000-0000-00009F320000}"/>
    <cellStyle name="40% - Accent1 2 2 7 5 3" xfId="36100" xr:uid="{00000000-0005-0000-0000-0000A0320000}"/>
    <cellStyle name="40% - Accent1 2 2 7 6" xfId="18614" xr:uid="{00000000-0005-0000-0000-0000A1320000}"/>
    <cellStyle name="40% - Accent1 2 2 7 6 2" xfId="29442" xr:uid="{00000000-0005-0000-0000-0000A2320000}"/>
    <cellStyle name="40% - Accent1 2 2 7 6 3" xfId="38319" xr:uid="{00000000-0005-0000-0000-0000A3320000}"/>
    <cellStyle name="40% - Accent1 2 2 7 7" xfId="22785" xr:uid="{00000000-0005-0000-0000-0000A4320000}"/>
    <cellStyle name="40% - Accent1 2 2 7 8" xfId="31660" xr:uid="{00000000-0005-0000-0000-0000A5320000}"/>
    <cellStyle name="40% - Accent1 2 2 8" xfId="9084" xr:uid="{00000000-0005-0000-0000-0000A6320000}"/>
    <cellStyle name="40% - Accent1 2 2 8 2" xfId="13297" xr:uid="{00000000-0005-0000-0000-0000A7320000}"/>
    <cellStyle name="40% - Accent1 2 2 8 2 2" xfId="15651" xr:uid="{00000000-0005-0000-0000-0000A8320000}"/>
    <cellStyle name="40% - Accent1 2 2 8 2 2 2" xfId="26481" xr:uid="{00000000-0005-0000-0000-0000A9320000}"/>
    <cellStyle name="40% - Accent1 2 2 8 2 2 3" xfId="35358" xr:uid="{00000000-0005-0000-0000-0000AA320000}"/>
    <cellStyle name="40% - Accent1 2 2 8 2 3" xfId="17870" xr:uid="{00000000-0005-0000-0000-0000AB320000}"/>
    <cellStyle name="40% - Accent1 2 2 8 2 3 2" xfId="28700" xr:uid="{00000000-0005-0000-0000-0000AC320000}"/>
    <cellStyle name="40% - Accent1 2 2 8 2 3 3" xfId="37577" xr:uid="{00000000-0005-0000-0000-0000AD320000}"/>
    <cellStyle name="40% - Accent1 2 2 8 2 4" xfId="20275" xr:uid="{00000000-0005-0000-0000-0000AE320000}"/>
    <cellStyle name="40% - Accent1 2 2 8 2 4 2" xfId="30919" xr:uid="{00000000-0005-0000-0000-0000AF320000}"/>
    <cellStyle name="40% - Accent1 2 2 8 2 4 3" xfId="39796" xr:uid="{00000000-0005-0000-0000-0000B0320000}"/>
    <cellStyle name="40% - Accent1 2 2 8 2 5" xfId="24262" xr:uid="{00000000-0005-0000-0000-0000B1320000}"/>
    <cellStyle name="40% - Accent1 2 2 8 2 6" xfId="33139" xr:uid="{00000000-0005-0000-0000-0000B2320000}"/>
    <cellStyle name="40% - Accent1 2 2 8 3" xfId="12564" xr:uid="{00000000-0005-0000-0000-0000B3320000}"/>
    <cellStyle name="40% - Accent1 2 2 8 3 2" xfId="14918" xr:uid="{00000000-0005-0000-0000-0000B4320000}"/>
    <cellStyle name="40% - Accent1 2 2 8 3 2 2" xfId="25748" xr:uid="{00000000-0005-0000-0000-0000B5320000}"/>
    <cellStyle name="40% - Accent1 2 2 8 3 2 3" xfId="34625" xr:uid="{00000000-0005-0000-0000-0000B6320000}"/>
    <cellStyle name="40% - Accent1 2 2 8 3 3" xfId="17137" xr:uid="{00000000-0005-0000-0000-0000B7320000}"/>
    <cellStyle name="40% - Accent1 2 2 8 3 3 2" xfId="27967" xr:uid="{00000000-0005-0000-0000-0000B8320000}"/>
    <cellStyle name="40% - Accent1 2 2 8 3 3 3" xfId="36844" xr:uid="{00000000-0005-0000-0000-0000B9320000}"/>
    <cellStyle name="40% - Accent1 2 2 8 3 4" xfId="19542" xr:uid="{00000000-0005-0000-0000-0000BA320000}"/>
    <cellStyle name="40% - Accent1 2 2 8 3 4 2" xfId="30186" xr:uid="{00000000-0005-0000-0000-0000BB320000}"/>
    <cellStyle name="40% - Accent1 2 2 8 3 4 3" xfId="39063" xr:uid="{00000000-0005-0000-0000-0000BC320000}"/>
    <cellStyle name="40% - Accent1 2 2 8 3 5" xfId="23529" xr:uid="{00000000-0005-0000-0000-0000BD320000}"/>
    <cellStyle name="40% - Accent1 2 2 8 3 6" xfId="32406" xr:uid="{00000000-0005-0000-0000-0000BE320000}"/>
    <cellStyle name="40% - Accent1 2 2 8 4" xfId="14042" xr:uid="{00000000-0005-0000-0000-0000BF320000}"/>
    <cellStyle name="40% - Accent1 2 2 8 4 2" xfId="25005" xr:uid="{00000000-0005-0000-0000-0000C0320000}"/>
    <cellStyle name="40% - Accent1 2 2 8 4 3" xfId="33882" xr:uid="{00000000-0005-0000-0000-0000C1320000}"/>
    <cellStyle name="40% - Accent1 2 2 8 5" xfId="16394" xr:uid="{00000000-0005-0000-0000-0000C2320000}"/>
    <cellStyle name="40% - Accent1 2 2 8 5 2" xfId="27224" xr:uid="{00000000-0005-0000-0000-0000C3320000}"/>
    <cellStyle name="40% - Accent1 2 2 8 5 3" xfId="36101" xr:uid="{00000000-0005-0000-0000-0000C4320000}"/>
    <cellStyle name="40% - Accent1 2 2 8 6" xfId="18615" xr:uid="{00000000-0005-0000-0000-0000C5320000}"/>
    <cellStyle name="40% - Accent1 2 2 8 6 2" xfId="29443" xr:uid="{00000000-0005-0000-0000-0000C6320000}"/>
    <cellStyle name="40% - Accent1 2 2 8 6 3" xfId="38320" xr:uid="{00000000-0005-0000-0000-0000C7320000}"/>
    <cellStyle name="40% - Accent1 2 2 8 7" xfId="22786" xr:uid="{00000000-0005-0000-0000-0000C8320000}"/>
    <cellStyle name="40% - Accent1 2 2 8 8" xfId="31661" xr:uid="{00000000-0005-0000-0000-0000C9320000}"/>
    <cellStyle name="40% - Accent1 2 2 9" xfId="9085" xr:uid="{00000000-0005-0000-0000-0000CA320000}"/>
    <cellStyle name="40% - Accent1 2 2 9 2" xfId="13298" xr:uid="{00000000-0005-0000-0000-0000CB320000}"/>
    <cellStyle name="40% - Accent1 2 2 9 2 2" xfId="15652" xr:uid="{00000000-0005-0000-0000-0000CC320000}"/>
    <cellStyle name="40% - Accent1 2 2 9 2 2 2" xfId="26482" xr:uid="{00000000-0005-0000-0000-0000CD320000}"/>
    <cellStyle name="40% - Accent1 2 2 9 2 2 3" xfId="35359" xr:uid="{00000000-0005-0000-0000-0000CE320000}"/>
    <cellStyle name="40% - Accent1 2 2 9 2 3" xfId="17871" xr:uid="{00000000-0005-0000-0000-0000CF320000}"/>
    <cellStyle name="40% - Accent1 2 2 9 2 3 2" xfId="28701" xr:uid="{00000000-0005-0000-0000-0000D0320000}"/>
    <cellStyle name="40% - Accent1 2 2 9 2 3 3" xfId="37578" xr:uid="{00000000-0005-0000-0000-0000D1320000}"/>
    <cellStyle name="40% - Accent1 2 2 9 2 4" xfId="20276" xr:uid="{00000000-0005-0000-0000-0000D2320000}"/>
    <cellStyle name="40% - Accent1 2 2 9 2 4 2" xfId="30920" xr:uid="{00000000-0005-0000-0000-0000D3320000}"/>
    <cellStyle name="40% - Accent1 2 2 9 2 4 3" xfId="39797" xr:uid="{00000000-0005-0000-0000-0000D4320000}"/>
    <cellStyle name="40% - Accent1 2 2 9 2 5" xfId="24263" xr:uid="{00000000-0005-0000-0000-0000D5320000}"/>
    <cellStyle name="40% - Accent1 2 2 9 2 6" xfId="33140" xr:uid="{00000000-0005-0000-0000-0000D6320000}"/>
    <cellStyle name="40% - Accent1 2 2 9 3" xfId="12565" xr:uid="{00000000-0005-0000-0000-0000D7320000}"/>
    <cellStyle name="40% - Accent1 2 2 9 3 2" xfId="14919" xr:uid="{00000000-0005-0000-0000-0000D8320000}"/>
    <cellStyle name="40% - Accent1 2 2 9 3 2 2" xfId="25749" xr:uid="{00000000-0005-0000-0000-0000D9320000}"/>
    <cellStyle name="40% - Accent1 2 2 9 3 2 3" xfId="34626" xr:uid="{00000000-0005-0000-0000-0000DA320000}"/>
    <cellStyle name="40% - Accent1 2 2 9 3 3" xfId="17138" xr:uid="{00000000-0005-0000-0000-0000DB320000}"/>
    <cellStyle name="40% - Accent1 2 2 9 3 3 2" xfId="27968" xr:uid="{00000000-0005-0000-0000-0000DC320000}"/>
    <cellStyle name="40% - Accent1 2 2 9 3 3 3" xfId="36845" xr:uid="{00000000-0005-0000-0000-0000DD320000}"/>
    <cellStyle name="40% - Accent1 2 2 9 3 4" xfId="19543" xr:uid="{00000000-0005-0000-0000-0000DE320000}"/>
    <cellStyle name="40% - Accent1 2 2 9 3 4 2" xfId="30187" xr:uid="{00000000-0005-0000-0000-0000DF320000}"/>
    <cellStyle name="40% - Accent1 2 2 9 3 4 3" xfId="39064" xr:uid="{00000000-0005-0000-0000-0000E0320000}"/>
    <cellStyle name="40% - Accent1 2 2 9 3 5" xfId="23530" xr:uid="{00000000-0005-0000-0000-0000E1320000}"/>
    <cellStyle name="40% - Accent1 2 2 9 3 6" xfId="32407" xr:uid="{00000000-0005-0000-0000-0000E2320000}"/>
    <cellStyle name="40% - Accent1 2 2 9 4" xfId="14043" xr:uid="{00000000-0005-0000-0000-0000E3320000}"/>
    <cellStyle name="40% - Accent1 2 2 9 4 2" xfId="25006" xr:uid="{00000000-0005-0000-0000-0000E4320000}"/>
    <cellStyle name="40% - Accent1 2 2 9 4 3" xfId="33883" xr:uid="{00000000-0005-0000-0000-0000E5320000}"/>
    <cellStyle name="40% - Accent1 2 2 9 5" xfId="16395" xr:uid="{00000000-0005-0000-0000-0000E6320000}"/>
    <cellStyle name="40% - Accent1 2 2 9 5 2" xfId="27225" xr:uid="{00000000-0005-0000-0000-0000E7320000}"/>
    <cellStyle name="40% - Accent1 2 2 9 5 3" xfId="36102" xr:uid="{00000000-0005-0000-0000-0000E8320000}"/>
    <cellStyle name="40% - Accent1 2 2 9 6" xfId="18616" xr:uid="{00000000-0005-0000-0000-0000E9320000}"/>
    <cellStyle name="40% - Accent1 2 2 9 6 2" xfId="29444" xr:uid="{00000000-0005-0000-0000-0000EA320000}"/>
    <cellStyle name="40% - Accent1 2 2 9 6 3" xfId="38321" xr:uid="{00000000-0005-0000-0000-0000EB320000}"/>
    <cellStyle name="40% - Accent1 2 2 9 7" xfId="22787" xr:uid="{00000000-0005-0000-0000-0000EC320000}"/>
    <cellStyle name="40% - Accent1 2 2 9 8" xfId="31662" xr:uid="{00000000-0005-0000-0000-0000ED320000}"/>
    <cellStyle name="40% - Accent1 2 3" xfId="9086" xr:uid="{00000000-0005-0000-0000-0000EE320000}"/>
    <cellStyle name="40% - Accent1 2 3 10" xfId="13299" xr:uid="{00000000-0005-0000-0000-0000EF320000}"/>
    <cellStyle name="40% - Accent1 2 3 10 2" xfId="15653" xr:uid="{00000000-0005-0000-0000-0000F0320000}"/>
    <cellStyle name="40% - Accent1 2 3 10 2 2" xfId="26483" xr:uid="{00000000-0005-0000-0000-0000F1320000}"/>
    <cellStyle name="40% - Accent1 2 3 10 2 3" xfId="35360" xr:uid="{00000000-0005-0000-0000-0000F2320000}"/>
    <cellStyle name="40% - Accent1 2 3 10 3" xfId="17872" xr:uid="{00000000-0005-0000-0000-0000F3320000}"/>
    <cellStyle name="40% - Accent1 2 3 10 3 2" xfId="28702" xr:uid="{00000000-0005-0000-0000-0000F4320000}"/>
    <cellStyle name="40% - Accent1 2 3 10 3 3" xfId="37579" xr:uid="{00000000-0005-0000-0000-0000F5320000}"/>
    <cellStyle name="40% - Accent1 2 3 10 4" xfId="20277" xr:uid="{00000000-0005-0000-0000-0000F6320000}"/>
    <cellStyle name="40% - Accent1 2 3 10 4 2" xfId="30921" xr:uid="{00000000-0005-0000-0000-0000F7320000}"/>
    <cellStyle name="40% - Accent1 2 3 10 4 3" xfId="39798" xr:uid="{00000000-0005-0000-0000-0000F8320000}"/>
    <cellStyle name="40% - Accent1 2 3 10 5" xfId="24264" xr:uid="{00000000-0005-0000-0000-0000F9320000}"/>
    <cellStyle name="40% - Accent1 2 3 10 6" xfId="33141" xr:uid="{00000000-0005-0000-0000-0000FA320000}"/>
    <cellStyle name="40% - Accent1 2 3 11" xfId="12566" xr:uid="{00000000-0005-0000-0000-0000FB320000}"/>
    <cellStyle name="40% - Accent1 2 3 11 2" xfId="14920" xr:uid="{00000000-0005-0000-0000-0000FC320000}"/>
    <cellStyle name="40% - Accent1 2 3 11 2 2" xfId="25750" xr:uid="{00000000-0005-0000-0000-0000FD320000}"/>
    <cellStyle name="40% - Accent1 2 3 11 2 3" xfId="34627" xr:uid="{00000000-0005-0000-0000-0000FE320000}"/>
    <cellStyle name="40% - Accent1 2 3 11 3" xfId="17139" xr:uid="{00000000-0005-0000-0000-0000FF320000}"/>
    <cellStyle name="40% - Accent1 2 3 11 3 2" xfId="27969" xr:uid="{00000000-0005-0000-0000-000000330000}"/>
    <cellStyle name="40% - Accent1 2 3 11 3 3" xfId="36846" xr:uid="{00000000-0005-0000-0000-000001330000}"/>
    <cellStyle name="40% - Accent1 2 3 11 4" xfId="19544" xr:uid="{00000000-0005-0000-0000-000002330000}"/>
    <cellStyle name="40% - Accent1 2 3 11 4 2" xfId="30188" xr:uid="{00000000-0005-0000-0000-000003330000}"/>
    <cellStyle name="40% - Accent1 2 3 11 4 3" xfId="39065" xr:uid="{00000000-0005-0000-0000-000004330000}"/>
    <cellStyle name="40% - Accent1 2 3 11 5" xfId="23531" xr:uid="{00000000-0005-0000-0000-000005330000}"/>
    <cellStyle name="40% - Accent1 2 3 11 6" xfId="32408" xr:uid="{00000000-0005-0000-0000-000006330000}"/>
    <cellStyle name="40% - Accent1 2 3 12" xfId="14044" xr:uid="{00000000-0005-0000-0000-000007330000}"/>
    <cellStyle name="40% - Accent1 2 3 12 2" xfId="25007" xr:uid="{00000000-0005-0000-0000-000008330000}"/>
    <cellStyle name="40% - Accent1 2 3 12 3" xfId="33884" xr:uid="{00000000-0005-0000-0000-000009330000}"/>
    <cellStyle name="40% - Accent1 2 3 13" xfId="16396" xr:uid="{00000000-0005-0000-0000-00000A330000}"/>
    <cellStyle name="40% - Accent1 2 3 13 2" xfId="27226" xr:uid="{00000000-0005-0000-0000-00000B330000}"/>
    <cellStyle name="40% - Accent1 2 3 13 3" xfId="36103" xr:uid="{00000000-0005-0000-0000-00000C330000}"/>
    <cellStyle name="40% - Accent1 2 3 14" xfId="18617" xr:uid="{00000000-0005-0000-0000-00000D330000}"/>
    <cellStyle name="40% - Accent1 2 3 14 2" xfId="29445" xr:uid="{00000000-0005-0000-0000-00000E330000}"/>
    <cellStyle name="40% - Accent1 2 3 14 3" xfId="38322" xr:uid="{00000000-0005-0000-0000-00000F330000}"/>
    <cellStyle name="40% - Accent1 2 3 15" xfId="22788" xr:uid="{00000000-0005-0000-0000-000010330000}"/>
    <cellStyle name="40% - Accent1 2 3 16" xfId="31663" xr:uid="{00000000-0005-0000-0000-000011330000}"/>
    <cellStyle name="40% - Accent1 2 3 2" xfId="9087" xr:uid="{00000000-0005-0000-0000-000012330000}"/>
    <cellStyle name="40% - Accent1 2 3 2 2" xfId="13300" xr:uid="{00000000-0005-0000-0000-000013330000}"/>
    <cellStyle name="40% - Accent1 2 3 2 2 2" xfId="15654" xr:uid="{00000000-0005-0000-0000-000014330000}"/>
    <cellStyle name="40% - Accent1 2 3 2 2 2 2" xfId="26484" xr:uid="{00000000-0005-0000-0000-000015330000}"/>
    <cellStyle name="40% - Accent1 2 3 2 2 2 3" xfId="35361" xr:uid="{00000000-0005-0000-0000-000016330000}"/>
    <cellStyle name="40% - Accent1 2 3 2 2 3" xfId="17873" xr:uid="{00000000-0005-0000-0000-000017330000}"/>
    <cellStyle name="40% - Accent1 2 3 2 2 3 2" xfId="28703" xr:uid="{00000000-0005-0000-0000-000018330000}"/>
    <cellStyle name="40% - Accent1 2 3 2 2 3 3" xfId="37580" xr:uid="{00000000-0005-0000-0000-000019330000}"/>
    <cellStyle name="40% - Accent1 2 3 2 2 4" xfId="20278" xr:uid="{00000000-0005-0000-0000-00001A330000}"/>
    <cellStyle name="40% - Accent1 2 3 2 2 4 2" xfId="30922" xr:uid="{00000000-0005-0000-0000-00001B330000}"/>
    <cellStyle name="40% - Accent1 2 3 2 2 4 3" xfId="39799" xr:uid="{00000000-0005-0000-0000-00001C330000}"/>
    <cellStyle name="40% - Accent1 2 3 2 2 5" xfId="24265" xr:uid="{00000000-0005-0000-0000-00001D330000}"/>
    <cellStyle name="40% - Accent1 2 3 2 2 6" xfId="33142" xr:uid="{00000000-0005-0000-0000-00001E330000}"/>
    <cellStyle name="40% - Accent1 2 3 2 3" xfId="12567" xr:uid="{00000000-0005-0000-0000-00001F330000}"/>
    <cellStyle name="40% - Accent1 2 3 2 3 2" xfId="14921" xr:uid="{00000000-0005-0000-0000-000020330000}"/>
    <cellStyle name="40% - Accent1 2 3 2 3 2 2" xfId="25751" xr:uid="{00000000-0005-0000-0000-000021330000}"/>
    <cellStyle name="40% - Accent1 2 3 2 3 2 3" xfId="34628" xr:uid="{00000000-0005-0000-0000-000022330000}"/>
    <cellStyle name="40% - Accent1 2 3 2 3 3" xfId="17140" xr:uid="{00000000-0005-0000-0000-000023330000}"/>
    <cellStyle name="40% - Accent1 2 3 2 3 3 2" xfId="27970" xr:uid="{00000000-0005-0000-0000-000024330000}"/>
    <cellStyle name="40% - Accent1 2 3 2 3 3 3" xfId="36847" xr:uid="{00000000-0005-0000-0000-000025330000}"/>
    <cellStyle name="40% - Accent1 2 3 2 3 4" xfId="19545" xr:uid="{00000000-0005-0000-0000-000026330000}"/>
    <cellStyle name="40% - Accent1 2 3 2 3 4 2" xfId="30189" xr:uid="{00000000-0005-0000-0000-000027330000}"/>
    <cellStyle name="40% - Accent1 2 3 2 3 4 3" xfId="39066" xr:uid="{00000000-0005-0000-0000-000028330000}"/>
    <cellStyle name="40% - Accent1 2 3 2 3 5" xfId="23532" xr:uid="{00000000-0005-0000-0000-000029330000}"/>
    <cellStyle name="40% - Accent1 2 3 2 3 6" xfId="32409" xr:uid="{00000000-0005-0000-0000-00002A330000}"/>
    <cellStyle name="40% - Accent1 2 3 2 4" xfId="14045" xr:uid="{00000000-0005-0000-0000-00002B330000}"/>
    <cellStyle name="40% - Accent1 2 3 2 4 2" xfId="25008" xr:uid="{00000000-0005-0000-0000-00002C330000}"/>
    <cellStyle name="40% - Accent1 2 3 2 4 3" xfId="33885" xr:uid="{00000000-0005-0000-0000-00002D330000}"/>
    <cellStyle name="40% - Accent1 2 3 2 5" xfId="16397" xr:uid="{00000000-0005-0000-0000-00002E330000}"/>
    <cellStyle name="40% - Accent1 2 3 2 5 2" xfId="27227" xr:uid="{00000000-0005-0000-0000-00002F330000}"/>
    <cellStyle name="40% - Accent1 2 3 2 5 3" xfId="36104" xr:uid="{00000000-0005-0000-0000-000030330000}"/>
    <cellStyle name="40% - Accent1 2 3 2 6" xfId="18618" xr:uid="{00000000-0005-0000-0000-000031330000}"/>
    <cellStyle name="40% - Accent1 2 3 2 6 2" xfId="29446" xr:uid="{00000000-0005-0000-0000-000032330000}"/>
    <cellStyle name="40% - Accent1 2 3 2 6 3" xfId="38323" xr:uid="{00000000-0005-0000-0000-000033330000}"/>
    <cellStyle name="40% - Accent1 2 3 2 7" xfId="22789" xr:uid="{00000000-0005-0000-0000-000034330000}"/>
    <cellStyle name="40% - Accent1 2 3 2 8" xfId="31664" xr:uid="{00000000-0005-0000-0000-000035330000}"/>
    <cellStyle name="40% - Accent1 2 3 3" xfId="9088" xr:uid="{00000000-0005-0000-0000-000036330000}"/>
    <cellStyle name="40% - Accent1 2 3 3 2" xfId="13301" xr:uid="{00000000-0005-0000-0000-000037330000}"/>
    <cellStyle name="40% - Accent1 2 3 3 2 2" xfId="15655" xr:uid="{00000000-0005-0000-0000-000038330000}"/>
    <cellStyle name="40% - Accent1 2 3 3 2 2 2" xfId="26485" xr:uid="{00000000-0005-0000-0000-000039330000}"/>
    <cellStyle name="40% - Accent1 2 3 3 2 2 3" xfId="35362" xr:uid="{00000000-0005-0000-0000-00003A330000}"/>
    <cellStyle name="40% - Accent1 2 3 3 2 3" xfId="17874" xr:uid="{00000000-0005-0000-0000-00003B330000}"/>
    <cellStyle name="40% - Accent1 2 3 3 2 3 2" xfId="28704" xr:uid="{00000000-0005-0000-0000-00003C330000}"/>
    <cellStyle name="40% - Accent1 2 3 3 2 3 3" xfId="37581" xr:uid="{00000000-0005-0000-0000-00003D330000}"/>
    <cellStyle name="40% - Accent1 2 3 3 2 4" xfId="20279" xr:uid="{00000000-0005-0000-0000-00003E330000}"/>
    <cellStyle name="40% - Accent1 2 3 3 2 4 2" xfId="30923" xr:uid="{00000000-0005-0000-0000-00003F330000}"/>
    <cellStyle name="40% - Accent1 2 3 3 2 4 3" xfId="39800" xr:uid="{00000000-0005-0000-0000-000040330000}"/>
    <cellStyle name="40% - Accent1 2 3 3 2 5" xfId="24266" xr:uid="{00000000-0005-0000-0000-000041330000}"/>
    <cellStyle name="40% - Accent1 2 3 3 2 6" xfId="33143" xr:uid="{00000000-0005-0000-0000-000042330000}"/>
    <cellStyle name="40% - Accent1 2 3 3 3" xfId="12568" xr:uid="{00000000-0005-0000-0000-000043330000}"/>
    <cellStyle name="40% - Accent1 2 3 3 3 2" xfId="14922" xr:uid="{00000000-0005-0000-0000-000044330000}"/>
    <cellStyle name="40% - Accent1 2 3 3 3 2 2" xfId="25752" xr:uid="{00000000-0005-0000-0000-000045330000}"/>
    <cellStyle name="40% - Accent1 2 3 3 3 2 3" xfId="34629" xr:uid="{00000000-0005-0000-0000-000046330000}"/>
    <cellStyle name="40% - Accent1 2 3 3 3 3" xfId="17141" xr:uid="{00000000-0005-0000-0000-000047330000}"/>
    <cellStyle name="40% - Accent1 2 3 3 3 3 2" xfId="27971" xr:uid="{00000000-0005-0000-0000-000048330000}"/>
    <cellStyle name="40% - Accent1 2 3 3 3 3 3" xfId="36848" xr:uid="{00000000-0005-0000-0000-000049330000}"/>
    <cellStyle name="40% - Accent1 2 3 3 3 4" xfId="19546" xr:uid="{00000000-0005-0000-0000-00004A330000}"/>
    <cellStyle name="40% - Accent1 2 3 3 3 4 2" xfId="30190" xr:uid="{00000000-0005-0000-0000-00004B330000}"/>
    <cellStyle name="40% - Accent1 2 3 3 3 4 3" xfId="39067" xr:uid="{00000000-0005-0000-0000-00004C330000}"/>
    <cellStyle name="40% - Accent1 2 3 3 3 5" xfId="23533" xr:uid="{00000000-0005-0000-0000-00004D330000}"/>
    <cellStyle name="40% - Accent1 2 3 3 3 6" xfId="32410" xr:uid="{00000000-0005-0000-0000-00004E330000}"/>
    <cellStyle name="40% - Accent1 2 3 3 4" xfId="14046" xr:uid="{00000000-0005-0000-0000-00004F330000}"/>
    <cellStyle name="40% - Accent1 2 3 3 4 2" xfId="25009" xr:uid="{00000000-0005-0000-0000-000050330000}"/>
    <cellStyle name="40% - Accent1 2 3 3 4 3" xfId="33886" xr:uid="{00000000-0005-0000-0000-000051330000}"/>
    <cellStyle name="40% - Accent1 2 3 3 5" xfId="16398" xr:uid="{00000000-0005-0000-0000-000052330000}"/>
    <cellStyle name="40% - Accent1 2 3 3 5 2" xfId="27228" xr:uid="{00000000-0005-0000-0000-000053330000}"/>
    <cellStyle name="40% - Accent1 2 3 3 5 3" xfId="36105" xr:uid="{00000000-0005-0000-0000-000054330000}"/>
    <cellStyle name="40% - Accent1 2 3 3 6" xfId="18619" xr:uid="{00000000-0005-0000-0000-000055330000}"/>
    <cellStyle name="40% - Accent1 2 3 3 6 2" xfId="29447" xr:uid="{00000000-0005-0000-0000-000056330000}"/>
    <cellStyle name="40% - Accent1 2 3 3 6 3" xfId="38324" xr:uid="{00000000-0005-0000-0000-000057330000}"/>
    <cellStyle name="40% - Accent1 2 3 3 7" xfId="22790" xr:uid="{00000000-0005-0000-0000-000058330000}"/>
    <cellStyle name="40% - Accent1 2 3 3 8" xfId="31665" xr:uid="{00000000-0005-0000-0000-000059330000}"/>
    <cellStyle name="40% - Accent1 2 3 4" xfId="9089" xr:uid="{00000000-0005-0000-0000-00005A330000}"/>
    <cellStyle name="40% - Accent1 2 3 4 2" xfId="13302" xr:uid="{00000000-0005-0000-0000-00005B330000}"/>
    <cellStyle name="40% - Accent1 2 3 4 2 2" xfId="15656" xr:uid="{00000000-0005-0000-0000-00005C330000}"/>
    <cellStyle name="40% - Accent1 2 3 4 2 2 2" xfId="26486" xr:uid="{00000000-0005-0000-0000-00005D330000}"/>
    <cellStyle name="40% - Accent1 2 3 4 2 2 3" xfId="35363" xr:uid="{00000000-0005-0000-0000-00005E330000}"/>
    <cellStyle name="40% - Accent1 2 3 4 2 3" xfId="17875" xr:uid="{00000000-0005-0000-0000-00005F330000}"/>
    <cellStyle name="40% - Accent1 2 3 4 2 3 2" xfId="28705" xr:uid="{00000000-0005-0000-0000-000060330000}"/>
    <cellStyle name="40% - Accent1 2 3 4 2 3 3" xfId="37582" xr:uid="{00000000-0005-0000-0000-000061330000}"/>
    <cellStyle name="40% - Accent1 2 3 4 2 4" xfId="20280" xr:uid="{00000000-0005-0000-0000-000062330000}"/>
    <cellStyle name="40% - Accent1 2 3 4 2 4 2" xfId="30924" xr:uid="{00000000-0005-0000-0000-000063330000}"/>
    <cellStyle name="40% - Accent1 2 3 4 2 4 3" xfId="39801" xr:uid="{00000000-0005-0000-0000-000064330000}"/>
    <cellStyle name="40% - Accent1 2 3 4 2 5" xfId="24267" xr:uid="{00000000-0005-0000-0000-000065330000}"/>
    <cellStyle name="40% - Accent1 2 3 4 2 6" xfId="33144" xr:uid="{00000000-0005-0000-0000-000066330000}"/>
    <cellStyle name="40% - Accent1 2 3 4 3" xfId="12569" xr:uid="{00000000-0005-0000-0000-000067330000}"/>
    <cellStyle name="40% - Accent1 2 3 4 3 2" xfId="14923" xr:uid="{00000000-0005-0000-0000-000068330000}"/>
    <cellStyle name="40% - Accent1 2 3 4 3 2 2" xfId="25753" xr:uid="{00000000-0005-0000-0000-000069330000}"/>
    <cellStyle name="40% - Accent1 2 3 4 3 2 3" xfId="34630" xr:uid="{00000000-0005-0000-0000-00006A330000}"/>
    <cellStyle name="40% - Accent1 2 3 4 3 3" xfId="17142" xr:uid="{00000000-0005-0000-0000-00006B330000}"/>
    <cellStyle name="40% - Accent1 2 3 4 3 3 2" xfId="27972" xr:uid="{00000000-0005-0000-0000-00006C330000}"/>
    <cellStyle name="40% - Accent1 2 3 4 3 3 3" xfId="36849" xr:uid="{00000000-0005-0000-0000-00006D330000}"/>
    <cellStyle name="40% - Accent1 2 3 4 3 4" xfId="19547" xr:uid="{00000000-0005-0000-0000-00006E330000}"/>
    <cellStyle name="40% - Accent1 2 3 4 3 4 2" xfId="30191" xr:uid="{00000000-0005-0000-0000-00006F330000}"/>
    <cellStyle name="40% - Accent1 2 3 4 3 4 3" xfId="39068" xr:uid="{00000000-0005-0000-0000-000070330000}"/>
    <cellStyle name="40% - Accent1 2 3 4 3 5" xfId="23534" xr:uid="{00000000-0005-0000-0000-000071330000}"/>
    <cellStyle name="40% - Accent1 2 3 4 3 6" xfId="32411" xr:uid="{00000000-0005-0000-0000-000072330000}"/>
    <cellStyle name="40% - Accent1 2 3 4 4" xfId="14047" xr:uid="{00000000-0005-0000-0000-000073330000}"/>
    <cellStyle name="40% - Accent1 2 3 4 4 2" xfId="25010" xr:uid="{00000000-0005-0000-0000-000074330000}"/>
    <cellStyle name="40% - Accent1 2 3 4 4 3" xfId="33887" xr:uid="{00000000-0005-0000-0000-000075330000}"/>
    <cellStyle name="40% - Accent1 2 3 4 5" xfId="16399" xr:uid="{00000000-0005-0000-0000-000076330000}"/>
    <cellStyle name="40% - Accent1 2 3 4 5 2" xfId="27229" xr:uid="{00000000-0005-0000-0000-000077330000}"/>
    <cellStyle name="40% - Accent1 2 3 4 5 3" xfId="36106" xr:uid="{00000000-0005-0000-0000-000078330000}"/>
    <cellStyle name="40% - Accent1 2 3 4 6" xfId="18620" xr:uid="{00000000-0005-0000-0000-000079330000}"/>
    <cellStyle name="40% - Accent1 2 3 4 6 2" xfId="29448" xr:uid="{00000000-0005-0000-0000-00007A330000}"/>
    <cellStyle name="40% - Accent1 2 3 4 6 3" xfId="38325" xr:uid="{00000000-0005-0000-0000-00007B330000}"/>
    <cellStyle name="40% - Accent1 2 3 4 7" xfId="22791" xr:uid="{00000000-0005-0000-0000-00007C330000}"/>
    <cellStyle name="40% - Accent1 2 3 4 8" xfId="31666" xr:uid="{00000000-0005-0000-0000-00007D330000}"/>
    <cellStyle name="40% - Accent1 2 3 5" xfId="9090" xr:uid="{00000000-0005-0000-0000-00007E330000}"/>
    <cellStyle name="40% - Accent1 2 3 5 2" xfId="13303" xr:uid="{00000000-0005-0000-0000-00007F330000}"/>
    <cellStyle name="40% - Accent1 2 3 5 2 2" xfId="15657" xr:uid="{00000000-0005-0000-0000-000080330000}"/>
    <cellStyle name="40% - Accent1 2 3 5 2 2 2" xfId="26487" xr:uid="{00000000-0005-0000-0000-000081330000}"/>
    <cellStyle name="40% - Accent1 2 3 5 2 2 3" xfId="35364" xr:uid="{00000000-0005-0000-0000-000082330000}"/>
    <cellStyle name="40% - Accent1 2 3 5 2 3" xfId="17876" xr:uid="{00000000-0005-0000-0000-000083330000}"/>
    <cellStyle name="40% - Accent1 2 3 5 2 3 2" xfId="28706" xr:uid="{00000000-0005-0000-0000-000084330000}"/>
    <cellStyle name="40% - Accent1 2 3 5 2 3 3" xfId="37583" xr:uid="{00000000-0005-0000-0000-000085330000}"/>
    <cellStyle name="40% - Accent1 2 3 5 2 4" xfId="20281" xr:uid="{00000000-0005-0000-0000-000086330000}"/>
    <cellStyle name="40% - Accent1 2 3 5 2 4 2" xfId="30925" xr:uid="{00000000-0005-0000-0000-000087330000}"/>
    <cellStyle name="40% - Accent1 2 3 5 2 4 3" xfId="39802" xr:uid="{00000000-0005-0000-0000-000088330000}"/>
    <cellStyle name="40% - Accent1 2 3 5 2 5" xfId="24268" xr:uid="{00000000-0005-0000-0000-000089330000}"/>
    <cellStyle name="40% - Accent1 2 3 5 2 6" xfId="33145" xr:uid="{00000000-0005-0000-0000-00008A330000}"/>
    <cellStyle name="40% - Accent1 2 3 5 3" xfId="12570" xr:uid="{00000000-0005-0000-0000-00008B330000}"/>
    <cellStyle name="40% - Accent1 2 3 5 3 2" xfId="14924" xr:uid="{00000000-0005-0000-0000-00008C330000}"/>
    <cellStyle name="40% - Accent1 2 3 5 3 2 2" xfId="25754" xr:uid="{00000000-0005-0000-0000-00008D330000}"/>
    <cellStyle name="40% - Accent1 2 3 5 3 2 3" xfId="34631" xr:uid="{00000000-0005-0000-0000-00008E330000}"/>
    <cellStyle name="40% - Accent1 2 3 5 3 3" xfId="17143" xr:uid="{00000000-0005-0000-0000-00008F330000}"/>
    <cellStyle name="40% - Accent1 2 3 5 3 3 2" xfId="27973" xr:uid="{00000000-0005-0000-0000-000090330000}"/>
    <cellStyle name="40% - Accent1 2 3 5 3 3 3" xfId="36850" xr:uid="{00000000-0005-0000-0000-000091330000}"/>
    <cellStyle name="40% - Accent1 2 3 5 3 4" xfId="19548" xr:uid="{00000000-0005-0000-0000-000092330000}"/>
    <cellStyle name="40% - Accent1 2 3 5 3 4 2" xfId="30192" xr:uid="{00000000-0005-0000-0000-000093330000}"/>
    <cellStyle name="40% - Accent1 2 3 5 3 4 3" xfId="39069" xr:uid="{00000000-0005-0000-0000-000094330000}"/>
    <cellStyle name="40% - Accent1 2 3 5 3 5" xfId="23535" xr:uid="{00000000-0005-0000-0000-000095330000}"/>
    <cellStyle name="40% - Accent1 2 3 5 3 6" xfId="32412" xr:uid="{00000000-0005-0000-0000-000096330000}"/>
    <cellStyle name="40% - Accent1 2 3 5 4" xfId="14048" xr:uid="{00000000-0005-0000-0000-000097330000}"/>
    <cellStyle name="40% - Accent1 2 3 5 4 2" xfId="25011" xr:uid="{00000000-0005-0000-0000-000098330000}"/>
    <cellStyle name="40% - Accent1 2 3 5 4 3" xfId="33888" xr:uid="{00000000-0005-0000-0000-000099330000}"/>
    <cellStyle name="40% - Accent1 2 3 5 5" xfId="16400" xr:uid="{00000000-0005-0000-0000-00009A330000}"/>
    <cellStyle name="40% - Accent1 2 3 5 5 2" xfId="27230" xr:uid="{00000000-0005-0000-0000-00009B330000}"/>
    <cellStyle name="40% - Accent1 2 3 5 5 3" xfId="36107" xr:uid="{00000000-0005-0000-0000-00009C330000}"/>
    <cellStyle name="40% - Accent1 2 3 5 6" xfId="18621" xr:uid="{00000000-0005-0000-0000-00009D330000}"/>
    <cellStyle name="40% - Accent1 2 3 5 6 2" xfId="29449" xr:uid="{00000000-0005-0000-0000-00009E330000}"/>
    <cellStyle name="40% - Accent1 2 3 5 6 3" xfId="38326" xr:uid="{00000000-0005-0000-0000-00009F330000}"/>
    <cellStyle name="40% - Accent1 2 3 5 7" xfId="22792" xr:uid="{00000000-0005-0000-0000-0000A0330000}"/>
    <cellStyle name="40% - Accent1 2 3 5 8" xfId="31667" xr:uid="{00000000-0005-0000-0000-0000A1330000}"/>
    <cellStyle name="40% - Accent1 2 3 6" xfId="9091" xr:uid="{00000000-0005-0000-0000-0000A2330000}"/>
    <cellStyle name="40% - Accent1 2 3 6 2" xfId="13304" xr:uid="{00000000-0005-0000-0000-0000A3330000}"/>
    <cellStyle name="40% - Accent1 2 3 6 2 2" xfId="15658" xr:uid="{00000000-0005-0000-0000-0000A4330000}"/>
    <cellStyle name="40% - Accent1 2 3 6 2 2 2" xfId="26488" xr:uid="{00000000-0005-0000-0000-0000A5330000}"/>
    <cellStyle name="40% - Accent1 2 3 6 2 2 3" xfId="35365" xr:uid="{00000000-0005-0000-0000-0000A6330000}"/>
    <cellStyle name="40% - Accent1 2 3 6 2 3" xfId="17877" xr:uid="{00000000-0005-0000-0000-0000A7330000}"/>
    <cellStyle name="40% - Accent1 2 3 6 2 3 2" xfId="28707" xr:uid="{00000000-0005-0000-0000-0000A8330000}"/>
    <cellStyle name="40% - Accent1 2 3 6 2 3 3" xfId="37584" xr:uid="{00000000-0005-0000-0000-0000A9330000}"/>
    <cellStyle name="40% - Accent1 2 3 6 2 4" xfId="20282" xr:uid="{00000000-0005-0000-0000-0000AA330000}"/>
    <cellStyle name="40% - Accent1 2 3 6 2 4 2" xfId="30926" xr:uid="{00000000-0005-0000-0000-0000AB330000}"/>
    <cellStyle name="40% - Accent1 2 3 6 2 4 3" xfId="39803" xr:uid="{00000000-0005-0000-0000-0000AC330000}"/>
    <cellStyle name="40% - Accent1 2 3 6 2 5" xfId="24269" xr:uid="{00000000-0005-0000-0000-0000AD330000}"/>
    <cellStyle name="40% - Accent1 2 3 6 2 6" xfId="33146" xr:uid="{00000000-0005-0000-0000-0000AE330000}"/>
    <cellStyle name="40% - Accent1 2 3 6 3" xfId="12571" xr:uid="{00000000-0005-0000-0000-0000AF330000}"/>
    <cellStyle name="40% - Accent1 2 3 6 3 2" xfId="14925" xr:uid="{00000000-0005-0000-0000-0000B0330000}"/>
    <cellStyle name="40% - Accent1 2 3 6 3 2 2" xfId="25755" xr:uid="{00000000-0005-0000-0000-0000B1330000}"/>
    <cellStyle name="40% - Accent1 2 3 6 3 2 3" xfId="34632" xr:uid="{00000000-0005-0000-0000-0000B2330000}"/>
    <cellStyle name="40% - Accent1 2 3 6 3 3" xfId="17144" xr:uid="{00000000-0005-0000-0000-0000B3330000}"/>
    <cellStyle name="40% - Accent1 2 3 6 3 3 2" xfId="27974" xr:uid="{00000000-0005-0000-0000-0000B4330000}"/>
    <cellStyle name="40% - Accent1 2 3 6 3 3 3" xfId="36851" xr:uid="{00000000-0005-0000-0000-0000B5330000}"/>
    <cellStyle name="40% - Accent1 2 3 6 3 4" xfId="19549" xr:uid="{00000000-0005-0000-0000-0000B6330000}"/>
    <cellStyle name="40% - Accent1 2 3 6 3 4 2" xfId="30193" xr:uid="{00000000-0005-0000-0000-0000B7330000}"/>
    <cellStyle name="40% - Accent1 2 3 6 3 4 3" xfId="39070" xr:uid="{00000000-0005-0000-0000-0000B8330000}"/>
    <cellStyle name="40% - Accent1 2 3 6 3 5" xfId="23536" xr:uid="{00000000-0005-0000-0000-0000B9330000}"/>
    <cellStyle name="40% - Accent1 2 3 6 3 6" xfId="32413" xr:uid="{00000000-0005-0000-0000-0000BA330000}"/>
    <cellStyle name="40% - Accent1 2 3 6 4" xfId="14049" xr:uid="{00000000-0005-0000-0000-0000BB330000}"/>
    <cellStyle name="40% - Accent1 2 3 6 4 2" xfId="25012" xr:uid="{00000000-0005-0000-0000-0000BC330000}"/>
    <cellStyle name="40% - Accent1 2 3 6 4 3" xfId="33889" xr:uid="{00000000-0005-0000-0000-0000BD330000}"/>
    <cellStyle name="40% - Accent1 2 3 6 5" xfId="16401" xr:uid="{00000000-0005-0000-0000-0000BE330000}"/>
    <cellStyle name="40% - Accent1 2 3 6 5 2" xfId="27231" xr:uid="{00000000-0005-0000-0000-0000BF330000}"/>
    <cellStyle name="40% - Accent1 2 3 6 5 3" xfId="36108" xr:uid="{00000000-0005-0000-0000-0000C0330000}"/>
    <cellStyle name="40% - Accent1 2 3 6 6" xfId="18622" xr:uid="{00000000-0005-0000-0000-0000C1330000}"/>
    <cellStyle name="40% - Accent1 2 3 6 6 2" xfId="29450" xr:uid="{00000000-0005-0000-0000-0000C2330000}"/>
    <cellStyle name="40% - Accent1 2 3 6 6 3" xfId="38327" xr:uid="{00000000-0005-0000-0000-0000C3330000}"/>
    <cellStyle name="40% - Accent1 2 3 6 7" xfId="22793" xr:uid="{00000000-0005-0000-0000-0000C4330000}"/>
    <cellStyle name="40% - Accent1 2 3 6 8" xfId="31668" xr:uid="{00000000-0005-0000-0000-0000C5330000}"/>
    <cellStyle name="40% - Accent1 2 3 7" xfId="9092" xr:uid="{00000000-0005-0000-0000-0000C6330000}"/>
    <cellStyle name="40% - Accent1 2 3 7 2" xfId="13305" xr:uid="{00000000-0005-0000-0000-0000C7330000}"/>
    <cellStyle name="40% - Accent1 2 3 7 2 2" xfId="15659" xr:uid="{00000000-0005-0000-0000-0000C8330000}"/>
    <cellStyle name="40% - Accent1 2 3 7 2 2 2" xfId="26489" xr:uid="{00000000-0005-0000-0000-0000C9330000}"/>
    <cellStyle name="40% - Accent1 2 3 7 2 2 3" xfId="35366" xr:uid="{00000000-0005-0000-0000-0000CA330000}"/>
    <cellStyle name="40% - Accent1 2 3 7 2 3" xfId="17878" xr:uid="{00000000-0005-0000-0000-0000CB330000}"/>
    <cellStyle name="40% - Accent1 2 3 7 2 3 2" xfId="28708" xr:uid="{00000000-0005-0000-0000-0000CC330000}"/>
    <cellStyle name="40% - Accent1 2 3 7 2 3 3" xfId="37585" xr:uid="{00000000-0005-0000-0000-0000CD330000}"/>
    <cellStyle name="40% - Accent1 2 3 7 2 4" xfId="20283" xr:uid="{00000000-0005-0000-0000-0000CE330000}"/>
    <cellStyle name="40% - Accent1 2 3 7 2 4 2" xfId="30927" xr:uid="{00000000-0005-0000-0000-0000CF330000}"/>
    <cellStyle name="40% - Accent1 2 3 7 2 4 3" xfId="39804" xr:uid="{00000000-0005-0000-0000-0000D0330000}"/>
    <cellStyle name="40% - Accent1 2 3 7 2 5" xfId="24270" xr:uid="{00000000-0005-0000-0000-0000D1330000}"/>
    <cellStyle name="40% - Accent1 2 3 7 2 6" xfId="33147" xr:uid="{00000000-0005-0000-0000-0000D2330000}"/>
    <cellStyle name="40% - Accent1 2 3 7 3" xfId="12572" xr:uid="{00000000-0005-0000-0000-0000D3330000}"/>
    <cellStyle name="40% - Accent1 2 3 7 3 2" xfId="14926" xr:uid="{00000000-0005-0000-0000-0000D4330000}"/>
    <cellStyle name="40% - Accent1 2 3 7 3 2 2" xfId="25756" xr:uid="{00000000-0005-0000-0000-0000D5330000}"/>
    <cellStyle name="40% - Accent1 2 3 7 3 2 3" xfId="34633" xr:uid="{00000000-0005-0000-0000-0000D6330000}"/>
    <cellStyle name="40% - Accent1 2 3 7 3 3" xfId="17145" xr:uid="{00000000-0005-0000-0000-0000D7330000}"/>
    <cellStyle name="40% - Accent1 2 3 7 3 3 2" xfId="27975" xr:uid="{00000000-0005-0000-0000-0000D8330000}"/>
    <cellStyle name="40% - Accent1 2 3 7 3 3 3" xfId="36852" xr:uid="{00000000-0005-0000-0000-0000D9330000}"/>
    <cellStyle name="40% - Accent1 2 3 7 3 4" xfId="19550" xr:uid="{00000000-0005-0000-0000-0000DA330000}"/>
    <cellStyle name="40% - Accent1 2 3 7 3 4 2" xfId="30194" xr:uid="{00000000-0005-0000-0000-0000DB330000}"/>
    <cellStyle name="40% - Accent1 2 3 7 3 4 3" xfId="39071" xr:uid="{00000000-0005-0000-0000-0000DC330000}"/>
    <cellStyle name="40% - Accent1 2 3 7 3 5" xfId="23537" xr:uid="{00000000-0005-0000-0000-0000DD330000}"/>
    <cellStyle name="40% - Accent1 2 3 7 3 6" xfId="32414" xr:uid="{00000000-0005-0000-0000-0000DE330000}"/>
    <cellStyle name="40% - Accent1 2 3 7 4" xfId="14050" xr:uid="{00000000-0005-0000-0000-0000DF330000}"/>
    <cellStyle name="40% - Accent1 2 3 7 4 2" xfId="25013" xr:uid="{00000000-0005-0000-0000-0000E0330000}"/>
    <cellStyle name="40% - Accent1 2 3 7 4 3" xfId="33890" xr:uid="{00000000-0005-0000-0000-0000E1330000}"/>
    <cellStyle name="40% - Accent1 2 3 7 5" xfId="16402" xr:uid="{00000000-0005-0000-0000-0000E2330000}"/>
    <cellStyle name="40% - Accent1 2 3 7 5 2" xfId="27232" xr:uid="{00000000-0005-0000-0000-0000E3330000}"/>
    <cellStyle name="40% - Accent1 2 3 7 5 3" xfId="36109" xr:uid="{00000000-0005-0000-0000-0000E4330000}"/>
    <cellStyle name="40% - Accent1 2 3 7 6" xfId="18623" xr:uid="{00000000-0005-0000-0000-0000E5330000}"/>
    <cellStyle name="40% - Accent1 2 3 7 6 2" xfId="29451" xr:uid="{00000000-0005-0000-0000-0000E6330000}"/>
    <cellStyle name="40% - Accent1 2 3 7 6 3" xfId="38328" xr:uid="{00000000-0005-0000-0000-0000E7330000}"/>
    <cellStyle name="40% - Accent1 2 3 7 7" xfId="22794" xr:uid="{00000000-0005-0000-0000-0000E8330000}"/>
    <cellStyle name="40% - Accent1 2 3 7 8" xfId="31669" xr:uid="{00000000-0005-0000-0000-0000E9330000}"/>
    <cellStyle name="40% - Accent1 2 3 8" xfId="9093" xr:uid="{00000000-0005-0000-0000-0000EA330000}"/>
    <cellStyle name="40% - Accent1 2 3 8 2" xfId="13306" xr:uid="{00000000-0005-0000-0000-0000EB330000}"/>
    <cellStyle name="40% - Accent1 2 3 8 2 2" xfId="15660" xr:uid="{00000000-0005-0000-0000-0000EC330000}"/>
    <cellStyle name="40% - Accent1 2 3 8 2 2 2" xfId="26490" xr:uid="{00000000-0005-0000-0000-0000ED330000}"/>
    <cellStyle name="40% - Accent1 2 3 8 2 2 3" xfId="35367" xr:uid="{00000000-0005-0000-0000-0000EE330000}"/>
    <cellStyle name="40% - Accent1 2 3 8 2 3" xfId="17879" xr:uid="{00000000-0005-0000-0000-0000EF330000}"/>
    <cellStyle name="40% - Accent1 2 3 8 2 3 2" xfId="28709" xr:uid="{00000000-0005-0000-0000-0000F0330000}"/>
    <cellStyle name="40% - Accent1 2 3 8 2 3 3" xfId="37586" xr:uid="{00000000-0005-0000-0000-0000F1330000}"/>
    <cellStyle name="40% - Accent1 2 3 8 2 4" xfId="20284" xr:uid="{00000000-0005-0000-0000-0000F2330000}"/>
    <cellStyle name="40% - Accent1 2 3 8 2 4 2" xfId="30928" xr:uid="{00000000-0005-0000-0000-0000F3330000}"/>
    <cellStyle name="40% - Accent1 2 3 8 2 4 3" xfId="39805" xr:uid="{00000000-0005-0000-0000-0000F4330000}"/>
    <cellStyle name="40% - Accent1 2 3 8 2 5" xfId="24271" xr:uid="{00000000-0005-0000-0000-0000F5330000}"/>
    <cellStyle name="40% - Accent1 2 3 8 2 6" xfId="33148" xr:uid="{00000000-0005-0000-0000-0000F6330000}"/>
    <cellStyle name="40% - Accent1 2 3 8 3" xfId="12573" xr:uid="{00000000-0005-0000-0000-0000F7330000}"/>
    <cellStyle name="40% - Accent1 2 3 8 3 2" xfId="14927" xr:uid="{00000000-0005-0000-0000-0000F8330000}"/>
    <cellStyle name="40% - Accent1 2 3 8 3 2 2" xfId="25757" xr:uid="{00000000-0005-0000-0000-0000F9330000}"/>
    <cellStyle name="40% - Accent1 2 3 8 3 2 3" xfId="34634" xr:uid="{00000000-0005-0000-0000-0000FA330000}"/>
    <cellStyle name="40% - Accent1 2 3 8 3 3" xfId="17146" xr:uid="{00000000-0005-0000-0000-0000FB330000}"/>
    <cellStyle name="40% - Accent1 2 3 8 3 3 2" xfId="27976" xr:uid="{00000000-0005-0000-0000-0000FC330000}"/>
    <cellStyle name="40% - Accent1 2 3 8 3 3 3" xfId="36853" xr:uid="{00000000-0005-0000-0000-0000FD330000}"/>
    <cellStyle name="40% - Accent1 2 3 8 3 4" xfId="19551" xr:uid="{00000000-0005-0000-0000-0000FE330000}"/>
    <cellStyle name="40% - Accent1 2 3 8 3 4 2" xfId="30195" xr:uid="{00000000-0005-0000-0000-0000FF330000}"/>
    <cellStyle name="40% - Accent1 2 3 8 3 4 3" xfId="39072" xr:uid="{00000000-0005-0000-0000-000000340000}"/>
    <cellStyle name="40% - Accent1 2 3 8 3 5" xfId="23538" xr:uid="{00000000-0005-0000-0000-000001340000}"/>
    <cellStyle name="40% - Accent1 2 3 8 3 6" xfId="32415" xr:uid="{00000000-0005-0000-0000-000002340000}"/>
    <cellStyle name="40% - Accent1 2 3 8 4" xfId="14051" xr:uid="{00000000-0005-0000-0000-000003340000}"/>
    <cellStyle name="40% - Accent1 2 3 8 4 2" xfId="25014" xr:uid="{00000000-0005-0000-0000-000004340000}"/>
    <cellStyle name="40% - Accent1 2 3 8 4 3" xfId="33891" xr:uid="{00000000-0005-0000-0000-000005340000}"/>
    <cellStyle name="40% - Accent1 2 3 8 5" xfId="16403" xr:uid="{00000000-0005-0000-0000-000006340000}"/>
    <cellStyle name="40% - Accent1 2 3 8 5 2" xfId="27233" xr:uid="{00000000-0005-0000-0000-000007340000}"/>
    <cellStyle name="40% - Accent1 2 3 8 5 3" xfId="36110" xr:uid="{00000000-0005-0000-0000-000008340000}"/>
    <cellStyle name="40% - Accent1 2 3 8 6" xfId="18624" xr:uid="{00000000-0005-0000-0000-000009340000}"/>
    <cellStyle name="40% - Accent1 2 3 8 6 2" xfId="29452" xr:uid="{00000000-0005-0000-0000-00000A340000}"/>
    <cellStyle name="40% - Accent1 2 3 8 6 3" xfId="38329" xr:uid="{00000000-0005-0000-0000-00000B340000}"/>
    <cellStyle name="40% - Accent1 2 3 8 7" xfId="22795" xr:uid="{00000000-0005-0000-0000-00000C340000}"/>
    <cellStyle name="40% - Accent1 2 3 8 8" xfId="31670" xr:uid="{00000000-0005-0000-0000-00000D340000}"/>
    <cellStyle name="40% - Accent1 2 3 9" xfId="9094" xr:uid="{00000000-0005-0000-0000-00000E340000}"/>
    <cellStyle name="40% - Accent1 2 3 9 2" xfId="13307" xr:uid="{00000000-0005-0000-0000-00000F340000}"/>
    <cellStyle name="40% - Accent1 2 3 9 2 2" xfId="15661" xr:uid="{00000000-0005-0000-0000-000010340000}"/>
    <cellStyle name="40% - Accent1 2 3 9 2 2 2" xfId="26491" xr:uid="{00000000-0005-0000-0000-000011340000}"/>
    <cellStyle name="40% - Accent1 2 3 9 2 2 3" xfId="35368" xr:uid="{00000000-0005-0000-0000-000012340000}"/>
    <cellStyle name="40% - Accent1 2 3 9 2 3" xfId="17880" xr:uid="{00000000-0005-0000-0000-000013340000}"/>
    <cellStyle name="40% - Accent1 2 3 9 2 3 2" xfId="28710" xr:uid="{00000000-0005-0000-0000-000014340000}"/>
    <cellStyle name="40% - Accent1 2 3 9 2 3 3" xfId="37587" xr:uid="{00000000-0005-0000-0000-000015340000}"/>
    <cellStyle name="40% - Accent1 2 3 9 2 4" xfId="20285" xr:uid="{00000000-0005-0000-0000-000016340000}"/>
    <cellStyle name="40% - Accent1 2 3 9 2 4 2" xfId="30929" xr:uid="{00000000-0005-0000-0000-000017340000}"/>
    <cellStyle name="40% - Accent1 2 3 9 2 4 3" xfId="39806" xr:uid="{00000000-0005-0000-0000-000018340000}"/>
    <cellStyle name="40% - Accent1 2 3 9 2 5" xfId="24272" xr:uid="{00000000-0005-0000-0000-000019340000}"/>
    <cellStyle name="40% - Accent1 2 3 9 2 6" xfId="33149" xr:uid="{00000000-0005-0000-0000-00001A340000}"/>
    <cellStyle name="40% - Accent1 2 3 9 3" xfId="12574" xr:uid="{00000000-0005-0000-0000-00001B340000}"/>
    <cellStyle name="40% - Accent1 2 3 9 3 2" xfId="14928" xr:uid="{00000000-0005-0000-0000-00001C340000}"/>
    <cellStyle name="40% - Accent1 2 3 9 3 2 2" xfId="25758" xr:uid="{00000000-0005-0000-0000-00001D340000}"/>
    <cellStyle name="40% - Accent1 2 3 9 3 2 3" xfId="34635" xr:uid="{00000000-0005-0000-0000-00001E340000}"/>
    <cellStyle name="40% - Accent1 2 3 9 3 3" xfId="17147" xr:uid="{00000000-0005-0000-0000-00001F340000}"/>
    <cellStyle name="40% - Accent1 2 3 9 3 3 2" xfId="27977" xr:uid="{00000000-0005-0000-0000-000020340000}"/>
    <cellStyle name="40% - Accent1 2 3 9 3 3 3" xfId="36854" xr:uid="{00000000-0005-0000-0000-000021340000}"/>
    <cellStyle name="40% - Accent1 2 3 9 3 4" xfId="19552" xr:uid="{00000000-0005-0000-0000-000022340000}"/>
    <cellStyle name="40% - Accent1 2 3 9 3 4 2" xfId="30196" xr:uid="{00000000-0005-0000-0000-000023340000}"/>
    <cellStyle name="40% - Accent1 2 3 9 3 4 3" xfId="39073" xr:uid="{00000000-0005-0000-0000-000024340000}"/>
    <cellStyle name="40% - Accent1 2 3 9 3 5" xfId="23539" xr:uid="{00000000-0005-0000-0000-000025340000}"/>
    <cellStyle name="40% - Accent1 2 3 9 3 6" xfId="32416" xr:uid="{00000000-0005-0000-0000-000026340000}"/>
    <cellStyle name="40% - Accent1 2 3 9 4" xfId="14052" xr:uid="{00000000-0005-0000-0000-000027340000}"/>
    <cellStyle name="40% - Accent1 2 3 9 4 2" xfId="25015" xr:uid="{00000000-0005-0000-0000-000028340000}"/>
    <cellStyle name="40% - Accent1 2 3 9 4 3" xfId="33892" xr:uid="{00000000-0005-0000-0000-000029340000}"/>
    <cellStyle name="40% - Accent1 2 3 9 5" xfId="16404" xr:uid="{00000000-0005-0000-0000-00002A340000}"/>
    <cellStyle name="40% - Accent1 2 3 9 5 2" xfId="27234" xr:uid="{00000000-0005-0000-0000-00002B340000}"/>
    <cellStyle name="40% - Accent1 2 3 9 5 3" xfId="36111" xr:uid="{00000000-0005-0000-0000-00002C340000}"/>
    <cellStyle name="40% - Accent1 2 3 9 6" xfId="18625" xr:uid="{00000000-0005-0000-0000-00002D340000}"/>
    <cellStyle name="40% - Accent1 2 3 9 6 2" xfId="29453" xr:uid="{00000000-0005-0000-0000-00002E340000}"/>
    <cellStyle name="40% - Accent1 2 3 9 6 3" xfId="38330" xr:uid="{00000000-0005-0000-0000-00002F340000}"/>
    <cellStyle name="40% - Accent1 2 3 9 7" xfId="22796" xr:uid="{00000000-0005-0000-0000-000030340000}"/>
    <cellStyle name="40% - Accent1 2 3 9 8" xfId="31671" xr:uid="{00000000-0005-0000-0000-000031340000}"/>
    <cellStyle name="40% - Accent1 2 4" xfId="9095" xr:uid="{00000000-0005-0000-0000-000032340000}"/>
    <cellStyle name="40% - Accent1 2 4 10" xfId="13308" xr:uid="{00000000-0005-0000-0000-000033340000}"/>
    <cellStyle name="40% - Accent1 2 4 10 2" xfId="15662" xr:uid="{00000000-0005-0000-0000-000034340000}"/>
    <cellStyle name="40% - Accent1 2 4 10 2 2" xfId="26492" xr:uid="{00000000-0005-0000-0000-000035340000}"/>
    <cellStyle name="40% - Accent1 2 4 10 2 3" xfId="35369" xr:uid="{00000000-0005-0000-0000-000036340000}"/>
    <cellStyle name="40% - Accent1 2 4 10 3" xfId="17881" xr:uid="{00000000-0005-0000-0000-000037340000}"/>
    <cellStyle name="40% - Accent1 2 4 10 3 2" xfId="28711" xr:uid="{00000000-0005-0000-0000-000038340000}"/>
    <cellStyle name="40% - Accent1 2 4 10 3 3" xfId="37588" xr:uid="{00000000-0005-0000-0000-000039340000}"/>
    <cellStyle name="40% - Accent1 2 4 10 4" xfId="20286" xr:uid="{00000000-0005-0000-0000-00003A340000}"/>
    <cellStyle name="40% - Accent1 2 4 10 4 2" xfId="30930" xr:uid="{00000000-0005-0000-0000-00003B340000}"/>
    <cellStyle name="40% - Accent1 2 4 10 4 3" xfId="39807" xr:uid="{00000000-0005-0000-0000-00003C340000}"/>
    <cellStyle name="40% - Accent1 2 4 10 5" xfId="24273" xr:uid="{00000000-0005-0000-0000-00003D340000}"/>
    <cellStyle name="40% - Accent1 2 4 10 6" xfId="33150" xr:uid="{00000000-0005-0000-0000-00003E340000}"/>
    <cellStyle name="40% - Accent1 2 4 11" xfId="12575" xr:uid="{00000000-0005-0000-0000-00003F340000}"/>
    <cellStyle name="40% - Accent1 2 4 11 2" xfId="14929" xr:uid="{00000000-0005-0000-0000-000040340000}"/>
    <cellStyle name="40% - Accent1 2 4 11 2 2" xfId="25759" xr:uid="{00000000-0005-0000-0000-000041340000}"/>
    <cellStyle name="40% - Accent1 2 4 11 2 3" xfId="34636" xr:uid="{00000000-0005-0000-0000-000042340000}"/>
    <cellStyle name="40% - Accent1 2 4 11 3" xfId="17148" xr:uid="{00000000-0005-0000-0000-000043340000}"/>
    <cellStyle name="40% - Accent1 2 4 11 3 2" xfId="27978" xr:uid="{00000000-0005-0000-0000-000044340000}"/>
    <cellStyle name="40% - Accent1 2 4 11 3 3" xfId="36855" xr:uid="{00000000-0005-0000-0000-000045340000}"/>
    <cellStyle name="40% - Accent1 2 4 11 4" xfId="19553" xr:uid="{00000000-0005-0000-0000-000046340000}"/>
    <cellStyle name="40% - Accent1 2 4 11 4 2" xfId="30197" xr:uid="{00000000-0005-0000-0000-000047340000}"/>
    <cellStyle name="40% - Accent1 2 4 11 4 3" xfId="39074" xr:uid="{00000000-0005-0000-0000-000048340000}"/>
    <cellStyle name="40% - Accent1 2 4 11 5" xfId="23540" xr:uid="{00000000-0005-0000-0000-000049340000}"/>
    <cellStyle name="40% - Accent1 2 4 11 6" xfId="32417" xr:uid="{00000000-0005-0000-0000-00004A340000}"/>
    <cellStyle name="40% - Accent1 2 4 12" xfId="14053" xr:uid="{00000000-0005-0000-0000-00004B340000}"/>
    <cellStyle name="40% - Accent1 2 4 12 2" xfId="25016" xr:uid="{00000000-0005-0000-0000-00004C340000}"/>
    <cellStyle name="40% - Accent1 2 4 12 3" xfId="33893" xr:uid="{00000000-0005-0000-0000-00004D340000}"/>
    <cellStyle name="40% - Accent1 2 4 13" xfId="16405" xr:uid="{00000000-0005-0000-0000-00004E340000}"/>
    <cellStyle name="40% - Accent1 2 4 13 2" xfId="27235" xr:uid="{00000000-0005-0000-0000-00004F340000}"/>
    <cellStyle name="40% - Accent1 2 4 13 3" xfId="36112" xr:uid="{00000000-0005-0000-0000-000050340000}"/>
    <cellStyle name="40% - Accent1 2 4 14" xfId="18626" xr:uid="{00000000-0005-0000-0000-000051340000}"/>
    <cellStyle name="40% - Accent1 2 4 14 2" xfId="29454" xr:uid="{00000000-0005-0000-0000-000052340000}"/>
    <cellStyle name="40% - Accent1 2 4 14 3" xfId="38331" xr:uid="{00000000-0005-0000-0000-000053340000}"/>
    <cellStyle name="40% - Accent1 2 4 15" xfId="22797" xr:uid="{00000000-0005-0000-0000-000054340000}"/>
    <cellStyle name="40% - Accent1 2 4 16" xfId="31672" xr:uid="{00000000-0005-0000-0000-000055340000}"/>
    <cellStyle name="40% - Accent1 2 4 2" xfId="9096" xr:uid="{00000000-0005-0000-0000-000056340000}"/>
    <cellStyle name="40% - Accent1 2 4 2 2" xfId="13309" xr:uid="{00000000-0005-0000-0000-000057340000}"/>
    <cellStyle name="40% - Accent1 2 4 2 2 2" xfId="15663" xr:uid="{00000000-0005-0000-0000-000058340000}"/>
    <cellStyle name="40% - Accent1 2 4 2 2 2 2" xfId="26493" xr:uid="{00000000-0005-0000-0000-000059340000}"/>
    <cellStyle name="40% - Accent1 2 4 2 2 2 3" xfId="35370" xr:uid="{00000000-0005-0000-0000-00005A340000}"/>
    <cellStyle name="40% - Accent1 2 4 2 2 3" xfId="17882" xr:uid="{00000000-0005-0000-0000-00005B340000}"/>
    <cellStyle name="40% - Accent1 2 4 2 2 3 2" xfId="28712" xr:uid="{00000000-0005-0000-0000-00005C340000}"/>
    <cellStyle name="40% - Accent1 2 4 2 2 3 3" xfId="37589" xr:uid="{00000000-0005-0000-0000-00005D340000}"/>
    <cellStyle name="40% - Accent1 2 4 2 2 4" xfId="20287" xr:uid="{00000000-0005-0000-0000-00005E340000}"/>
    <cellStyle name="40% - Accent1 2 4 2 2 4 2" xfId="30931" xr:uid="{00000000-0005-0000-0000-00005F340000}"/>
    <cellStyle name="40% - Accent1 2 4 2 2 4 3" xfId="39808" xr:uid="{00000000-0005-0000-0000-000060340000}"/>
    <cellStyle name="40% - Accent1 2 4 2 2 5" xfId="24274" xr:uid="{00000000-0005-0000-0000-000061340000}"/>
    <cellStyle name="40% - Accent1 2 4 2 2 6" xfId="33151" xr:uid="{00000000-0005-0000-0000-000062340000}"/>
    <cellStyle name="40% - Accent1 2 4 2 3" xfId="12576" xr:uid="{00000000-0005-0000-0000-000063340000}"/>
    <cellStyle name="40% - Accent1 2 4 2 3 2" xfId="14930" xr:uid="{00000000-0005-0000-0000-000064340000}"/>
    <cellStyle name="40% - Accent1 2 4 2 3 2 2" xfId="25760" xr:uid="{00000000-0005-0000-0000-000065340000}"/>
    <cellStyle name="40% - Accent1 2 4 2 3 2 3" xfId="34637" xr:uid="{00000000-0005-0000-0000-000066340000}"/>
    <cellStyle name="40% - Accent1 2 4 2 3 3" xfId="17149" xr:uid="{00000000-0005-0000-0000-000067340000}"/>
    <cellStyle name="40% - Accent1 2 4 2 3 3 2" xfId="27979" xr:uid="{00000000-0005-0000-0000-000068340000}"/>
    <cellStyle name="40% - Accent1 2 4 2 3 3 3" xfId="36856" xr:uid="{00000000-0005-0000-0000-000069340000}"/>
    <cellStyle name="40% - Accent1 2 4 2 3 4" xfId="19554" xr:uid="{00000000-0005-0000-0000-00006A340000}"/>
    <cellStyle name="40% - Accent1 2 4 2 3 4 2" xfId="30198" xr:uid="{00000000-0005-0000-0000-00006B340000}"/>
    <cellStyle name="40% - Accent1 2 4 2 3 4 3" xfId="39075" xr:uid="{00000000-0005-0000-0000-00006C340000}"/>
    <cellStyle name="40% - Accent1 2 4 2 3 5" xfId="23541" xr:uid="{00000000-0005-0000-0000-00006D340000}"/>
    <cellStyle name="40% - Accent1 2 4 2 3 6" xfId="32418" xr:uid="{00000000-0005-0000-0000-00006E340000}"/>
    <cellStyle name="40% - Accent1 2 4 2 4" xfId="14054" xr:uid="{00000000-0005-0000-0000-00006F340000}"/>
    <cellStyle name="40% - Accent1 2 4 2 4 2" xfId="25017" xr:uid="{00000000-0005-0000-0000-000070340000}"/>
    <cellStyle name="40% - Accent1 2 4 2 4 3" xfId="33894" xr:uid="{00000000-0005-0000-0000-000071340000}"/>
    <cellStyle name="40% - Accent1 2 4 2 5" xfId="16406" xr:uid="{00000000-0005-0000-0000-000072340000}"/>
    <cellStyle name="40% - Accent1 2 4 2 5 2" xfId="27236" xr:uid="{00000000-0005-0000-0000-000073340000}"/>
    <cellStyle name="40% - Accent1 2 4 2 5 3" xfId="36113" xr:uid="{00000000-0005-0000-0000-000074340000}"/>
    <cellStyle name="40% - Accent1 2 4 2 6" xfId="18627" xr:uid="{00000000-0005-0000-0000-000075340000}"/>
    <cellStyle name="40% - Accent1 2 4 2 6 2" xfId="29455" xr:uid="{00000000-0005-0000-0000-000076340000}"/>
    <cellStyle name="40% - Accent1 2 4 2 6 3" xfId="38332" xr:uid="{00000000-0005-0000-0000-000077340000}"/>
    <cellStyle name="40% - Accent1 2 4 2 7" xfId="22798" xr:uid="{00000000-0005-0000-0000-000078340000}"/>
    <cellStyle name="40% - Accent1 2 4 2 8" xfId="31673" xr:uid="{00000000-0005-0000-0000-000079340000}"/>
    <cellStyle name="40% - Accent1 2 4 3" xfId="9097" xr:uid="{00000000-0005-0000-0000-00007A340000}"/>
    <cellStyle name="40% - Accent1 2 4 3 2" xfId="13310" xr:uid="{00000000-0005-0000-0000-00007B340000}"/>
    <cellStyle name="40% - Accent1 2 4 3 2 2" xfId="15664" xr:uid="{00000000-0005-0000-0000-00007C340000}"/>
    <cellStyle name="40% - Accent1 2 4 3 2 2 2" xfId="26494" xr:uid="{00000000-0005-0000-0000-00007D340000}"/>
    <cellStyle name="40% - Accent1 2 4 3 2 2 3" xfId="35371" xr:uid="{00000000-0005-0000-0000-00007E340000}"/>
    <cellStyle name="40% - Accent1 2 4 3 2 3" xfId="17883" xr:uid="{00000000-0005-0000-0000-00007F340000}"/>
    <cellStyle name="40% - Accent1 2 4 3 2 3 2" xfId="28713" xr:uid="{00000000-0005-0000-0000-000080340000}"/>
    <cellStyle name="40% - Accent1 2 4 3 2 3 3" xfId="37590" xr:uid="{00000000-0005-0000-0000-000081340000}"/>
    <cellStyle name="40% - Accent1 2 4 3 2 4" xfId="20288" xr:uid="{00000000-0005-0000-0000-000082340000}"/>
    <cellStyle name="40% - Accent1 2 4 3 2 4 2" xfId="30932" xr:uid="{00000000-0005-0000-0000-000083340000}"/>
    <cellStyle name="40% - Accent1 2 4 3 2 4 3" xfId="39809" xr:uid="{00000000-0005-0000-0000-000084340000}"/>
    <cellStyle name="40% - Accent1 2 4 3 2 5" xfId="24275" xr:uid="{00000000-0005-0000-0000-000085340000}"/>
    <cellStyle name="40% - Accent1 2 4 3 2 6" xfId="33152" xr:uid="{00000000-0005-0000-0000-000086340000}"/>
    <cellStyle name="40% - Accent1 2 4 3 3" xfId="12577" xr:uid="{00000000-0005-0000-0000-000087340000}"/>
    <cellStyle name="40% - Accent1 2 4 3 3 2" xfId="14931" xr:uid="{00000000-0005-0000-0000-000088340000}"/>
    <cellStyle name="40% - Accent1 2 4 3 3 2 2" xfId="25761" xr:uid="{00000000-0005-0000-0000-000089340000}"/>
    <cellStyle name="40% - Accent1 2 4 3 3 2 3" xfId="34638" xr:uid="{00000000-0005-0000-0000-00008A340000}"/>
    <cellStyle name="40% - Accent1 2 4 3 3 3" xfId="17150" xr:uid="{00000000-0005-0000-0000-00008B340000}"/>
    <cellStyle name="40% - Accent1 2 4 3 3 3 2" xfId="27980" xr:uid="{00000000-0005-0000-0000-00008C340000}"/>
    <cellStyle name="40% - Accent1 2 4 3 3 3 3" xfId="36857" xr:uid="{00000000-0005-0000-0000-00008D340000}"/>
    <cellStyle name="40% - Accent1 2 4 3 3 4" xfId="19555" xr:uid="{00000000-0005-0000-0000-00008E340000}"/>
    <cellStyle name="40% - Accent1 2 4 3 3 4 2" xfId="30199" xr:uid="{00000000-0005-0000-0000-00008F340000}"/>
    <cellStyle name="40% - Accent1 2 4 3 3 4 3" xfId="39076" xr:uid="{00000000-0005-0000-0000-000090340000}"/>
    <cellStyle name="40% - Accent1 2 4 3 3 5" xfId="23542" xr:uid="{00000000-0005-0000-0000-000091340000}"/>
    <cellStyle name="40% - Accent1 2 4 3 3 6" xfId="32419" xr:uid="{00000000-0005-0000-0000-000092340000}"/>
    <cellStyle name="40% - Accent1 2 4 3 4" xfId="14055" xr:uid="{00000000-0005-0000-0000-000093340000}"/>
    <cellStyle name="40% - Accent1 2 4 3 4 2" xfId="25018" xr:uid="{00000000-0005-0000-0000-000094340000}"/>
    <cellStyle name="40% - Accent1 2 4 3 4 3" xfId="33895" xr:uid="{00000000-0005-0000-0000-000095340000}"/>
    <cellStyle name="40% - Accent1 2 4 3 5" xfId="16407" xr:uid="{00000000-0005-0000-0000-000096340000}"/>
    <cellStyle name="40% - Accent1 2 4 3 5 2" xfId="27237" xr:uid="{00000000-0005-0000-0000-000097340000}"/>
    <cellStyle name="40% - Accent1 2 4 3 5 3" xfId="36114" xr:uid="{00000000-0005-0000-0000-000098340000}"/>
    <cellStyle name="40% - Accent1 2 4 3 6" xfId="18628" xr:uid="{00000000-0005-0000-0000-000099340000}"/>
    <cellStyle name="40% - Accent1 2 4 3 6 2" xfId="29456" xr:uid="{00000000-0005-0000-0000-00009A340000}"/>
    <cellStyle name="40% - Accent1 2 4 3 6 3" xfId="38333" xr:uid="{00000000-0005-0000-0000-00009B340000}"/>
    <cellStyle name="40% - Accent1 2 4 3 7" xfId="22799" xr:uid="{00000000-0005-0000-0000-00009C340000}"/>
    <cellStyle name="40% - Accent1 2 4 3 8" xfId="31674" xr:uid="{00000000-0005-0000-0000-00009D340000}"/>
    <cellStyle name="40% - Accent1 2 4 4" xfId="9098" xr:uid="{00000000-0005-0000-0000-00009E340000}"/>
    <cellStyle name="40% - Accent1 2 4 4 2" xfId="13311" xr:uid="{00000000-0005-0000-0000-00009F340000}"/>
    <cellStyle name="40% - Accent1 2 4 4 2 2" xfId="15665" xr:uid="{00000000-0005-0000-0000-0000A0340000}"/>
    <cellStyle name="40% - Accent1 2 4 4 2 2 2" xfId="26495" xr:uid="{00000000-0005-0000-0000-0000A1340000}"/>
    <cellStyle name="40% - Accent1 2 4 4 2 2 3" xfId="35372" xr:uid="{00000000-0005-0000-0000-0000A2340000}"/>
    <cellStyle name="40% - Accent1 2 4 4 2 3" xfId="17884" xr:uid="{00000000-0005-0000-0000-0000A3340000}"/>
    <cellStyle name="40% - Accent1 2 4 4 2 3 2" xfId="28714" xr:uid="{00000000-0005-0000-0000-0000A4340000}"/>
    <cellStyle name="40% - Accent1 2 4 4 2 3 3" xfId="37591" xr:uid="{00000000-0005-0000-0000-0000A5340000}"/>
    <cellStyle name="40% - Accent1 2 4 4 2 4" xfId="20289" xr:uid="{00000000-0005-0000-0000-0000A6340000}"/>
    <cellStyle name="40% - Accent1 2 4 4 2 4 2" xfId="30933" xr:uid="{00000000-0005-0000-0000-0000A7340000}"/>
    <cellStyle name="40% - Accent1 2 4 4 2 4 3" xfId="39810" xr:uid="{00000000-0005-0000-0000-0000A8340000}"/>
    <cellStyle name="40% - Accent1 2 4 4 2 5" xfId="24276" xr:uid="{00000000-0005-0000-0000-0000A9340000}"/>
    <cellStyle name="40% - Accent1 2 4 4 2 6" xfId="33153" xr:uid="{00000000-0005-0000-0000-0000AA340000}"/>
    <cellStyle name="40% - Accent1 2 4 4 3" xfId="12578" xr:uid="{00000000-0005-0000-0000-0000AB340000}"/>
    <cellStyle name="40% - Accent1 2 4 4 3 2" xfId="14932" xr:uid="{00000000-0005-0000-0000-0000AC340000}"/>
    <cellStyle name="40% - Accent1 2 4 4 3 2 2" xfId="25762" xr:uid="{00000000-0005-0000-0000-0000AD340000}"/>
    <cellStyle name="40% - Accent1 2 4 4 3 2 3" xfId="34639" xr:uid="{00000000-0005-0000-0000-0000AE340000}"/>
    <cellStyle name="40% - Accent1 2 4 4 3 3" xfId="17151" xr:uid="{00000000-0005-0000-0000-0000AF340000}"/>
    <cellStyle name="40% - Accent1 2 4 4 3 3 2" xfId="27981" xr:uid="{00000000-0005-0000-0000-0000B0340000}"/>
    <cellStyle name="40% - Accent1 2 4 4 3 3 3" xfId="36858" xr:uid="{00000000-0005-0000-0000-0000B1340000}"/>
    <cellStyle name="40% - Accent1 2 4 4 3 4" xfId="19556" xr:uid="{00000000-0005-0000-0000-0000B2340000}"/>
    <cellStyle name="40% - Accent1 2 4 4 3 4 2" xfId="30200" xr:uid="{00000000-0005-0000-0000-0000B3340000}"/>
    <cellStyle name="40% - Accent1 2 4 4 3 4 3" xfId="39077" xr:uid="{00000000-0005-0000-0000-0000B4340000}"/>
    <cellStyle name="40% - Accent1 2 4 4 3 5" xfId="23543" xr:uid="{00000000-0005-0000-0000-0000B5340000}"/>
    <cellStyle name="40% - Accent1 2 4 4 3 6" xfId="32420" xr:uid="{00000000-0005-0000-0000-0000B6340000}"/>
    <cellStyle name="40% - Accent1 2 4 4 4" xfId="14056" xr:uid="{00000000-0005-0000-0000-0000B7340000}"/>
    <cellStyle name="40% - Accent1 2 4 4 4 2" xfId="25019" xr:uid="{00000000-0005-0000-0000-0000B8340000}"/>
    <cellStyle name="40% - Accent1 2 4 4 4 3" xfId="33896" xr:uid="{00000000-0005-0000-0000-0000B9340000}"/>
    <cellStyle name="40% - Accent1 2 4 4 5" xfId="16408" xr:uid="{00000000-0005-0000-0000-0000BA340000}"/>
    <cellStyle name="40% - Accent1 2 4 4 5 2" xfId="27238" xr:uid="{00000000-0005-0000-0000-0000BB340000}"/>
    <cellStyle name="40% - Accent1 2 4 4 5 3" xfId="36115" xr:uid="{00000000-0005-0000-0000-0000BC340000}"/>
    <cellStyle name="40% - Accent1 2 4 4 6" xfId="18629" xr:uid="{00000000-0005-0000-0000-0000BD340000}"/>
    <cellStyle name="40% - Accent1 2 4 4 6 2" xfId="29457" xr:uid="{00000000-0005-0000-0000-0000BE340000}"/>
    <cellStyle name="40% - Accent1 2 4 4 6 3" xfId="38334" xr:uid="{00000000-0005-0000-0000-0000BF340000}"/>
    <cellStyle name="40% - Accent1 2 4 4 7" xfId="22800" xr:uid="{00000000-0005-0000-0000-0000C0340000}"/>
    <cellStyle name="40% - Accent1 2 4 4 8" xfId="31675" xr:uid="{00000000-0005-0000-0000-0000C1340000}"/>
    <cellStyle name="40% - Accent1 2 4 5" xfId="9099" xr:uid="{00000000-0005-0000-0000-0000C2340000}"/>
    <cellStyle name="40% - Accent1 2 4 5 2" xfId="13312" xr:uid="{00000000-0005-0000-0000-0000C3340000}"/>
    <cellStyle name="40% - Accent1 2 4 5 2 2" xfId="15666" xr:uid="{00000000-0005-0000-0000-0000C4340000}"/>
    <cellStyle name="40% - Accent1 2 4 5 2 2 2" xfId="26496" xr:uid="{00000000-0005-0000-0000-0000C5340000}"/>
    <cellStyle name="40% - Accent1 2 4 5 2 2 3" xfId="35373" xr:uid="{00000000-0005-0000-0000-0000C6340000}"/>
    <cellStyle name="40% - Accent1 2 4 5 2 3" xfId="17885" xr:uid="{00000000-0005-0000-0000-0000C7340000}"/>
    <cellStyle name="40% - Accent1 2 4 5 2 3 2" xfId="28715" xr:uid="{00000000-0005-0000-0000-0000C8340000}"/>
    <cellStyle name="40% - Accent1 2 4 5 2 3 3" xfId="37592" xr:uid="{00000000-0005-0000-0000-0000C9340000}"/>
    <cellStyle name="40% - Accent1 2 4 5 2 4" xfId="20290" xr:uid="{00000000-0005-0000-0000-0000CA340000}"/>
    <cellStyle name="40% - Accent1 2 4 5 2 4 2" xfId="30934" xr:uid="{00000000-0005-0000-0000-0000CB340000}"/>
    <cellStyle name="40% - Accent1 2 4 5 2 4 3" xfId="39811" xr:uid="{00000000-0005-0000-0000-0000CC340000}"/>
    <cellStyle name="40% - Accent1 2 4 5 2 5" xfId="24277" xr:uid="{00000000-0005-0000-0000-0000CD340000}"/>
    <cellStyle name="40% - Accent1 2 4 5 2 6" xfId="33154" xr:uid="{00000000-0005-0000-0000-0000CE340000}"/>
    <cellStyle name="40% - Accent1 2 4 5 3" xfId="12579" xr:uid="{00000000-0005-0000-0000-0000CF340000}"/>
    <cellStyle name="40% - Accent1 2 4 5 3 2" xfId="14933" xr:uid="{00000000-0005-0000-0000-0000D0340000}"/>
    <cellStyle name="40% - Accent1 2 4 5 3 2 2" xfId="25763" xr:uid="{00000000-0005-0000-0000-0000D1340000}"/>
    <cellStyle name="40% - Accent1 2 4 5 3 2 3" xfId="34640" xr:uid="{00000000-0005-0000-0000-0000D2340000}"/>
    <cellStyle name="40% - Accent1 2 4 5 3 3" xfId="17152" xr:uid="{00000000-0005-0000-0000-0000D3340000}"/>
    <cellStyle name="40% - Accent1 2 4 5 3 3 2" xfId="27982" xr:uid="{00000000-0005-0000-0000-0000D4340000}"/>
    <cellStyle name="40% - Accent1 2 4 5 3 3 3" xfId="36859" xr:uid="{00000000-0005-0000-0000-0000D5340000}"/>
    <cellStyle name="40% - Accent1 2 4 5 3 4" xfId="19557" xr:uid="{00000000-0005-0000-0000-0000D6340000}"/>
    <cellStyle name="40% - Accent1 2 4 5 3 4 2" xfId="30201" xr:uid="{00000000-0005-0000-0000-0000D7340000}"/>
    <cellStyle name="40% - Accent1 2 4 5 3 4 3" xfId="39078" xr:uid="{00000000-0005-0000-0000-0000D8340000}"/>
    <cellStyle name="40% - Accent1 2 4 5 3 5" xfId="23544" xr:uid="{00000000-0005-0000-0000-0000D9340000}"/>
    <cellStyle name="40% - Accent1 2 4 5 3 6" xfId="32421" xr:uid="{00000000-0005-0000-0000-0000DA340000}"/>
    <cellStyle name="40% - Accent1 2 4 5 4" xfId="14057" xr:uid="{00000000-0005-0000-0000-0000DB340000}"/>
    <cellStyle name="40% - Accent1 2 4 5 4 2" xfId="25020" xr:uid="{00000000-0005-0000-0000-0000DC340000}"/>
    <cellStyle name="40% - Accent1 2 4 5 4 3" xfId="33897" xr:uid="{00000000-0005-0000-0000-0000DD340000}"/>
    <cellStyle name="40% - Accent1 2 4 5 5" xfId="16409" xr:uid="{00000000-0005-0000-0000-0000DE340000}"/>
    <cellStyle name="40% - Accent1 2 4 5 5 2" xfId="27239" xr:uid="{00000000-0005-0000-0000-0000DF340000}"/>
    <cellStyle name="40% - Accent1 2 4 5 5 3" xfId="36116" xr:uid="{00000000-0005-0000-0000-0000E0340000}"/>
    <cellStyle name="40% - Accent1 2 4 5 6" xfId="18630" xr:uid="{00000000-0005-0000-0000-0000E1340000}"/>
    <cellStyle name="40% - Accent1 2 4 5 6 2" xfId="29458" xr:uid="{00000000-0005-0000-0000-0000E2340000}"/>
    <cellStyle name="40% - Accent1 2 4 5 6 3" xfId="38335" xr:uid="{00000000-0005-0000-0000-0000E3340000}"/>
    <cellStyle name="40% - Accent1 2 4 5 7" xfId="22801" xr:uid="{00000000-0005-0000-0000-0000E4340000}"/>
    <cellStyle name="40% - Accent1 2 4 5 8" xfId="31676" xr:uid="{00000000-0005-0000-0000-0000E5340000}"/>
    <cellStyle name="40% - Accent1 2 4 6" xfId="9100" xr:uid="{00000000-0005-0000-0000-0000E6340000}"/>
    <cellStyle name="40% - Accent1 2 4 6 2" xfId="13313" xr:uid="{00000000-0005-0000-0000-0000E7340000}"/>
    <cellStyle name="40% - Accent1 2 4 6 2 2" xfId="15667" xr:uid="{00000000-0005-0000-0000-0000E8340000}"/>
    <cellStyle name="40% - Accent1 2 4 6 2 2 2" xfId="26497" xr:uid="{00000000-0005-0000-0000-0000E9340000}"/>
    <cellStyle name="40% - Accent1 2 4 6 2 2 3" xfId="35374" xr:uid="{00000000-0005-0000-0000-0000EA340000}"/>
    <cellStyle name="40% - Accent1 2 4 6 2 3" xfId="17886" xr:uid="{00000000-0005-0000-0000-0000EB340000}"/>
    <cellStyle name="40% - Accent1 2 4 6 2 3 2" xfId="28716" xr:uid="{00000000-0005-0000-0000-0000EC340000}"/>
    <cellStyle name="40% - Accent1 2 4 6 2 3 3" xfId="37593" xr:uid="{00000000-0005-0000-0000-0000ED340000}"/>
    <cellStyle name="40% - Accent1 2 4 6 2 4" xfId="20291" xr:uid="{00000000-0005-0000-0000-0000EE340000}"/>
    <cellStyle name="40% - Accent1 2 4 6 2 4 2" xfId="30935" xr:uid="{00000000-0005-0000-0000-0000EF340000}"/>
    <cellStyle name="40% - Accent1 2 4 6 2 4 3" xfId="39812" xr:uid="{00000000-0005-0000-0000-0000F0340000}"/>
    <cellStyle name="40% - Accent1 2 4 6 2 5" xfId="24278" xr:uid="{00000000-0005-0000-0000-0000F1340000}"/>
    <cellStyle name="40% - Accent1 2 4 6 2 6" xfId="33155" xr:uid="{00000000-0005-0000-0000-0000F2340000}"/>
    <cellStyle name="40% - Accent1 2 4 6 3" xfId="12580" xr:uid="{00000000-0005-0000-0000-0000F3340000}"/>
    <cellStyle name="40% - Accent1 2 4 6 3 2" xfId="14934" xr:uid="{00000000-0005-0000-0000-0000F4340000}"/>
    <cellStyle name="40% - Accent1 2 4 6 3 2 2" xfId="25764" xr:uid="{00000000-0005-0000-0000-0000F5340000}"/>
    <cellStyle name="40% - Accent1 2 4 6 3 2 3" xfId="34641" xr:uid="{00000000-0005-0000-0000-0000F6340000}"/>
    <cellStyle name="40% - Accent1 2 4 6 3 3" xfId="17153" xr:uid="{00000000-0005-0000-0000-0000F7340000}"/>
    <cellStyle name="40% - Accent1 2 4 6 3 3 2" xfId="27983" xr:uid="{00000000-0005-0000-0000-0000F8340000}"/>
    <cellStyle name="40% - Accent1 2 4 6 3 3 3" xfId="36860" xr:uid="{00000000-0005-0000-0000-0000F9340000}"/>
    <cellStyle name="40% - Accent1 2 4 6 3 4" xfId="19558" xr:uid="{00000000-0005-0000-0000-0000FA340000}"/>
    <cellStyle name="40% - Accent1 2 4 6 3 4 2" xfId="30202" xr:uid="{00000000-0005-0000-0000-0000FB340000}"/>
    <cellStyle name="40% - Accent1 2 4 6 3 4 3" xfId="39079" xr:uid="{00000000-0005-0000-0000-0000FC340000}"/>
    <cellStyle name="40% - Accent1 2 4 6 3 5" xfId="23545" xr:uid="{00000000-0005-0000-0000-0000FD340000}"/>
    <cellStyle name="40% - Accent1 2 4 6 3 6" xfId="32422" xr:uid="{00000000-0005-0000-0000-0000FE340000}"/>
    <cellStyle name="40% - Accent1 2 4 6 4" xfId="14058" xr:uid="{00000000-0005-0000-0000-0000FF340000}"/>
    <cellStyle name="40% - Accent1 2 4 6 4 2" xfId="25021" xr:uid="{00000000-0005-0000-0000-000000350000}"/>
    <cellStyle name="40% - Accent1 2 4 6 4 3" xfId="33898" xr:uid="{00000000-0005-0000-0000-000001350000}"/>
    <cellStyle name="40% - Accent1 2 4 6 5" xfId="16410" xr:uid="{00000000-0005-0000-0000-000002350000}"/>
    <cellStyle name="40% - Accent1 2 4 6 5 2" xfId="27240" xr:uid="{00000000-0005-0000-0000-000003350000}"/>
    <cellStyle name="40% - Accent1 2 4 6 5 3" xfId="36117" xr:uid="{00000000-0005-0000-0000-000004350000}"/>
    <cellStyle name="40% - Accent1 2 4 6 6" xfId="18631" xr:uid="{00000000-0005-0000-0000-000005350000}"/>
    <cellStyle name="40% - Accent1 2 4 6 6 2" xfId="29459" xr:uid="{00000000-0005-0000-0000-000006350000}"/>
    <cellStyle name="40% - Accent1 2 4 6 6 3" xfId="38336" xr:uid="{00000000-0005-0000-0000-000007350000}"/>
    <cellStyle name="40% - Accent1 2 4 6 7" xfId="22802" xr:uid="{00000000-0005-0000-0000-000008350000}"/>
    <cellStyle name="40% - Accent1 2 4 6 8" xfId="31677" xr:uid="{00000000-0005-0000-0000-000009350000}"/>
    <cellStyle name="40% - Accent1 2 4 7" xfId="9101" xr:uid="{00000000-0005-0000-0000-00000A350000}"/>
    <cellStyle name="40% - Accent1 2 4 7 2" xfId="13314" xr:uid="{00000000-0005-0000-0000-00000B350000}"/>
    <cellStyle name="40% - Accent1 2 4 7 2 2" xfId="15668" xr:uid="{00000000-0005-0000-0000-00000C350000}"/>
    <cellStyle name="40% - Accent1 2 4 7 2 2 2" xfId="26498" xr:uid="{00000000-0005-0000-0000-00000D350000}"/>
    <cellStyle name="40% - Accent1 2 4 7 2 2 3" xfId="35375" xr:uid="{00000000-0005-0000-0000-00000E350000}"/>
    <cellStyle name="40% - Accent1 2 4 7 2 3" xfId="17887" xr:uid="{00000000-0005-0000-0000-00000F350000}"/>
    <cellStyle name="40% - Accent1 2 4 7 2 3 2" xfId="28717" xr:uid="{00000000-0005-0000-0000-000010350000}"/>
    <cellStyle name="40% - Accent1 2 4 7 2 3 3" xfId="37594" xr:uid="{00000000-0005-0000-0000-000011350000}"/>
    <cellStyle name="40% - Accent1 2 4 7 2 4" xfId="20292" xr:uid="{00000000-0005-0000-0000-000012350000}"/>
    <cellStyle name="40% - Accent1 2 4 7 2 4 2" xfId="30936" xr:uid="{00000000-0005-0000-0000-000013350000}"/>
    <cellStyle name="40% - Accent1 2 4 7 2 4 3" xfId="39813" xr:uid="{00000000-0005-0000-0000-000014350000}"/>
    <cellStyle name="40% - Accent1 2 4 7 2 5" xfId="24279" xr:uid="{00000000-0005-0000-0000-000015350000}"/>
    <cellStyle name="40% - Accent1 2 4 7 2 6" xfId="33156" xr:uid="{00000000-0005-0000-0000-000016350000}"/>
    <cellStyle name="40% - Accent1 2 4 7 3" xfId="12581" xr:uid="{00000000-0005-0000-0000-000017350000}"/>
    <cellStyle name="40% - Accent1 2 4 7 3 2" xfId="14935" xr:uid="{00000000-0005-0000-0000-000018350000}"/>
    <cellStyle name="40% - Accent1 2 4 7 3 2 2" xfId="25765" xr:uid="{00000000-0005-0000-0000-000019350000}"/>
    <cellStyle name="40% - Accent1 2 4 7 3 2 3" xfId="34642" xr:uid="{00000000-0005-0000-0000-00001A350000}"/>
    <cellStyle name="40% - Accent1 2 4 7 3 3" xfId="17154" xr:uid="{00000000-0005-0000-0000-00001B350000}"/>
    <cellStyle name="40% - Accent1 2 4 7 3 3 2" xfId="27984" xr:uid="{00000000-0005-0000-0000-00001C350000}"/>
    <cellStyle name="40% - Accent1 2 4 7 3 3 3" xfId="36861" xr:uid="{00000000-0005-0000-0000-00001D350000}"/>
    <cellStyle name="40% - Accent1 2 4 7 3 4" xfId="19559" xr:uid="{00000000-0005-0000-0000-00001E350000}"/>
    <cellStyle name="40% - Accent1 2 4 7 3 4 2" xfId="30203" xr:uid="{00000000-0005-0000-0000-00001F350000}"/>
    <cellStyle name="40% - Accent1 2 4 7 3 4 3" xfId="39080" xr:uid="{00000000-0005-0000-0000-000020350000}"/>
    <cellStyle name="40% - Accent1 2 4 7 3 5" xfId="23546" xr:uid="{00000000-0005-0000-0000-000021350000}"/>
    <cellStyle name="40% - Accent1 2 4 7 3 6" xfId="32423" xr:uid="{00000000-0005-0000-0000-000022350000}"/>
    <cellStyle name="40% - Accent1 2 4 7 4" xfId="14059" xr:uid="{00000000-0005-0000-0000-000023350000}"/>
    <cellStyle name="40% - Accent1 2 4 7 4 2" xfId="25022" xr:uid="{00000000-0005-0000-0000-000024350000}"/>
    <cellStyle name="40% - Accent1 2 4 7 4 3" xfId="33899" xr:uid="{00000000-0005-0000-0000-000025350000}"/>
    <cellStyle name="40% - Accent1 2 4 7 5" xfId="16411" xr:uid="{00000000-0005-0000-0000-000026350000}"/>
    <cellStyle name="40% - Accent1 2 4 7 5 2" xfId="27241" xr:uid="{00000000-0005-0000-0000-000027350000}"/>
    <cellStyle name="40% - Accent1 2 4 7 5 3" xfId="36118" xr:uid="{00000000-0005-0000-0000-000028350000}"/>
    <cellStyle name="40% - Accent1 2 4 7 6" xfId="18632" xr:uid="{00000000-0005-0000-0000-000029350000}"/>
    <cellStyle name="40% - Accent1 2 4 7 6 2" xfId="29460" xr:uid="{00000000-0005-0000-0000-00002A350000}"/>
    <cellStyle name="40% - Accent1 2 4 7 6 3" xfId="38337" xr:uid="{00000000-0005-0000-0000-00002B350000}"/>
    <cellStyle name="40% - Accent1 2 4 7 7" xfId="22803" xr:uid="{00000000-0005-0000-0000-00002C350000}"/>
    <cellStyle name="40% - Accent1 2 4 7 8" xfId="31678" xr:uid="{00000000-0005-0000-0000-00002D350000}"/>
    <cellStyle name="40% - Accent1 2 4 8" xfId="9102" xr:uid="{00000000-0005-0000-0000-00002E350000}"/>
    <cellStyle name="40% - Accent1 2 4 8 2" xfId="13315" xr:uid="{00000000-0005-0000-0000-00002F350000}"/>
    <cellStyle name="40% - Accent1 2 4 8 2 2" xfId="15669" xr:uid="{00000000-0005-0000-0000-000030350000}"/>
    <cellStyle name="40% - Accent1 2 4 8 2 2 2" xfId="26499" xr:uid="{00000000-0005-0000-0000-000031350000}"/>
    <cellStyle name="40% - Accent1 2 4 8 2 2 3" xfId="35376" xr:uid="{00000000-0005-0000-0000-000032350000}"/>
    <cellStyle name="40% - Accent1 2 4 8 2 3" xfId="17888" xr:uid="{00000000-0005-0000-0000-000033350000}"/>
    <cellStyle name="40% - Accent1 2 4 8 2 3 2" xfId="28718" xr:uid="{00000000-0005-0000-0000-000034350000}"/>
    <cellStyle name="40% - Accent1 2 4 8 2 3 3" xfId="37595" xr:uid="{00000000-0005-0000-0000-000035350000}"/>
    <cellStyle name="40% - Accent1 2 4 8 2 4" xfId="20293" xr:uid="{00000000-0005-0000-0000-000036350000}"/>
    <cellStyle name="40% - Accent1 2 4 8 2 4 2" xfId="30937" xr:uid="{00000000-0005-0000-0000-000037350000}"/>
    <cellStyle name="40% - Accent1 2 4 8 2 4 3" xfId="39814" xr:uid="{00000000-0005-0000-0000-000038350000}"/>
    <cellStyle name="40% - Accent1 2 4 8 2 5" xfId="24280" xr:uid="{00000000-0005-0000-0000-000039350000}"/>
    <cellStyle name="40% - Accent1 2 4 8 2 6" xfId="33157" xr:uid="{00000000-0005-0000-0000-00003A350000}"/>
    <cellStyle name="40% - Accent1 2 4 8 3" xfId="12582" xr:uid="{00000000-0005-0000-0000-00003B350000}"/>
    <cellStyle name="40% - Accent1 2 4 8 3 2" xfId="14936" xr:uid="{00000000-0005-0000-0000-00003C350000}"/>
    <cellStyle name="40% - Accent1 2 4 8 3 2 2" xfId="25766" xr:uid="{00000000-0005-0000-0000-00003D350000}"/>
    <cellStyle name="40% - Accent1 2 4 8 3 2 3" xfId="34643" xr:uid="{00000000-0005-0000-0000-00003E350000}"/>
    <cellStyle name="40% - Accent1 2 4 8 3 3" xfId="17155" xr:uid="{00000000-0005-0000-0000-00003F350000}"/>
    <cellStyle name="40% - Accent1 2 4 8 3 3 2" xfId="27985" xr:uid="{00000000-0005-0000-0000-000040350000}"/>
    <cellStyle name="40% - Accent1 2 4 8 3 3 3" xfId="36862" xr:uid="{00000000-0005-0000-0000-000041350000}"/>
    <cellStyle name="40% - Accent1 2 4 8 3 4" xfId="19560" xr:uid="{00000000-0005-0000-0000-000042350000}"/>
    <cellStyle name="40% - Accent1 2 4 8 3 4 2" xfId="30204" xr:uid="{00000000-0005-0000-0000-000043350000}"/>
    <cellStyle name="40% - Accent1 2 4 8 3 4 3" xfId="39081" xr:uid="{00000000-0005-0000-0000-000044350000}"/>
    <cellStyle name="40% - Accent1 2 4 8 3 5" xfId="23547" xr:uid="{00000000-0005-0000-0000-000045350000}"/>
    <cellStyle name="40% - Accent1 2 4 8 3 6" xfId="32424" xr:uid="{00000000-0005-0000-0000-000046350000}"/>
    <cellStyle name="40% - Accent1 2 4 8 4" xfId="14060" xr:uid="{00000000-0005-0000-0000-000047350000}"/>
    <cellStyle name="40% - Accent1 2 4 8 4 2" xfId="25023" xr:uid="{00000000-0005-0000-0000-000048350000}"/>
    <cellStyle name="40% - Accent1 2 4 8 4 3" xfId="33900" xr:uid="{00000000-0005-0000-0000-000049350000}"/>
    <cellStyle name="40% - Accent1 2 4 8 5" xfId="16412" xr:uid="{00000000-0005-0000-0000-00004A350000}"/>
    <cellStyle name="40% - Accent1 2 4 8 5 2" xfId="27242" xr:uid="{00000000-0005-0000-0000-00004B350000}"/>
    <cellStyle name="40% - Accent1 2 4 8 5 3" xfId="36119" xr:uid="{00000000-0005-0000-0000-00004C350000}"/>
    <cellStyle name="40% - Accent1 2 4 8 6" xfId="18633" xr:uid="{00000000-0005-0000-0000-00004D350000}"/>
    <cellStyle name="40% - Accent1 2 4 8 6 2" xfId="29461" xr:uid="{00000000-0005-0000-0000-00004E350000}"/>
    <cellStyle name="40% - Accent1 2 4 8 6 3" xfId="38338" xr:uid="{00000000-0005-0000-0000-00004F350000}"/>
    <cellStyle name="40% - Accent1 2 4 8 7" xfId="22804" xr:uid="{00000000-0005-0000-0000-000050350000}"/>
    <cellStyle name="40% - Accent1 2 4 8 8" xfId="31679" xr:uid="{00000000-0005-0000-0000-000051350000}"/>
    <cellStyle name="40% - Accent1 2 4 9" xfId="9103" xr:uid="{00000000-0005-0000-0000-000052350000}"/>
    <cellStyle name="40% - Accent1 2 4 9 2" xfId="13316" xr:uid="{00000000-0005-0000-0000-000053350000}"/>
    <cellStyle name="40% - Accent1 2 4 9 2 2" xfId="15670" xr:uid="{00000000-0005-0000-0000-000054350000}"/>
    <cellStyle name="40% - Accent1 2 4 9 2 2 2" xfId="26500" xr:uid="{00000000-0005-0000-0000-000055350000}"/>
    <cellStyle name="40% - Accent1 2 4 9 2 2 3" xfId="35377" xr:uid="{00000000-0005-0000-0000-000056350000}"/>
    <cellStyle name="40% - Accent1 2 4 9 2 3" xfId="17889" xr:uid="{00000000-0005-0000-0000-000057350000}"/>
    <cellStyle name="40% - Accent1 2 4 9 2 3 2" xfId="28719" xr:uid="{00000000-0005-0000-0000-000058350000}"/>
    <cellStyle name="40% - Accent1 2 4 9 2 3 3" xfId="37596" xr:uid="{00000000-0005-0000-0000-000059350000}"/>
    <cellStyle name="40% - Accent1 2 4 9 2 4" xfId="20294" xr:uid="{00000000-0005-0000-0000-00005A350000}"/>
    <cellStyle name="40% - Accent1 2 4 9 2 4 2" xfId="30938" xr:uid="{00000000-0005-0000-0000-00005B350000}"/>
    <cellStyle name="40% - Accent1 2 4 9 2 4 3" xfId="39815" xr:uid="{00000000-0005-0000-0000-00005C350000}"/>
    <cellStyle name="40% - Accent1 2 4 9 2 5" xfId="24281" xr:uid="{00000000-0005-0000-0000-00005D350000}"/>
    <cellStyle name="40% - Accent1 2 4 9 2 6" xfId="33158" xr:uid="{00000000-0005-0000-0000-00005E350000}"/>
    <cellStyle name="40% - Accent1 2 4 9 3" xfId="12583" xr:uid="{00000000-0005-0000-0000-00005F350000}"/>
    <cellStyle name="40% - Accent1 2 4 9 3 2" xfId="14937" xr:uid="{00000000-0005-0000-0000-000060350000}"/>
    <cellStyle name="40% - Accent1 2 4 9 3 2 2" xfId="25767" xr:uid="{00000000-0005-0000-0000-000061350000}"/>
    <cellStyle name="40% - Accent1 2 4 9 3 2 3" xfId="34644" xr:uid="{00000000-0005-0000-0000-000062350000}"/>
    <cellStyle name="40% - Accent1 2 4 9 3 3" xfId="17156" xr:uid="{00000000-0005-0000-0000-000063350000}"/>
    <cellStyle name="40% - Accent1 2 4 9 3 3 2" xfId="27986" xr:uid="{00000000-0005-0000-0000-000064350000}"/>
    <cellStyle name="40% - Accent1 2 4 9 3 3 3" xfId="36863" xr:uid="{00000000-0005-0000-0000-000065350000}"/>
    <cellStyle name="40% - Accent1 2 4 9 3 4" xfId="19561" xr:uid="{00000000-0005-0000-0000-000066350000}"/>
    <cellStyle name="40% - Accent1 2 4 9 3 4 2" xfId="30205" xr:uid="{00000000-0005-0000-0000-000067350000}"/>
    <cellStyle name="40% - Accent1 2 4 9 3 4 3" xfId="39082" xr:uid="{00000000-0005-0000-0000-000068350000}"/>
    <cellStyle name="40% - Accent1 2 4 9 3 5" xfId="23548" xr:uid="{00000000-0005-0000-0000-000069350000}"/>
    <cellStyle name="40% - Accent1 2 4 9 3 6" xfId="32425" xr:uid="{00000000-0005-0000-0000-00006A350000}"/>
    <cellStyle name="40% - Accent1 2 4 9 4" xfId="14061" xr:uid="{00000000-0005-0000-0000-00006B350000}"/>
    <cellStyle name="40% - Accent1 2 4 9 4 2" xfId="25024" xr:uid="{00000000-0005-0000-0000-00006C350000}"/>
    <cellStyle name="40% - Accent1 2 4 9 4 3" xfId="33901" xr:uid="{00000000-0005-0000-0000-00006D350000}"/>
    <cellStyle name="40% - Accent1 2 4 9 5" xfId="16413" xr:uid="{00000000-0005-0000-0000-00006E350000}"/>
    <cellStyle name="40% - Accent1 2 4 9 5 2" xfId="27243" xr:uid="{00000000-0005-0000-0000-00006F350000}"/>
    <cellStyle name="40% - Accent1 2 4 9 5 3" xfId="36120" xr:uid="{00000000-0005-0000-0000-000070350000}"/>
    <cellStyle name="40% - Accent1 2 4 9 6" xfId="18634" xr:uid="{00000000-0005-0000-0000-000071350000}"/>
    <cellStyle name="40% - Accent1 2 4 9 6 2" xfId="29462" xr:uid="{00000000-0005-0000-0000-000072350000}"/>
    <cellStyle name="40% - Accent1 2 4 9 6 3" xfId="38339" xr:uid="{00000000-0005-0000-0000-000073350000}"/>
    <cellStyle name="40% - Accent1 2 4 9 7" xfId="22805" xr:uid="{00000000-0005-0000-0000-000074350000}"/>
    <cellStyle name="40% - Accent1 2 4 9 8" xfId="31680" xr:uid="{00000000-0005-0000-0000-000075350000}"/>
    <cellStyle name="40% - Accent1 2 5" xfId="9104" xr:uid="{00000000-0005-0000-0000-000076350000}"/>
    <cellStyle name="40% - Accent1 2 5 10" xfId="13317" xr:uid="{00000000-0005-0000-0000-000077350000}"/>
    <cellStyle name="40% - Accent1 2 5 10 2" xfId="15671" xr:uid="{00000000-0005-0000-0000-000078350000}"/>
    <cellStyle name="40% - Accent1 2 5 10 2 2" xfId="26501" xr:uid="{00000000-0005-0000-0000-000079350000}"/>
    <cellStyle name="40% - Accent1 2 5 10 2 3" xfId="35378" xr:uid="{00000000-0005-0000-0000-00007A350000}"/>
    <cellStyle name="40% - Accent1 2 5 10 3" xfId="17890" xr:uid="{00000000-0005-0000-0000-00007B350000}"/>
    <cellStyle name="40% - Accent1 2 5 10 3 2" xfId="28720" xr:uid="{00000000-0005-0000-0000-00007C350000}"/>
    <cellStyle name="40% - Accent1 2 5 10 3 3" xfId="37597" xr:uid="{00000000-0005-0000-0000-00007D350000}"/>
    <cellStyle name="40% - Accent1 2 5 10 4" xfId="20295" xr:uid="{00000000-0005-0000-0000-00007E350000}"/>
    <cellStyle name="40% - Accent1 2 5 10 4 2" xfId="30939" xr:uid="{00000000-0005-0000-0000-00007F350000}"/>
    <cellStyle name="40% - Accent1 2 5 10 4 3" xfId="39816" xr:uid="{00000000-0005-0000-0000-000080350000}"/>
    <cellStyle name="40% - Accent1 2 5 10 5" xfId="24282" xr:uid="{00000000-0005-0000-0000-000081350000}"/>
    <cellStyle name="40% - Accent1 2 5 10 6" xfId="33159" xr:uid="{00000000-0005-0000-0000-000082350000}"/>
    <cellStyle name="40% - Accent1 2 5 11" xfId="12584" xr:uid="{00000000-0005-0000-0000-000083350000}"/>
    <cellStyle name="40% - Accent1 2 5 11 2" xfId="14938" xr:uid="{00000000-0005-0000-0000-000084350000}"/>
    <cellStyle name="40% - Accent1 2 5 11 2 2" xfId="25768" xr:uid="{00000000-0005-0000-0000-000085350000}"/>
    <cellStyle name="40% - Accent1 2 5 11 2 3" xfId="34645" xr:uid="{00000000-0005-0000-0000-000086350000}"/>
    <cellStyle name="40% - Accent1 2 5 11 3" xfId="17157" xr:uid="{00000000-0005-0000-0000-000087350000}"/>
    <cellStyle name="40% - Accent1 2 5 11 3 2" xfId="27987" xr:uid="{00000000-0005-0000-0000-000088350000}"/>
    <cellStyle name="40% - Accent1 2 5 11 3 3" xfId="36864" xr:uid="{00000000-0005-0000-0000-000089350000}"/>
    <cellStyle name="40% - Accent1 2 5 11 4" xfId="19562" xr:uid="{00000000-0005-0000-0000-00008A350000}"/>
    <cellStyle name="40% - Accent1 2 5 11 4 2" xfId="30206" xr:uid="{00000000-0005-0000-0000-00008B350000}"/>
    <cellStyle name="40% - Accent1 2 5 11 4 3" xfId="39083" xr:uid="{00000000-0005-0000-0000-00008C350000}"/>
    <cellStyle name="40% - Accent1 2 5 11 5" xfId="23549" xr:uid="{00000000-0005-0000-0000-00008D350000}"/>
    <cellStyle name="40% - Accent1 2 5 11 6" xfId="32426" xr:uid="{00000000-0005-0000-0000-00008E350000}"/>
    <cellStyle name="40% - Accent1 2 5 12" xfId="14062" xr:uid="{00000000-0005-0000-0000-00008F350000}"/>
    <cellStyle name="40% - Accent1 2 5 12 2" xfId="25025" xr:uid="{00000000-0005-0000-0000-000090350000}"/>
    <cellStyle name="40% - Accent1 2 5 12 3" xfId="33902" xr:uid="{00000000-0005-0000-0000-000091350000}"/>
    <cellStyle name="40% - Accent1 2 5 13" xfId="16414" xr:uid="{00000000-0005-0000-0000-000092350000}"/>
    <cellStyle name="40% - Accent1 2 5 13 2" xfId="27244" xr:uid="{00000000-0005-0000-0000-000093350000}"/>
    <cellStyle name="40% - Accent1 2 5 13 3" xfId="36121" xr:uid="{00000000-0005-0000-0000-000094350000}"/>
    <cellStyle name="40% - Accent1 2 5 14" xfId="18635" xr:uid="{00000000-0005-0000-0000-000095350000}"/>
    <cellStyle name="40% - Accent1 2 5 14 2" xfId="29463" xr:uid="{00000000-0005-0000-0000-000096350000}"/>
    <cellStyle name="40% - Accent1 2 5 14 3" xfId="38340" xr:uid="{00000000-0005-0000-0000-000097350000}"/>
    <cellStyle name="40% - Accent1 2 5 15" xfId="22806" xr:uid="{00000000-0005-0000-0000-000098350000}"/>
    <cellStyle name="40% - Accent1 2 5 16" xfId="31681" xr:uid="{00000000-0005-0000-0000-000099350000}"/>
    <cellStyle name="40% - Accent1 2 5 2" xfId="9105" xr:uid="{00000000-0005-0000-0000-00009A350000}"/>
    <cellStyle name="40% - Accent1 2 5 2 2" xfId="13318" xr:uid="{00000000-0005-0000-0000-00009B350000}"/>
    <cellStyle name="40% - Accent1 2 5 2 2 2" xfId="15672" xr:uid="{00000000-0005-0000-0000-00009C350000}"/>
    <cellStyle name="40% - Accent1 2 5 2 2 2 2" xfId="26502" xr:uid="{00000000-0005-0000-0000-00009D350000}"/>
    <cellStyle name="40% - Accent1 2 5 2 2 2 3" xfId="35379" xr:uid="{00000000-0005-0000-0000-00009E350000}"/>
    <cellStyle name="40% - Accent1 2 5 2 2 3" xfId="17891" xr:uid="{00000000-0005-0000-0000-00009F350000}"/>
    <cellStyle name="40% - Accent1 2 5 2 2 3 2" xfId="28721" xr:uid="{00000000-0005-0000-0000-0000A0350000}"/>
    <cellStyle name="40% - Accent1 2 5 2 2 3 3" xfId="37598" xr:uid="{00000000-0005-0000-0000-0000A1350000}"/>
    <cellStyle name="40% - Accent1 2 5 2 2 4" xfId="20296" xr:uid="{00000000-0005-0000-0000-0000A2350000}"/>
    <cellStyle name="40% - Accent1 2 5 2 2 4 2" xfId="30940" xr:uid="{00000000-0005-0000-0000-0000A3350000}"/>
    <cellStyle name="40% - Accent1 2 5 2 2 4 3" xfId="39817" xr:uid="{00000000-0005-0000-0000-0000A4350000}"/>
    <cellStyle name="40% - Accent1 2 5 2 2 5" xfId="24283" xr:uid="{00000000-0005-0000-0000-0000A5350000}"/>
    <cellStyle name="40% - Accent1 2 5 2 2 6" xfId="33160" xr:uid="{00000000-0005-0000-0000-0000A6350000}"/>
    <cellStyle name="40% - Accent1 2 5 2 3" xfId="12585" xr:uid="{00000000-0005-0000-0000-0000A7350000}"/>
    <cellStyle name="40% - Accent1 2 5 2 3 2" xfId="14939" xr:uid="{00000000-0005-0000-0000-0000A8350000}"/>
    <cellStyle name="40% - Accent1 2 5 2 3 2 2" xfId="25769" xr:uid="{00000000-0005-0000-0000-0000A9350000}"/>
    <cellStyle name="40% - Accent1 2 5 2 3 2 3" xfId="34646" xr:uid="{00000000-0005-0000-0000-0000AA350000}"/>
    <cellStyle name="40% - Accent1 2 5 2 3 3" xfId="17158" xr:uid="{00000000-0005-0000-0000-0000AB350000}"/>
    <cellStyle name="40% - Accent1 2 5 2 3 3 2" xfId="27988" xr:uid="{00000000-0005-0000-0000-0000AC350000}"/>
    <cellStyle name="40% - Accent1 2 5 2 3 3 3" xfId="36865" xr:uid="{00000000-0005-0000-0000-0000AD350000}"/>
    <cellStyle name="40% - Accent1 2 5 2 3 4" xfId="19563" xr:uid="{00000000-0005-0000-0000-0000AE350000}"/>
    <cellStyle name="40% - Accent1 2 5 2 3 4 2" xfId="30207" xr:uid="{00000000-0005-0000-0000-0000AF350000}"/>
    <cellStyle name="40% - Accent1 2 5 2 3 4 3" xfId="39084" xr:uid="{00000000-0005-0000-0000-0000B0350000}"/>
    <cellStyle name="40% - Accent1 2 5 2 3 5" xfId="23550" xr:uid="{00000000-0005-0000-0000-0000B1350000}"/>
    <cellStyle name="40% - Accent1 2 5 2 3 6" xfId="32427" xr:uid="{00000000-0005-0000-0000-0000B2350000}"/>
    <cellStyle name="40% - Accent1 2 5 2 4" xfId="14063" xr:uid="{00000000-0005-0000-0000-0000B3350000}"/>
    <cellStyle name="40% - Accent1 2 5 2 4 2" xfId="25026" xr:uid="{00000000-0005-0000-0000-0000B4350000}"/>
    <cellStyle name="40% - Accent1 2 5 2 4 3" xfId="33903" xr:uid="{00000000-0005-0000-0000-0000B5350000}"/>
    <cellStyle name="40% - Accent1 2 5 2 5" xfId="16415" xr:uid="{00000000-0005-0000-0000-0000B6350000}"/>
    <cellStyle name="40% - Accent1 2 5 2 5 2" xfId="27245" xr:uid="{00000000-0005-0000-0000-0000B7350000}"/>
    <cellStyle name="40% - Accent1 2 5 2 5 3" xfId="36122" xr:uid="{00000000-0005-0000-0000-0000B8350000}"/>
    <cellStyle name="40% - Accent1 2 5 2 6" xfId="18636" xr:uid="{00000000-0005-0000-0000-0000B9350000}"/>
    <cellStyle name="40% - Accent1 2 5 2 6 2" xfId="29464" xr:uid="{00000000-0005-0000-0000-0000BA350000}"/>
    <cellStyle name="40% - Accent1 2 5 2 6 3" xfId="38341" xr:uid="{00000000-0005-0000-0000-0000BB350000}"/>
    <cellStyle name="40% - Accent1 2 5 2 7" xfId="22807" xr:uid="{00000000-0005-0000-0000-0000BC350000}"/>
    <cellStyle name="40% - Accent1 2 5 2 8" xfId="31682" xr:uid="{00000000-0005-0000-0000-0000BD350000}"/>
    <cellStyle name="40% - Accent1 2 5 3" xfId="9106" xr:uid="{00000000-0005-0000-0000-0000BE350000}"/>
    <cellStyle name="40% - Accent1 2 5 3 2" xfId="13319" xr:uid="{00000000-0005-0000-0000-0000BF350000}"/>
    <cellStyle name="40% - Accent1 2 5 3 2 2" xfId="15673" xr:uid="{00000000-0005-0000-0000-0000C0350000}"/>
    <cellStyle name="40% - Accent1 2 5 3 2 2 2" xfId="26503" xr:uid="{00000000-0005-0000-0000-0000C1350000}"/>
    <cellStyle name="40% - Accent1 2 5 3 2 2 3" xfId="35380" xr:uid="{00000000-0005-0000-0000-0000C2350000}"/>
    <cellStyle name="40% - Accent1 2 5 3 2 3" xfId="17892" xr:uid="{00000000-0005-0000-0000-0000C3350000}"/>
    <cellStyle name="40% - Accent1 2 5 3 2 3 2" xfId="28722" xr:uid="{00000000-0005-0000-0000-0000C4350000}"/>
    <cellStyle name="40% - Accent1 2 5 3 2 3 3" xfId="37599" xr:uid="{00000000-0005-0000-0000-0000C5350000}"/>
    <cellStyle name="40% - Accent1 2 5 3 2 4" xfId="20297" xr:uid="{00000000-0005-0000-0000-0000C6350000}"/>
    <cellStyle name="40% - Accent1 2 5 3 2 4 2" xfId="30941" xr:uid="{00000000-0005-0000-0000-0000C7350000}"/>
    <cellStyle name="40% - Accent1 2 5 3 2 4 3" xfId="39818" xr:uid="{00000000-0005-0000-0000-0000C8350000}"/>
    <cellStyle name="40% - Accent1 2 5 3 2 5" xfId="24284" xr:uid="{00000000-0005-0000-0000-0000C9350000}"/>
    <cellStyle name="40% - Accent1 2 5 3 2 6" xfId="33161" xr:uid="{00000000-0005-0000-0000-0000CA350000}"/>
    <cellStyle name="40% - Accent1 2 5 3 3" xfId="12586" xr:uid="{00000000-0005-0000-0000-0000CB350000}"/>
    <cellStyle name="40% - Accent1 2 5 3 3 2" xfId="14940" xr:uid="{00000000-0005-0000-0000-0000CC350000}"/>
    <cellStyle name="40% - Accent1 2 5 3 3 2 2" xfId="25770" xr:uid="{00000000-0005-0000-0000-0000CD350000}"/>
    <cellStyle name="40% - Accent1 2 5 3 3 2 3" xfId="34647" xr:uid="{00000000-0005-0000-0000-0000CE350000}"/>
    <cellStyle name="40% - Accent1 2 5 3 3 3" xfId="17159" xr:uid="{00000000-0005-0000-0000-0000CF350000}"/>
    <cellStyle name="40% - Accent1 2 5 3 3 3 2" xfId="27989" xr:uid="{00000000-0005-0000-0000-0000D0350000}"/>
    <cellStyle name="40% - Accent1 2 5 3 3 3 3" xfId="36866" xr:uid="{00000000-0005-0000-0000-0000D1350000}"/>
    <cellStyle name="40% - Accent1 2 5 3 3 4" xfId="19564" xr:uid="{00000000-0005-0000-0000-0000D2350000}"/>
    <cellStyle name="40% - Accent1 2 5 3 3 4 2" xfId="30208" xr:uid="{00000000-0005-0000-0000-0000D3350000}"/>
    <cellStyle name="40% - Accent1 2 5 3 3 4 3" xfId="39085" xr:uid="{00000000-0005-0000-0000-0000D4350000}"/>
    <cellStyle name="40% - Accent1 2 5 3 3 5" xfId="23551" xr:uid="{00000000-0005-0000-0000-0000D5350000}"/>
    <cellStyle name="40% - Accent1 2 5 3 3 6" xfId="32428" xr:uid="{00000000-0005-0000-0000-0000D6350000}"/>
    <cellStyle name="40% - Accent1 2 5 3 4" xfId="14064" xr:uid="{00000000-0005-0000-0000-0000D7350000}"/>
    <cellStyle name="40% - Accent1 2 5 3 4 2" xfId="25027" xr:uid="{00000000-0005-0000-0000-0000D8350000}"/>
    <cellStyle name="40% - Accent1 2 5 3 4 3" xfId="33904" xr:uid="{00000000-0005-0000-0000-0000D9350000}"/>
    <cellStyle name="40% - Accent1 2 5 3 5" xfId="16416" xr:uid="{00000000-0005-0000-0000-0000DA350000}"/>
    <cellStyle name="40% - Accent1 2 5 3 5 2" xfId="27246" xr:uid="{00000000-0005-0000-0000-0000DB350000}"/>
    <cellStyle name="40% - Accent1 2 5 3 5 3" xfId="36123" xr:uid="{00000000-0005-0000-0000-0000DC350000}"/>
    <cellStyle name="40% - Accent1 2 5 3 6" xfId="18637" xr:uid="{00000000-0005-0000-0000-0000DD350000}"/>
    <cellStyle name="40% - Accent1 2 5 3 6 2" xfId="29465" xr:uid="{00000000-0005-0000-0000-0000DE350000}"/>
    <cellStyle name="40% - Accent1 2 5 3 6 3" xfId="38342" xr:uid="{00000000-0005-0000-0000-0000DF350000}"/>
    <cellStyle name="40% - Accent1 2 5 3 7" xfId="22808" xr:uid="{00000000-0005-0000-0000-0000E0350000}"/>
    <cellStyle name="40% - Accent1 2 5 3 8" xfId="31683" xr:uid="{00000000-0005-0000-0000-0000E1350000}"/>
    <cellStyle name="40% - Accent1 2 5 4" xfId="9107" xr:uid="{00000000-0005-0000-0000-0000E2350000}"/>
    <cellStyle name="40% - Accent1 2 5 4 2" xfId="13320" xr:uid="{00000000-0005-0000-0000-0000E3350000}"/>
    <cellStyle name="40% - Accent1 2 5 4 2 2" xfId="15674" xr:uid="{00000000-0005-0000-0000-0000E4350000}"/>
    <cellStyle name="40% - Accent1 2 5 4 2 2 2" xfId="26504" xr:uid="{00000000-0005-0000-0000-0000E5350000}"/>
    <cellStyle name="40% - Accent1 2 5 4 2 2 3" xfId="35381" xr:uid="{00000000-0005-0000-0000-0000E6350000}"/>
    <cellStyle name="40% - Accent1 2 5 4 2 3" xfId="17893" xr:uid="{00000000-0005-0000-0000-0000E7350000}"/>
    <cellStyle name="40% - Accent1 2 5 4 2 3 2" xfId="28723" xr:uid="{00000000-0005-0000-0000-0000E8350000}"/>
    <cellStyle name="40% - Accent1 2 5 4 2 3 3" xfId="37600" xr:uid="{00000000-0005-0000-0000-0000E9350000}"/>
    <cellStyle name="40% - Accent1 2 5 4 2 4" xfId="20298" xr:uid="{00000000-0005-0000-0000-0000EA350000}"/>
    <cellStyle name="40% - Accent1 2 5 4 2 4 2" xfId="30942" xr:uid="{00000000-0005-0000-0000-0000EB350000}"/>
    <cellStyle name="40% - Accent1 2 5 4 2 4 3" xfId="39819" xr:uid="{00000000-0005-0000-0000-0000EC350000}"/>
    <cellStyle name="40% - Accent1 2 5 4 2 5" xfId="24285" xr:uid="{00000000-0005-0000-0000-0000ED350000}"/>
    <cellStyle name="40% - Accent1 2 5 4 2 6" xfId="33162" xr:uid="{00000000-0005-0000-0000-0000EE350000}"/>
    <cellStyle name="40% - Accent1 2 5 4 3" xfId="12587" xr:uid="{00000000-0005-0000-0000-0000EF350000}"/>
    <cellStyle name="40% - Accent1 2 5 4 3 2" xfId="14941" xr:uid="{00000000-0005-0000-0000-0000F0350000}"/>
    <cellStyle name="40% - Accent1 2 5 4 3 2 2" xfId="25771" xr:uid="{00000000-0005-0000-0000-0000F1350000}"/>
    <cellStyle name="40% - Accent1 2 5 4 3 2 3" xfId="34648" xr:uid="{00000000-0005-0000-0000-0000F2350000}"/>
    <cellStyle name="40% - Accent1 2 5 4 3 3" xfId="17160" xr:uid="{00000000-0005-0000-0000-0000F3350000}"/>
    <cellStyle name="40% - Accent1 2 5 4 3 3 2" xfId="27990" xr:uid="{00000000-0005-0000-0000-0000F4350000}"/>
    <cellStyle name="40% - Accent1 2 5 4 3 3 3" xfId="36867" xr:uid="{00000000-0005-0000-0000-0000F5350000}"/>
    <cellStyle name="40% - Accent1 2 5 4 3 4" xfId="19565" xr:uid="{00000000-0005-0000-0000-0000F6350000}"/>
    <cellStyle name="40% - Accent1 2 5 4 3 4 2" xfId="30209" xr:uid="{00000000-0005-0000-0000-0000F7350000}"/>
    <cellStyle name="40% - Accent1 2 5 4 3 4 3" xfId="39086" xr:uid="{00000000-0005-0000-0000-0000F8350000}"/>
    <cellStyle name="40% - Accent1 2 5 4 3 5" xfId="23552" xr:uid="{00000000-0005-0000-0000-0000F9350000}"/>
    <cellStyle name="40% - Accent1 2 5 4 3 6" xfId="32429" xr:uid="{00000000-0005-0000-0000-0000FA350000}"/>
    <cellStyle name="40% - Accent1 2 5 4 4" xfId="14065" xr:uid="{00000000-0005-0000-0000-0000FB350000}"/>
    <cellStyle name="40% - Accent1 2 5 4 4 2" xfId="25028" xr:uid="{00000000-0005-0000-0000-0000FC350000}"/>
    <cellStyle name="40% - Accent1 2 5 4 4 3" xfId="33905" xr:uid="{00000000-0005-0000-0000-0000FD350000}"/>
    <cellStyle name="40% - Accent1 2 5 4 5" xfId="16417" xr:uid="{00000000-0005-0000-0000-0000FE350000}"/>
    <cellStyle name="40% - Accent1 2 5 4 5 2" xfId="27247" xr:uid="{00000000-0005-0000-0000-0000FF350000}"/>
    <cellStyle name="40% - Accent1 2 5 4 5 3" xfId="36124" xr:uid="{00000000-0005-0000-0000-000000360000}"/>
    <cellStyle name="40% - Accent1 2 5 4 6" xfId="18638" xr:uid="{00000000-0005-0000-0000-000001360000}"/>
    <cellStyle name="40% - Accent1 2 5 4 6 2" xfId="29466" xr:uid="{00000000-0005-0000-0000-000002360000}"/>
    <cellStyle name="40% - Accent1 2 5 4 6 3" xfId="38343" xr:uid="{00000000-0005-0000-0000-000003360000}"/>
    <cellStyle name="40% - Accent1 2 5 4 7" xfId="22809" xr:uid="{00000000-0005-0000-0000-000004360000}"/>
    <cellStyle name="40% - Accent1 2 5 4 8" xfId="31684" xr:uid="{00000000-0005-0000-0000-000005360000}"/>
    <cellStyle name="40% - Accent1 2 5 5" xfId="9108" xr:uid="{00000000-0005-0000-0000-000006360000}"/>
    <cellStyle name="40% - Accent1 2 5 5 2" xfId="13321" xr:uid="{00000000-0005-0000-0000-000007360000}"/>
    <cellStyle name="40% - Accent1 2 5 5 2 2" xfId="15675" xr:uid="{00000000-0005-0000-0000-000008360000}"/>
    <cellStyle name="40% - Accent1 2 5 5 2 2 2" xfId="26505" xr:uid="{00000000-0005-0000-0000-000009360000}"/>
    <cellStyle name="40% - Accent1 2 5 5 2 2 3" xfId="35382" xr:uid="{00000000-0005-0000-0000-00000A360000}"/>
    <cellStyle name="40% - Accent1 2 5 5 2 3" xfId="17894" xr:uid="{00000000-0005-0000-0000-00000B360000}"/>
    <cellStyle name="40% - Accent1 2 5 5 2 3 2" xfId="28724" xr:uid="{00000000-0005-0000-0000-00000C360000}"/>
    <cellStyle name="40% - Accent1 2 5 5 2 3 3" xfId="37601" xr:uid="{00000000-0005-0000-0000-00000D360000}"/>
    <cellStyle name="40% - Accent1 2 5 5 2 4" xfId="20299" xr:uid="{00000000-0005-0000-0000-00000E360000}"/>
    <cellStyle name="40% - Accent1 2 5 5 2 4 2" xfId="30943" xr:uid="{00000000-0005-0000-0000-00000F360000}"/>
    <cellStyle name="40% - Accent1 2 5 5 2 4 3" xfId="39820" xr:uid="{00000000-0005-0000-0000-000010360000}"/>
    <cellStyle name="40% - Accent1 2 5 5 2 5" xfId="24286" xr:uid="{00000000-0005-0000-0000-000011360000}"/>
    <cellStyle name="40% - Accent1 2 5 5 2 6" xfId="33163" xr:uid="{00000000-0005-0000-0000-000012360000}"/>
    <cellStyle name="40% - Accent1 2 5 5 3" xfId="12588" xr:uid="{00000000-0005-0000-0000-000013360000}"/>
    <cellStyle name="40% - Accent1 2 5 5 3 2" xfId="14942" xr:uid="{00000000-0005-0000-0000-000014360000}"/>
    <cellStyle name="40% - Accent1 2 5 5 3 2 2" xfId="25772" xr:uid="{00000000-0005-0000-0000-000015360000}"/>
    <cellStyle name="40% - Accent1 2 5 5 3 2 3" xfId="34649" xr:uid="{00000000-0005-0000-0000-000016360000}"/>
    <cellStyle name="40% - Accent1 2 5 5 3 3" xfId="17161" xr:uid="{00000000-0005-0000-0000-000017360000}"/>
    <cellStyle name="40% - Accent1 2 5 5 3 3 2" xfId="27991" xr:uid="{00000000-0005-0000-0000-000018360000}"/>
    <cellStyle name="40% - Accent1 2 5 5 3 3 3" xfId="36868" xr:uid="{00000000-0005-0000-0000-000019360000}"/>
    <cellStyle name="40% - Accent1 2 5 5 3 4" xfId="19566" xr:uid="{00000000-0005-0000-0000-00001A360000}"/>
    <cellStyle name="40% - Accent1 2 5 5 3 4 2" xfId="30210" xr:uid="{00000000-0005-0000-0000-00001B360000}"/>
    <cellStyle name="40% - Accent1 2 5 5 3 4 3" xfId="39087" xr:uid="{00000000-0005-0000-0000-00001C360000}"/>
    <cellStyle name="40% - Accent1 2 5 5 3 5" xfId="23553" xr:uid="{00000000-0005-0000-0000-00001D360000}"/>
    <cellStyle name="40% - Accent1 2 5 5 3 6" xfId="32430" xr:uid="{00000000-0005-0000-0000-00001E360000}"/>
    <cellStyle name="40% - Accent1 2 5 5 4" xfId="14066" xr:uid="{00000000-0005-0000-0000-00001F360000}"/>
    <cellStyle name="40% - Accent1 2 5 5 4 2" xfId="25029" xr:uid="{00000000-0005-0000-0000-000020360000}"/>
    <cellStyle name="40% - Accent1 2 5 5 4 3" xfId="33906" xr:uid="{00000000-0005-0000-0000-000021360000}"/>
    <cellStyle name="40% - Accent1 2 5 5 5" xfId="16418" xr:uid="{00000000-0005-0000-0000-000022360000}"/>
    <cellStyle name="40% - Accent1 2 5 5 5 2" xfId="27248" xr:uid="{00000000-0005-0000-0000-000023360000}"/>
    <cellStyle name="40% - Accent1 2 5 5 5 3" xfId="36125" xr:uid="{00000000-0005-0000-0000-000024360000}"/>
    <cellStyle name="40% - Accent1 2 5 5 6" xfId="18639" xr:uid="{00000000-0005-0000-0000-000025360000}"/>
    <cellStyle name="40% - Accent1 2 5 5 6 2" xfId="29467" xr:uid="{00000000-0005-0000-0000-000026360000}"/>
    <cellStyle name="40% - Accent1 2 5 5 6 3" xfId="38344" xr:uid="{00000000-0005-0000-0000-000027360000}"/>
    <cellStyle name="40% - Accent1 2 5 5 7" xfId="22810" xr:uid="{00000000-0005-0000-0000-000028360000}"/>
    <cellStyle name="40% - Accent1 2 5 5 8" xfId="31685" xr:uid="{00000000-0005-0000-0000-000029360000}"/>
    <cellStyle name="40% - Accent1 2 5 6" xfId="9109" xr:uid="{00000000-0005-0000-0000-00002A360000}"/>
    <cellStyle name="40% - Accent1 2 5 6 2" xfId="13322" xr:uid="{00000000-0005-0000-0000-00002B360000}"/>
    <cellStyle name="40% - Accent1 2 5 6 2 2" xfId="15676" xr:uid="{00000000-0005-0000-0000-00002C360000}"/>
    <cellStyle name="40% - Accent1 2 5 6 2 2 2" xfId="26506" xr:uid="{00000000-0005-0000-0000-00002D360000}"/>
    <cellStyle name="40% - Accent1 2 5 6 2 2 3" xfId="35383" xr:uid="{00000000-0005-0000-0000-00002E360000}"/>
    <cellStyle name="40% - Accent1 2 5 6 2 3" xfId="17895" xr:uid="{00000000-0005-0000-0000-00002F360000}"/>
    <cellStyle name="40% - Accent1 2 5 6 2 3 2" xfId="28725" xr:uid="{00000000-0005-0000-0000-000030360000}"/>
    <cellStyle name="40% - Accent1 2 5 6 2 3 3" xfId="37602" xr:uid="{00000000-0005-0000-0000-000031360000}"/>
    <cellStyle name="40% - Accent1 2 5 6 2 4" xfId="20300" xr:uid="{00000000-0005-0000-0000-000032360000}"/>
    <cellStyle name="40% - Accent1 2 5 6 2 4 2" xfId="30944" xr:uid="{00000000-0005-0000-0000-000033360000}"/>
    <cellStyle name="40% - Accent1 2 5 6 2 4 3" xfId="39821" xr:uid="{00000000-0005-0000-0000-000034360000}"/>
    <cellStyle name="40% - Accent1 2 5 6 2 5" xfId="24287" xr:uid="{00000000-0005-0000-0000-000035360000}"/>
    <cellStyle name="40% - Accent1 2 5 6 2 6" xfId="33164" xr:uid="{00000000-0005-0000-0000-000036360000}"/>
    <cellStyle name="40% - Accent1 2 5 6 3" xfId="12589" xr:uid="{00000000-0005-0000-0000-000037360000}"/>
    <cellStyle name="40% - Accent1 2 5 6 3 2" xfId="14943" xr:uid="{00000000-0005-0000-0000-000038360000}"/>
    <cellStyle name="40% - Accent1 2 5 6 3 2 2" xfId="25773" xr:uid="{00000000-0005-0000-0000-000039360000}"/>
    <cellStyle name="40% - Accent1 2 5 6 3 2 3" xfId="34650" xr:uid="{00000000-0005-0000-0000-00003A360000}"/>
    <cellStyle name="40% - Accent1 2 5 6 3 3" xfId="17162" xr:uid="{00000000-0005-0000-0000-00003B360000}"/>
    <cellStyle name="40% - Accent1 2 5 6 3 3 2" xfId="27992" xr:uid="{00000000-0005-0000-0000-00003C360000}"/>
    <cellStyle name="40% - Accent1 2 5 6 3 3 3" xfId="36869" xr:uid="{00000000-0005-0000-0000-00003D360000}"/>
    <cellStyle name="40% - Accent1 2 5 6 3 4" xfId="19567" xr:uid="{00000000-0005-0000-0000-00003E360000}"/>
    <cellStyle name="40% - Accent1 2 5 6 3 4 2" xfId="30211" xr:uid="{00000000-0005-0000-0000-00003F360000}"/>
    <cellStyle name="40% - Accent1 2 5 6 3 4 3" xfId="39088" xr:uid="{00000000-0005-0000-0000-000040360000}"/>
    <cellStyle name="40% - Accent1 2 5 6 3 5" xfId="23554" xr:uid="{00000000-0005-0000-0000-000041360000}"/>
    <cellStyle name="40% - Accent1 2 5 6 3 6" xfId="32431" xr:uid="{00000000-0005-0000-0000-000042360000}"/>
    <cellStyle name="40% - Accent1 2 5 6 4" xfId="14067" xr:uid="{00000000-0005-0000-0000-000043360000}"/>
    <cellStyle name="40% - Accent1 2 5 6 4 2" xfId="25030" xr:uid="{00000000-0005-0000-0000-000044360000}"/>
    <cellStyle name="40% - Accent1 2 5 6 4 3" xfId="33907" xr:uid="{00000000-0005-0000-0000-000045360000}"/>
    <cellStyle name="40% - Accent1 2 5 6 5" xfId="16419" xr:uid="{00000000-0005-0000-0000-000046360000}"/>
    <cellStyle name="40% - Accent1 2 5 6 5 2" xfId="27249" xr:uid="{00000000-0005-0000-0000-000047360000}"/>
    <cellStyle name="40% - Accent1 2 5 6 5 3" xfId="36126" xr:uid="{00000000-0005-0000-0000-000048360000}"/>
    <cellStyle name="40% - Accent1 2 5 6 6" xfId="18640" xr:uid="{00000000-0005-0000-0000-000049360000}"/>
    <cellStyle name="40% - Accent1 2 5 6 6 2" xfId="29468" xr:uid="{00000000-0005-0000-0000-00004A360000}"/>
    <cellStyle name="40% - Accent1 2 5 6 6 3" xfId="38345" xr:uid="{00000000-0005-0000-0000-00004B360000}"/>
    <cellStyle name="40% - Accent1 2 5 6 7" xfId="22811" xr:uid="{00000000-0005-0000-0000-00004C360000}"/>
    <cellStyle name="40% - Accent1 2 5 6 8" xfId="31686" xr:uid="{00000000-0005-0000-0000-00004D360000}"/>
    <cellStyle name="40% - Accent1 2 5 7" xfId="9110" xr:uid="{00000000-0005-0000-0000-00004E360000}"/>
    <cellStyle name="40% - Accent1 2 5 7 2" xfId="13323" xr:uid="{00000000-0005-0000-0000-00004F360000}"/>
    <cellStyle name="40% - Accent1 2 5 7 2 2" xfId="15677" xr:uid="{00000000-0005-0000-0000-000050360000}"/>
    <cellStyle name="40% - Accent1 2 5 7 2 2 2" xfId="26507" xr:uid="{00000000-0005-0000-0000-000051360000}"/>
    <cellStyle name="40% - Accent1 2 5 7 2 2 3" xfId="35384" xr:uid="{00000000-0005-0000-0000-000052360000}"/>
    <cellStyle name="40% - Accent1 2 5 7 2 3" xfId="17896" xr:uid="{00000000-0005-0000-0000-000053360000}"/>
    <cellStyle name="40% - Accent1 2 5 7 2 3 2" xfId="28726" xr:uid="{00000000-0005-0000-0000-000054360000}"/>
    <cellStyle name="40% - Accent1 2 5 7 2 3 3" xfId="37603" xr:uid="{00000000-0005-0000-0000-000055360000}"/>
    <cellStyle name="40% - Accent1 2 5 7 2 4" xfId="20301" xr:uid="{00000000-0005-0000-0000-000056360000}"/>
    <cellStyle name="40% - Accent1 2 5 7 2 4 2" xfId="30945" xr:uid="{00000000-0005-0000-0000-000057360000}"/>
    <cellStyle name="40% - Accent1 2 5 7 2 4 3" xfId="39822" xr:uid="{00000000-0005-0000-0000-000058360000}"/>
    <cellStyle name="40% - Accent1 2 5 7 2 5" xfId="24288" xr:uid="{00000000-0005-0000-0000-000059360000}"/>
    <cellStyle name="40% - Accent1 2 5 7 2 6" xfId="33165" xr:uid="{00000000-0005-0000-0000-00005A360000}"/>
    <cellStyle name="40% - Accent1 2 5 7 3" xfId="12590" xr:uid="{00000000-0005-0000-0000-00005B360000}"/>
    <cellStyle name="40% - Accent1 2 5 7 3 2" xfId="14944" xr:uid="{00000000-0005-0000-0000-00005C360000}"/>
    <cellStyle name="40% - Accent1 2 5 7 3 2 2" xfId="25774" xr:uid="{00000000-0005-0000-0000-00005D360000}"/>
    <cellStyle name="40% - Accent1 2 5 7 3 2 3" xfId="34651" xr:uid="{00000000-0005-0000-0000-00005E360000}"/>
    <cellStyle name="40% - Accent1 2 5 7 3 3" xfId="17163" xr:uid="{00000000-0005-0000-0000-00005F360000}"/>
    <cellStyle name="40% - Accent1 2 5 7 3 3 2" xfId="27993" xr:uid="{00000000-0005-0000-0000-000060360000}"/>
    <cellStyle name="40% - Accent1 2 5 7 3 3 3" xfId="36870" xr:uid="{00000000-0005-0000-0000-000061360000}"/>
    <cellStyle name="40% - Accent1 2 5 7 3 4" xfId="19568" xr:uid="{00000000-0005-0000-0000-000062360000}"/>
    <cellStyle name="40% - Accent1 2 5 7 3 4 2" xfId="30212" xr:uid="{00000000-0005-0000-0000-000063360000}"/>
    <cellStyle name="40% - Accent1 2 5 7 3 4 3" xfId="39089" xr:uid="{00000000-0005-0000-0000-000064360000}"/>
    <cellStyle name="40% - Accent1 2 5 7 3 5" xfId="23555" xr:uid="{00000000-0005-0000-0000-000065360000}"/>
    <cellStyle name="40% - Accent1 2 5 7 3 6" xfId="32432" xr:uid="{00000000-0005-0000-0000-000066360000}"/>
    <cellStyle name="40% - Accent1 2 5 7 4" xfId="14068" xr:uid="{00000000-0005-0000-0000-000067360000}"/>
    <cellStyle name="40% - Accent1 2 5 7 4 2" xfId="25031" xr:uid="{00000000-0005-0000-0000-000068360000}"/>
    <cellStyle name="40% - Accent1 2 5 7 4 3" xfId="33908" xr:uid="{00000000-0005-0000-0000-000069360000}"/>
    <cellStyle name="40% - Accent1 2 5 7 5" xfId="16420" xr:uid="{00000000-0005-0000-0000-00006A360000}"/>
    <cellStyle name="40% - Accent1 2 5 7 5 2" xfId="27250" xr:uid="{00000000-0005-0000-0000-00006B360000}"/>
    <cellStyle name="40% - Accent1 2 5 7 5 3" xfId="36127" xr:uid="{00000000-0005-0000-0000-00006C360000}"/>
    <cellStyle name="40% - Accent1 2 5 7 6" xfId="18641" xr:uid="{00000000-0005-0000-0000-00006D360000}"/>
    <cellStyle name="40% - Accent1 2 5 7 6 2" xfId="29469" xr:uid="{00000000-0005-0000-0000-00006E360000}"/>
    <cellStyle name="40% - Accent1 2 5 7 6 3" xfId="38346" xr:uid="{00000000-0005-0000-0000-00006F360000}"/>
    <cellStyle name="40% - Accent1 2 5 7 7" xfId="22812" xr:uid="{00000000-0005-0000-0000-000070360000}"/>
    <cellStyle name="40% - Accent1 2 5 7 8" xfId="31687" xr:uid="{00000000-0005-0000-0000-000071360000}"/>
    <cellStyle name="40% - Accent1 2 5 8" xfId="9111" xr:uid="{00000000-0005-0000-0000-000072360000}"/>
    <cellStyle name="40% - Accent1 2 5 8 2" xfId="13324" xr:uid="{00000000-0005-0000-0000-000073360000}"/>
    <cellStyle name="40% - Accent1 2 5 8 2 2" xfId="15678" xr:uid="{00000000-0005-0000-0000-000074360000}"/>
    <cellStyle name="40% - Accent1 2 5 8 2 2 2" xfId="26508" xr:uid="{00000000-0005-0000-0000-000075360000}"/>
    <cellStyle name="40% - Accent1 2 5 8 2 2 3" xfId="35385" xr:uid="{00000000-0005-0000-0000-000076360000}"/>
    <cellStyle name="40% - Accent1 2 5 8 2 3" xfId="17897" xr:uid="{00000000-0005-0000-0000-000077360000}"/>
    <cellStyle name="40% - Accent1 2 5 8 2 3 2" xfId="28727" xr:uid="{00000000-0005-0000-0000-000078360000}"/>
    <cellStyle name="40% - Accent1 2 5 8 2 3 3" xfId="37604" xr:uid="{00000000-0005-0000-0000-000079360000}"/>
    <cellStyle name="40% - Accent1 2 5 8 2 4" xfId="20302" xr:uid="{00000000-0005-0000-0000-00007A360000}"/>
    <cellStyle name="40% - Accent1 2 5 8 2 4 2" xfId="30946" xr:uid="{00000000-0005-0000-0000-00007B360000}"/>
    <cellStyle name="40% - Accent1 2 5 8 2 4 3" xfId="39823" xr:uid="{00000000-0005-0000-0000-00007C360000}"/>
    <cellStyle name="40% - Accent1 2 5 8 2 5" xfId="24289" xr:uid="{00000000-0005-0000-0000-00007D360000}"/>
    <cellStyle name="40% - Accent1 2 5 8 2 6" xfId="33166" xr:uid="{00000000-0005-0000-0000-00007E360000}"/>
    <cellStyle name="40% - Accent1 2 5 8 3" xfId="12591" xr:uid="{00000000-0005-0000-0000-00007F360000}"/>
    <cellStyle name="40% - Accent1 2 5 8 3 2" xfId="14945" xr:uid="{00000000-0005-0000-0000-000080360000}"/>
    <cellStyle name="40% - Accent1 2 5 8 3 2 2" xfId="25775" xr:uid="{00000000-0005-0000-0000-000081360000}"/>
    <cellStyle name="40% - Accent1 2 5 8 3 2 3" xfId="34652" xr:uid="{00000000-0005-0000-0000-000082360000}"/>
    <cellStyle name="40% - Accent1 2 5 8 3 3" xfId="17164" xr:uid="{00000000-0005-0000-0000-000083360000}"/>
    <cellStyle name="40% - Accent1 2 5 8 3 3 2" xfId="27994" xr:uid="{00000000-0005-0000-0000-000084360000}"/>
    <cellStyle name="40% - Accent1 2 5 8 3 3 3" xfId="36871" xr:uid="{00000000-0005-0000-0000-000085360000}"/>
    <cellStyle name="40% - Accent1 2 5 8 3 4" xfId="19569" xr:uid="{00000000-0005-0000-0000-000086360000}"/>
    <cellStyle name="40% - Accent1 2 5 8 3 4 2" xfId="30213" xr:uid="{00000000-0005-0000-0000-000087360000}"/>
    <cellStyle name="40% - Accent1 2 5 8 3 4 3" xfId="39090" xr:uid="{00000000-0005-0000-0000-000088360000}"/>
    <cellStyle name="40% - Accent1 2 5 8 3 5" xfId="23556" xr:uid="{00000000-0005-0000-0000-000089360000}"/>
    <cellStyle name="40% - Accent1 2 5 8 3 6" xfId="32433" xr:uid="{00000000-0005-0000-0000-00008A360000}"/>
    <cellStyle name="40% - Accent1 2 5 8 4" xfId="14069" xr:uid="{00000000-0005-0000-0000-00008B360000}"/>
    <cellStyle name="40% - Accent1 2 5 8 4 2" xfId="25032" xr:uid="{00000000-0005-0000-0000-00008C360000}"/>
    <cellStyle name="40% - Accent1 2 5 8 4 3" xfId="33909" xr:uid="{00000000-0005-0000-0000-00008D360000}"/>
    <cellStyle name="40% - Accent1 2 5 8 5" xfId="16421" xr:uid="{00000000-0005-0000-0000-00008E360000}"/>
    <cellStyle name="40% - Accent1 2 5 8 5 2" xfId="27251" xr:uid="{00000000-0005-0000-0000-00008F360000}"/>
    <cellStyle name="40% - Accent1 2 5 8 5 3" xfId="36128" xr:uid="{00000000-0005-0000-0000-000090360000}"/>
    <cellStyle name="40% - Accent1 2 5 8 6" xfId="18642" xr:uid="{00000000-0005-0000-0000-000091360000}"/>
    <cellStyle name="40% - Accent1 2 5 8 6 2" xfId="29470" xr:uid="{00000000-0005-0000-0000-000092360000}"/>
    <cellStyle name="40% - Accent1 2 5 8 6 3" xfId="38347" xr:uid="{00000000-0005-0000-0000-000093360000}"/>
    <cellStyle name="40% - Accent1 2 5 8 7" xfId="22813" xr:uid="{00000000-0005-0000-0000-000094360000}"/>
    <cellStyle name="40% - Accent1 2 5 8 8" xfId="31688" xr:uid="{00000000-0005-0000-0000-000095360000}"/>
    <cellStyle name="40% - Accent1 2 5 9" xfId="9112" xr:uid="{00000000-0005-0000-0000-000096360000}"/>
    <cellStyle name="40% - Accent1 2 5 9 2" xfId="13325" xr:uid="{00000000-0005-0000-0000-000097360000}"/>
    <cellStyle name="40% - Accent1 2 5 9 2 2" xfId="15679" xr:uid="{00000000-0005-0000-0000-000098360000}"/>
    <cellStyle name="40% - Accent1 2 5 9 2 2 2" xfId="26509" xr:uid="{00000000-0005-0000-0000-000099360000}"/>
    <cellStyle name="40% - Accent1 2 5 9 2 2 3" xfId="35386" xr:uid="{00000000-0005-0000-0000-00009A360000}"/>
    <cellStyle name="40% - Accent1 2 5 9 2 3" xfId="17898" xr:uid="{00000000-0005-0000-0000-00009B360000}"/>
    <cellStyle name="40% - Accent1 2 5 9 2 3 2" xfId="28728" xr:uid="{00000000-0005-0000-0000-00009C360000}"/>
    <cellStyle name="40% - Accent1 2 5 9 2 3 3" xfId="37605" xr:uid="{00000000-0005-0000-0000-00009D360000}"/>
    <cellStyle name="40% - Accent1 2 5 9 2 4" xfId="20303" xr:uid="{00000000-0005-0000-0000-00009E360000}"/>
    <cellStyle name="40% - Accent1 2 5 9 2 4 2" xfId="30947" xr:uid="{00000000-0005-0000-0000-00009F360000}"/>
    <cellStyle name="40% - Accent1 2 5 9 2 4 3" xfId="39824" xr:uid="{00000000-0005-0000-0000-0000A0360000}"/>
    <cellStyle name="40% - Accent1 2 5 9 2 5" xfId="24290" xr:uid="{00000000-0005-0000-0000-0000A1360000}"/>
    <cellStyle name="40% - Accent1 2 5 9 2 6" xfId="33167" xr:uid="{00000000-0005-0000-0000-0000A2360000}"/>
    <cellStyle name="40% - Accent1 2 5 9 3" xfId="12592" xr:uid="{00000000-0005-0000-0000-0000A3360000}"/>
    <cellStyle name="40% - Accent1 2 5 9 3 2" xfId="14946" xr:uid="{00000000-0005-0000-0000-0000A4360000}"/>
    <cellStyle name="40% - Accent1 2 5 9 3 2 2" xfId="25776" xr:uid="{00000000-0005-0000-0000-0000A5360000}"/>
    <cellStyle name="40% - Accent1 2 5 9 3 2 3" xfId="34653" xr:uid="{00000000-0005-0000-0000-0000A6360000}"/>
    <cellStyle name="40% - Accent1 2 5 9 3 3" xfId="17165" xr:uid="{00000000-0005-0000-0000-0000A7360000}"/>
    <cellStyle name="40% - Accent1 2 5 9 3 3 2" xfId="27995" xr:uid="{00000000-0005-0000-0000-0000A8360000}"/>
    <cellStyle name="40% - Accent1 2 5 9 3 3 3" xfId="36872" xr:uid="{00000000-0005-0000-0000-0000A9360000}"/>
    <cellStyle name="40% - Accent1 2 5 9 3 4" xfId="19570" xr:uid="{00000000-0005-0000-0000-0000AA360000}"/>
    <cellStyle name="40% - Accent1 2 5 9 3 4 2" xfId="30214" xr:uid="{00000000-0005-0000-0000-0000AB360000}"/>
    <cellStyle name="40% - Accent1 2 5 9 3 4 3" xfId="39091" xr:uid="{00000000-0005-0000-0000-0000AC360000}"/>
    <cellStyle name="40% - Accent1 2 5 9 3 5" xfId="23557" xr:uid="{00000000-0005-0000-0000-0000AD360000}"/>
    <cellStyle name="40% - Accent1 2 5 9 3 6" xfId="32434" xr:uid="{00000000-0005-0000-0000-0000AE360000}"/>
    <cellStyle name="40% - Accent1 2 5 9 4" xfId="14070" xr:uid="{00000000-0005-0000-0000-0000AF360000}"/>
    <cellStyle name="40% - Accent1 2 5 9 4 2" xfId="25033" xr:uid="{00000000-0005-0000-0000-0000B0360000}"/>
    <cellStyle name="40% - Accent1 2 5 9 4 3" xfId="33910" xr:uid="{00000000-0005-0000-0000-0000B1360000}"/>
    <cellStyle name="40% - Accent1 2 5 9 5" xfId="16422" xr:uid="{00000000-0005-0000-0000-0000B2360000}"/>
    <cellStyle name="40% - Accent1 2 5 9 5 2" xfId="27252" xr:uid="{00000000-0005-0000-0000-0000B3360000}"/>
    <cellStyle name="40% - Accent1 2 5 9 5 3" xfId="36129" xr:uid="{00000000-0005-0000-0000-0000B4360000}"/>
    <cellStyle name="40% - Accent1 2 5 9 6" xfId="18643" xr:uid="{00000000-0005-0000-0000-0000B5360000}"/>
    <cellStyle name="40% - Accent1 2 5 9 6 2" xfId="29471" xr:uid="{00000000-0005-0000-0000-0000B6360000}"/>
    <cellStyle name="40% - Accent1 2 5 9 6 3" xfId="38348" xr:uid="{00000000-0005-0000-0000-0000B7360000}"/>
    <cellStyle name="40% - Accent1 2 5 9 7" xfId="22814" xr:uid="{00000000-0005-0000-0000-0000B8360000}"/>
    <cellStyle name="40% - Accent1 2 5 9 8" xfId="31689" xr:uid="{00000000-0005-0000-0000-0000B9360000}"/>
    <cellStyle name="40% - Accent1 2 6" xfId="9113" xr:uid="{00000000-0005-0000-0000-0000BA360000}"/>
    <cellStyle name="40% - Accent1 2 6 10" xfId="18644" xr:uid="{00000000-0005-0000-0000-0000BB360000}"/>
    <cellStyle name="40% - Accent1 2 6 10 2" xfId="29472" xr:uid="{00000000-0005-0000-0000-0000BC360000}"/>
    <cellStyle name="40% - Accent1 2 6 10 3" xfId="38349" xr:uid="{00000000-0005-0000-0000-0000BD360000}"/>
    <cellStyle name="40% - Accent1 2 6 11" xfId="22815" xr:uid="{00000000-0005-0000-0000-0000BE360000}"/>
    <cellStyle name="40% - Accent1 2 6 12" xfId="31690" xr:uid="{00000000-0005-0000-0000-0000BF360000}"/>
    <cellStyle name="40% - Accent1 2 6 2" xfId="9114" xr:uid="{00000000-0005-0000-0000-0000C0360000}"/>
    <cellStyle name="40% - Accent1 2 6 2 2" xfId="13327" xr:uid="{00000000-0005-0000-0000-0000C1360000}"/>
    <cellStyle name="40% - Accent1 2 6 2 2 2" xfId="15681" xr:uid="{00000000-0005-0000-0000-0000C2360000}"/>
    <cellStyle name="40% - Accent1 2 6 2 2 2 2" xfId="26511" xr:uid="{00000000-0005-0000-0000-0000C3360000}"/>
    <cellStyle name="40% - Accent1 2 6 2 2 2 3" xfId="35388" xr:uid="{00000000-0005-0000-0000-0000C4360000}"/>
    <cellStyle name="40% - Accent1 2 6 2 2 3" xfId="17900" xr:uid="{00000000-0005-0000-0000-0000C5360000}"/>
    <cellStyle name="40% - Accent1 2 6 2 2 3 2" xfId="28730" xr:uid="{00000000-0005-0000-0000-0000C6360000}"/>
    <cellStyle name="40% - Accent1 2 6 2 2 3 3" xfId="37607" xr:uid="{00000000-0005-0000-0000-0000C7360000}"/>
    <cellStyle name="40% - Accent1 2 6 2 2 4" xfId="20305" xr:uid="{00000000-0005-0000-0000-0000C8360000}"/>
    <cellStyle name="40% - Accent1 2 6 2 2 4 2" xfId="30949" xr:uid="{00000000-0005-0000-0000-0000C9360000}"/>
    <cellStyle name="40% - Accent1 2 6 2 2 4 3" xfId="39826" xr:uid="{00000000-0005-0000-0000-0000CA360000}"/>
    <cellStyle name="40% - Accent1 2 6 2 2 5" xfId="24292" xr:uid="{00000000-0005-0000-0000-0000CB360000}"/>
    <cellStyle name="40% - Accent1 2 6 2 2 6" xfId="33169" xr:uid="{00000000-0005-0000-0000-0000CC360000}"/>
    <cellStyle name="40% - Accent1 2 6 2 3" xfId="12594" xr:uid="{00000000-0005-0000-0000-0000CD360000}"/>
    <cellStyle name="40% - Accent1 2 6 2 3 2" xfId="14948" xr:uid="{00000000-0005-0000-0000-0000CE360000}"/>
    <cellStyle name="40% - Accent1 2 6 2 3 2 2" xfId="25778" xr:uid="{00000000-0005-0000-0000-0000CF360000}"/>
    <cellStyle name="40% - Accent1 2 6 2 3 2 3" xfId="34655" xr:uid="{00000000-0005-0000-0000-0000D0360000}"/>
    <cellStyle name="40% - Accent1 2 6 2 3 3" xfId="17167" xr:uid="{00000000-0005-0000-0000-0000D1360000}"/>
    <cellStyle name="40% - Accent1 2 6 2 3 3 2" xfId="27997" xr:uid="{00000000-0005-0000-0000-0000D2360000}"/>
    <cellStyle name="40% - Accent1 2 6 2 3 3 3" xfId="36874" xr:uid="{00000000-0005-0000-0000-0000D3360000}"/>
    <cellStyle name="40% - Accent1 2 6 2 3 4" xfId="19572" xr:uid="{00000000-0005-0000-0000-0000D4360000}"/>
    <cellStyle name="40% - Accent1 2 6 2 3 4 2" xfId="30216" xr:uid="{00000000-0005-0000-0000-0000D5360000}"/>
    <cellStyle name="40% - Accent1 2 6 2 3 4 3" xfId="39093" xr:uid="{00000000-0005-0000-0000-0000D6360000}"/>
    <cellStyle name="40% - Accent1 2 6 2 3 5" xfId="23559" xr:uid="{00000000-0005-0000-0000-0000D7360000}"/>
    <cellStyle name="40% - Accent1 2 6 2 3 6" xfId="32436" xr:uid="{00000000-0005-0000-0000-0000D8360000}"/>
    <cellStyle name="40% - Accent1 2 6 2 4" xfId="14072" xr:uid="{00000000-0005-0000-0000-0000D9360000}"/>
    <cellStyle name="40% - Accent1 2 6 2 4 2" xfId="25035" xr:uid="{00000000-0005-0000-0000-0000DA360000}"/>
    <cellStyle name="40% - Accent1 2 6 2 4 3" xfId="33912" xr:uid="{00000000-0005-0000-0000-0000DB360000}"/>
    <cellStyle name="40% - Accent1 2 6 2 5" xfId="16424" xr:uid="{00000000-0005-0000-0000-0000DC360000}"/>
    <cellStyle name="40% - Accent1 2 6 2 5 2" xfId="27254" xr:uid="{00000000-0005-0000-0000-0000DD360000}"/>
    <cellStyle name="40% - Accent1 2 6 2 5 3" xfId="36131" xr:uid="{00000000-0005-0000-0000-0000DE360000}"/>
    <cellStyle name="40% - Accent1 2 6 2 6" xfId="18645" xr:uid="{00000000-0005-0000-0000-0000DF360000}"/>
    <cellStyle name="40% - Accent1 2 6 2 6 2" xfId="29473" xr:uid="{00000000-0005-0000-0000-0000E0360000}"/>
    <cellStyle name="40% - Accent1 2 6 2 6 3" xfId="38350" xr:uid="{00000000-0005-0000-0000-0000E1360000}"/>
    <cellStyle name="40% - Accent1 2 6 2 7" xfId="22816" xr:uid="{00000000-0005-0000-0000-0000E2360000}"/>
    <cellStyle name="40% - Accent1 2 6 2 8" xfId="31691" xr:uid="{00000000-0005-0000-0000-0000E3360000}"/>
    <cellStyle name="40% - Accent1 2 6 3" xfId="9115" xr:uid="{00000000-0005-0000-0000-0000E4360000}"/>
    <cellStyle name="40% - Accent1 2 6 3 2" xfId="13328" xr:uid="{00000000-0005-0000-0000-0000E5360000}"/>
    <cellStyle name="40% - Accent1 2 6 3 2 2" xfId="15682" xr:uid="{00000000-0005-0000-0000-0000E6360000}"/>
    <cellStyle name="40% - Accent1 2 6 3 2 2 2" xfId="26512" xr:uid="{00000000-0005-0000-0000-0000E7360000}"/>
    <cellStyle name="40% - Accent1 2 6 3 2 2 3" xfId="35389" xr:uid="{00000000-0005-0000-0000-0000E8360000}"/>
    <cellStyle name="40% - Accent1 2 6 3 2 3" xfId="17901" xr:uid="{00000000-0005-0000-0000-0000E9360000}"/>
    <cellStyle name="40% - Accent1 2 6 3 2 3 2" xfId="28731" xr:uid="{00000000-0005-0000-0000-0000EA360000}"/>
    <cellStyle name="40% - Accent1 2 6 3 2 3 3" xfId="37608" xr:uid="{00000000-0005-0000-0000-0000EB360000}"/>
    <cellStyle name="40% - Accent1 2 6 3 2 4" xfId="20306" xr:uid="{00000000-0005-0000-0000-0000EC360000}"/>
    <cellStyle name="40% - Accent1 2 6 3 2 4 2" xfId="30950" xr:uid="{00000000-0005-0000-0000-0000ED360000}"/>
    <cellStyle name="40% - Accent1 2 6 3 2 4 3" xfId="39827" xr:uid="{00000000-0005-0000-0000-0000EE360000}"/>
    <cellStyle name="40% - Accent1 2 6 3 2 5" xfId="24293" xr:uid="{00000000-0005-0000-0000-0000EF360000}"/>
    <cellStyle name="40% - Accent1 2 6 3 2 6" xfId="33170" xr:uid="{00000000-0005-0000-0000-0000F0360000}"/>
    <cellStyle name="40% - Accent1 2 6 3 3" xfId="12595" xr:uid="{00000000-0005-0000-0000-0000F1360000}"/>
    <cellStyle name="40% - Accent1 2 6 3 3 2" xfId="14949" xr:uid="{00000000-0005-0000-0000-0000F2360000}"/>
    <cellStyle name="40% - Accent1 2 6 3 3 2 2" xfId="25779" xr:uid="{00000000-0005-0000-0000-0000F3360000}"/>
    <cellStyle name="40% - Accent1 2 6 3 3 2 3" xfId="34656" xr:uid="{00000000-0005-0000-0000-0000F4360000}"/>
    <cellStyle name="40% - Accent1 2 6 3 3 3" xfId="17168" xr:uid="{00000000-0005-0000-0000-0000F5360000}"/>
    <cellStyle name="40% - Accent1 2 6 3 3 3 2" xfId="27998" xr:uid="{00000000-0005-0000-0000-0000F6360000}"/>
    <cellStyle name="40% - Accent1 2 6 3 3 3 3" xfId="36875" xr:uid="{00000000-0005-0000-0000-0000F7360000}"/>
    <cellStyle name="40% - Accent1 2 6 3 3 4" xfId="19573" xr:uid="{00000000-0005-0000-0000-0000F8360000}"/>
    <cellStyle name="40% - Accent1 2 6 3 3 4 2" xfId="30217" xr:uid="{00000000-0005-0000-0000-0000F9360000}"/>
    <cellStyle name="40% - Accent1 2 6 3 3 4 3" xfId="39094" xr:uid="{00000000-0005-0000-0000-0000FA360000}"/>
    <cellStyle name="40% - Accent1 2 6 3 3 5" xfId="23560" xr:uid="{00000000-0005-0000-0000-0000FB360000}"/>
    <cellStyle name="40% - Accent1 2 6 3 3 6" xfId="32437" xr:uid="{00000000-0005-0000-0000-0000FC360000}"/>
    <cellStyle name="40% - Accent1 2 6 3 4" xfId="14073" xr:uid="{00000000-0005-0000-0000-0000FD360000}"/>
    <cellStyle name="40% - Accent1 2 6 3 4 2" xfId="25036" xr:uid="{00000000-0005-0000-0000-0000FE360000}"/>
    <cellStyle name="40% - Accent1 2 6 3 4 3" xfId="33913" xr:uid="{00000000-0005-0000-0000-0000FF360000}"/>
    <cellStyle name="40% - Accent1 2 6 3 5" xfId="16425" xr:uid="{00000000-0005-0000-0000-000000370000}"/>
    <cellStyle name="40% - Accent1 2 6 3 5 2" xfId="27255" xr:uid="{00000000-0005-0000-0000-000001370000}"/>
    <cellStyle name="40% - Accent1 2 6 3 5 3" xfId="36132" xr:uid="{00000000-0005-0000-0000-000002370000}"/>
    <cellStyle name="40% - Accent1 2 6 3 6" xfId="18646" xr:uid="{00000000-0005-0000-0000-000003370000}"/>
    <cellStyle name="40% - Accent1 2 6 3 6 2" xfId="29474" xr:uid="{00000000-0005-0000-0000-000004370000}"/>
    <cellStyle name="40% - Accent1 2 6 3 6 3" xfId="38351" xr:uid="{00000000-0005-0000-0000-000005370000}"/>
    <cellStyle name="40% - Accent1 2 6 3 7" xfId="22817" xr:uid="{00000000-0005-0000-0000-000006370000}"/>
    <cellStyle name="40% - Accent1 2 6 3 8" xfId="31692" xr:uid="{00000000-0005-0000-0000-000007370000}"/>
    <cellStyle name="40% - Accent1 2 6 4" xfId="9116" xr:uid="{00000000-0005-0000-0000-000008370000}"/>
    <cellStyle name="40% - Accent1 2 6 4 2" xfId="13329" xr:uid="{00000000-0005-0000-0000-000009370000}"/>
    <cellStyle name="40% - Accent1 2 6 4 2 2" xfId="15683" xr:uid="{00000000-0005-0000-0000-00000A370000}"/>
    <cellStyle name="40% - Accent1 2 6 4 2 2 2" xfId="26513" xr:uid="{00000000-0005-0000-0000-00000B370000}"/>
    <cellStyle name="40% - Accent1 2 6 4 2 2 3" xfId="35390" xr:uid="{00000000-0005-0000-0000-00000C370000}"/>
    <cellStyle name="40% - Accent1 2 6 4 2 3" xfId="17902" xr:uid="{00000000-0005-0000-0000-00000D370000}"/>
    <cellStyle name="40% - Accent1 2 6 4 2 3 2" xfId="28732" xr:uid="{00000000-0005-0000-0000-00000E370000}"/>
    <cellStyle name="40% - Accent1 2 6 4 2 3 3" xfId="37609" xr:uid="{00000000-0005-0000-0000-00000F370000}"/>
    <cellStyle name="40% - Accent1 2 6 4 2 4" xfId="20307" xr:uid="{00000000-0005-0000-0000-000010370000}"/>
    <cellStyle name="40% - Accent1 2 6 4 2 4 2" xfId="30951" xr:uid="{00000000-0005-0000-0000-000011370000}"/>
    <cellStyle name="40% - Accent1 2 6 4 2 4 3" xfId="39828" xr:uid="{00000000-0005-0000-0000-000012370000}"/>
    <cellStyle name="40% - Accent1 2 6 4 2 5" xfId="24294" xr:uid="{00000000-0005-0000-0000-000013370000}"/>
    <cellStyle name="40% - Accent1 2 6 4 2 6" xfId="33171" xr:uid="{00000000-0005-0000-0000-000014370000}"/>
    <cellStyle name="40% - Accent1 2 6 4 3" xfId="12596" xr:uid="{00000000-0005-0000-0000-000015370000}"/>
    <cellStyle name="40% - Accent1 2 6 4 3 2" xfId="14950" xr:uid="{00000000-0005-0000-0000-000016370000}"/>
    <cellStyle name="40% - Accent1 2 6 4 3 2 2" xfId="25780" xr:uid="{00000000-0005-0000-0000-000017370000}"/>
    <cellStyle name="40% - Accent1 2 6 4 3 2 3" xfId="34657" xr:uid="{00000000-0005-0000-0000-000018370000}"/>
    <cellStyle name="40% - Accent1 2 6 4 3 3" xfId="17169" xr:uid="{00000000-0005-0000-0000-000019370000}"/>
    <cellStyle name="40% - Accent1 2 6 4 3 3 2" xfId="27999" xr:uid="{00000000-0005-0000-0000-00001A370000}"/>
    <cellStyle name="40% - Accent1 2 6 4 3 3 3" xfId="36876" xr:uid="{00000000-0005-0000-0000-00001B370000}"/>
    <cellStyle name="40% - Accent1 2 6 4 3 4" xfId="19574" xr:uid="{00000000-0005-0000-0000-00001C370000}"/>
    <cellStyle name="40% - Accent1 2 6 4 3 4 2" xfId="30218" xr:uid="{00000000-0005-0000-0000-00001D370000}"/>
    <cellStyle name="40% - Accent1 2 6 4 3 4 3" xfId="39095" xr:uid="{00000000-0005-0000-0000-00001E370000}"/>
    <cellStyle name="40% - Accent1 2 6 4 3 5" xfId="23561" xr:uid="{00000000-0005-0000-0000-00001F370000}"/>
    <cellStyle name="40% - Accent1 2 6 4 3 6" xfId="32438" xr:uid="{00000000-0005-0000-0000-000020370000}"/>
    <cellStyle name="40% - Accent1 2 6 4 4" xfId="14074" xr:uid="{00000000-0005-0000-0000-000021370000}"/>
    <cellStyle name="40% - Accent1 2 6 4 4 2" xfId="25037" xr:uid="{00000000-0005-0000-0000-000022370000}"/>
    <cellStyle name="40% - Accent1 2 6 4 4 3" xfId="33914" xr:uid="{00000000-0005-0000-0000-000023370000}"/>
    <cellStyle name="40% - Accent1 2 6 4 5" xfId="16426" xr:uid="{00000000-0005-0000-0000-000024370000}"/>
    <cellStyle name="40% - Accent1 2 6 4 5 2" xfId="27256" xr:uid="{00000000-0005-0000-0000-000025370000}"/>
    <cellStyle name="40% - Accent1 2 6 4 5 3" xfId="36133" xr:uid="{00000000-0005-0000-0000-000026370000}"/>
    <cellStyle name="40% - Accent1 2 6 4 6" xfId="18647" xr:uid="{00000000-0005-0000-0000-000027370000}"/>
    <cellStyle name="40% - Accent1 2 6 4 6 2" xfId="29475" xr:uid="{00000000-0005-0000-0000-000028370000}"/>
    <cellStyle name="40% - Accent1 2 6 4 6 3" xfId="38352" xr:uid="{00000000-0005-0000-0000-000029370000}"/>
    <cellStyle name="40% - Accent1 2 6 4 7" xfId="22818" xr:uid="{00000000-0005-0000-0000-00002A370000}"/>
    <cellStyle name="40% - Accent1 2 6 4 8" xfId="31693" xr:uid="{00000000-0005-0000-0000-00002B370000}"/>
    <cellStyle name="40% - Accent1 2 6 5" xfId="9117" xr:uid="{00000000-0005-0000-0000-00002C370000}"/>
    <cellStyle name="40% - Accent1 2 6 5 2" xfId="13330" xr:uid="{00000000-0005-0000-0000-00002D370000}"/>
    <cellStyle name="40% - Accent1 2 6 5 2 2" xfId="15684" xr:uid="{00000000-0005-0000-0000-00002E370000}"/>
    <cellStyle name="40% - Accent1 2 6 5 2 2 2" xfId="26514" xr:uid="{00000000-0005-0000-0000-00002F370000}"/>
    <cellStyle name="40% - Accent1 2 6 5 2 2 3" xfId="35391" xr:uid="{00000000-0005-0000-0000-000030370000}"/>
    <cellStyle name="40% - Accent1 2 6 5 2 3" xfId="17903" xr:uid="{00000000-0005-0000-0000-000031370000}"/>
    <cellStyle name="40% - Accent1 2 6 5 2 3 2" xfId="28733" xr:uid="{00000000-0005-0000-0000-000032370000}"/>
    <cellStyle name="40% - Accent1 2 6 5 2 3 3" xfId="37610" xr:uid="{00000000-0005-0000-0000-000033370000}"/>
    <cellStyle name="40% - Accent1 2 6 5 2 4" xfId="20308" xr:uid="{00000000-0005-0000-0000-000034370000}"/>
    <cellStyle name="40% - Accent1 2 6 5 2 4 2" xfId="30952" xr:uid="{00000000-0005-0000-0000-000035370000}"/>
    <cellStyle name="40% - Accent1 2 6 5 2 4 3" xfId="39829" xr:uid="{00000000-0005-0000-0000-000036370000}"/>
    <cellStyle name="40% - Accent1 2 6 5 2 5" xfId="24295" xr:uid="{00000000-0005-0000-0000-000037370000}"/>
    <cellStyle name="40% - Accent1 2 6 5 2 6" xfId="33172" xr:uid="{00000000-0005-0000-0000-000038370000}"/>
    <cellStyle name="40% - Accent1 2 6 5 3" xfId="12597" xr:uid="{00000000-0005-0000-0000-000039370000}"/>
    <cellStyle name="40% - Accent1 2 6 5 3 2" xfId="14951" xr:uid="{00000000-0005-0000-0000-00003A370000}"/>
    <cellStyle name="40% - Accent1 2 6 5 3 2 2" xfId="25781" xr:uid="{00000000-0005-0000-0000-00003B370000}"/>
    <cellStyle name="40% - Accent1 2 6 5 3 2 3" xfId="34658" xr:uid="{00000000-0005-0000-0000-00003C370000}"/>
    <cellStyle name="40% - Accent1 2 6 5 3 3" xfId="17170" xr:uid="{00000000-0005-0000-0000-00003D370000}"/>
    <cellStyle name="40% - Accent1 2 6 5 3 3 2" xfId="28000" xr:uid="{00000000-0005-0000-0000-00003E370000}"/>
    <cellStyle name="40% - Accent1 2 6 5 3 3 3" xfId="36877" xr:uid="{00000000-0005-0000-0000-00003F370000}"/>
    <cellStyle name="40% - Accent1 2 6 5 3 4" xfId="19575" xr:uid="{00000000-0005-0000-0000-000040370000}"/>
    <cellStyle name="40% - Accent1 2 6 5 3 4 2" xfId="30219" xr:uid="{00000000-0005-0000-0000-000041370000}"/>
    <cellStyle name="40% - Accent1 2 6 5 3 4 3" xfId="39096" xr:uid="{00000000-0005-0000-0000-000042370000}"/>
    <cellStyle name="40% - Accent1 2 6 5 3 5" xfId="23562" xr:uid="{00000000-0005-0000-0000-000043370000}"/>
    <cellStyle name="40% - Accent1 2 6 5 3 6" xfId="32439" xr:uid="{00000000-0005-0000-0000-000044370000}"/>
    <cellStyle name="40% - Accent1 2 6 5 4" xfId="14075" xr:uid="{00000000-0005-0000-0000-000045370000}"/>
    <cellStyle name="40% - Accent1 2 6 5 4 2" xfId="25038" xr:uid="{00000000-0005-0000-0000-000046370000}"/>
    <cellStyle name="40% - Accent1 2 6 5 4 3" xfId="33915" xr:uid="{00000000-0005-0000-0000-000047370000}"/>
    <cellStyle name="40% - Accent1 2 6 5 5" xfId="16427" xr:uid="{00000000-0005-0000-0000-000048370000}"/>
    <cellStyle name="40% - Accent1 2 6 5 5 2" xfId="27257" xr:uid="{00000000-0005-0000-0000-000049370000}"/>
    <cellStyle name="40% - Accent1 2 6 5 5 3" xfId="36134" xr:uid="{00000000-0005-0000-0000-00004A370000}"/>
    <cellStyle name="40% - Accent1 2 6 5 6" xfId="18648" xr:uid="{00000000-0005-0000-0000-00004B370000}"/>
    <cellStyle name="40% - Accent1 2 6 5 6 2" xfId="29476" xr:uid="{00000000-0005-0000-0000-00004C370000}"/>
    <cellStyle name="40% - Accent1 2 6 5 6 3" xfId="38353" xr:uid="{00000000-0005-0000-0000-00004D370000}"/>
    <cellStyle name="40% - Accent1 2 6 5 7" xfId="22819" xr:uid="{00000000-0005-0000-0000-00004E370000}"/>
    <cellStyle name="40% - Accent1 2 6 5 8" xfId="31694" xr:uid="{00000000-0005-0000-0000-00004F370000}"/>
    <cellStyle name="40% - Accent1 2 6 6" xfId="13326" xr:uid="{00000000-0005-0000-0000-000050370000}"/>
    <cellStyle name="40% - Accent1 2 6 6 2" xfId="15680" xr:uid="{00000000-0005-0000-0000-000051370000}"/>
    <cellStyle name="40% - Accent1 2 6 6 2 2" xfId="26510" xr:uid="{00000000-0005-0000-0000-000052370000}"/>
    <cellStyle name="40% - Accent1 2 6 6 2 3" xfId="35387" xr:uid="{00000000-0005-0000-0000-000053370000}"/>
    <cellStyle name="40% - Accent1 2 6 6 3" xfId="17899" xr:uid="{00000000-0005-0000-0000-000054370000}"/>
    <cellStyle name="40% - Accent1 2 6 6 3 2" xfId="28729" xr:uid="{00000000-0005-0000-0000-000055370000}"/>
    <cellStyle name="40% - Accent1 2 6 6 3 3" xfId="37606" xr:uid="{00000000-0005-0000-0000-000056370000}"/>
    <cellStyle name="40% - Accent1 2 6 6 4" xfId="20304" xr:uid="{00000000-0005-0000-0000-000057370000}"/>
    <cellStyle name="40% - Accent1 2 6 6 4 2" xfId="30948" xr:uid="{00000000-0005-0000-0000-000058370000}"/>
    <cellStyle name="40% - Accent1 2 6 6 4 3" xfId="39825" xr:uid="{00000000-0005-0000-0000-000059370000}"/>
    <cellStyle name="40% - Accent1 2 6 6 5" xfId="24291" xr:uid="{00000000-0005-0000-0000-00005A370000}"/>
    <cellStyle name="40% - Accent1 2 6 6 6" xfId="33168" xr:uid="{00000000-0005-0000-0000-00005B370000}"/>
    <cellStyle name="40% - Accent1 2 6 7" xfId="12593" xr:uid="{00000000-0005-0000-0000-00005C370000}"/>
    <cellStyle name="40% - Accent1 2 6 7 2" xfId="14947" xr:uid="{00000000-0005-0000-0000-00005D370000}"/>
    <cellStyle name="40% - Accent1 2 6 7 2 2" xfId="25777" xr:uid="{00000000-0005-0000-0000-00005E370000}"/>
    <cellStyle name="40% - Accent1 2 6 7 2 3" xfId="34654" xr:uid="{00000000-0005-0000-0000-00005F370000}"/>
    <cellStyle name="40% - Accent1 2 6 7 3" xfId="17166" xr:uid="{00000000-0005-0000-0000-000060370000}"/>
    <cellStyle name="40% - Accent1 2 6 7 3 2" xfId="27996" xr:uid="{00000000-0005-0000-0000-000061370000}"/>
    <cellStyle name="40% - Accent1 2 6 7 3 3" xfId="36873" xr:uid="{00000000-0005-0000-0000-000062370000}"/>
    <cellStyle name="40% - Accent1 2 6 7 4" xfId="19571" xr:uid="{00000000-0005-0000-0000-000063370000}"/>
    <cellStyle name="40% - Accent1 2 6 7 4 2" xfId="30215" xr:uid="{00000000-0005-0000-0000-000064370000}"/>
    <cellStyle name="40% - Accent1 2 6 7 4 3" xfId="39092" xr:uid="{00000000-0005-0000-0000-000065370000}"/>
    <cellStyle name="40% - Accent1 2 6 7 5" xfId="23558" xr:uid="{00000000-0005-0000-0000-000066370000}"/>
    <cellStyle name="40% - Accent1 2 6 7 6" xfId="32435" xr:uid="{00000000-0005-0000-0000-000067370000}"/>
    <cellStyle name="40% - Accent1 2 6 8" xfId="14071" xr:uid="{00000000-0005-0000-0000-000068370000}"/>
    <cellStyle name="40% - Accent1 2 6 8 2" xfId="25034" xr:uid="{00000000-0005-0000-0000-000069370000}"/>
    <cellStyle name="40% - Accent1 2 6 8 3" xfId="33911" xr:uid="{00000000-0005-0000-0000-00006A370000}"/>
    <cellStyle name="40% - Accent1 2 6 9" xfId="16423" xr:uid="{00000000-0005-0000-0000-00006B370000}"/>
    <cellStyle name="40% - Accent1 2 6 9 2" xfId="27253" xr:uid="{00000000-0005-0000-0000-00006C370000}"/>
    <cellStyle name="40% - Accent1 2 6 9 3" xfId="36130" xr:uid="{00000000-0005-0000-0000-00006D370000}"/>
    <cellStyle name="40% - Accent1 2 7" xfId="9118" xr:uid="{00000000-0005-0000-0000-00006E370000}"/>
    <cellStyle name="40% - Accent1 2 7 2" xfId="13331" xr:uid="{00000000-0005-0000-0000-00006F370000}"/>
    <cellStyle name="40% - Accent1 2 7 2 2" xfId="15685" xr:uid="{00000000-0005-0000-0000-000070370000}"/>
    <cellStyle name="40% - Accent1 2 7 2 2 2" xfId="26515" xr:uid="{00000000-0005-0000-0000-000071370000}"/>
    <cellStyle name="40% - Accent1 2 7 2 2 3" xfId="35392" xr:uid="{00000000-0005-0000-0000-000072370000}"/>
    <cellStyle name="40% - Accent1 2 7 2 3" xfId="17904" xr:uid="{00000000-0005-0000-0000-000073370000}"/>
    <cellStyle name="40% - Accent1 2 7 2 3 2" xfId="28734" xr:uid="{00000000-0005-0000-0000-000074370000}"/>
    <cellStyle name="40% - Accent1 2 7 2 3 3" xfId="37611" xr:uid="{00000000-0005-0000-0000-000075370000}"/>
    <cellStyle name="40% - Accent1 2 7 2 4" xfId="20309" xr:uid="{00000000-0005-0000-0000-000076370000}"/>
    <cellStyle name="40% - Accent1 2 7 2 4 2" xfId="30953" xr:uid="{00000000-0005-0000-0000-000077370000}"/>
    <cellStyle name="40% - Accent1 2 7 2 4 3" xfId="39830" xr:uid="{00000000-0005-0000-0000-000078370000}"/>
    <cellStyle name="40% - Accent1 2 7 2 5" xfId="24296" xr:uid="{00000000-0005-0000-0000-000079370000}"/>
    <cellStyle name="40% - Accent1 2 7 2 6" xfId="33173" xr:uid="{00000000-0005-0000-0000-00007A370000}"/>
    <cellStyle name="40% - Accent1 2 7 3" xfId="12598" xr:uid="{00000000-0005-0000-0000-00007B370000}"/>
    <cellStyle name="40% - Accent1 2 7 3 2" xfId="14952" xr:uid="{00000000-0005-0000-0000-00007C370000}"/>
    <cellStyle name="40% - Accent1 2 7 3 2 2" xfId="25782" xr:uid="{00000000-0005-0000-0000-00007D370000}"/>
    <cellStyle name="40% - Accent1 2 7 3 2 3" xfId="34659" xr:uid="{00000000-0005-0000-0000-00007E370000}"/>
    <cellStyle name="40% - Accent1 2 7 3 3" xfId="17171" xr:uid="{00000000-0005-0000-0000-00007F370000}"/>
    <cellStyle name="40% - Accent1 2 7 3 3 2" xfId="28001" xr:uid="{00000000-0005-0000-0000-000080370000}"/>
    <cellStyle name="40% - Accent1 2 7 3 3 3" xfId="36878" xr:uid="{00000000-0005-0000-0000-000081370000}"/>
    <cellStyle name="40% - Accent1 2 7 3 4" xfId="19576" xr:uid="{00000000-0005-0000-0000-000082370000}"/>
    <cellStyle name="40% - Accent1 2 7 3 4 2" xfId="30220" xr:uid="{00000000-0005-0000-0000-000083370000}"/>
    <cellStyle name="40% - Accent1 2 7 3 4 3" xfId="39097" xr:uid="{00000000-0005-0000-0000-000084370000}"/>
    <cellStyle name="40% - Accent1 2 7 3 5" xfId="23563" xr:uid="{00000000-0005-0000-0000-000085370000}"/>
    <cellStyle name="40% - Accent1 2 7 3 6" xfId="32440" xr:uid="{00000000-0005-0000-0000-000086370000}"/>
    <cellStyle name="40% - Accent1 2 7 4" xfId="14076" xr:uid="{00000000-0005-0000-0000-000087370000}"/>
    <cellStyle name="40% - Accent1 2 7 4 2" xfId="25039" xr:uid="{00000000-0005-0000-0000-000088370000}"/>
    <cellStyle name="40% - Accent1 2 7 4 3" xfId="33916" xr:uid="{00000000-0005-0000-0000-000089370000}"/>
    <cellStyle name="40% - Accent1 2 7 5" xfId="16428" xr:uid="{00000000-0005-0000-0000-00008A370000}"/>
    <cellStyle name="40% - Accent1 2 7 5 2" xfId="27258" xr:uid="{00000000-0005-0000-0000-00008B370000}"/>
    <cellStyle name="40% - Accent1 2 7 5 3" xfId="36135" xr:uid="{00000000-0005-0000-0000-00008C370000}"/>
    <cellStyle name="40% - Accent1 2 7 6" xfId="18649" xr:uid="{00000000-0005-0000-0000-00008D370000}"/>
    <cellStyle name="40% - Accent1 2 7 6 2" xfId="29477" xr:uid="{00000000-0005-0000-0000-00008E370000}"/>
    <cellStyle name="40% - Accent1 2 7 6 3" xfId="38354" xr:uid="{00000000-0005-0000-0000-00008F370000}"/>
    <cellStyle name="40% - Accent1 2 7 7" xfId="22820" xr:uid="{00000000-0005-0000-0000-000090370000}"/>
    <cellStyle name="40% - Accent1 2 7 8" xfId="31695" xr:uid="{00000000-0005-0000-0000-000091370000}"/>
    <cellStyle name="40% - Accent1 2 8" xfId="9119" xr:uid="{00000000-0005-0000-0000-000092370000}"/>
    <cellStyle name="40% - Accent1 2 8 2" xfId="13332" xr:uid="{00000000-0005-0000-0000-000093370000}"/>
    <cellStyle name="40% - Accent1 2 8 2 2" xfId="15686" xr:uid="{00000000-0005-0000-0000-000094370000}"/>
    <cellStyle name="40% - Accent1 2 8 2 2 2" xfId="26516" xr:uid="{00000000-0005-0000-0000-000095370000}"/>
    <cellStyle name="40% - Accent1 2 8 2 2 3" xfId="35393" xr:uid="{00000000-0005-0000-0000-000096370000}"/>
    <cellStyle name="40% - Accent1 2 8 2 3" xfId="17905" xr:uid="{00000000-0005-0000-0000-000097370000}"/>
    <cellStyle name="40% - Accent1 2 8 2 3 2" xfId="28735" xr:uid="{00000000-0005-0000-0000-000098370000}"/>
    <cellStyle name="40% - Accent1 2 8 2 3 3" xfId="37612" xr:uid="{00000000-0005-0000-0000-000099370000}"/>
    <cellStyle name="40% - Accent1 2 8 2 4" xfId="20310" xr:uid="{00000000-0005-0000-0000-00009A370000}"/>
    <cellStyle name="40% - Accent1 2 8 2 4 2" xfId="30954" xr:uid="{00000000-0005-0000-0000-00009B370000}"/>
    <cellStyle name="40% - Accent1 2 8 2 4 3" xfId="39831" xr:uid="{00000000-0005-0000-0000-00009C370000}"/>
    <cellStyle name="40% - Accent1 2 8 2 5" xfId="24297" xr:uid="{00000000-0005-0000-0000-00009D370000}"/>
    <cellStyle name="40% - Accent1 2 8 2 6" xfId="33174" xr:uid="{00000000-0005-0000-0000-00009E370000}"/>
    <cellStyle name="40% - Accent1 2 8 3" xfId="12599" xr:uid="{00000000-0005-0000-0000-00009F370000}"/>
    <cellStyle name="40% - Accent1 2 8 3 2" xfId="14953" xr:uid="{00000000-0005-0000-0000-0000A0370000}"/>
    <cellStyle name="40% - Accent1 2 8 3 2 2" xfId="25783" xr:uid="{00000000-0005-0000-0000-0000A1370000}"/>
    <cellStyle name="40% - Accent1 2 8 3 2 3" xfId="34660" xr:uid="{00000000-0005-0000-0000-0000A2370000}"/>
    <cellStyle name="40% - Accent1 2 8 3 3" xfId="17172" xr:uid="{00000000-0005-0000-0000-0000A3370000}"/>
    <cellStyle name="40% - Accent1 2 8 3 3 2" xfId="28002" xr:uid="{00000000-0005-0000-0000-0000A4370000}"/>
    <cellStyle name="40% - Accent1 2 8 3 3 3" xfId="36879" xr:uid="{00000000-0005-0000-0000-0000A5370000}"/>
    <cellStyle name="40% - Accent1 2 8 3 4" xfId="19577" xr:uid="{00000000-0005-0000-0000-0000A6370000}"/>
    <cellStyle name="40% - Accent1 2 8 3 4 2" xfId="30221" xr:uid="{00000000-0005-0000-0000-0000A7370000}"/>
    <cellStyle name="40% - Accent1 2 8 3 4 3" xfId="39098" xr:uid="{00000000-0005-0000-0000-0000A8370000}"/>
    <cellStyle name="40% - Accent1 2 8 3 5" xfId="23564" xr:uid="{00000000-0005-0000-0000-0000A9370000}"/>
    <cellStyle name="40% - Accent1 2 8 3 6" xfId="32441" xr:uid="{00000000-0005-0000-0000-0000AA370000}"/>
    <cellStyle name="40% - Accent1 2 8 4" xfId="14077" xr:uid="{00000000-0005-0000-0000-0000AB370000}"/>
    <cellStyle name="40% - Accent1 2 8 4 2" xfId="25040" xr:uid="{00000000-0005-0000-0000-0000AC370000}"/>
    <cellStyle name="40% - Accent1 2 8 4 3" xfId="33917" xr:uid="{00000000-0005-0000-0000-0000AD370000}"/>
    <cellStyle name="40% - Accent1 2 8 5" xfId="16429" xr:uid="{00000000-0005-0000-0000-0000AE370000}"/>
    <cellStyle name="40% - Accent1 2 8 5 2" xfId="27259" xr:uid="{00000000-0005-0000-0000-0000AF370000}"/>
    <cellStyle name="40% - Accent1 2 8 5 3" xfId="36136" xr:uid="{00000000-0005-0000-0000-0000B0370000}"/>
    <cellStyle name="40% - Accent1 2 8 6" xfId="18650" xr:uid="{00000000-0005-0000-0000-0000B1370000}"/>
    <cellStyle name="40% - Accent1 2 8 6 2" xfId="29478" xr:uid="{00000000-0005-0000-0000-0000B2370000}"/>
    <cellStyle name="40% - Accent1 2 8 6 3" xfId="38355" xr:uid="{00000000-0005-0000-0000-0000B3370000}"/>
    <cellStyle name="40% - Accent1 2 8 7" xfId="22821" xr:uid="{00000000-0005-0000-0000-0000B4370000}"/>
    <cellStyle name="40% - Accent1 2 8 8" xfId="31696" xr:uid="{00000000-0005-0000-0000-0000B5370000}"/>
    <cellStyle name="40% - Accent1 2 9" xfId="9120" xr:uid="{00000000-0005-0000-0000-0000B6370000}"/>
    <cellStyle name="40% - Accent1 2 9 2" xfId="13333" xr:uid="{00000000-0005-0000-0000-0000B7370000}"/>
    <cellStyle name="40% - Accent1 2 9 2 2" xfId="15687" xr:uid="{00000000-0005-0000-0000-0000B8370000}"/>
    <cellStyle name="40% - Accent1 2 9 2 2 2" xfId="26517" xr:uid="{00000000-0005-0000-0000-0000B9370000}"/>
    <cellStyle name="40% - Accent1 2 9 2 2 3" xfId="35394" xr:uid="{00000000-0005-0000-0000-0000BA370000}"/>
    <cellStyle name="40% - Accent1 2 9 2 3" xfId="17906" xr:uid="{00000000-0005-0000-0000-0000BB370000}"/>
    <cellStyle name="40% - Accent1 2 9 2 3 2" xfId="28736" xr:uid="{00000000-0005-0000-0000-0000BC370000}"/>
    <cellStyle name="40% - Accent1 2 9 2 3 3" xfId="37613" xr:uid="{00000000-0005-0000-0000-0000BD370000}"/>
    <cellStyle name="40% - Accent1 2 9 2 4" xfId="20311" xr:uid="{00000000-0005-0000-0000-0000BE370000}"/>
    <cellStyle name="40% - Accent1 2 9 2 4 2" xfId="30955" xr:uid="{00000000-0005-0000-0000-0000BF370000}"/>
    <cellStyle name="40% - Accent1 2 9 2 4 3" xfId="39832" xr:uid="{00000000-0005-0000-0000-0000C0370000}"/>
    <cellStyle name="40% - Accent1 2 9 2 5" xfId="24298" xr:uid="{00000000-0005-0000-0000-0000C1370000}"/>
    <cellStyle name="40% - Accent1 2 9 2 6" xfId="33175" xr:uid="{00000000-0005-0000-0000-0000C2370000}"/>
    <cellStyle name="40% - Accent1 2 9 3" xfId="12600" xr:uid="{00000000-0005-0000-0000-0000C3370000}"/>
    <cellStyle name="40% - Accent1 2 9 3 2" xfId="14954" xr:uid="{00000000-0005-0000-0000-0000C4370000}"/>
    <cellStyle name="40% - Accent1 2 9 3 2 2" xfId="25784" xr:uid="{00000000-0005-0000-0000-0000C5370000}"/>
    <cellStyle name="40% - Accent1 2 9 3 2 3" xfId="34661" xr:uid="{00000000-0005-0000-0000-0000C6370000}"/>
    <cellStyle name="40% - Accent1 2 9 3 3" xfId="17173" xr:uid="{00000000-0005-0000-0000-0000C7370000}"/>
    <cellStyle name="40% - Accent1 2 9 3 3 2" xfId="28003" xr:uid="{00000000-0005-0000-0000-0000C8370000}"/>
    <cellStyle name="40% - Accent1 2 9 3 3 3" xfId="36880" xr:uid="{00000000-0005-0000-0000-0000C9370000}"/>
    <cellStyle name="40% - Accent1 2 9 3 4" xfId="19578" xr:uid="{00000000-0005-0000-0000-0000CA370000}"/>
    <cellStyle name="40% - Accent1 2 9 3 4 2" xfId="30222" xr:uid="{00000000-0005-0000-0000-0000CB370000}"/>
    <cellStyle name="40% - Accent1 2 9 3 4 3" xfId="39099" xr:uid="{00000000-0005-0000-0000-0000CC370000}"/>
    <cellStyle name="40% - Accent1 2 9 3 5" xfId="23565" xr:uid="{00000000-0005-0000-0000-0000CD370000}"/>
    <cellStyle name="40% - Accent1 2 9 3 6" xfId="32442" xr:uid="{00000000-0005-0000-0000-0000CE370000}"/>
    <cellStyle name="40% - Accent1 2 9 4" xfId="14078" xr:uid="{00000000-0005-0000-0000-0000CF370000}"/>
    <cellStyle name="40% - Accent1 2 9 4 2" xfId="25041" xr:uid="{00000000-0005-0000-0000-0000D0370000}"/>
    <cellStyle name="40% - Accent1 2 9 4 3" xfId="33918" xr:uid="{00000000-0005-0000-0000-0000D1370000}"/>
    <cellStyle name="40% - Accent1 2 9 5" xfId="16430" xr:uid="{00000000-0005-0000-0000-0000D2370000}"/>
    <cellStyle name="40% - Accent1 2 9 5 2" xfId="27260" xr:uid="{00000000-0005-0000-0000-0000D3370000}"/>
    <cellStyle name="40% - Accent1 2 9 5 3" xfId="36137" xr:uid="{00000000-0005-0000-0000-0000D4370000}"/>
    <cellStyle name="40% - Accent1 2 9 6" xfId="18651" xr:uid="{00000000-0005-0000-0000-0000D5370000}"/>
    <cellStyle name="40% - Accent1 2 9 6 2" xfId="29479" xr:uid="{00000000-0005-0000-0000-0000D6370000}"/>
    <cellStyle name="40% - Accent1 2 9 6 3" xfId="38356" xr:uid="{00000000-0005-0000-0000-0000D7370000}"/>
    <cellStyle name="40% - Accent1 2 9 7" xfId="22822" xr:uid="{00000000-0005-0000-0000-0000D8370000}"/>
    <cellStyle name="40% - Accent1 2 9 8" xfId="31697" xr:uid="{00000000-0005-0000-0000-0000D9370000}"/>
    <cellStyle name="40% - Accent1 20" xfId="9121" xr:uid="{00000000-0005-0000-0000-0000DA370000}"/>
    <cellStyle name="40% - Accent1 21" xfId="9122" xr:uid="{00000000-0005-0000-0000-0000DB370000}"/>
    <cellStyle name="40% - Accent1 22" xfId="9123" xr:uid="{00000000-0005-0000-0000-0000DC370000}"/>
    <cellStyle name="40% - Accent1 23" xfId="9124" xr:uid="{00000000-0005-0000-0000-0000DD370000}"/>
    <cellStyle name="40% - Accent1 24" xfId="9125" xr:uid="{00000000-0005-0000-0000-0000DE370000}"/>
    <cellStyle name="40% - Accent1 25" xfId="9126" xr:uid="{00000000-0005-0000-0000-0000DF370000}"/>
    <cellStyle name="40% - Accent1 26" xfId="9127" xr:uid="{00000000-0005-0000-0000-0000E0370000}"/>
    <cellStyle name="40% - Accent1 3" xfId="69" xr:uid="{00000000-0005-0000-0000-0000E1370000}"/>
    <cellStyle name="40% - Accent1 3 10" xfId="9129" xr:uid="{00000000-0005-0000-0000-0000E2370000}"/>
    <cellStyle name="40% - Accent1 3 11" xfId="9128" xr:uid="{00000000-0005-0000-0000-0000E3370000}"/>
    <cellStyle name="40% - Accent1 3 2" xfId="70" xr:uid="{00000000-0005-0000-0000-0000E4370000}"/>
    <cellStyle name="40% - Accent1 3 2 2" xfId="13334" xr:uid="{00000000-0005-0000-0000-0000E5370000}"/>
    <cellStyle name="40% - Accent1 3 2 2 2" xfId="15688" xr:uid="{00000000-0005-0000-0000-0000E6370000}"/>
    <cellStyle name="40% - Accent1 3 2 2 2 2" xfId="26518" xr:uid="{00000000-0005-0000-0000-0000E7370000}"/>
    <cellStyle name="40% - Accent1 3 2 2 2 3" xfId="35395" xr:uid="{00000000-0005-0000-0000-0000E8370000}"/>
    <cellStyle name="40% - Accent1 3 2 2 3" xfId="17907" xr:uid="{00000000-0005-0000-0000-0000E9370000}"/>
    <cellStyle name="40% - Accent1 3 2 2 3 2" xfId="28737" xr:uid="{00000000-0005-0000-0000-0000EA370000}"/>
    <cellStyle name="40% - Accent1 3 2 2 3 3" xfId="37614" xr:uid="{00000000-0005-0000-0000-0000EB370000}"/>
    <cellStyle name="40% - Accent1 3 2 2 4" xfId="20312" xr:uid="{00000000-0005-0000-0000-0000EC370000}"/>
    <cellStyle name="40% - Accent1 3 2 2 4 2" xfId="30956" xr:uid="{00000000-0005-0000-0000-0000ED370000}"/>
    <cellStyle name="40% - Accent1 3 2 2 4 3" xfId="39833" xr:uid="{00000000-0005-0000-0000-0000EE370000}"/>
    <cellStyle name="40% - Accent1 3 2 2 5" xfId="24299" xr:uid="{00000000-0005-0000-0000-0000EF370000}"/>
    <cellStyle name="40% - Accent1 3 2 2 6" xfId="33176" xr:uid="{00000000-0005-0000-0000-0000F0370000}"/>
    <cellStyle name="40% - Accent1 3 2 3" xfId="12601" xr:uid="{00000000-0005-0000-0000-0000F1370000}"/>
    <cellStyle name="40% - Accent1 3 2 3 2" xfId="14955" xr:uid="{00000000-0005-0000-0000-0000F2370000}"/>
    <cellStyle name="40% - Accent1 3 2 3 2 2" xfId="25785" xr:uid="{00000000-0005-0000-0000-0000F3370000}"/>
    <cellStyle name="40% - Accent1 3 2 3 2 3" xfId="34662" xr:uid="{00000000-0005-0000-0000-0000F4370000}"/>
    <cellStyle name="40% - Accent1 3 2 3 3" xfId="17174" xr:uid="{00000000-0005-0000-0000-0000F5370000}"/>
    <cellStyle name="40% - Accent1 3 2 3 3 2" xfId="28004" xr:uid="{00000000-0005-0000-0000-0000F6370000}"/>
    <cellStyle name="40% - Accent1 3 2 3 3 3" xfId="36881" xr:uid="{00000000-0005-0000-0000-0000F7370000}"/>
    <cellStyle name="40% - Accent1 3 2 3 4" xfId="19579" xr:uid="{00000000-0005-0000-0000-0000F8370000}"/>
    <cellStyle name="40% - Accent1 3 2 3 4 2" xfId="30223" xr:uid="{00000000-0005-0000-0000-0000F9370000}"/>
    <cellStyle name="40% - Accent1 3 2 3 4 3" xfId="39100" xr:uid="{00000000-0005-0000-0000-0000FA370000}"/>
    <cellStyle name="40% - Accent1 3 2 3 5" xfId="23566" xr:uid="{00000000-0005-0000-0000-0000FB370000}"/>
    <cellStyle name="40% - Accent1 3 2 3 6" xfId="32443" xr:uid="{00000000-0005-0000-0000-0000FC370000}"/>
    <cellStyle name="40% - Accent1 3 2 4" xfId="14079" xr:uid="{00000000-0005-0000-0000-0000FD370000}"/>
    <cellStyle name="40% - Accent1 3 2 4 2" xfId="25042" xr:uid="{00000000-0005-0000-0000-0000FE370000}"/>
    <cellStyle name="40% - Accent1 3 2 4 3" xfId="33919" xr:uid="{00000000-0005-0000-0000-0000FF370000}"/>
    <cellStyle name="40% - Accent1 3 2 5" xfId="16431" xr:uid="{00000000-0005-0000-0000-000000380000}"/>
    <cellStyle name="40% - Accent1 3 2 5 2" xfId="27261" xr:uid="{00000000-0005-0000-0000-000001380000}"/>
    <cellStyle name="40% - Accent1 3 2 5 3" xfId="36138" xr:uid="{00000000-0005-0000-0000-000002380000}"/>
    <cellStyle name="40% - Accent1 3 2 6" xfId="18652" xr:uid="{00000000-0005-0000-0000-000003380000}"/>
    <cellStyle name="40% - Accent1 3 2 6 2" xfId="29480" xr:uid="{00000000-0005-0000-0000-000004380000}"/>
    <cellStyle name="40% - Accent1 3 2 6 3" xfId="38357" xr:uid="{00000000-0005-0000-0000-000005380000}"/>
    <cellStyle name="40% - Accent1 3 2 7" xfId="22823" xr:uid="{00000000-0005-0000-0000-000006380000}"/>
    <cellStyle name="40% - Accent1 3 2 8" xfId="31698" xr:uid="{00000000-0005-0000-0000-000007380000}"/>
    <cellStyle name="40% - Accent1 3 2 9" xfId="9130" xr:uid="{00000000-0005-0000-0000-000008380000}"/>
    <cellStyle name="40% - Accent1 3 3" xfId="9131" xr:uid="{00000000-0005-0000-0000-000009380000}"/>
    <cellStyle name="40% - Accent1 3 3 2" xfId="13335" xr:uid="{00000000-0005-0000-0000-00000A380000}"/>
    <cellStyle name="40% - Accent1 3 3 2 2" xfId="15689" xr:uid="{00000000-0005-0000-0000-00000B380000}"/>
    <cellStyle name="40% - Accent1 3 3 2 2 2" xfId="26519" xr:uid="{00000000-0005-0000-0000-00000C380000}"/>
    <cellStyle name="40% - Accent1 3 3 2 2 3" xfId="35396" xr:uid="{00000000-0005-0000-0000-00000D380000}"/>
    <cellStyle name="40% - Accent1 3 3 2 3" xfId="17908" xr:uid="{00000000-0005-0000-0000-00000E380000}"/>
    <cellStyle name="40% - Accent1 3 3 2 3 2" xfId="28738" xr:uid="{00000000-0005-0000-0000-00000F380000}"/>
    <cellStyle name="40% - Accent1 3 3 2 3 3" xfId="37615" xr:uid="{00000000-0005-0000-0000-000010380000}"/>
    <cellStyle name="40% - Accent1 3 3 2 4" xfId="20313" xr:uid="{00000000-0005-0000-0000-000011380000}"/>
    <cellStyle name="40% - Accent1 3 3 2 4 2" xfId="30957" xr:uid="{00000000-0005-0000-0000-000012380000}"/>
    <cellStyle name="40% - Accent1 3 3 2 4 3" xfId="39834" xr:uid="{00000000-0005-0000-0000-000013380000}"/>
    <cellStyle name="40% - Accent1 3 3 2 5" xfId="24300" xr:uid="{00000000-0005-0000-0000-000014380000}"/>
    <cellStyle name="40% - Accent1 3 3 2 6" xfId="33177" xr:uid="{00000000-0005-0000-0000-000015380000}"/>
    <cellStyle name="40% - Accent1 3 3 3" xfId="12602" xr:uid="{00000000-0005-0000-0000-000016380000}"/>
    <cellStyle name="40% - Accent1 3 3 3 2" xfId="14956" xr:uid="{00000000-0005-0000-0000-000017380000}"/>
    <cellStyle name="40% - Accent1 3 3 3 2 2" xfId="25786" xr:uid="{00000000-0005-0000-0000-000018380000}"/>
    <cellStyle name="40% - Accent1 3 3 3 2 3" xfId="34663" xr:uid="{00000000-0005-0000-0000-000019380000}"/>
    <cellStyle name="40% - Accent1 3 3 3 3" xfId="17175" xr:uid="{00000000-0005-0000-0000-00001A380000}"/>
    <cellStyle name="40% - Accent1 3 3 3 3 2" xfId="28005" xr:uid="{00000000-0005-0000-0000-00001B380000}"/>
    <cellStyle name="40% - Accent1 3 3 3 3 3" xfId="36882" xr:uid="{00000000-0005-0000-0000-00001C380000}"/>
    <cellStyle name="40% - Accent1 3 3 3 4" xfId="19580" xr:uid="{00000000-0005-0000-0000-00001D380000}"/>
    <cellStyle name="40% - Accent1 3 3 3 4 2" xfId="30224" xr:uid="{00000000-0005-0000-0000-00001E380000}"/>
    <cellStyle name="40% - Accent1 3 3 3 4 3" xfId="39101" xr:uid="{00000000-0005-0000-0000-00001F380000}"/>
    <cellStyle name="40% - Accent1 3 3 3 5" xfId="23567" xr:uid="{00000000-0005-0000-0000-000020380000}"/>
    <cellStyle name="40% - Accent1 3 3 3 6" xfId="32444" xr:uid="{00000000-0005-0000-0000-000021380000}"/>
    <cellStyle name="40% - Accent1 3 3 4" xfId="14080" xr:uid="{00000000-0005-0000-0000-000022380000}"/>
    <cellStyle name="40% - Accent1 3 3 4 2" xfId="25043" xr:uid="{00000000-0005-0000-0000-000023380000}"/>
    <cellStyle name="40% - Accent1 3 3 4 3" xfId="33920" xr:uid="{00000000-0005-0000-0000-000024380000}"/>
    <cellStyle name="40% - Accent1 3 3 5" xfId="16432" xr:uid="{00000000-0005-0000-0000-000025380000}"/>
    <cellStyle name="40% - Accent1 3 3 5 2" xfId="27262" xr:uid="{00000000-0005-0000-0000-000026380000}"/>
    <cellStyle name="40% - Accent1 3 3 5 3" xfId="36139" xr:uid="{00000000-0005-0000-0000-000027380000}"/>
    <cellStyle name="40% - Accent1 3 3 6" xfId="18653" xr:uid="{00000000-0005-0000-0000-000028380000}"/>
    <cellStyle name="40% - Accent1 3 3 6 2" xfId="29481" xr:uid="{00000000-0005-0000-0000-000029380000}"/>
    <cellStyle name="40% - Accent1 3 3 6 3" xfId="38358" xr:uid="{00000000-0005-0000-0000-00002A380000}"/>
    <cellStyle name="40% - Accent1 3 3 7" xfId="22824" xr:uid="{00000000-0005-0000-0000-00002B380000}"/>
    <cellStyle name="40% - Accent1 3 3 8" xfId="31699" xr:uid="{00000000-0005-0000-0000-00002C380000}"/>
    <cellStyle name="40% - Accent1 3 4" xfId="9132" xr:uid="{00000000-0005-0000-0000-00002D380000}"/>
    <cellStyle name="40% - Accent1 3 4 2" xfId="13336" xr:uid="{00000000-0005-0000-0000-00002E380000}"/>
    <cellStyle name="40% - Accent1 3 4 2 2" xfId="15690" xr:uid="{00000000-0005-0000-0000-00002F380000}"/>
    <cellStyle name="40% - Accent1 3 4 2 2 2" xfId="26520" xr:uid="{00000000-0005-0000-0000-000030380000}"/>
    <cellStyle name="40% - Accent1 3 4 2 2 3" xfId="35397" xr:uid="{00000000-0005-0000-0000-000031380000}"/>
    <cellStyle name="40% - Accent1 3 4 2 3" xfId="17909" xr:uid="{00000000-0005-0000-0000-000032380000}"/>
    <cellStyle name="40% - Accent1 3 4 2 3 2" xfId="28739" xr:uid="{00000000-0005-0000-0000-000033380000}"/>
    <cellStyle name="40% - Accent1 3 4 2 3 3" xfId="37616" xr:uid="{00000000-0005-0000-0000-000034380000}"/>
    <cellStyle name="40% - Accent1 3 4 2 4" xfId="20314" xr:uid="{00000000-0005-0000-0000-000035380000}"/>
    <cellStyle name="40% - Accent1 3 4 2 4 2" xfId="30958" xr:uid="{00000000-0005-0000-0000-000036380000}"/>
    <cellStyle name="40% - Accent1 3 4 2 4 3" xfId="39835" xr:uid="{00000000-0005-0000-0000-000037380000}"/>
    <cellStyle name="40% - Accent1 3 4 2 5" xfId="24301" xr:uid="{00000000-0005-0000-0000-000038380000}"/>
    <cellStyle name="40% - Accent1 3 4 2 6" xfId="33178" xr:uid="{00000000-0005-0000-0000-000039380000}"/>
    <cellStyle name="40% - Accent1 3 4 3" xfId="12603" xr:uid="{00000000-0005-0000-0000-00003A380000}"/>
    <cellStyle name="40% - Accent1 3 4 3 2" xfId="14957" xr:uid="{00000000-0005-0000-0000-00003B380000}"/>
    <cellStyle name="40% - Accent1 3 4 3 2 2" xfId="25787" xr:uid="{00000000-0005-0000-0000-00003C380000}"/>
    <cellStyle name="40% - Accent1 3 4 3 2 3" xfId="34664" xr:uid="{00000000-0005-0000-0000-00003D380000}"/>
    <cellStyle name="40% - Accent1 3 4 3 3" xfId="17176" xr:uid="{00000000-0005-0000-0000-00003E380000}"/>
    <cellStyle name="40% - Accent1 3 4 3 3 2" xfId="28006" xr:uid="{00000000-0005-0000-0000-00003F380000}"/>
    <cellStyle name="40% - Accent1 3 4 3 3 3" xfId="36883" xr:uid="{00000000-0005-0000-0000-000040380000}"/>
    <cellStyle name="40% - Accent1 3 4 3 4" xfId="19581" xr:uid="{00000000-0005-0000-0000-000041380000}"/>
    <cellStyle name="40% - Accent1 3 4 3 4 2" xfId="30225" xr:uid="{00000000-0005-0000-0000-000042380000}"/>
    <cellStyle name="40% - Accent1 3 4 3 4 3" xfId="39102" xr:uid="{00000000-0005-0000-0000-000043380000}"/>
    <cellStyle name="40% - Accent1 3 4 3 5" xfId="23568" xr:uid="{00000000-0005-0000-0000-000044380000}"/>
    <cellStyle name="40% - Accent1 3 4 3 6" xfId="32445" xr:uid="{00000000-0005-0000-0000-000045380000}"/>
    <cellStyle name="40% - Accent1 3 4 4" xfId="14081" xr:uid="{00000000-0005-0000-0000-000046380000}"/>
    <cellStyle name="40% - Accent1 3 4 4 2" xfId="25044" xr:uid="{00000000-0005-0000-0000-000047380000}"/>
    <cellStyle name="40% - Accent1 3 4 4 3" xfId="33921" xr:uid="{00000000-0005-0000-0000-000048380000}"/>
    <cellStyle name="40% - Accent1 3 4 5" xfId="16433" xr:uid="{00000000-0005-0000-0000-000049380000}"/>
    <cellStyle name="40% - Accent1 3 4 5 2" xfId="27263" xr:uid="{00000000-0005-0000-0000-00004A380000}"/>
    <cellStyle name="40% - Accent1 3 4 5 3" xfId="36140" xr:uid="{00000000-0005-0000-0000-00004B380000}"/>
    <cellStyle name="40% - Accent1 3 4 6" xfId="18654" xr:uid="{00000000-0005-0000-0000-00004C380000}"/>
    <cellStyle name="40% - Accent1 3 4 6 2" xfId="29482" xr:uid="{00000000-0005-0000-0000-00004D380000}"/>
    <cellStyle name="40% - Accent1 3 4 6 3" xfId="38359" xr:uid="{00000000-0005-0000-0000-00004E380000}"/>
    <cellStyle name="40% - Accent1 3 4 7" xfId="22825" xr:uid="{00000000-0005-0000-0000-00004F380000}"/>
    <cellStyle name="40% - Accent1 3 4 8" xfId="31700" xr:uid="{00000000-0005-0000-0000-000050380000}"/>
    <cellStyle name="40% - Accent1 3 5" xfId="9133" xr:uid="{00000000-0005-0000-0000-000051380000}"/>
    <cellStyle name="40% - Accent1 3 5 2" xfId="13337" xr:uid="{00000000-0005-0000-0000-000052380000}"/>
    <cellStyle name="40% - Accent1 3 5 2 2" xfId="15691" xr:uid="{00000000-0005-0000-0000-000053380000}"/>
    <cellStyle name="40% - Accent1 3 5 2 2 2" xfId="26521" xr:uid="{00000000-0005-0000-0000-000054380000}"/>
    <cellStyle name="40% - Accent1 3 5 2 2 3" xfId="35398" xr:uid="{00000000-0005-0000-0000-000055380000}"/>
    <cellStyle name="40% - Accent1 3 5 2 3" xfId="17910" xr:uid="{00000000-0005-0000-0000-000056380000}"/>
    <cellStyle name="40% - Accent1 3 5 2 3 2" xfId="28740" xr:uid="{00000000-0005-0000-0000-000057380000}"/>
    <cellStyle name="40% - Accent1 3 5 2 3 3" xfId="37617" xr:uid="{00000000-0005-0000-0000-000058380000}"/>
    <cellStyle name="40% - Accent1 3 5 2 4" xfId="20315" xr:uid="{00000000-0005-0000-0000-000059380000}"/>
    <cellStyle name="40% - Accent1 3 5 2 4 2" xfId="30959" xr:uid="{00000000-0005-0000-0000-00005A380000}"/>
    <cellStyle name="40% - Accent1 3 5 2 4 3" xfId="39836" xr:uid="{00000000-0005-0000-0000-00005B380000}"/>
    <cellStyle name="40% - Accent1 3 5 2 5" xfId="24302" xr:uid="{00000000-0005-0000-0000-00005C380000}"/>
    <cellStyle name="40% - Accent1 3 5 2 6" xfId="33179" xr:uid="{00000000-0005-0000-0000-00005D380000}"/>
    <cellStyle name="40% - Accent1 3 5 3" xfId="12604" xr:uid="{00000000-0005-0000-0000-00005E380000}"/>
    <cellStyle name="40% - Accent1 3 5 3 2" xfId="14958" xr:uid="{00000000-0005-0000-0000-00005F380000}"/>
    <cellStyle name="40% - Accent1 3 5 3 2 2" xfId="25788" xr:uid="{00000000-0005-0000-0000-000060380000}"/>
    <cellStyle name="40% - Accent1 3 5 3 2 3" xfId="34665" xr:uid="{00000000-0005-0000-0000-000061380000}"/>
    <cellStyle name="40% - Accent1 3 5 3 3" xfId="17177" xr:uid="{00000000-0005-0000-0000-000062380000}"/>
    <cellStyle name="40% - Accent1 3 5 3 3 2" xfId="28007" xr:uid="{00000000-0005-0000-0000-000063380000}"/>
    <cellStyle name="40% - Accent1 3 5 3 3 3" xfId="36884" xr:uid="{00000000-0005-0000-0000-000064380000}"/>
    <cellStyle name="40% - Accent1 3 5 3 4" xfId="19582" xr:uid="{00000000-0005-0000-0000-000065380000}"/>
    <cellStyle name="40% - Accent1 3 5 3 4 2" xfId="30226" xr:uid="{00000000-0005-0000-0000-000066380000}"/>
    <cellStyle name="40% - Accent1 3 5 3 4 3" xfId="39103" xr:uid="{00000000-0005-0000-0000-000067380000}"/>
    <cellStyle name="40% - Accent1 3 5 3 5" xfId="23569" xr:uid="{00000000-0005-0000-0000-000068380000}"/>
    <cellStyle name="40% - Accent1 3 5 3 6" xfId="32446" xr:uid="{00000000-0005-0000-0000-000069380000}"/>
    <cellStyle name="40% - Accent1 3 5 4" xfId="14082" xr:uid="{00000000-0005-0000-0000-00006A380000}"/>
    <cellStyle name="40% - Accent1 3 5 4 2" xfId="25045" xr:uid="{00000000-0005-0000-0000-00006B380000}"/>
    <cellStyle name="40% - Accent1 3 5 4 3" xfId="33922" xr:uid="{00000000-0005-0000-0000-00006C380000}"/>
    <cellStyle name="40% - Accent1 3 5 5" xfId="16434" xr:uid="{00000000-0005-0000-0000-00006D380000}"/>
    <cellStyle name="40% - Accent1 3 5 5 2" xfId="27264" xr:uid="{00000000-0005-0000-0000-00006E380000}"/>
    <cellStyle name="40% - Accent1 3 5 5 3" xfId="36141" xr:uid="{00000000-0005-0000-0000-00006F380000}"/>
    <cellStyle name="40% - Accent1 3 5 6" xfId="18655" xr:uid="{00000000-0005-0000-0000-000070380000}"/>
    <cellStyle name="40% - Accent1 3 5 6 2" xfId="29483" xr:uid="{00000000-0005-0000-0000-000071380000}"/>
    <cellStyle name="40% - Accent1 3 5 6 3" xfId="38360" xr:uid="{00000000-0005-0000-0000-000072380000}"/>
    <cellStyle name="40% - Accent1 3 5 7" xfId="22826" xr:uid="{00000000-0005-0000-0000-000073380000}"/>
    <cellStyle name="40% - Accent1 3 5 8" xfId="31701" xr:uid="{00000000-0005-0000-0000-000074380000}"/>
    <cellStyle name="40% - Accent1 3 6" xfId="9134" xr:uid="{00000000-0005-0000-0000-000075380000}"/>
    <cellStyle name="40% - Accent1 3 7" xfId="9135" xr:uid="{00000000-0005-0000-0000-000076380000}"/>
    <cellStyle name="40% - Accent1 3 8" xfId="9136" xr:uid="{00000000-0005-0000-0000-000077380000}"/>
    <cellStyle name="40% - Accent1 3 9" xfId="9137" xr:uid="{00000000-0005-0000-0000-000078380000}"/>
    <cellStyle name="40% - Accent1 4" xfId="9138" xr:uid="{00000000-0005-0000-0000-000079380000}"/>
    <cellStyle name="40% - Accent1 4 2" xfId="9139" xr:uid="{00000000-0005-0000-0000-00007A380000}"/>
    <cellStyle name="40% - Accent1 4 3" xfId="9140" xr:uid="{00000000-0005-0000-0000-00007B380000}"/>
    <cellStyle name="40% - Accent1 4 4" xfId="9141" xr:uid="{00000000-0005-0000-0000-00007C380000}"/>
    <cellStyle name="40% - Accent1 4 5" xfId="9142" xr:uid="{00000000-0005-0000-0000-00007D380000}"/>
    <cellStyle name="40% - Accent1 4 6" xfId="9143" xr:uid="{00000000-0005-0000-0000-00007E380000}"/>
    <cellStyle name="40% - Accent1 5" xfId="9144" xr:uid="{00000000-0005-0000-0000-00007F380000}"/>
    <cellStyle name="40% - Accent1 5 2" xfId="9145" xr:uid="{00000000-0005-0000-0000-000080380000}"/>
    <cellStyle name="40% - Accent1 5 3" xfId="9146" xr:uid="{00000000-0005-0000-0000-000081380000}"/>
    <cellStyle name="40% - Accent1 5 4" xfId="9147" xr:uid="{00000000-0005-0000-0000-000082380000}"/>
    <cellStyle name="40% - Accent1 5 5" xfId="9148" xr:uid="{00000000-0005-0000-0000-000083380000}"/>
    <cellStyle name="40% - Accent1 5 6" xfId="9149" xr:uid="{00000000-0005-0000-0000-000084380000}"/>
    <cellStyle name="40% - Accent1 6" xfId="9150" xr:uid="{00000000-0005-0000-0000-000085380000}"/>
    <cellStyle name="40% - Accent1 6 2" xfId="9151" xr:uid="{00000000-0005-0000-0000-000086380000}"/>
    <cellStyle name="40% - Accent1 6 3" xfId="9152" xr:uid="{00000000-0005-0000-0000-000087380000}"/>
    <cellStyle name="40% - Accent1 6 4" xfId="9153" xr:uid="{00000000-0005-0000-0000-000088380000}"/>
    <cellStyle name="40% - Accent1 6 5" xfId="9154" xr:uid="{00000000-0005-0000-0000-000089380000}"/>
    <cellStyle name="40% - Accent1 6 6" xfId="9155" xr:uid="{00000000-0005-0000-0000-00008A380000}"/>
    <cellStyle name="40% - Accent1 7" xfId="9156" xr:uid="{00000000-0005-0000-0000-00008B380000}"/>
    <cellStyle name="40% - Accent1 7 10" xfId="16435" xr:uid="{00000000-0005-0000-0000-00008C380000}"/>
    <cellStyle name="40% - Accent1 7 10 2" xfId="27265" xr:uid="{00000000-0005-0000-0000-00008D380000}"/>
    <cellStyle name="40% - Accent1 7 10 3" xfId="36142" xr:uid="{00000000-0005-0000-0000-00008E380000}"/>
    <cellStyle name="40% - Accent1 7 11" xfId="18656" xr:uid="{00000000-0005-0000-0000-00008F380000}"/>
    <cellStyle name="40% - Accent1 7 11 2" xfId="29484" xr:uid="{00000000-0005-0000-0000-000090380000}"/>
    <cellStyle name="40% - Accent1 7 11 3" xfId="38361" xr:uid="{00000000-0005-0000-0000-000091380000}"/>
    <cellStyle name="40% - Accent1 7 12" xfId="22827" xr:uid="{00000000-0005-0000-0000-000092380000}"/>
    <cellStyle name="40% - Accent1 7 13" xfId="31702" xr:uid="{00000000-0005-0000-0000-000093380000}"/>
    <cellStyle name="40% - Accent1 7 2" xfId="9157" xr:uid="{00000000-0005-0000-0000-000094380000}"/>
    <cellStyle name="40% - Accent1 7 3" xfId="9158" xr:uid="{00000000-0005-0000-0000-000095380000}"/>
    <cellStyle name="40% - Accent1 7 4" xfId="9159" xr:uid="{00000000-0005-0000-0000-000096380000}"/>
    <cellStyle name="40% - Accent1 7 5" xfId="9160" xr:uid="{00000000-0005-0000-0000-000097380000}"/>
    <cellStyle name="40% - Accent1 7 6" xfId="9161" xr:uid="{00000000-0005-0000-0000-000098380000}"/>
    <cellStyle name="40% - Accent1 7 7" xfId="13338" xr:uid="{00000000-0005-0000-0000-000099380000}"/>
    <cellStyle name="40% - Accent1 7 7 2" xfId="15692" xr:uid="{00000000-0005-0000-0000-00009A380000}"/>
    <cellStyle name="40% - Accent1 7 7 2 2" xfId="26522" xr:uid="{00000000-0005-0000-0000-00009B380000}"/>
    <cellStyle name="40% - Accent1 7 7 2 3" xfId="35399" xr:uid="{00000000-0005-0000-0000-00009C380000}"/>
    <cellStyle name="40% - Accent1 7 7 3" xfId="17911" xr:uid="{00000000-0005-0000-0000-00009D380000}"/>
    <cellStyle name="40% - Accent1 7 7 3 2" xfId="28741" xr:uid="{00000000-0005-0000-0000-00009E380000}"/>
    <cellStyle name="40% - Accent1 7 7 3 3" xfId="37618" xr:uid="{00000000-0005-0000-0000-00009F380000}"/>
    <cellStyle name="40% - Accent1 7 7 4" xfId="20316" xr:uid="{00000000-0005-0000-0000-0000A0380000}"/>
    <cellStyle name="40% - Accent1 7 7 4 2" xfId="30960" xr:uid="{00000000-0005-0000-0000-0000A1380000}"/>
    <cellStyle name="40% - Accent1 7 7 4 3" xfId="39837" xr:uid="{00000000-0005-0000-0000-0000A2380000}"/>
    <cellStyle name="40% - Accent1 7 7 5" xfId="24303" xr:uid="{00000000-0005-0000-0000-0000A3380000}"/>
    <cellStyle name="40% - Accent1 7 7 6" xfId="33180" xr:uid="{00000000-0005-0000-0000-0000A4380000}"/>
    <cellStyle name="40% - Accent1 7 8" xfId="12605" xr:uid="{00000000-0005-0000-0000-0000A5380000}"/>
    <cellStyle name="40% - Accent1 7 8 2" xfId="14959" xr:uid="{00000000-0005-0000-0000-0000A6380000}"/>
    <cellStyle name="40% - Accent1 7 8 2 2" xfId="25789" xr:uid="{00000000-0005-0000-0000-0000A7380000}"/>
    <cellStyle name="40% - Accent1 7 8 2 3" xfId="34666" xr:uid="{00000000-0005-0000-0000-0000A8380000}"/>
    <cellStyle name="40% - Accent1 7 8 3" xfId="17178" xr:uid="{00000000-0005-0000-0000-0000A9380000}"/>
    <cellStyle name="40% - Accent1 7 8 3 2" xfId="28008" xr:uid="{00000000-0005-0000-0000-0000AA380000}"/>
    <cellStyle name="40% - Accent1 7 8 3 3" xfId="36885" xr:uid="{00000000-0005-0000-0000-0000AB380000}"/>
    <cellStyle name="40% - Accent1 7 8 4" xfId="19583" xr:uid="{00000000-0005-0000-0000-0000AC380000}"/>
    <cellStyle name="40% - Accent1 7 8 4 2" xfId="30227" xr:uid="{00000000-0005-0000-0000-0000AD380000}"/>
    <cellStyle name="40% - Accent1 7 8 4 3" xfId="39104" xr:uid="{00000000-0005-0000-0000-0000AE380000}"/>
    <cellStyle name="40% - Accent1 7 8 5" xfId="23570" xr:uid="{00000000-0005-0000-0000-0000AF380000}"/>
    <cellStyle name="40% - Accent1 7 8 6" xfId="32447" xr:uid="{00000000-0005-0000-0000-0000B0380000}"/>
    <cellStyle name="40% - Accent1 7 9" xfId="14083" xr:uid="{00000000-0005-0000-0000-0000B1380000}"/>
    <cellStyle name="40% - Accent1 7 9 2" xfId="25046" xr:uid="{00000000-0005-0000-0000-0000B2380000}"/>
    <cellStyle name="40% - Accent1 7 9 3" xfId="33923" xr:uid="{00000000-0005-0000-0000-0000B3380000}"/>
    <cellStyle name="40% - Accent1 8" xfId="9162" xr:uid="{00000000-0005-0000-0000-0000B4380000}"/>
    <cellStyle name="40% - Accent1 8 2" xfId="9163" xr:uid="{00000000-0005-0000-0000-0000B5380000}"/>
    <cellStyle name="40% - Accent1 8 3" xfId="9164" xr:uid="{00000000-0005-0000-0000-0000B6380000}"/>
    <cellStyle name="40% - Accent1 8 4" xfId="9165" xr:uid="{00000000-0005-0000-0000-0000B7380000}"/>
    <cellStyle name="40% - Accent1 8 5" xfId="9166" xr:uid="{00000000-0005-0000-0000-0000B8380000}"/>
    <cellStyle name="40% - Accent1 8 6" xfId="9167" xr:uid="{00000000-0005-0000-0000-0000B9380000}"/>
    <cellStyle name="40% - Accent1 9" xfId="9168" xr:uid="{00000000-0005-0000-0000-0000BA380000}"/>
    <cellStyle name="40% - Accent1 9 2" xfId="9169" xr:uid="{00000000-0005-0000-0000-0000BB380000}"/>
    <cellStyle name="40% - Accent1 9 3" xfId="9170" xr:uid="{00000000-0005-0000-0000-0000BC380000}"/>
    <cellStyle name="40% - Accent1 9 4" xfId="9171" xr:uid="{00000000-0005-0000-0000-0000BD380000}"/>
    <cellStyle name="40% - Accent1 9 5" xfId="9172" xr:uid="{00000000-0005-0000-0000-0000BE380000}"/>
    <cellStyle name="40% - Accent2 10" xfId="9173" xr:uid="{00000000-0005-0000-0000-0000BF380000}"/>
    <cellStyle name="40% - Accent2 11" xfId="9174" xr:uid="{00000000-0005-0000-0000-0000C0380000}"/>
    <cellStyle name="40% - Accent2 12" xfId="9175" xr:uid="{00000000-0005-0000-0000-0000C1380000}"/>
    <cellStyle name="40% - Accent2 13" xfId="9176" xr:uid="{00000000-0005-0000-0000-0000C2380000}"/>
    <cellStyle name="40% - Accent2 14" xfId="9177" xr:uid="{00000000-0005-0000-0000-0000C3380000}"/>
    <cellStyle name="40% - Accent2 15" xfId="9178" xr:uid="{00000000-0005-0000-0000-0000C4380000}"/>
    <cellStyle name="40% - Accent2 16" xfId="9179" xr:uid="{00000000-0005-0000-0000-0000C5380000}"/>
    <cellStyle name="40% - Accent2 2" xfId="71" xr:uid="{00000000-0005-0000-0000-0000C6380000}"/>
    <cellStyle name="40% - Accent2 2 10" xfId="9180" xr:uid="{00000000-0005-0000-0000-0000C7380000}"/>
    <cellStyle name="40% - Accent2 2 10 2" xfId="13339" xr:uid="{00000000-0005-0000-0000-0000C8380000}"/>
    <cellStyle name="40% - Accent2 2 10 2 2" xfId="15693" xr:uid="{00000000-0005-0000-0000-0000C9380000}"/>
    <cellStyle name="40% - Accent2 2 10 2 2 2" xfId="26523" xr:uid="{00000000-0005-0000-0000-0000CA380000}"/>
    <cellStyle name="40% - Accent2 2 10 2 2 3" xfId="35400" xr:uid="{00000000-0005-0000-0000-0000CB380000}"/>
    <cellStyle name="40% - Accent2 2 10 2 3" xfId="17912" xr:uid="{00000000-0005-0000-0000-0000CC380000}"/>
    <cellStyle name="40% - Accent2 2 10 2 3 2" xfId="28742" xr:uid="{00000000-0005-0000-0000-0000CD380000}"/>
    <cellStyle name="40% - Accent2 2 10 2 3 3" xfId="37619" xr:uid="{00000000-0005-0000-0000-0000CE380000}"/>
    <cellStyle name="40% - Accent2 2 10 2 4" xfId="20317" xr:uid="{00000000-0005-0000-0000-0000CF380000}"/>
    <cellStyle name="40% - Accent2 2 10 2 4 2" xfId="30961" xr:uid="{00000000-0005-0000-0000-0000D0380000}"/>
    <cellStyle name="40% - Accent2 2 10 2 4 3" xfId="39838" xr:uid="{00000000-0005-0000-0000-0000D1380000}"/>
    <cellStyle name="40% - Accent2 2 10 2 5" xfId="24304" xr:uid="{00000000-0005-0000-0000-0000D2380000}"/>
    <cellStyle name="40% - Accent2 2 10 2 6" xfId="33181" xr:uid="{00000000-0005-0000-0000-0000D3380000}"/>
    <cellStyle name="40% - Accent2 2 10 3" xfId="12606" xr:uid="{00000000-0005-0000-0000-0000D4380000}"/>
    <cellStyle name="40% - Accent2 2 10 3 2" xfId="14960" xr:uid="{00000000-0005-0000-0000-0000D5380000}"/>
    <cellStyle name="40% - Accent2 2 10 3 2 2" xfId="25790" xr:uid="{00000000-0005-0000-0000-0000D6380000}"/>
    <cellStyle name="40% - Accent2 2 10 3 2 3" xfId="34667" xr:uid="{00000000-0005-0000-0000-0000D7380000}"/>
    <cellStyle name="40% - Accent2 2 10 3 3" xfId="17179" xr:uid="{00000000-0005-0000-0000-0000D8380000}"/>
    <cellStyle name="40% - Accent2 2 10 3 3 2" xfId="28009" xr:uid="{00000000-0005-0000-0000-0000D9380000}"/>
    <cellStyle name="40% - Accent2 2 10 3 3 3" xfId="36886" xr:uid="{00000000-0005-0000-0000-0000DA380000}"/>
    <cellStyle name="40% - Accent2 2 10 3 4" xfId="19584" xr:uid="{00000000-0005-0000-0000-0000DB380000}"/>
    <cellStyle name="40% - Accent2 2 10 3 4 2" xfId="30228" xr:uid="{00000000-0005-0000-0000-0000DC380000}"/>
    <cellStyle name="40% - Accent2 2 10 3 4 3" xfId="39105" xr:uid="{00000000-0005-0000-0000-0000DD380000}"/>
    <cellStyle name="40% - Accent2 2 10 3 5" xfId="23571" xr:uid="{00000000-0005-0000-0000-0000DE380000}"/>
    <cellStyle name="40% - Accent2 2 10 3 6" xfId="32448" xr:uid="{00000000-0005-0000-0000-0000DF380000}"/>
    <cellStyle name="40% - Accent2 2 10 4" xfId="14084" xr:uid="{00000000-0005-0000-0000-0000E0380000}"/>
    <cellStyle name="40% - Accent2 2 10 4 2" xfId="25047" xr:uid="{00000000-0005-0000-0000-0000E1380000}"/>
    <cellStyle name="40% - Accent2 2 10 4 3" xfId="33924" xr:uid="{00000000-0005-0000-0000-0000E2380000}"/>
    <cellStyle name="40% - Accent2 2 10 5" xfId="16436" xr:uid="{00000000-0005-0000-0000-0000E3380000}"/>
    <cellStyle name="40% - Accent2 2 10 5 2" xfId="27266" xr:uid="{00000000-0005-0000-0000-0000E4380000}"/>
    <cellStyle name="40% - Accent2 2 10 5 3" xfId="36143" xr:uid="{00000000-0005-0000-0000-0000E5380000}"/>
    <cellStyle name="40% - Accent2 2 10 6" xfId="18657" xr:uid="{00000000-0005-0000-0000-0000E6380000}"/>
    <cellStyle name="40% - Accent2 2 10 6 2" xfId="29485" xr:uid="{00000000-0005-0000-0000-0000E7380000}"/>
    <cellStyle name="40% - Accent2 2 10 6 3" xfId="38362" xr:uid="{00000000-0005-0000-0000-0000E8380000}"/>
    <cellStyle name="40% - Accent2 2 10 7" xfId="22828" xr:uid="{00000000-0005-0000-0000-0000E9380000}"/>
    <cellStyle name="40% - Accent2 2 10 8" xfId="31703" xr:uid="{00000000-0005-0000-0000-0000EA380000}"/>
    <cellStyle name="40% - Accent2 2 11" xfId="9181" xr:uid="{00000000-0005-0000-0000-0000EB380000}"/>
    <cellStyle name="40% - Accent2 2 11 2" xfId="9182" xr:uid="{00000000-0005-0000-0000-0000EC380000}"/>
    <cellStyle name="40% - Accent2 2 11 2 2" xfId="13340" xr:uid="{00000000-0005-0000-0000-0000ED380000}"/>
    <cellStyle name="40% - Accent2 2 11 2 2 2" xfId="15694" xr:uid="{00000000-0005-0000-0000-0000EE380000}"/>
    <cellStyle name="40% - Accent2 2 11 2 2 2 2" xfId="26524" xr:uid="{00000000-0005-0000-0000-0000EF380000}"/>
    <cellStyle name="40% - Accent2 2 11 2 2 2 3" xfId="35401" xr:uid="{00000000-0005-0000-0000-0000F0380000}"/>
    <cellStyle name="40% - Accent2 2 11 2 2 3" xfId="17913" xr:uid="{00000000-0005-0000-0000-0000F1380000}"/>
    <cellStyle name="40% - Accent2 2 11 2 2 3 2" xfId="28743" xr:uid="{00000000-0005-0000-0000-0000F2380000}"/>
    <cellStyle name="40% - Accent2 2 11 2 2 3 3" xfId="37620" xr:uid="{00000000-0005-0000-0000-0000F3380000}"/>
    <cellStyle name="40% - Accent2 2 11 2 2 4" xfId="20318" xr:uid="{00000000-0005-0000-0000-0000F4380000}"/>
    <cellStyle name="40% - Accent2 2 11 2 2 4 2" xfId="30962" xr:uid="{00000000-0005-0000-0000-0000F5380000}"/>
    <cellStyle name="40% - Accent2 2 11 2 2 4 3" xfId="39839" xr:uid="{00000000-0005-0000-0000-0000F6380000}"/>
    <cellStyle name="40% - Accent2 2 11 2 2 5" xfId="24305" xr:uid="{00000000-0005-0000-0000-0000F7380000}"/>
    <cellStyle name="40% - Accent2 2 11 2 2 6" xfId="33182" xr:uid="{00000000-0005-0000-0000-0000F8380000}"/>
    <cellStyle name="40% - Accent2 2 11 2 3" xfId="12607" xr:uid="{00000000-0005-0000-0000-0000F9380000}"/>
    <cellStyle name="40% - Accent2 2 11 2 3 2" xfId="14961" xr:uid="{00000000-0005-0000-0000-0000FA380000}"/>
    <cellStyle name="40% - Accent2 2 11 2 3 2 2" xfId="25791" xr:uid="{00000000-0005-0000-0000-0000FB380000}"/>
    <cellStyle name="40% - Accent2 2 11 2 3 2 3" xfId="34668" xr:uid="{00000000-0005-0000-0000-0000FC380000}"/>
    <cellStyle name="40% - Accent2 2 11 2 3 3" xfId="17180" xr:uid="{00000000-0005-0000-0000-0000FD380000}"/>
    <cellStyle name="40% - Accent2 2 11 2 3 3 2" xfId="28010" xr:uid="{00000000-0005-0000-0000-0000FE380000}"/>
    <cellStyle name="40% - Accent2 2 11 2 3 3 3" xfId="36887" xr:uid="{00000000-0005-0000-0000-0000FF380000}"/>
    <cellStyle name="40% - Accent2 2 11 2 3 4" xfId="19585" xr:uid="{00000000-0005-0000-0000-000000390000}"/>
    <cellStyle name="40% - Accent2 2 11 2 3 4 2" xfId="30229" xr:uid="{00000000-0005-0000-0000-000001390000}"/>
    <cellStyle name="40% - Accent2 2 11 2 3 4 3" xfId="39106" xr:uid="{00000000-0005-0000-0000-000002390000}"/>
    <cellStyle name="40% - Accent2 2 11 2 3 5" xfId="23572" xr:uid="{00000000-0005-0000-0000-000003390000}"/>
    <cellStyle name="40% - Accent2 2 11 2 3 6" xfId="32449" xr:uid="{00000000-0005-0000-0000-000004390000}"/>
    <cellStyle name="40% - Accent2 2 11 2 4" xfId="14085" xr:uid="{00000000-0005-0000-0000-000005390000}"/>
    <cellStyle name="40% - Accent2 2 11 2 4 2" xfId="25048" xr:uid="{00000000-0005-0000-0000-000006390000}"/>
    <cellStyle name="40% - Accent2 2 11 2 4 3" xfId="33925" xr:uid="{00000000-0005-0000-0000-000007390000}"/>
    <cellStyle name="40% - Accent2 2 11 2 5" xfId="16437" xr:uid="{00000000-0005-0000-0000-000008390000}"/>
    <cellStyle name="40% - Accent2 2 11 2 5 2" xfId="27267" xr:uid="{00000000-0005-0000-0000-000009390000}"/>
    <cellStyle name="40% - Accent2 2 11 2 5 3" xfId="36144" xr:uid="{00000000-0005-0000-0000-00000A390000}"/>
    <cellStyle name="40% - Accent2 2 11 2 6" xfId="18658" xr:uid="{00000000-0005-0000-0000-00000B390000}"/>
    <cellStyle name="40% - Accent2 2 11 2 6 2" xfId="29486" xr:uid="{00000000-0005-0000-0000-00000C390000}"/>
    <cellStyle name="40% - Accent2 2 11 2 6 3" xfId="38363" xr:uid="{00000000-0005-0000-0000-00000D390000}"/>
    <cellStyle name="40% - Accent2 2 11 2 7" xfId="22829" xr:uid="{00000000-0005-0000-0000-00000E390000}"/>
    <cellStyle name="40% - Accent2 2 11 2 8" xfId="31704" xr:uid="{00000000-0005-0000-0000-00000F390000}"/>
    <cellStyle name="40% - Accent2 2 11 3" xfId="9183" xr:uid="{00000000-0005-0000-0000-000010390000}"/>
    <cellStyle name="40% - Accent2 2 11 3 2" xfId="13341" xr:uid="{00000000-0005-0000-0000-000011390000}"/>
    <cellStyle name="40% - Accent2 2 11 3 2 2" xfId="15695" xr:uid="{00000000-0005-0000-0000-000012390000}"/>
    <cellStyle name="40% - Accent2 2 11 3 2 2 2" xfId="26525" xr:uid="{00000000-0005-0000-0000-000013390000}"/>
    <cellStyle name="40% - Accent2 2 11 3 2 2 3" xfId="35402" xr:uid="{00000000-0005-0000-0000-000014390000}"/>
    <cellStyle name="40% - Accent2 2 11 3 2 3" xfId="17914" xr:uid="{00000000-0005-0000-0000-000015390000}"/>
    <cellStyle name="40% - Accent2 2 11 3 2 3 2" xfId="28744" xr:uid="{00000000-0005-0000-0000-000016390000}"/>
    <cellStyle name="40% - Accent2 2 11 3 2 3 3" xfId="37621" xr:uid="{00000000-0005-0000-0000-000017390000}"/>
    <cellStyle name="40% - Accent2 2 11 3 2 4" xfId="20319" xr:uid="{00000000-0005-0000-0000-000018390000}"/>
    <cellStyle name="40% - Accent2 2 11 3 2 4 2" xfId="30963" xr:uid="{00000000-0005-0000-0000-000019390000}"/>
    <cellStyle name="40% - Accent2 2 11 3 2 4 3" xfId="39840" xr:uid="{00000000-0005-0000-0000-00001A390000}"/>
    <cellStyle name="40% - Accent2 2 11 3 2 5" xfId="24306" xr:uid="{00000000-0005-0000-0000-00001B390000}"/>
    <cellStyle name="40% - Accent2 2 11 3 2 6" xfId="33183" xr:uid="{00000000-0005-0000-0000-00001C390000}"/>
    <cellStyle name="40% - Accent2 2 11 3 3" xfId="12608" xr:uid="{00000000-0005-0000-0000-00001D390000}"/>
    <cellStyle name="40% - Accent2 2 11 3 3 2" xfId="14962" xr:uid="{00000000-0005-0000-0000-00001E390000}"/>
    <cellStyle name="40% - Accent2 2 11 3 3 2 2" xfId="25792" xr:uid="{00000000-0005-0000-0000-00001F390000}"/>
    <cellStyle name="40% - Accent2 2 11 3 3 2 3" xfId="34669" xr:uid="{00000000-0005-0000-0000-000020390000}"/>
    <cellStyle name="40% - Accent2 2 11 3 3 3" xfId="17181" xr:uid="{00000000-0005-0000-0000-000021390000}"/>
    <cellStyle name="40% - Accent2 2 11 3 3 3 2" xfId="28011" xr:uid="{00000000-0005-0000-0000-000022390000}"/>
    <cellStyle name="40% - Accent2 2 11 3 3 3 3" xfId="36888" xr:uid="{00000000-0005-0000-0000-000023390000}"/>
    <cellStyle name="40% - Accent2 2 11 3 3 4" xfId="19586" xr:uid="{00000000-0005-0000-0000-000024390000}"/>
    <cellStyle name="40% - Accent2 2 11 3 3 4 2" xfId="30230" xr:uid="{00000000-0005-0000-0000-000025390000}"/>
    <cellStyle name="40% - Accent2 2 11 3 3 4 3" xfId="39107" xr:uid="{00000000-0005-0000-0000-000026390000}"/>
    <cellStyle name="40% - Accent2 2 11 3 3 5" xfId="23573" xr:uid="{00000000-0005-0000-0000-000027390000}"/>
    <cellStyle name="40% - Accent2 2 11 3 3 6" xfId="32450" xr:uid="{00000000-0005-0000-0000-000028390000}"/>
    <cellStyle name="40% - Accent2 2 11 3 4" xfId="14086" xr:uid="{00000000-0005-0000-0000-000029390000}"/>
    <cellStyle name="40% - Accent2 2 11 3 4 2" xfId="25049" xr:uid="{00000000-0005-0000-0000-00002A390000}"/>
    <cellStyle name="40% - Accent2 2 11 3 4 3" xfId="33926" xr:uid="{00000000-0005-0000-0000-00002B390000}"/>
    <cellStyle name="40% - Accent2 2 11 3 5" xfId="16438" xr:uid="{00000000-0005-0000-0000-00002C390000}"/>
    <cellStyle name="40% - Accent2 2 11 3 5 2" xfId="27268" xr:uid="{00000000-0005-0000-0000-00002D390000}"/>
    <cellStyle name="40% - Accent2 2 11 3 5 3" xfId="36145" xr:uid="{00000000-0005-0000-0000-00002E390000}"/>
    <cellStyle name="40% - Accent2 2 11 3 6" xfId="18659" xr:uid="{00000000-0005-0000-0000-00002F390000}"/>
    <cellStyle name="40% - Accent2 2 11 3 6 2" xfId="29487" xr:uid="{00000000-0005-0000-0000-000030390000}"/>
    <cellStyle name="40% - Accent2 2 11 3 6 3" xfId="38364" xr:uid="{00000000-0005-0000-0000-000031390000}"/>
    <cellStyle name="40% - Accent2 2 11 3 7" xfId="22830" xr:uid="{00000000-0005-0000-0000-000032390000}"/>
    <cellStyle name="40% - Accent2 2 11 3 8" xfId="31705" xr:uid="{00000000-0005-0000-0000-000033390000}"/>
    <cellStyle name="40% - Accent2 2 11 4" xfId="9184" xr:uid="{00000000-0005-0000-0000-000034390000}"/>
    <cellStyle name="40% - Accent2 2 11 4 2" xfId="13342" xr:uid="{00000000-0005-0000-0000-000035390000}"/>
    <cellStyle name="40% - Accent2 2 11 4 2 2" xfId="15696" xr:uid="{00000000-0005-0000-0000-000036390000}"/>
    <cellStyle name="40% - Accent2 2 11 4 2 2 2" xfId="26526" xr:uid="{00000000-0005-0000-0000-000037390000}"/>
    <cellStyle name="40% - Accent2 2 11 4 2 2 3" xfId="35403" xr:uid="{00000000-0005-0000-0000-000038390000}"/>
    <cellStyle name="40% - Accent2 2 11 4 2 3" xfId="17915" xr:uid="{00000000-0005-0000-0000-000039390000}"/>
    <cellStyle name="40% - Accent2 2 11 4 2 3 2" xfId="28745" xr:uid="{00000000-0005-0000-0000-00003A390000}"/>
    <cellStyle name="40% - Accent2 2 11 4 2 3 3" xfId="37622" xr:uid="{00000000-0005-0000-0000-00003B390000}"/>
    <cellStyle name="40% - Accent2 2 11 4 2 4" xfId="20320" xr:uid="{00000000-0005-0000-0000-00003C390000}"/>
    <cellStyle name="40% - Accent2 2 11 4 2 4 2" xfId="30964" xr:uid="{00000000-0005-0000-0000-00003D390000}"/>
    <cellStyle name="40% - Accent2 2 11 4 2 4 3" xfId="39841" xr:uid="{00000000-0005-0000-0000-00003E390000}"/>
    <cellStyle name="40% - Accent2 2 11 4 2 5" xfId="24307" xr:uid="{00000000-0005-0000-0000-00003F390000}"/>
    <cellStyle name="40% - Accent2 2 11 4 2 6" xfId="33184" xr:uid="{00000000-0005-0000-0000-000040390000}"/>
    <cellStyle name="40% - Accent2 2 11 4 3" xfId="12609" xr:uid="{00000000-0005-0000-0000-000041390000}"/>
    <cellStyle name="40% - Accent2 2 11 4 3 2" xfId="14963" xr:uid="{00000000-0005-0000-0000-000042390000}"/>
    <cellStyle name="40% - Accent2 2 11 4 3 2 2" xfId="25793" xr:uid="{00000000-0005-0000-0000-000043390000}"/>
    <cellStyle name="40% - Accent2 2 11 4 3 2 3" xfId="34670" xr:uid="{00000000-0005-0000-0000-000044390000}"/>
    <cellStyle name="40% - Accent2 2 11 4 3 3" xfId="17182" xr:uid="{00000000-0005-0000-0000-000045390000}"/>
    <cellStyle name="40% - Accent2 2 11 4 3 3 2" xfId="28012" xr:uid="{00000000-0005-0000-0000-000046390000}"/>
    <cellStyle name="40% - Accent2 2 11 4 3 3 3" xfId="36889" xr:uid="{00000000-0005-0000-0000-000047390000}"/>
    <cellStyle name="40% - Accent2 2 11 4 3 4" xfId="19587" xr:uid="{00000000-0005-0000-0000-000048390000}"/>
    <cellStyle name="40% - Accent2 2 11 4 3 4 2" xfId="30231" xr:uid="{00000000-0005-0000-0000-000049390000}"/>
    <cellStyle name="40% - Accent2 2 11 4 3 4 3" xfId="39108" xr:uid="{00000000-0005-0000-0000-00004A390000}"/>
    <cellStyle name="40% - Accent2 2 11 4 3 5" xfId="23574" xr:uid="{00000000-0005-0000-0000-00004B390000}"/>
    <cellStyle name="40% - Accent2 2 11 4 3 6" xfId="32451" xr:uid="{00000000-0005-0000-0000-00004C390000}"/>
    <cellStyle name="40% - Accent2 2 11 4 4" xfId="14087" xr:uid="{00000000-0005-0000-0000-00004D390000}"/>
    <cellStyle name="40% - Accent2 2 11 4 4 2" xfId="25050" xr:uid="{00000000-0005-0000-0000-00004E390000}"/>
    <cellStyle name="40% - Accent2 2 11 4 4 3" xfId="33927" xr:uid="{00000000-0005-0000-0000-00004F390000}"/>
    <cellStyle name="40% - Accent2 2 11 4 5" xfId="16439" xr:uid="{00000000-0005-0000-0000-000050390000}"/>
    <cellStyle name="40% - Accent2 2 11 4 5 2" xfId="27269" xr:uid="{00000000-0005-0000-0000-000051390000}"/>
    <cellStyle name="40% - Accent2 2 11 4 5 3" xfId="36146" xr:uid="{00000000-0005-0000-0000-000052390000}"/>
    <cellStyle name="40% - Accent2 2 11 4 6" xfId="18660" xr:uid="{00000000-0005-0000-0000-000053390000}"/>
    <cellStyle name="40% - Accent2 2 11 4 6 2" xfId="29488" xr:uid="{00000000-0005-0000-0000-000054390000}"/>
    <cellStyle name="40% - Accent2 2 11 4 6 3" xfId="38365" xr:uid="{00000000-0005-0000-0000-000055390000}"/>
    <cellStyle name="40% - Accent2 2 11 4 7" xfId="22831" xr:uid="{00000000-0005-0000-0000-000056390000}"/>
    <cellStyle name="40% - Accent2 2 11 4 8" xfId="31706" xr:uid="{00000000-0005-0000-0000-000057390000}"/>
    <cellStyle name="40% - Accent2 2 11 5" xfId="9185" xr:uid="{00000000-0005-0000-0000-000058390000}"/>
    <cellStyle name="40% - Accent2 2 11 5 2" xfId="13343" xr:uid="{00000000-0005-0000-0000-000059390000}"/>
    <cellStyle name="40% - Accent2 2 11 5 2 2" xfId="15697" xr:uid="{00000000-0005-0000-0000-00005A390000}"/>
    <cellStyle name="40% - Accent2 2 11 5 2 2 2" xfId="26527" xr:uid="{00000000-0005-0000-0000-00005B390000}"/>
    <cellStyle name="40% - Accent2 2 11 5 2 2 3" xfId="35404" xr:uid="{00000000-0005-0000-0000-00005C390000}"/>
    <cellStyle name="40% - Accent2 2 11 5 2 3" xfId="17916" xr:uid="{00000000-0005-0000-0000-00005D390000}"/>
    <cellStyle name="40% - Accent2 2 11 5 2 3 2" xfId="28746" xr:uid="{00000000-0005-0000-0000-00005E390000}"/>
    <cellStyle name="40% - Accent2 2 11 5 2 3 3" xfId="37623" xr:uid="{00000000-0005-0000-0000-00005F390000}"/>
    <cellStyle name="40% - Accent2 2 11 5 2 4" xfId="20321" xr:uid="{00000000-0005-0000-0000-000060390000}"/>
    <cellStyle name="40% - Accent2 2 11 5 2 4 2" xfId="30965" xr:uid="{00000000-0005-0000-0000-000061390000}"/>
    <cellStyle name="40% - Accent2 2 11 5 2 4 3" xfId="39842" xr:uid="{00000000-0005-0000-0000-000062390000}"/>
    <cellStyle name="40% - Accent2 2 11 5 2 5" xfId="24308" xr:uid="{00000000-0005-0000-0000-000063390000}"/>
    <cellStyle name="40% - Accent2 2 11 5 2 6" xfId="33185" xr:uid="{00000000-0005-0000-0000-000064390000}"/>
    <cellStyle name="40% - Accent2 2 11 5 3" xfId="12610" xr:uid="{00000000-0005-0000-0000-000065390000}"/>
    <cellStyle name="40% - Accent2 2 11 5 3 2" xfId="14964" xr:uid="{00000000-0005-0000-0000-000066390000}"/>
    <cellStyle name="40% - Accent2 2 11 5 3 2 2" xfId="25794" xr:uid="{00000000-0005-0000-0000-000067390000}"/>
    <cellStyle name="40% - Accent2 2 11 5 3 2 3" xfId="34671" xr:uid="{00000000-0005-0000-0000-000068390000}"/>
    <cellStyle name="40% - Accent2 2 11 5 3 3" xfId="17183" xr:uid="{00000000-0005-0000-0000-000069390000}"/>
    <cellStyle name="40% - Accent2 2 11 5 3 3 2" xfId="28013" xr:uid="{00000000-0005-0000-0000-00006A390000}"/>
    <cellStyle name="40% - Accent2 2 11 5 3 3 3" xfId="36890" xr:uid="{00000000-0005-0000-0000-00006B390000}"/>
    <cellStyle name="40% - Accent2 2 11 5 3 4" xfId="19588" xr:uid="{00000000-0005-0000-0000-00006C390000}"/>
    <cellStyle name="40% - Accent2 2 11 5 3 4 2" xfId="30232" xr:uid="{00000000-0005-0000-0000-00006D390000}"/>
    <cellStyle name="40% - Accent2 2 11 5 3 4 3" xfId="39109" xr:uid="{00000000-0005-0000-0000-00006E390000}"/>
    <cellStyle name="40% - Accent2 2 11 5 3 5" xfId="23575" xr:uid="{00000000-0005-0000-0000-00006F390000}"/>
    <cellStyle name="40% - Accent2 2 11 5 3 6" xfId="32452" xr:uid="{00000000-0005-0000-0000-000070390000}"/>
    <cellStyle name="40% - Accent2 2 11 5 4" xfId="14088" xr:uid="{00000000-0005-0000-0000-000071390000}"/>
    <cellStyle name="40% - Accent2 2 11 5 4 2" xfId="25051" xr:uid="{00000000-0005-0000-0000-000072390000}"/>
    <cellStyle name="40% - Accent2 2 11 5 4 3" xfId="33928" xr:uid="{00000000-0005-0000-0000-000073390000}"/>
    <cellStyle name="40% - Accent2 2 11 5 5" xfId="16440" xr:uid="{00000000-0005-0000-0000-000074390000}"/>
    <cellStyle name="40% - Accent2 2 11 5 5 2" xfId="27270" xr:uid="{00000000-0005-0000-0000-000075390000}"/>
    <cellStyle name="40% - Accent2 2 11 5 5 3" xfId="36147" xr:uid="{00000000-0005-0000-0000-000076390000}"/>
    <cellStyle name="40% - Accent2 2 11 5 6" xfId="18661" xr:uid="{00000000-0005-0000-0000-000077390000}"/>
    <cellStyle name="40% - Accent2 2 11 5 6 2" xfId="29489" xr:uid="{00000000-0005-0000-0000-000078390000}"/>
    <cellStyle name="40% - Accent2 2 11 5 6 3" xfId="38366" xr:uid="{00000000-0005-0000-0000-000079390000}"/>
    <cellStyle name="40% - Accent2 2 11 5 7" xfId="22832" xr:uid="{00000000-0005-0000-0000-00007A390000}"/>
    <cellStyle name="40% - Accent2 2 11 5 8" xfId="31707" xr:uid="{00000000-0005-0000-0000-00007B390000}"/>
    <cellStyle name="40% - Accent2 2 12" xfId="9186" xr:uid="{00000000-0005-0000-0000-00007C390000}"/>
    <cellStyle name="40% - Accent2 2 13" xfId="9187" xr:uid="{00000000-0005-0000-0000-00007D390000}"/>
    <cellStyle name="40% - Accent2 2 14" xfId="9188" xr:uid="{00000000-0005-0000-0000-00007E390000}"/>
    <cellStyle name="40% - Accent2 2 15" xfId="9189" xr:uid="{00000000-0005-0000-0000-00007F390000}"/>
    <cellStyle name="40% - Accent2 2 15 2" xfId="13344" xr:uid="{00000000-0005-0000-0000-000080390000}"/>
    <cellStyle name="40% - Accent2 2 15 2 2" xfId="15698" xr:uid="{00000000-0005-0000-0000-000081390000}"/>
    <cellStyle name="40% - Accent2 2 15 2 2 2" xfId="26528" xr:uid="{00000000-0005-0000-0000-000082390000}"/>
    <cellStyle name="40% - Accent2 2 15 2 2 3" xfId="35405" xr:uid="{00000000-0005-0000-0000-000083390000}"/>
    <cellStyle name="40% - Accent2 2 15 2 3" xfId="17917" xr:uid="{00000000-0005-0000-0000-000084390000}"/>
    <cellStyle name="40% - Accent2 2 15 2 3 2" xfId="28747" xr:uid="{00000000-0005-0000-0000-000085390000}"/>
    <cellStyle name="40% - Accent2 2 15 2 3 3" xfId="37624" xr:uid="{00000000-0005-0000-0000-000086390000}"/>
    <cellStyle name="40% - Accent2 2 15 2 4" xfId="20322" xr:uid="{00000000-0005-0000-0000-000087390000}"/>
    <cellStyle name="40% - Accent2 2 15 2 4 2" xfId="30966" xr:uid="{00000000-0005-0000-0000-000088390000}"/>
    <cellStyle name="40% - Accent2 2 15 2 4 3" xfId="39843" xr:uid="{00000000-0005-0000-0000-000089390000}"/>
    <cellStyle name="40% - Accent2 2 15 2 5" xfId="24309" xr:uid="{00000000-0005-0000-0000-00008A390000}"/>
    <cellStyle name="40% - Accent2 2 15 2 6" xfId="33186" xr:uid="{00000000-0005-0000-0000-00008B390000}"/>
    <cellStyle name="40% - Accent2 2 15 3" xfId="12611" xr:uid="{00000000-0005-0000-0000-00008C390000}"/>
    <cellStyle name="40% - Accent2 2 15 3 2" xfId="14965" xr:uid="{00000000-0005-0000-0000-00008D390000}"/>
    <cellStyle name="40% - Accent2 2 15 3 2 2" xfId="25795" xr:uid="{00000000-0005-0000-0000-00008E390000}"/>
    <cellStyle name="40% - Accent2 2 15 3 2 3" xfId="34672" xr:uid="{00000000-0005-0000-0000-00008F390000}"/>
    <cellStyle name="40% - Accent2 2 15 3 3" xfId="17184" xr:uid="{00000000-0005-0000-0000-000090390000}"/>
    <cellStyle name="40% - Accent2 2 15 3 3 2" xfId="28014" xr:uid="{00000000-0005-0000-0000-000091390000}"/>
    <cellStyle name="40% - Accent2 2 15 3 3 3" xfId="36891" xr:uid="{00000000-0005-0000-0000-000092390000}"/>
    <cellStyle name="40% - Accent2 2 15 3 4" xfId="19589" xr:uid="{00000000-0005-0000-0000-000093390000}"/>
    <cellStyle name="40% - Accent2 2 15 3 4 2" xfId="30233" xr:uid="{00000000-0005-0000-0000-000094390000}"/>
    <cellStyle name="40% - Accent2 2 15 3 4 3" xfId="39110" xr:uid="{00000000-0005-0000-0000-000095390000}"/>
    <cellStyle name="40% - Accent2 2 15 3 5" xfId="23576" xr:uid="{00000000-0005-0000-0000-000096390000}"/>
    <cellStyle name="40% - Accent2 2 15 3 6" xfId="32453" xr:uid="{00000000-0005-0000-0000-000097390000}"/>
    <cellStyle name="40% - Accent2 2 15 4" xfId="14089" xr:uid="{00000000-0005-0000-0000-000098390000}"/>
    <cellStyle name="40% - Accent2 2 15 4 2" xfId="25052" xr:uid="{00000000-0005-0000-0000-000099390000}"/>
    <cellStyle name="40% - Accent2 2 15 4 3" xfId="33929" xr:uid="{00000000-0005-0000-0000-00009A390000}"/>
    <cellStyle name="40% - Accent2 2 15 5" xfId="16441" xr:uid="{00000000-0005-0000-0000-00009B390000}"/>
    <cellStyle name="40% - Accent2 2 15 5 2" xfId="27271" xr:uid="{00000000-0005-0000-0000-00009C390000}"/>
    <cellStyle name="40% - Accent2 2 15 5 3" xfId="36148" xr:uid="{00000000-0005-0000-0000-00009D390000}"/>
    <cellStyle name="40% - Accent2 2 15 6" xfId="18662" xr:uid="{00000000-0005-0000-0000-00009E390000}"/>
    <cellStyle name="40% - Accent2 2 15 6 2" xfId="29490" xr:uid="{00000000-0005-0000-0000-00009F390000}"/>
    <cellStyle name="40% - Accent2 2 15 6 3" xfId="38367" xr:uid="{00000000-0005-0000-0000-0000A0390000}"/>
    <cellStyle name="40% - Accent2 2 15 7" xfId="22833" xr:uid="{00000000-0005-0000-0000-0000A1390000}"/>
    <cellStyle name="40% - Accent2 2 15 8" xfId="31708" xr:uid="{00000000-0005-0000-0000-0000A2390000}"/>
    <cellStyle name="40% - Accent2 2 16" xfId="9190" xr:uid="{00000000-0005-0000-0000-0000A3390000}"/>
    <cellStyle name="40% - Accent2 2 2" xfId="72" xr:uid="{00000000-0005-0000-0000-0000A4390000}"/>
    <cellStyle name="40% - Accent2 2 2 10" xfId="13345" xr:uid="{00000000-0005-0000-0000-0000A5390000}"/>
    <cellStyle name="40% - Accent2 2 2 10 2" xfId="15699" xr:uid="{00000000-0005-0000-0000-0000A6390000}"/>
    <cellStyle name="40% - Accent2 2 2 10 2 2" xfId="26529" xr:uid="{00000000-0005-0000-0000-0000A7390000}"/>
    <cellStyle name="40% - Accent2 2 2 10 2 3" xfId="35406" xr:uid="{00000000-0005-0000-0000-0000A8390000}"/>
    <cellStyle name="40% - Accent2 2 2 10 3" xfId="17918" xr:uid="{00000000-0005-0000-0000-0000A9390000}"/>
    <cellStyle name="40% - Accent2 2 2 10 3 2" xfId="28748" xr:uid="{00000000-0005-0000-0000-0000AA390000}"/>
    <cellStyle name="40% - Accent2 2 2 10 3 3" xfId="37625" xr:uid="{00000000-0005-0000-0000-0000AB390000}"/>
    <cellStyle name="40% - Accent2 2 2 10 4" xfId="20323" xr:uid="{00000000-0005-0000-0000-0000AC390000}"/>
    <cellStyle name="40% - Accent2 2 2 10 4 2" xfId="30967" xr:uid="{00000000-0005-0000-0000-0000AD390000}"/>
    <cellStyle name="40% - Accent2 2 2 10 4 3" xfId="39844" xr:uid="{00000000-0005-0000-0000-0000AE390000}"/>
    <cellStyle name="40% - Accent2 2 2 10 5" xfId="24310" xr:uid="{00000000-0005-0000-0000-0000AF390000}"/>
    <cellStyle name="40% - Accent2 2 2 10 6" xfId="33187" xr:uid="{00000000-0005-0000-0000-0000B0390000}"/>
    <cellStyle name="40% - Accent2 2 2 11" xfId="12612" xr:uid="{00000000-0005-0000-0000-0000B1390000}"/>
    <cellStyle name="40% - Accent2 2 2 11 2" xfId="14966" xr:uid="{00000000-0005-0000-0000-0000B2390000}"/>
    <cellStyle name="40% - Accent2 2 2 11 2 2" xfId="25796" xr:uid="{00000000-0005-0000-0000-0000B3390000}"/>
    <cellStyle name="40% - Accent2 2 2 11 2 3" xfId="34673" xr:uid="{00000000-0005-0000-0000-0000B4390000}"/>
    <cellStyle name="40% - Accent2 2 2 11 3" xfId="17185" xr:uid="{00000000-0005-0000-0000-0000B5390000}"/>
    <cellStyle name="40% - Accent2 2 2 11 3 2" xfId="28015" xr:uid="{00000000-0005-0000-0000-0000B6390000}"/>
    <cellStyle name="40% - Accent2 2 2 11 3 3" xfId="36892" xr:uid="{00000000-0005-0000-0000-0000B7390000}"/>
    <cellStyle name="40% - Accent2 2 2 11 4" xfId="19590" xr:uid="{00000000-0005-0000-0000-0000B8390000}"/>
    <cellStyle name="40% - Accent2 2 2 11 4 2" xfId="30234" xr:uid="{00000000-0005-0000-0000-0000B9390000}"/>
    <cellStyle name="40% - Accent2 2 2 11 4 3" xfId="39111" xr:uid="{00000000-0005-0000-0000-0000BA390000}"/>
    <cellStyle name="40% - Accent2 2 2 11 5" xfId="23577" xr:uid="{00000000-0005-0000-0000-0000BB390000}"/>
    <cellStyle name="40% - Accent2 2 2 11 6" xfId="32454" xr:uid="{00000000-0005-0000-0000-0000BC390000}"/>
    <cellStyle name="40% - Accent2 2 2 12" xfId="14090" xr:uid="{00000000-0005-0000-0000-0000BD390000}"/>
    <cellStyle name="40% - Accent2 2 2 12 2" xfId="25053" xr:uid="{00000000-0005-0000-0000-0000BE390000}"/>
    <cellStyle name="40% - Accent2 2 2 12 3" xfId="33930" xr:uid="{00000000-0005-0000-0000-0000BF390000}"/>
    <cellStyle name="40% - Accent2 2 2 13" xfId="16442" xr:uid="{00000000-0005-0000-0000-0000C0390000}"/>
    <cellStyle name="40% - Accent2 2 2 13 2" xfId="27272" xr:uid="{00000000-0005-0000-0000-0000C1390000}"/>
    <cellStyle name="40% - Accent2 2 2 13 3" xfId="36149" xr:uid="{00000000-0005-0000-0000-0000C2390000}"/>
    <cellStyle name="40% - Accent2 2 2 14" xfId="18663" xr:uid="{00000000-0005-0000-0000-0000C3390000}"/>
    <cellStyle name="40% - Accent2 2 2 14 2" xfId="29491" xr:uid="{00000000-0005-0000-0000-0000C4390000}"/>
    <cellStyle name="40% - Accent2 2 2 14 3" xfId="38368" xr:uid="{00000000-0005-0000-0000-0000C5390000}"/>
    <cellStyle name="40% - Accent2 2 2 15" xfId="22834" xr:uid="{00000000-0005-0000-0000-0000C6390000}"/>
    <cellStyle name="40% - Accent2 2 2 16" xfId="31709" xr:uid="{00000000-0005-0000-0000-0000C7390000}"/>
    <cellStyle name="40% - Accent2 2 2 17" xfId="9191" xr:uid="{00000000-0005-0000-0000-0000C8390000}"/>
    <cellStyle name="40% - Accent2 2 2 2" xfId="9192" xr:uid="{00000000-0005-0000-0000-0000C9390000}"/>
    <cellStyle name="40% - Accent2 2 2 2 2" xfId="13346" xr:uid="{00000000-0005-0000-0000-0000CA390000}"/>
    <cellStyle name="40% - Accent2 2 2 2 2 2" xfId="15700" xr:uid="{00000000-0005-0000-0000-0000CB390000}"/>
    <cellStyle name="40% - Accent2 2 2 2 2 2 2" xfId="26530" xr:uid="{00000000-0005-0000-0000-0000CC390000}"/>
    <cellStyle name="40% - Accent2 2 2 2 2 2 3" xfId="35407" xr:uid="{00000000-0005-0000-0000-0000CD390000}"/>
    <cellStyle name="40% - Accent2 2 2 2 2 3" xfId="17919" xr:uid="{00000000-0005-0000-0000-0000CE390000}"/>
    <cellStyle name="40% - Accent2 2 2 2 2 3 2" xfId="28749" xr:uid="{00000000-0005-0000-0000-0000CF390000}"/>
    <cellStyle name="40% - Accent2 2 2 2 2 3 3" xfId="37626" xr:uid="{00000000-0005-0000-0000-0000D0390000}"/>
    <cellStyle name="40% - Accent2 2 2 2 2 4" xfId="20324" xr:uid="{00000000-0005-0000-0000-0000D1390000}"/>
    <cellStyle name="40% - Accent2 2 2 2 2 4 2" xfId="30968" xr:uid="{00000000-0005-0000-0000-0000D2390000}"/>
    <cellStyle name="40% - Accent2 2 2 2 2 4 3" xfId="39845" xr:uid="{00000000-0005-0000-0000-0000D3390000}"/>
    <cellStyle name="40% - Accent2 2 2 2 2 5" xfId="24311" xr:uid="{00000000-0005-0000-0000-0000D4390000}"/>
    <cellStyle name="40% - Accent2 2 2 2 2 6" xfId="33188" xr:uid="{00000000-0005-0000-0000-0000D5390000}"/>
    <cellStyle name="40% - Accent2 2 2 2 3" xfId="12613" xr:uid="{00000000-0005-0000-0000-0000D6390000}"/>
    <cellStyle name="40% - Accent2 2 2 2 3 2" xfId="14967" xr:uid="{00000000-0005-0000-0000-0000D7390000}"/>
    <cellStyle name="40% - Accent2 2 2 2 3 2 2" xfId="25797" xr:uid="{00000000-0005-0000-0000-0000D8390000}"/>
    <cellStyle name="40% - Accent2 2 2 2 3 2 3" xfId="34674" xr:uid="{00000000-0005-0000-0000-0000D9390000}"/>
    <cellStyle name="40% - Accent2 2 2 2 3 3" xfId="17186" xr:uid="{00000000-0005-0000-0000-0000DA390000}"/>
    <cellStyle name="40% - Accent2 2 2 2 3 3 2" xfId="28016" xr:uid="{00000000-0005-0000-0000-0000DB390000}"/>
    <cellStyle name="40% - Accent2 2 2 2 3 3 3" xfId="36893" xr:uid="{00000000-0005-0000-0000-0000DC390000}"/>
    <cellStyle name="40% - Accent2 2 2 2 3 4" xfId="19591" xr:uid="{00000000-0005-0000-0000-0000DD390000}"/>
    <cellStyle name="40% - Accent2 2 2 2 3 4 2" xfId="30235" xr:uid="{00000000-0005-0000-0000-0000DE390000}"/>
    <cellStyle name="40% - Accent2 2 2 2 3 4 3" xfId="39112" xr:uid="{00000000-0005-0000-0000-0000DF390000}"/>
    <cellStyle name="40% - Accent2 2 2 2 3 5" xfId="23578" xr:uid="{00000000-0005-0000-0000-0000E0390000}"/>
    <cellStyle name="40% - Accent2 2 2 2 3 6" xfId="32455" xr:uid="{00000000-0005-0000-0000-0000E1390000}"/>
    <cellStyle name="40% - Accent2 2 2 2 4" xfId="14091" xr:uid="{00000000-0005-0000-0000-0000E2390000}"/>
    <cellStyle name="40% - Accent2 2 2 2 4 2" xfId="25054" xr:uid="{00000000-0005-0000-0000-0000E3390000}"/>
    <cellStyle name="40% - Accent2 2 2 2 4 3" xfId="33931" xr:uid="{00000000-0005-0000-0000-0000E4390000}"/>
    <cellStyle name="40% - Accent2 2 2 2 5" xfId="16443" xr:uid="{00000000-0005-0000-0000-0000E5390000}"/>
    <cellStyle name="40% - Accent2 2 2 2 5 2" xfId="27273" xr:uid="{00000000-0005-0000-0000-0000E6390000}"/>
    <cellStyle name="40% - Accent2 2 2 2 5 3" xfId="36150" xr:uid="{00000000-0005-0000-0000-0000E7390000}"/>
    <cellStyle name="40% - Accent2 2 2 2 6" xfId="18664" xr:uid="{00000000-0005-0000-0000-0000E8390000}"/>
    <cellStyle name="40% - Accent2 2 2 2 6 2" xfId="29492" xr:uid="{00000000-0005-0000-0000-0000E9390000}"/>
    <cellStyle name="40% - Accent2 2 2 2 6 3" xfId="38369" xr:uid="{00000000-0005-0000-0000-0000EA390000}"/>
    <cellStyle name="40% - Accent2 2 2 2 7" xfId="22835" xr:uid="{00000000-0005-0000-0000-0000EB390000}"/>
    <cellStyle name="40% - Accent2 2 2 2 8" xfId="31710" xr:uid="{00000000-0005-0000-0000-0000EC390000}"/>
    <cellStyle name="40% - Accent2 2 2 3" xfId="9193" xr:uid="{00000000-0005-0000-0000-0000ED390000}"/>
    <cellStyle name="40% - Accent2 2 2 3 2" xfId="13347" xr:uid="{00000000-0005-0000-0000-0000EE390000}"/>
    <cellStyle name="40% - Accent2 2 2 3 2 2" xfId="15701" xr:uid="{00000000-0005-0000-0000-0000EF390000}"/>
    <cellStyle name="40% - Accent2 2 2 3 2 2 2" xfId="26531" xr:uid="{00000000-0005-0000-0000-0000F0390000}"/>
    <cellStyle name="40% - Accent2 2 2 3 2 2 3" xfId="35408" xr:uid="{00000000-0005-0000-0000-0000F1390000}"/>
    <cellStyle name="40% - Accent2 2 2 3 2 3" xfId="17920" xr:uid="{00000000-0005-0000-0000-0000F2390000}"/>
    <cellStyle name="40% - Accent2 2 2 3 2 3 2" xfId="28750" xr:uid="{00000000-0005-0000-0000-0000F3390000}"/>
    <cellStyle name="40% - Accent2 2 2 3 2 3 3" xfId="37627" xr:uid="{00000000-0005-0000-0000-0000F4390000}"/>
    <cellStyle name="40% - Accent2 2 2 3 2 4" xfId="20325" xr:uid="{00000000-0005-0000-0000-0000F5390000}"/>
    <cellStyle name="40% - Accent2 2 2 3 2 4 2" xfId="30969" xr:uid="{00000000-0005-0000-0000-0000F6390000}"/>
    <cellStyle name="40% - Accent2 2 2 3 2 4 3" xfId="39846" xr:uid="{00000000-0005-0000-0000-0000F7390000}"/>
    <cellStyle name="40% - Accent2 2 2 3 2 5" xfId="24312" xr:uid="{00000000-0005-0000-0000-0000F8390000}"/>
    <cellStyle name="40% - Accent2 2 2 3 2 6" xfId="33189" xr:uid="{00000000-0005-0000-0000-0000F9390000}"/>
    <cellStyle name="40% - Accent2 2 2 3 3" xfId="12614" xr:uid="{00000000-0005-0000-0000-0000FA390000}"/>
    <cellStyle name="40% - Accent2 2 2 3 3 2" xfId="14968" xr:uid="{00000000-0005-0000-0000-0000FB390000}"/>
    <cellStyle name="40% - Accent2 2 2 3 3 2 2" xfId="25798" xr:uid="{00000000-0005-0000-0000-0000FC390000}"/>
    <cellStyle name="40% - Accent2 2 2 3 3 2 3" xfId="34675" xr:uid="{00000000-0005-0000-0000-0000FD390000}"/>
    <cellStyle name="40% - Accent2 2 2 3 3 3" xfId="17187" xr:uid="{00000000-0005-0000-0000-0000FE390000}"/>
    <cellStyle name="40% - Accent2 2 2 3 3 3 2" xfId="28017" xr:uid="{00000000-0005-0000-0000-0000FF390000}"/>
    <cellStyle name="40% - Accent2 2 2 3 3 3 3" xfId="36894" xr:uid="{00000000-0005-0000-0000-0000003A0000}"/>
    <cellStyle name="40% - Accent2 2 2 3 3 4" xfId="19592" xr:uid="{00000000-0005-0000-0000-0000013A0000}"/>
    <cellStyle name="40% - Accent2 2 2 3 3 4 2" xfId="30236" xr:uid="{00000000-0005-0000-0000-0000023A0000}"/>
    <cellStyle name="40% - Accent2 2 2 3 3 4 3" xfId="39113" xr:uid="{00000000-0005-0000-0000-0000033A0000}"/>
    <cellStyle name="40% - Accent2 2 2 3 3 5" xfId="23579" xr:uid="{00000000-0005-0000-0000-0000043A0000}"/>
    <cellStyle name="40% - Accent2 2 2 3 3 6" xfId="32456" xr:uid="{00000000-0005-0000-0000-0000053A0000}"/>
    <cellStyle name="40% - Accent2 2 2 3 4" xfId="14092" xr:uid="{00000000-0005-0000-0000-0000063A0000}"/>
    <cellStyle name="40% - Accent2 2 2 3 4 2" xfId="25055" xr:uid="{00000000-0005-0000-0000-0000073A0000}"/>
    <cellStyle name="40% - Accent2 2 2 3 4 3" xfId="33932" xr:uid="{00000000-0005-0000-0000-0000083A0000}"/>
    <cellStyle name="40% - Accent2 2 2 3 5" xfId="16444" xr:uid="{00000000-0005-0000-0000-0000093A0000}"/>
    <cellStyle name="40% - Accent2 2 2 3 5 2" xfId="27274" xr:uid="{00000000-0005-0000-0000-00000A3A0000}"/>
    <cellStyle name="40% - Accent2 2 2 3 5 3" xfId="36151" xr:uid="{00000000-0005-0000-0000-00000B3A0000}"/>
    <cellStyle name="40% - Accent2 2 2 3 6" xfId="18665" xr:uid="{00000000-0005-0000-0000-00000C3A0000}"/>
    <cellStyle name="40% - Accent2 2 2 3 6 2" xfId="29493" xr:uid="{00000000-0005-0000-0000-00000D3A0000}"/>
    <cellStyle name="40% - Accent2 2 2 3 6 3" xfId="38370" xr:uid="{00000000-0005-0000-0000-00000E3A0000}"/>
    <cellStyle name="40% - Accent2 2 2 3 7" xfId="22836" xr:uid="{00000000-0005-0000-0000-00000F3A0000}"/>
    <cellStyle name="40% - Accent2 2 2 3 8" xfId="31711" xr:uid="{00000000-0005-0000-0000-0000103A0000}"/>
    <cellStyle name="40% - Accent2 2 2 4" xfId="9194" xr:uid="{00000000-0005-0000-0000-0000113A0000}"/>
    <cellStyle name="40% - Accent2 2 2 4 2" xfId="13348" xr:uid="{00000000-0005-0000-0000-0000123A0000}"/>
    <cellStyle name="40% - Accent2 2 2 4 2 2" xfId="15702" xr:uid="{00000000-0005-0000-0000-0000133A0000}"/>
    <cellStyle name="40% - Accent2 2 2 4 2 2 2" xfId="26532" xr:uid="{00000000-0005-0000-0000-0000143A0000}"/>
    <cellStyle name="40% - Accent2 2 2 4 2 2 3" xfId="35409" xr:uid="{00000000-0005-0000-0000-0000153A0000}"/>
    <cellStyle name="40% - Accent2 2 2 4 2 3" xfId="17921" xr:uid="{00000000-0005-0000-0000-0000163A0000}"/>
    <cellStyle name="40% - Accent2 2 2 4 2 3 2" xfId="28751" xr:uid="{00000000-0005-0000-0000-0000173A0000}"/>
    <cellStyle name="40% - Accent2 2 2 4 2 3 3" xfId="37628" xr:uid="{00000000-0005-0000-0000-0000183A0000}"/>
    <cellStyle name="40% - Accent2 2 2 4 2 4" xfId="20326" xr:uid="{00000000-0005-0000-0000-0000193A0000}"/>
    <cellStyle name="40% - Accent2 2 2 4 2 4 2" xfId="30970" xr:uid="{00000000-0005-0000-0000-00001A3A0000}"/>
    <cellStyle name="40% - Accent2 2 2 4 2 4 3" xfId="39847" xr:uid="{00000000-0005-0000-0000-00001B3A0000}"/>
    <cellStyle name="40% - Accent2 2 2 4 2 5" xfId="24313" xr:uid="{00000000-0005-0000-0000-00001C3A0000}"/>
    <cellStyle name="40% - Accent2 2 2 4 2 6" xfId="33190" xr:uid="{00000000-0005-0000-0000-00001D3A0000}"/>
    <cellStyle name="40% - Accent2 2 2 4 3" xfId="12615" xr:uid="{00000000-0005-0000-0000-00001E3A0000}"/>
    <cellStyle name="40% - Accent2 2 2 4 3 2" xfId="14969" xr:uid="{00000000-0005-0000-0000-00001F3A0000}"/>
    <cellStyle name="40% - Accent2 2 2 4 3 2 2" xfId="25799" xr:uid="{00000000-0005-0000-0000-0000203A0000}"/>
    <cellStyle name="40% - Accent2 2 2 4 3 2 3" xfId="34676" xr:uid="{00000000-0005-0000-0000-0000213A0000}"/>
    <cellStyle name="40% - Accent2 2 2 4 3 3" xfId="17188" xr:uid="{00000000-0005-0000-0000-0000223A0000}"/>
    <cellStyle name="40% - Accent2 2 2 4 3 3 2" xfId="28018" xr:uid="{00000000-0005-0000-0000-0000233A0000}"/>
    <cellStyle name="40% - Accent2 2 2 4 3 3 3" xfId="36895" xr:uid="{00000000-0005-0000-0000-0000243A0000}"/>
    <cellStyle name="40% - Accent2 2 2 4 3 4" xfId="19593" xr:uid="{00000000-0005-0000-0000-0000253A0000}"/>
    <cellStyle name="40% - Accent2 2 2 4 3 4 2" xfId="30237" xr:uid="{00000000-0005-0000-0000-0000263A0000}"/>
    <cellStyle name="40% - Accent2 2 2 4 3 4 3" xfId="39114" xr:uid="{00000000-0005-0000-0000-0000273A0000}"/>
    <cellStyle name="40% - Accent2 2 2 4 3 5" xfId="23580" xr:uid="{00000000-0005-0000-0000-0000283A0000}"/>
    <cellStyle name="40% - Accent2 2 2 4 3 6" xfId="32457" xr:uid="{00000000-0005-0000-0000-0000293A0000}"/>
    <cellStyle name="40% - Accent2 2 2 4 4" xfId="14093" xr:uid="{00000000-0005-0000-0000-00002A3A0000}"/>
    <cellStyle name="40% - Accent2 2 2 4 4 2" xfId="25056" xr:uid="{00000000-0005-0000-0000-00002B3A0000}"/>
    <cellStyle name="40% - Accent2 2 2 4 4 3" xfId="33933" xr:uid="{00000000-0005-0000-0000-00002C3A0000}"/>
    <cellStyle name="40% - Accent2 2 2 4 5" xfId="16445" xr:uid="{00000000-0005-0000-0000-00002D3A0000}"/>
    <cellStyle name="40% - Accent2 2 2 4 5 2" xfId="27275" xr:uid="{00000000-0005-0000-0000-00002E3A0000}"/>
    <cellStyle name="40% - Accent2 2 2 4 5 3" xfId="36152" xr:uid="{00000000-0005-0000-0000-00002F3A0000}"/>
    <cellStyle name="40% - Accent2 2 2 4 6" xfId="18666" xr:uid="{00000000-0005-0000-0000-0000303A0000}"/>
    <cellStyle name="40% - Accent2 2 2 4 6 2" xfId="29494" xr:uid="{00000000-0005-0000-0000-0000313A0000}"/>
    <cellStyle name="40% - Accent2 2 2 4 6 3" xfId="38371" xr:uid="{00000000-0005-0000-0000-0000323A0000}"/>
    <cellStyle name="40% - Accent2 2 2 4 7" xfId="22837" xr:uid="{00000000-0005-0000-0000-0000333A0000}"/>
    <cellStyle name="40% - Accent2 2 2 4 8" xfId="31712" xr:uid="{00000000-0005-0000-0000-0000343A0000}"/>
    <cellStyle name="40% - Accent2 2 2 5" xfId="9195" xr:uid="{00000000-0005-0000-0000-0000353A0000}"/>
    <cellStyle name="40% - Accent2 2 2 5 2" xfId="13349" xr:uid="{00000000-0005-0000-0000-0000363A0000}"/>
    <cellStyle name="40% - Accent2 2 2 5 2 2" xfId="15703" xr:uid="{00000000-0005-0000-0000-0000373A0000}"/>
    <cellStyle name="40% - Accent2 2 2 5 2 2 2" xfId="26533" xr:uid="{00000000-0005-0000-0000-0000383A0000}"/>
    <cellStyle name="40% - Accent2 2 2 5 2 2 3" xfId="35410" xr:uid="{00000000-0005-0000-0000-0000393A0000}"/>
    <cellStyle name="40% - Accent2 2 2 5 2 3" xfId="17922" xr:uid="{00000000-0005-0000-0000-00003A3A0000}"/>
    <cellStyle name="40% - Accent2 2 2 5 2 3 2" xfId="28752" xr:uid="{00000000-0005-0000-0000-00003B3A0000}"/>
    <cellStyle name="40% - Accent2 2 2 5 2 3 3" xfId="37629" xr:uid="{00000000-0005-0000-0000-00003C3A0000}"/>
    <cellStyle name="40% - Accent2 2 2 5 2 4" xfId="20327" xr:uid="{00000000-0005-0000-0000-00003D3A0000}"/>
    <cellStyle name="40% - Accent2 2 2 5 2 4 2" xfId="30971" xr:uid="{00000000-0005-0000-0000-00003E3A0000}"/>
    <cellStyle name="40% - Accent2 2 2 5 2 4 3" xfId="39848" xr:uid="{00000000-0005-0000-0000-00003F3A0000}"/>
    <cellStyle name="40% - Accent2 2 2 5 2 5" xfId="24314" xr:uid="{00000000-0005-0000-0000-0000403A0000}"/>
    <cellStyle name="40% - Accent2 2 2 5 2 6" xfId="33191" xr:uid="{00000000-0005-0000-0000-0000413A0000}"/>
    <cellStyle name="40% - Accent2 2 2 5 3" xfId="12616" xr:uid="{00000000-0005-0000-0000-0000423A0000}"/>
    <cellStyle name="40% - Accent2 2 2 5 3 2" xfId="14970" xr:uid="{00000000-0005-0000-0000-0000433A0000}"/>
    <cellStyle name="40% - Accent2 2 2 5 3 2 2" xfId="25800" xr:uid="{00000000-0005-0000-0000-0000443A0000}"/>
    <cellStyle name="40% - Accent2 2 2 5 3 2 3" xfId="34677" xr:uid="{00000000-0005-0000-0000-0000453A0000}"/>
    <cellStyle name="40% - Accent2 2 2 5 3 3" xfId="17189" xr:uid="{00000000-0005-0000-0000-0000463A0000}"/>
    <cellStyle name="40% - Accent2 2 2 5 3 3 2" xfId="28019" xr:uid="{00000000-0005-0000-0000-0000473A0000}"/>
    <cellStyle name="40% - Accent2 2 2 5 3 3 3" xfId="36896" xr:uid="{00000000-0005-0000-0000-0000483A0000}"/>
    <cellStyle name="40% - Accent2 2 2 5 3 4" xfId="19594" xr:uid="{00000000-0005-0000-0000-0000493A0000}"/>
    <cellStyle name="40% - Accent2 2 2 5 3 4 2" xfId="30238" xr:uid="{00000000-0005-0000-0000-00004A3A0000}"/>
    <cellStyle name="40% - Accent2 2 2 5 3 4 3" xfId="39115" xr:uid="{00000000-0005-0000-0000-00004B3A0000}"/>
    <cellStyle name="40% - Accent2 2 2 5 3 5" xfId="23581" xr:uid="{00000000-0005-0000-0000-00004C3A0000}"/>
    <cellStyle name="40% - Accent2 2 2 5 3 6" xfId="32458" xr:uid="{00000000-0005-0000-0000-00004D3A0000}"/>
    <cellStyle name="40% - Accent2 2 2 5 4" xfId="14094" xr:uid="{00000000-0005-0000-0000-00004E3A0000}"/>
    <cellStyle name="40% - Accent2 2 2 5 4 2" xfId="25057" xr:uid="{00000000-0005-0000-0000-00004F3A0000}"/>
    <cellStyle name="40% - Accent2 2 2 5 4 3" xfId="33934" xr:uid="{00000000-0005-0000-0000-0000503A0000}"/>
    <cellStyle name="40% - Accent2 2 2 5 5" xfId="16446" xr:uid="{00000000-0005-0000-0000-0000513A0000}"/>
    <cellStyle name="40% - Accent2 2 2 5 5 2" xfId="27276" xr:uid="{00000000-0005-0000-0000-0000523A0000}"/>
    <cellStyle name="40% - Accent2 2 2 5 5 3" xfId="36153" xr:uid="{00000000-0005-0000-0000-0000533A0000}"/>
    <cellStyle name="40% - Accent2 2 2 5 6" xfId="18667" xr:uid="{00000000-0005-0000-0000-0000543A0000}"/>
    <cellStyle name="40% - Accent2 2 2 5 6 2" xfId="29495" xr:uid="{00000000-0005-0000-0000-0000553A0000}"/>
    <cellStyle name="40% - Accent2 2 2 5 6 3" xfId="38372" xr:uid="{00000000-0005-0000-0000-0000563A0000}"/>
    <cellStyle name="40% - Accent2 2 2 5 7" xfId="22838" xr:uid="{00000000-0005-0000-0000-0000573A0000}"/>
    <cellStyle name="40% - Accent2 2 2 5 8" xfId="31713" xr:uid="{00000000-0005-0000-0000-0000583A0000}"/>
    <cellStyle name="40% - Accent2 2 2 6" xfId="9196" xr:uid="{00000000-0005-0000-0000-0000593A0000}"/>
    <cellStyle name="40% - Accent2 2 2 6 2" xfId="13350" xr:uid="{00000000-0005-0000-0000-00005A3A0000}"/>
    <cellStyle name="40% - Accent2 2 2 6 2 2" xfId="15704" xr:uid="{00000000-0005-0000-0000-00005B3A0000}"/>
    <cellStyle name="40% - Accent2 2 2 6 2 2 2" xfId="26534" xr:uid="{00000000-0005-0000-0000-00005C3A0000}"/>
    <cellStyle name="40% - Accent2 2 2 6 2 2 3" xfId="35411" xr:uid="{00000000-0005-0000-0000-00005D3A0000}"/>
    <cellStyle name="40% - Accent2 2 2 6 2 3" xfId="17923" xr:uid="{00000000-0005-0000-0000-00005E3A0000}"/>
    <cellStyle name="40% - Accent2 2 2 6 2 3 2" xfId="28753" xr:uid="{00000000-0005-0000-0000-00005F3A0000}"/>
    <cellStyle name="40% - Accent2 2 2 6 2 3 3" xfId="37630" xr:uid="{00000000-0005-0000-0000-0000603A0000}"/>
    <cellStyle name="40% - Accent2 2 2 6 2 4" xfId="20328" xr:uid="{00000000-0005-0000-0000-0000613A0000}"/>
    <cellStyle name="40% - Accent2 2 2 6 2 4 2" xfId="30972" xr:uid="{00000000-0005-0000-0000-0000623A0000}"/>
    <cellStyle name="40% - Accent2 2 2 6 2 4 3" xfId="39849" xr:uid="{00000000-0005-0000-0000-0000633A0000}"/>
    <cellStyle name="40% - Accent2 2 2 6 2 5" xfId="24315" xr:uid="{00000000-0005-0000-0000-0000643A0000}"/>
    <cellStyle name="40% - Accent2 2 2 6 2 6" xfId="33192" xr:uid="{00000000-0005-0000-0000-0000653A0000}"/>
    <cellStyle name="40% - Accent2 2 2 6 3" xfId="12617" xr:uid="{00000000-0005-0000-0000-0000663A0000}"/>
    <cellStyle name="40% - Accent2 2 2 6 3 2" xfId="14971" xr:uid="{00000000-0005-0000-0000-0000673A0000}"/>
    <cellStyle name="40% - Accent2 2 2 6 3 2 2" xfId="25801" xr:uid="{00000000-0005-0000-0000-0000683A0000}"/>
    <cellStyle name="40% - Accent2 2 2 6 3 2 3" xfId="34678" xr:uid="{00000000-0005-0000-0000-0000693A0000}"/>
    <cellStyle name="40% - Accent2 2 2 6 3 3" xfId="17190" xr:uid="{00000000-0005-0000-0000-00006A3A0000}"/>
    <cellStyle name="40% - Accent2 2 2 6 3 3 2" xfId="28020" xr:uid="{00000000-0005-0000-0000-00006B3A0000}"/>
    <cellStyle name="40% - Accent2 2 2 6 3 3 3" xfId="36897" xr:uid="{00000000-0005-0000-0000-00006C3A0000}"/>
    <cellStyle name="40% - Accent2 2 2 6 3 4" xfId="19595" xr:uid="{00000000-0005-0000-0000-00006D3A0000}"/>
    <cellStyle name="40% - Accent2 2 2 6 3 4 2" xfId="30239" xr:uid="{00000000-0005-0000-0000-00006E3A0000}"/>
    <cellStyle name="40% - Accent2 2 2 6 3 4 3" xfId="39116" xr:uid="{00000000-0005-0000-0000-00006F3A0000}"/>
    <cellStyle name="40% - Accent2 2 2 6 3 5" xfId="23582" xr:uid="{00000000-0005-0000-0000-0000703A0000}"/>
    <cellStyle name="40% - Accent2 2 2 6 3 6" xfId="32459" xr:uid="{00000000-0005-0000-0000-0000713A0000}"/>
    <cellStyle name="40% - Accent2 2 2 6 4" xfId="14095" xr:uid="{00000000-0005-0000-0000-0000723A0000}"/>
    <cellStyle name="40% - Accent2 2 2 6 4 2" xfId="25058" xr:uid="{00000000-0005-0000-0000-0000733A0000}"/>
    <cellStyle name="40% - Accent2 2 2 6 4 3" xfId="33935" xr:uid="{00000000-0005-0000-0000-0000743A0000}"/>
    <cellStyle name="40% - Accent2 2 2 6 5" xfId="16447" xr:uid="{00000000-0005-0000-0000-0000753A0000}"/>
    <cellStyle name="40% - Accent2 2 2 6 5 2" xfId="27277" xr:uid="{00000000-0005-0000-0000-0000763A0000}"/>
    <cellStyle name="40% - Accent2 2 2 6 5 3" xfId="36154" xr:uid="{00000000-0005-0000-0000-0000773A0000}"/>
    <cellStyle name="40% - Accent2 2 2 6 6" xfId="18668" xr:uid="{00000000-0005-0000-0000-0000783A0000}"/>
    <cellStyle name="40% - Accent2 2 2 6 6 2" xfId="29496" xr:uid="{00000000-0005-0000-0000-0000793A0000}"/>
    <cellStyle name="40% - Accent2 2 2 6 6 3" xfId="38373" xr:uid="{00000000-0005-0000-0000-00007A3A0000}"/>
    <cellStyle name="40% - Accent2 2 2 6 7" xfId="22839" xr:uid="{00000000-0005-0000-0000-00007B3A0000}"/>
    <cellStyle name="40% - Accent2 2 2 6 8" xfId="31714" xr:uid="{00000000-0005-0000-0000-00007C3A0000}"/>
    <cellStyle name="40% - Accent2 2 2 7" xfId="9197" xr:uid="{00000000-0005-0000-0000-00007D3A0000}"/>
    <cellStyle name="40% - Accent2 2 2 7 2" xfId="13351" xr:uid="{00000000-0005-0000-0000-00007E3A0000}"/>
    <cellStyle name="40% - Accent2 2 2 7 2 2" xfId="15705" xr:uid="{00000000-0005-0000-0000-00007F3A0000}"/>
    <cellStyle name="40% - Accent2 2 2 7 2 2 2" xfId="26535" xr:uid="{00000000-0005-0000-0000-0000803A0000}"/>
    <cellStyle name="40% - Accent2 2 2 7 2 2 3" xfId="35412" xr:uid="{00000000-0005-0000-0000-0000813A0000}"/>
    <cellStyle name="40% - Accent2 2 2 7 2 3" xfId="17924" xr:uid="{00000000-0005-0000-0000-0000823A0000}"/>
    <cellStyle name="40% - Accent2 2 2 7 2 3 2" xfId="28754" xr:uid="{00000000-0005-0000-0000-0000833A0000}"/>
    <cellStyle name="40% - Accent2 2 2 7 2 3 3" xfId="37631" xr:uid="{00000000-0005-0000-0000-0000843A0000}"/>
    <cellStyle name="40% - Accent2 2 2 7 2 4" xfId="20329" xr:uid="{00000000-0005-0000-0000-0000853A0000}"/>
    <cellStyle name="40% - Accent2 2 2 7 2 4 2" xfId="30973" xr:uid="{00000000-0005-0000-0000-0000863A0000}"/>
    <cellStyle name="40% - Accent2 2 2 7 2 4 3" xfId="39850" xr:uid="{00000000-0005-0000-0000-0000873A0000}"/>
    <cellStyle name="40% - Accent2 2 2 7 2 5" xfId="24316" xr:uid="{00000000-0005-0000-0000-0000883A0000}"/>
    <cellStyle name="40% - Accent2 2 2 7 2 6" xfId="33193" xr:uid="{00000000-0005-0000-0000-0000893A0000}"/>
    <cellStyle name="40% - Accent2 2 2 7 3" xfId="12618" xr:uid="{00000000-0005-0000-0000-00008A3A0000}"/>
    <cellStyle name="40% - Accent2 2 2 7 3 2" xfId="14972" xr:uid="{00000000-0005-0000-0000-00008B3A0000}"/>
    <cellStyle name="40% - Accent2 2 2 7 3 2 2" xfId="25802" xr:uid="{00000000-0005-0000-0000-00008C3A0000}"/>
    <cellStyle name="40% - Accent2 2 2 7 3 2 3" xfId="34679" xr:uid="{00000000-0005-0000-0000-00008D3A0000}"/>
    <cellStyle name="40% - Accent2 2 2 7 3 3" xfId="17191" xr:uid="{00000000-0005-0000-0000-00008E3A0000}"/>
    <cellStyle name="40% - Accent2 2 2 7 3 3 2" xfId="28021" xr:uid="{00000000-0005-0000-0000-00008F3A0000}"/>
    <cellStyle name="40% - Accent2 2 2 7 3 3 3" xfId="36898" xr:uid="{00000000-0005-0000-0000-0000903A0000}"/>
    <cellStyle name="40% - Accent2 2 2 7 3 4" xfId="19596" xr:uid="{00000000-0005-0000-0000-0000913A0000}"/>
    <cellStyle name="40% - Accent2 2 2 7 3 4 2" xfId="30240" xr:uid="{00000000-0005-0000-0000-0000923A0000}"/>
    <cellStyle name="40% - Accent2 2 2 7 3 4 3" xfId="39117" xr:uid="{00000000-0005-0000-0000-0000933A0000}"/>
    <cellStyle name="40% - Accent2 2 2 7 3 5" xfId="23583" xr:uid="{00000000-0005-0000-0000-0000943A0000}"/>
    <cellStyle name="40% - Accent2 2 2 7 3 6" xfId="32460" xr:uid="{00000000-0005-0000-0000-0000953A0000}"/>
    <cellStyle name="40% - Accent2 2 2 7 4" xfId="14096" xr:uid="{00000000-0005-0000-0000-0000963A0000}"/>
    <cellStyle name="40% - Accent2 2 2 7 4 2" xfId="25059" xr:uid="{00000000-0005-0000-0000-0000973A0000}"/>
    <cellStyle name="40% - Accent2 2 2 7 4 3" xfId="33936" xr:uid="{00000000-0005-0000-0000-0000983A0000}"/>
    <cellStyle name="40% - Accent2 2 2 7 5" xfId="16448" xr:uid="{00000000-0005-0000-0000-0000993A0000}"/>
    <cellStyle name="40% - Accent2 2 2 7 5 2" xfId="27278" xr:uid="{00000000-0005-0000-0000-00009A3A0000}"/>
    <cellStyle name="40% - Accent2 2 2 7 5 3" xfId="36155" xr:uid="{00000000-0005-0000-0000-00009B3A0000}"/>
    <cellStyle name="40% - Accent2 2 2 7 6" xfId="18669" xr:uid="{00000000-0005-0000-0000-00009C3A0000}"/>
    <cellStyle name="40% - Accent2 2 2 7 6 2" xfId="29497" xr:uid="{00000000-0005-0000-0000-00009D3A0000}"/>
    <cellStyle name="40% - Accent2 2 2 7 6 3" xfId="38374" xr:uid="{00000000-0005-0000-0000-00009E3A0000}"/>
    <cellStyle name="40% - Accent2 2 2 7 7" xfId="22840" xr:uid="{00000000-0005-0000-0000-00009F3A0000}"/>
    <cellStyle name="40% - Accent2 2 2 7 8" xfId="31715" xr:uid="{00000000-0005-0000-0000-0000A03A0000}"/>
    <cellStyle name="40% - Accent2 2 2 8" xfId="9198" xr:uid="{00000000-0005-0000-0000-0000A13A0000}"/>
    <cellStyle name="40% - Accent2 2 2 8 2" xfId="13352" xr:uid="{00000000-0005-0000-0000-0000A23A0000}"/>
    <cellStyle name="40% - Accent2 2 2 8 2 2" xfId="15706" xr:uid="{00000000-0005-0000-0000-0000A33A0000}"/>
    <cellStyle name="40% - Accent2 2 2 8 2 2 2" xfId="26536" xr:uid="{00000000-0005-0000-0000-0000A43A0000}"/>
    <cellStyle name="40% - Accent2 2 2 8 2 2 3" xfId="35413" xr:uid="{00000000-0005-0000-0000-0000A53A0000}"/>
    <cellStyle name="40% - Accent2 2 2 8 2 3" xfId="17925" xr:uid="{00000000-0005-0000-0000-0000A63A0000}"/>
    <cellStyle name="40% - Accent2 2 2 8 2 3 2" xfId="28755" xr:uid="{00000000-0005-0000-0000-0000A73A0000}"/>
    <cellStyle name="40% - Accent2 2 2 8 2 3 3" xfId="37632" xr:uid="{00000000-0005-0000-0000-0000A83A0000}"/>
    <cellStyle name="40% - Accent2 2 2 8 2 4" xfId="20330" xr:uid="{00000000-0005-0000-0000-0000A93A0000}"/>
    <cellStyle name="40% - Accent2 2 2 8 2 4 2" xfId="30974" xr:uid="{00000000-0005-0000-0000-0000AA3A0000}"/>
    <cellStyle name="40% - Accent2 2 2 8 2 4 3" xfId="39851" xr:uid="{00000000-0005-0000-0000-0000AB3A0000}"/>
    <cellStyle name="40% - Accent2 2 2 8 2 5" xfId="24317" xr:uid="{00000000-0005-0000-0000-0000AC3A0000}"/>
    <cellStyle name="40% - Accent2 2 2 8 2 6" xfId="33194" xr:uid="{00000000-0005-0000-0000-0000AD3A0000}"/>
    <cellStyle name="40% - Accent2 2 2 8 3" xfId="12619" xr:uid="{00000000-0005-0000-0000-0000AE3A0000}"/>
    <cellStyle name="40% - Accent2 2 2 8 3 2" xfId="14973" xr:uid="{00000000-0005-0000-0000-0000AF3A0000}"/>
    <cellStyle name="40% - Accent2 2 2 8 3 2 2" xfId="25803" xr:uid="{00000000-0005-0000-0000-0000B03A0000}"/>
    <cellStyle name="40% - Accent2 2 2 8 3 2 3" xfId="34680" xr:uid="{00000000-0005-0000-0000-0000B13A0000}"/>
    <cellStyle name="40% - Accent2 2 2 8 3 3" xfId="17192" xr:uid="{00000000-0005-0000-0000-0000B23A0000}"/>
    <cellStyle name="40% - Accent2 2 2 8 3 3 2" xfId="28022" xr:uid="{00000000-0005-0000-0000-0000B33A0000}"/>
    <cellStyle name="40% - Accent2 2 2 8 3 3 3" xfId="36899" xr:uid="{00000000-0005-0000-0000-0000B43A0000}"/>
    <cellStyle name="40% - Accent2 2 2 8 3 4" xfId="19597" xr:uid="{00000000-0005-0000-0000-0000B53A0000}"/>
    <cellStyle name="40% - Accent2 2 2 8 3 4 2" xfId="30241" xr:uid="{00000000-0005-0000-0000-0000B63A0000}"/>
    <cellStyle name="40% - Accent2 2 2 8 3 4 3" xfId="39118" xr:uid="{00000000-0005-0000-0000-0000B73A0000}"/>
    <cellStyle name="40% - Accent2 2 2 8 3 5" xfId="23584" xr:uid="{00000000-0005-0000-0000-0000B83A0000}"/>
    <cellStyle name="40% - Accent2 2 2 8 3 6" xfId="32461" xr:uid="{00000000-0005-0000-0000-0000B93A0000}"/>
    <cellStyle name="40% - Accent2 2 2 8 4" xfId="14097" xr:uid="{00000000-0005-0000-0000-0000BA3A0000}"/>
    <cellStyle name="40% - Accent2 2 2 8 4 2" xfId="25060" xr:uid="{00000000-0005-0000-0000-0000BB3A0000}"/>
    <cellStyle name="40% - Accent2 2 2 8 4 3" xfId="33937" xr:uid="{00000000-0005-0000-0000-0000BC3A0000}"/>
    <cellStyle name="40% - Accent2 2 2 8 5" xfId="16449" xr:uid="{00000000-0005-0000-0000-0000BD3A0000}"/>
    <cellStyle name="40% - Accent2 2 2 8 5 2" xfId="27279" xr:uid="{00000000-0005-0000-0000-0000BE3A0000}"/>
    <cellStyle name="40% - Accent2 2 2 8 5 3" xfId="36156" xr:uid="{00000000-0005-0000-0000-0000BF3A0000}"/>
    <cellStyle name="40% - Accent2 2 2 8 6" xfId="18670" xr:uid="{00000000-0005-0000-0000-0000C03A0000}"/>
    <cellStyle name="40% - Accent2 2 2 8 6 2" xfId="29498" xr:uid="{00000000-0005-0000-0000-0000C13A0000}"/>
    <cellStyle name="40% - Accent2 2 2 8 6 3" xfId="38375" xr:uid="{00000000-0005-0000-0000-0000C23A0000}"/>
    <cellStyle name="40% - Accent2 2 2 8 7" xfId="22841" xr:uid="{00000000-0005-0000-0000-0000C33A0000}"/>
    <cellStyle name="40% - Accent2 2 2 8 8" xfId="31716" xr:uid="{00000000-0005-0000-0000-0000C43A0000}"/>
    <cellStyle name="40% - Accent2 2 2 9" xfId="9199" xr:uid="{00000000-0005-0000-0000-0000C53A0000}"/>
    <cellStyle name="40% - Accent2 2 2 9 2" xfId="13353" xr:uid="{00000000-0005-0000-0000-0000C63A0000}"/>
    <cellStyle name="40% - Accent2 2 2 9 2 2" xfId="15707" xr:uid="{00000000-0005-0000-0000-0000C73A0000}"/>
    <cellStyle name="40% - Accent2 2 2 9 2 2 2" xfId="26537" xr:uid="{00000000-0005-0000-0000-0000C83A0000}"/>
    <cellStyle name="40% - Accent2 2 2 9 2 2 3" xfId="35414" xr:uid="{00000000-0005-0000-0000-0000C93A0000}"/>
    <cellStyle name="40% - Accent2 2 2 9 2 3" xfId="17926" xr:uid="{00000000-0005-0000-0000-0000CA3A0000}"/>
    <cellStyle name="40% - Accent2 2 2 9 2 3 2" xfId="28756" xr:uid="{00000000-0005-0000-0000-0000CB3A0000}"/>
    <cellStyle name="40% - Accent2 2 2 9 2 3 3" xfId="37633" xr:uid="{00000000-0005-0000-0000-0000CC3A0000}"/>
    <cellStyle name="40% - Accent2 2 2 9 2 4" xfId="20331" xr:uid="{00000000-0005-0000-0000-0000CD3A0000}"/>
    <cellStyle name="40% - Accent2 2 2 9 2 4 2" xfId="30975" xr:uid="{00000000-0005-0000-0000-0000CE3A0000}"/>
    <cellStyle name="40% - Accent2 2 2 9 2 4 3" xfId="39852" xr:uid="{00000000-0005-0000-0000-0000CF3A0000}"/>
    <cellStyle name="40% - Accent2 2 2 9 2 5" xfId="24318" xr:uid="{00000000-0005-0000-0000-0000D03A0000}"/>
    <cellStyle name="40% - Accent2 2 2 9 2 6" xfId="33195" xr:uid="{00000000-0005-0000-0000-0000D13A0000}"/>
    <cellStyle name="40% - Accent2 2 2 9 3" xfId="12620" xr:uid="{00000000-0005-0000-0000-0000D23A0000}"/>
    <cellStyle name="40% - Accent2 2 2 9 3 2" xfId="14974" xr:uid="{00000000-0005-0000-0000-0000D33A0000}"/>
    <cellStyle name="40% - Accent2 2 2 9 3 2 2" xfId="25804" xr:uid="{00000000-0005-0000-0000-0000D43A0000}"/>
    <cellStyle name="40% - Accent2 2 2 9 3 2 3" xfId="34681" xr:uid="{00000000-0005-0000-0000-0000D53A0000}"/>
    <cellStyle name="40% - Accent2 2 2 9 3 3" xfId="17193" xr:uid="{00000000-0005-0000-0000-0000D63A0000}"/>
    <cellStyle name="40% - Accent2 2 2 9 3 3 2" xfId="28023" xr:uid="{00000000-0005-0000-0000-0000D73A0000}"/>
    <cellStyle name="40% - Accent2 2 2 9 3 3 3" xfId="36900" xr:uid="{00000000-0005-0000-0000-0000D83A0000}"/>
    <cellStyle name="40% - Accent2 2 2 9 3 4" xfId="19598" xr:uid="{00000000-0005-0000-0000-0000D93A0000}"/>
    <cellStyle name="40% - Accent2 2 2 9 3 4 2" xfId="30242" xr:uid="{00000000-0005-0000-0000-0000DA3A0000}"/>
    <cellStyle name="40% - Accent2 2 2 9 3 4 3" xfId="39119" xr:uid="{00000000-0005-0000-0000-0000DB3A0000}"/>
    <cellStyle name="40% - Accent2 2 2 9 3 5" xfId="23585" xr:uid="{00000000-0005-0000-0000-0000DC3A0000}"/>
    <cellStyle name="40% - Accent2 2 2 9 3 6" xfId="32462" xr:uid="{00000000-0005-0000-0000-0000DD3A0000}"/>
    <cellStyle name="40% - Accent2 2 2 9 4" xfId="14098" xr:uid="{00000000-0005-0000-0000-0000DE3A0000}"/>
    <cellStyle name="40% - Accent2 2 2 9 4 2" xfId="25061" xr:uid="{00000000-0005-0000-0000-0000DF3A0000}"/>
    <cellStyle name="40% - Accent2 2 2 9 4 3" xfId="33938" xr:uid="{00000000-0005-0000-0000-0000E03A0000}"/>
    <cellStyle name="40% - Accent2 2 2 9 5" xfId="16450" xr:uid="{00000000-0005-0000-0000-0000E13A0000}"/>
    <cellStyle name="40% - Accent2 2 2 9 5 2" xfId="27280" xr:uid="{00000000-0005-0000-0000-0000E23A0000}"/>
    <cellStyle name="40% - Accent2 2 2 9 5 3" xfId="36157" xr:uid="{00000000-0005-0000-0000-0000E33A0000}"/>
    <cellStyle name="40% - Accent2 2 2 9 6" xfId="18671" xr:uid="{00000000-0005-0000-0000-0000E43A0000}"/>
    <cellStyle name="40% - Accent2 2 2 9 6 2" xfId="29499" xr:uid="{00000000-0005-0000-0000-0000E53A0000}"/>
    <cellStyle name="40% - Accent2 2 2 9 6 3" xfId="38376" xr:uid="{00000000-0005-0000-0000-0000E63A0000}"/>
    <cellStyle name="40% - Accent2 2 2 9 7" xfId="22842" xr:uid="{00000000-0005-0000-0000-0000E73A0000}"/>
    <cellStyle name="40% - Accent2 2 2 9 8" xfId="31717" xr:uid="{00000000-0005-0000-0000-0000E83A0000}"/>
    <cellStyle name="40% - Accent2 2 3" xfId="9200" xr:uid="{00000000-0005-0000-0000-0000E93A0000}"/>
    <cellStyle name="40% - Accent2 2 3 10" xfId="13354" xr:uid="{00000000-0005-0000-0000-0000EA3A0000}"/>
    <cellStyle name="40% - Accent2 2 3 10 2" xfId="15708" xr:uid="{00000000-0005-0000-0000-0000EB3A0000}"/>
    <cellStyle name="40% - Accent2 2 3 10 2 2" xfId="26538" xr:uid="{00000000-0005-0000-0000-0000EC3A0000}"/>
    <cellStyle name="40% - Accent2 2 3 10 2 3" xfId="35415" xr:uid="{00000000-0005-0000-0000-0000ED3A0000}"/>
    <cellStyle name="40% - Accent2 2 3 10 3" xfId="17927" xr:uid="{00000000-0005-0000-0000-0000EE3A0000}"/>
    <cellStyle name="40% - Accent2 2 3 10 3 2" xfId="28757" xr:uid="{00000000-0005-0000-0000-0000EF3A0000}"/>
    <cellStyle name="40% - Accent2 2 3 10 3 3" xfId="37634" xr:uid="{00000000-0005-0000-0000-0000F03A0000}"/>
    <cellStyle name="40% - Accent2 2 3 10 4" xfId="20332" xr:uid="{00000000-0005-0000-0000-0000F13A0000}"/>
    <cellStyle name="40% - Accent2 2 3 10 4 2" xfId="30976" xr:uid="{00000000-0005-0000-0000-0000F23A0000}"/>
    <cellStyle name="40% - Accent2 2 3 10 4 3" xfId="39853" xr:uid="{00000000-0005-0000-0000-0000F33A0000}"/>
    <cellStyle name="40% - Accent2 2 3 10 5" xfId="24319" xr:uid="{00000000-0005-0000-0000-0000F43A0000}"/>
    <cellStyle name="40% - Accent2 2 3 10 6" xfId="33196" xr:uid="{00000000-0005-0000-0000-0000F53A0000}"/>
    <cellStyle name="40% - Accent2 2 3 11" xfId="12621" xr:uid="{00000000-0005-0000-0000-0000F63A0000}"/>
    <cellStyle name="40% - Accent2 2 3 11 2" xfId="14975" xr:uid="{00000000-0005-0000-0000-0000F73A0000}"/>
    <cellStyle name="40% - Accent2 2 3 11 2 2" xfId="25805" xr:uid="{00000000-0005-0000-0000-0000F83A0000}"/>
    <cellStyle name="40% - Accent2 2 3 11 2 3" xfId="34682" xr:uid="{00000000-0005-0000-0000-0000F93A0000}"/>
    <cellStyle name="40% - Accent2 2 3 11 3" xfId="17194" xr:uid="{00000000-0005-0000-0000-0000FA3A0000}"/>
    <cellStyle name="40% - Accent2 2 3 11 3 2" xfId="28024" xr:uid="{00000000-0005-0000-0000-0000FB3A0000}"/>
    <cellStyle name="40% - Accent2 2 3 11 3 3" xfId="36901" xr:uid="{00000000-0005-0000-0000-0000FC3A0000}"/>
    <cellStyle name="40% - Accent2 2 3 11 4" xfId="19599" xr:uid="{00000000-0005-0000-0000-0000FD3A0000}"/>
    <cellStyle name="40% - Accent2 2 3 11 4 2" xfId="30243" xr:uid="{00000000-0005-0000-0000-0000FE3A0000}"/>
    <cellStyle name="40% - Accent2 2 3 11 4 3" xfId="39120" xr:uid="{00000000-0005-0000-0000-0000FF3A0000}"/>
    <cellStyle name="40% - Accent2 2 3 11 5" xfId="23586" xr:uid="{00000000-0005-0000-0000-0000003B0000}"/>
    <cellStyle name="40% - Accent2 2 3 11 6" xfId="32463" xr:uid="{00000000-0005-0000-0000-0000013B0000}"/>
    <cellStyle name="40% - Accent2 2 3 12" xfId="14099" xr:uid="{00000000-0005-0000-0000-0000023B0000}"/>
    <cellStyle name="40% - Accent2 2 3 12 2" xfId="25062" xr:uid="{00000000-0005-0000-0000-0000033B0000}"/>
    <cellStyle name="40% - Accent2 2 3 12 3" xfId="33939" xr:uid="{00000000-0005-0000-0000-0000043B0000}"/>
    <cellStyle name="40% - Accent2 2 3 13" xfId="16451" xr:uid="{00000000-0005-0000-0000-0000053B0000}"/>
    <cellStyle name="40% - Accent2 2 3 13 2" xfId="27281" xr:uid="{00000000-0005-0000-0000-0000063B0000}"/>
    <cellStyle name="40% - Accent2 2 3 13 3" xfId="36158" xr:uid="{00000000-0005-0000-0000-0000073B0000}"/>
    <cellStyle name="40% - Accent2 2 3 14" xfId="18672" xr:uid="{00000000-0005-0000-0000-0000083B0000}"/>
    <cellStyle name="40% - Accent2 2 3 14 2" xfId="29500" xr:uid="{00000000-0005-0000-0000-0000093B0000}"/>
    <cellStyle name="40% - Accent2 2 3 14 3" xfId="38377" xr:uid="{00000000-0005-0000-0000-00000A3B0000}"/>
    <cellStyle name="40% - Accent2 2 3 15" xfId="22843" xr:uid="{00000000-0005-0000-0000-00000B3B0000}"/>
    <cellStyle name="40% - Accent2 2 3 16" xfId="31718" xr:uid="{00000000-0005-0000-0000-00000C3B0000}"/>
    <cellStyle name="40% - Accent2 2 3 2" xfId="9201" xr:uid="{00000000-0005-0000-0000-00000D3B0000}"/>
    <cellStyle name="40% - Accent2 2 3 2 2" xfId="13355" xr:uid="{00000000-0005-0000-0000-00000E3B0000}"/>
    <cellStyle name="40% - Accent2 2 3 2 2 2" xfId="15709" xr:uid="{00000000-0005-0000-0000-00000F3B0000}"/>
    <cellStyle name="40% - Accent2 2 3 2 2 2 2" xfId="26539" xr:uid="{00000000-0005-0000-0000-0000103B0000}"/>
    <cellStyle name="40% - Accent2 2 3 2 2 2 3" xfId="35416" xr:uid="{00000000-0005-0000-0000-0000113B0000}"/>
    <cellStyle name="40% - Accent2 2 3 2 2 3" xfId="17928" xr:uid="{00000000-0005-0000-0000-0000123B0000}"/>
    <cellStyle name="40% - Accent2 2 3 2 2 3 2" xfId="28758" xr:uid="{00000000-0005-0000-0000-0000133B0000}"/>
    <cellStyle name="40% - Accent2 2 3 2 2 3 3" xfId="37635" xr:uid="{00000000-0005-0000-0000-0000143B0000}"/>
    <cellStyle name="40% - Accent2 2 3 2 2 4" xfId="20333" xr:uid="{00000000-0005-0000-0000-0000153B0000}"/>
    <cellStyle name="40% - Accent2 2 3 2 2 4 2" xfId="30977" xr:uid="{00000000-0005-0000-0000-0000163B0000}"/>
    <cellStyle name="40% - Accent2 2 3 2 2 4 3" xfId="39854" xr:uid="{00000000-0005-0000-0000-0000173B0000}"/>
    <cellStyle name="40% - Accent2 2 3 2 2 5" xfId="24320" xr:uid="{00000000-0005-0000-0000-0000183B0000}"/>
    <cellStyle name="40% - Accent2 2 3 2 2 6" xfId="33197" xr:uid="{00000000-0005-0000-0000-0000193B0000}"/>
    <cellStyle name="40% - Accent2 2 3 2 3" xfId="12622" xr:uid="{00000000-0005-0000-0000-00001A3B0000}"/>
    <cellStyle name="40% - Accent2 2 3 2 3 2" xfId="14976" xr:uid="{00000000-0005-0000-0000-00001B3B0000}"/>
    <cellStyle name="40% - Accent2 2 3 2 3 2 2" xfId="25806" xr:uid="{00000000-0005-0000-0000-00001C3B0000}"/>
    <cellStyle name="40% - Accent2 2 3 2 3 2 3" xfId="34683" xr:uid="{00000000-0005-0000-0000-00001D3B0000}"/>
    <cellStyle name="40% - Accent2 2 3 2 3 3" xfId="17195" xr:uid="{00000000-0005-0000-0000-00001E3B0000}"/>
    <cellStyle name="40% - Accent2 2 3 2 3 3 2" xfId="28025" xr:uid="{00000000-0005-0000-0000-00001F3B0000}"/>
    <cellStyle name="40% - Accent2 2 3 2 3 3 3" xfId="36902" xr:uid="{00000000-0005-0000-0000-0000203B0000}"/>
    <cellStyle name="40% - Accent2 2 3 2 3 4" xfId="19600" xr:uid="{00000000-0005-0000-0000-0000213B0000}"/>
    <cellStyle name="40% - Accent2 2 3 2 3 4 2" xfId="30244" xr:uid="{00000000-0005-0000-0000-0000223B0000}"/>
    <cellStyle name="40% - Accent2 2 3 2 3 4 3" xfId="39121" xr:uid="{00000000-0005-0000-0000-0000233B0000}"/>
    <cellStyle name="40% - Accent2 2 3 2 3 5" xfId="23587" xr:uid="{00000000-0005-0000-0000-0000243B0000}"/>
    <cellStyle name="40% - Accent2 2 3 2 3 6" xfId="32464" xr:uid="{00000000-0005-0000-0000-0000253B0000}"/>
    <cellStyle name="40% - Accent2 2 3 2 4" xfId="14100" xr:uid="{00000000-0005-0000-0000-0000263B0000}"/>
    <cellStyle name="40% - Accent2 2 3 2 4 2" xfId="25063" xr:uid="{00000000-0005-0000-0000-0000273B0000}"/>
    <cellStyle name="40% - Accent2 2 3 2 4 3" xfId="33940" xr:uid="{00000000-0005-0000-0000-0000283B0000}"/>
    <cellStyle name="40% - Accent2 2 3 2 5" xfId="16452" xr:uid="{00000000-0005-0000-0000-0000293B0000}"/>
    <cellStyle name="40% - Accent2 2 3 2 5 2" xfId="27282" xr:uid="{00000000-0005-0000-0000-00002A3B0000}"/>
    <cellStyle name="40% - Accent2 2 3 2 5 3" xfId="36159" xr:uid="{00000000-0005-0000-0000-00002B3B0000}"/>
    <cellStyle name="40% - Accent2 2 3 2 6" xfId="18673" xr:uid="{00000000-0005-0000-0000-00002C3B0000}"/>
    <cellStyle name="40% - Accent2 2 3 2 6 2" xfId="29501" xr:uid="{00000000-0005-0000-0000-00002D3B0000}"/>
    <cellStyle name="40% - Accent2 2 3 2 6 3" xfId="38378" xr:uid="{00000000-0005-0000-0000-00002E3B0000}"/>
    <cellStyle name="40% - Accent2 2 3 2 7" xfId="22844" xr:uid="{00000000-0005-0000-0000-00002F3B0000}"/>
    <cellStyle name="40% - Accent2 2 3 2 8" xfId="31719" xr:uid="{00000000-0005-0000-0000-0000303B0000}"/>
    <cellStyle name="40% - Accent2 2 3 3" xfId="9202" xr:uid="{00000000-0005-0000-0000-0000313B0000}"/>
    <cellStyle name="40% - Accent2 2 3 3 2" xfId="13356" xr:uid="{00000000-0005-0000-0000-0000323B0000}"/>
    <cellStyle name="40% - Accent2 2 3 3 2 2" xfId="15710" xr:uid="{00000000-0005-0000-0000-0000333B0000}"/>
    <cellStyle name="40% - Accent2 2 3 3 2 2 2" xfId="26540" xr:uid="{00000000-0005-0000-0000-0000343B0000}"/>
    <cellStyle name="40% - Accent2 2 3 3 2 2 3" xfId="35417" xr:uid="{00000000-0005-0000-0000-0000353B0000}"/>
    <cellStyle name="40% - Accent2 2 3 3 2 3" xfId="17929" xr:uid="{00000000-0005-0000-0000-0000363B0000}"/>
    <cellStyle name="40% - Accent2 2 3 3 2 3 2" xfId="28759" xr:uid="{00000000-0005-0000-0000-0000373B0000}"/>
    <cellStyle name="40% - Accent2 2 3 3 2 3 3" xfId="37636" xr:uid="{00000000-0005-0000-0000-0000383B0000}"/>
    <cellStyle name="40% - Accent2 2 3 3 2 4" xfId="20334" xr:uid="{00000000-0005-0000-0000-0000393B0000}"/>
    <cellStyle name="40% - Accent2 2 3 3 2 4 2" xfId="30978" xr:uid="{00000000-0005-0000-0000-00003A3B0000}"/>
    <cellStyle name="40% - Accent2 2 3 3 2 4 3" xfId="39855" xr:uid="{00000000-0005-0000-0000-00003B3B0000}"/>
    <cellStyle name="40% - Accent2 2 3 3 2 5" xfId="24321" xr:uid="{00000000-0005-0000-0000-00003C3B0000}"/>
    <cellStyle name="40% - Accent2 2 3 3 2 6" xfId="33198" xr:uid="{00000000-0005-0000-0000-00003D3B0000}"/>
    <cellStyle name="40% - Accent2 2 3 3 3" xfId="12623" xr:uid="{00000000-0005-0000-0000-00003E3B0000}"/>
    <cellStyle name="40% - Accent2 2 3 3 3 2" xfId="14977" xr:uid="{00000000-0005-0000-0000-00003F3B0000}"/>
    <cellStyle name="40% - Accent2 2 3 3 3 2 2" xfId="25807" xr:uid="{00000000-0005-0000-0000-0000403B0000}"/>
    <cellStyle name="40% - Accent2 2 3 3 3 2 3" xfId="34684" xr:uid="{00000000-0005-0000-0000-0000413B0000}"/>
    <cellStyle name="40% - Accent2 2 3 3 3 3" xfId="17196" xr:uid="{00000000-0005-0000-0000-0000423B0000}"/>
    <cellStyle name="40% - Accent2 2 3 3 3 3 2" xfId="28026" xr:uid="{00000000-0005-0000-0000-0000433B0000}"/>
    <cellStyle name="40% - Accent2 2 3 3 3 3 3" xfId="36903" xr:uid="{00000000-0005-0000-0000-0000443B0000}"/>
    <cellStyle name="40% - Accent2 2 3 3 3 4" xfId="19601" xr:uid="{00000000-0005-0000-0000-0000453B0000}"/>
    <cellStyle name="40% - Accent2 2 3 3 3 4 2" xfId="30245" xr:uid="{00000000-0005-0000-0000-0000463B0000}"/>
    <cellStyle name="40% - Accent2 2 3 3 3 4 3" xfId="39122" xr:uid="{00000000-0005-0000-0000-0000473B0000}"/>
    <cellStyle name="40% - Accent2 2 3 3 3 5" xfId="23588" xr:uid="{00000000-0005-0000-0000-0000483B0000}"/>
    <cellStyle name="40% - Accent2 2 3 3 3 6" xfId="32465" xr:uid="{00000000-0005-0000-0000-0000493B0000}"/>
    <cellStyle name="40% - Accent2 2 3 3 4" xfId="14101" xr:uid="{00000000-0005-0000-0000-00004A3B0000}"/>
    <cellStyle name="40% - Accent2 2 3 3 4 2" xfId="25064" xr:uid="{00000000-0005-0000-0000-00004B3B0000}"/>
    <cellStyle name="40% - Accent2 2 3 3 4 3" xfId="33941" xr:uid="{00000000-0005-0000-0000-00004C3B0000}"/>
    <cellStyle name="40% - Accent2 2 3 3 5" xfId="16453" xr:uid="{00000000-0005-0000-0000-00004D3B0000}"/>
    <cellStyle name="40% - Accent2 2 3 3 5 2" xfId="27283" xr:uid="{00000000-0005-0000-0000-00004E3B0000}"/>
    <cellStyle name="40% - Accent2 2 3 3 5 3" xfId="36160" xr:uid="{00000000-0005-0000-0000-00004F3B0000}"/>
    <cellStyle name="40% - Accent2 2 3 3 6" xfId="18674" xr:uid="{00000000-0005-0000-0000-0000503B0000}"/>
    <cellStyle name="40% - Accent2 2 3 3 6 2" xfId="29502" xr:uid="{00000000-0005-0000-0000-0000513B0000}"/>
    <cellStyle name="40% - Accent2 2 3 3 6 3" xfId="38379" xr:uid="{00000000-0005-0000-0000-0000523B0000}"/>
    <cellStyle name="40% - Accent2 2 3 3 7" xfId="22845" xr:uid="{00000000-0005-0000-0000-0000533B0000}"/>
    <cellStyle name="40% - Accent2 2 3 3 8" xfId="31720" xr:uid="{00000000-0005-0000-0000-0000543B0000}"/>
    <cellStyle name="40% - Accent2 2 3 4" xfId="9203" xr:uid="{00000000-0005-0000-0000-0000553B0000}"/>
    <cellStyle name="40% - Accent2 2 3 4 2" xfId="13357" xr:uid="{00000000-0005-0000-0000-0000563B0000}"/>
    <cellStyle name="40% - Accent2 2 3 4 2 2" xfId="15711" xr:uid="{00000000-0005-0000-0000-0000573B0000}"/>
    <cellStyle name="40% - Accent2 2 3 4 2 2 2" xfId="26541" xr:uid="{00000000-0005-0000-0000-0000583B0000}"/>
    <cellStyle name="40% - Accent2 2 3 4 2 2 3" xfId="35418" xr:uid="{00000000-0005-0000-0000-0000593B0000}"/>
    <cellStyle name="40% - Accent2 2 3 4 2 3" xfId="17930" xr:uid="{00000000-0005-0000-0000-00005A3B0000}"/>
    <cellStyle name="40% - Accent2 2 3 4 2 3 2" xfId="28760" xr:uid="{00000000-0005-0000-0000-00005B3B0000}"/>
    <cellStyle name="40% - Accent2 2 3 4 2 3 3" xfId="37637" xr:uid="{00000000-0005-0000-0000-00005C3B0000}"/>
    <cellStyle name="40% - Accent2 2 3 4 2 4" xfId="20335" xr:uid="{00000000-0005-0000-0000-00005D3B0000}"/>
    <cellStyle name="40% - Accent2 2 3 4 2 4 2" xfId="30979" xr:uid="{00000000-0005-0000-0000-00005E3B0000}"/>
    <cellStyle name="40% - Accent2 2 3 4 2 4 3" xfId="39856" xr:uid="{00000000-0005-0000-0000-00005F3B0000}"/>
    <cellStyle name="40% - Accent2 2 3 4 2 5" xfId="24322" xr:uid="{00000000-0005-0000-0000-0000603B0000}"/>
    <cellStyle name="40% - Accent2 2 3 4 2 6" xfId="33199" xr:uid="{00000000-0005-0000-0000-0000613B0000}"/>
    <cellStyle name="40% - Accent2 2 3 4 3" xfId="12624" xr:uid="{00000000-0005-0000-0000-0000623B0000}"/>
    <cellStyle name="40% - Accent2 2 3 4 3 2" xfId="14978" xr:uid="{00000000-0005-0000-0000-0000633B0000}"/>
    <cellStyle name="40% - Accent2 2 3 4 3 2 2" xfId="25808" xr:uid="{00000000-0005-0000-0000-0000643B0000}"/>
    <cellStyle name="40% - Accent2 2 3 4 3 2 3" xfId="34685" xr:uid="{00000000-0005-0000-0000-0000653B0000}"/>
    <cellStyle name="40% - Accent2 2 3 4 3 3" xfId="17197" xr:uid="{00000000-0005-0000-0000-0000663B0000}"/>
    <cellStyle name="40% - Accent2 2 3 4 3 3 2" xfId="28027" xr:uid="{00000000-0005-0000-0000-0000673B0000}"/>
    <cellStyle name="40% - Accent2 2 3 4 3 3 3" xfId="36904" xr:uid="{00000000-0005-0000-0000-0000683B0000}"/>
    <cellStyle name="40% - Accent2 2 3 4 3 4" xfId="19602" xr:uid="{00000000-0005-0000-0000-0000693B0000}"/>
    <cellStyle name="40% - Accent2 2 3 4 3 4 2" xfId="30246" xr:uid="{00000000-0005-0000-0000-00006A3B0000}"/>
    <cellStyle name="40% - Accent2 2 3 4 3 4 3" xfId="39123" xr:uid="{00000000-0005-0000-0000-00006B3B0000}"/>
    <cellStyle name="40% - Accent2 2 3 4 3 5" xfId="23589" xr:uid="{00000000-0005-0000-0000-00006C3B0000}"/>
    <cellStyle name="40% - Accent2 2 3 4 3 6" xfId="32466" xr:uid="{00000000-0005-0000-0000-00006D3B0000}"/>
    <cellStyle name="40% - Accent2 2 3 4 4" xfId="14102" xr:uid="{00000000-0005-0000-0000-00006E3B0000}"/>
    <cellStyle name="40% - Accent2 2 3 4 4 2" xfId="25065" xr:uid="{00000000-0005-0000-0000-00006F3B0000}"/>
    <cellStyle name="40% - Accent2 2 3 4 4 3" xfId="33942" xr:uid="{00000000-0005-0000-0000-0000703B0000}"/>
    <cellStyle name="40% - Accent2 2 3 4 5" xfId="16454" xr:uid="{00000000-0005-0000-0000-0000713B0000}"/>
    <cellStyle name="40% - Accent2 2 3 4 5 2" xfId="27284" xr:uid="{00000000-0005-0000-0000-0000723B0000}"/>
    <cellStyle name="40% - Accent2 2 3 4 5 3" xfId="36161" xr:uid="{00000000-0005-0000-0000-0000733B0000}"/>
    <cellStyle name="40% - Accent2 2 3 4 6" xfId="18675" xr:uid="{00000000-0005-0000-0000-0000743B0000}"/>
    <cellStyle name="40% - Accent2 2 3 4 6 2" xfId="29503" xr:uid="{00000000-0005-0000-0000-0000753B0000}"/>
    <cellStyle name="40% - Accent2 2 3 4 6 3" xfId="38380" xr:uid="{00000000-0005-0000-0000-0000763B0000}"/>
    <cellStyle name="40% - Accent2 2 3 4 7" xfId="22846" xr:uid="{00000000-0005-0000-0000-0000773B0000}"/>
    <cellStyle name="40% - Accent2 2 3 4 8" xfId="31721" xr:uid="{00000000-0005-0000-0000-0000783B0000}"/>
    <cellStyle name="40% - Accent2 2 3 5" xfId="9204" xr:uid="{00000000-0005-0000-0000-0000793B0000}"/>
    <cellStyle name="40% - Accent2 2 3 5 2" xfId="13358" xr:uid="{00000000-0005-0000-0000-00007A3B0000}"/>
    <cellStyle name="40% - Accent2 2 3 5 2 2" xfId="15712" xr:uid="{00000000-0005-0000-0000-00007B3B0000}"/>
    <cellStyle name="40% - Accent2 2 3 5 2 2 2" xfId="26542" xr:uid="{00000000-0005-0000-0000-00007C3B0000}"/>
    <cellStyle name="40% - Accent2 2 3 5 2 2 3" xfId="35419" xr:uid="{00000000-0005-0000-0000-00007D3B0000}"/>
    <cellStyle name="40% - Accent2 2 3 5 2 3" xfId="17931" xr:uid="{00000000-0005-0000-0000-00007E3B0000}"/>
    <cellStyle name="40% - Accent2 2 3 5 2 3 2" xfId="28761" xr:uid="{00000000-0005-0000-0000-00007F3B0000}"/>
    <cellStyle name="40% - Accent2 2 3 5 2 3 3" xfId="37638" xr:uid="{00000000-0005-0000-0000-0000803B0000}"/>
    <cellStyle name="40% - Accent2 2 3 5 2 4" xfId="20336" xr:uid="{00000000-0005-0000-0000-0000813B0000}"/>
    <cellStyle name="40% - Accent2 2 3 5 2 4 2" xfId="30980" xr:uid="{00000000-0005-0000-0000-0000823B0000}"/>
    <cellStyle name="40% - Accent2 2 3 5 2 4 3" xfId="39857" xr:uid="{00000000-0005-0000-0000-0000833B0000}"/>
    <cellStyle name="40% - Accent2 2 3 5 2 5" xfId="24323" xr:uid="{00000000-0005-0000-0000-0000843B0000}"/>
    <cellStyle name="40% - Accent2 2 3 5 2 6" xfId="33200" xr:uid="{00000000-0005-0000-0000-0000853B0000}"/>
    <cellStyle name="40% - Accent2 2 3 5 3" xfId="12625" xr:uid="{00000000-0005-0000-0000-0000863B0000}"/>
    <cellStyle name="40% - Accent2 2 3 5 3 2" xfId="14979" xr:uid="{00000000-0005-0000-0000-0000873B0000}"/>
    <cellStyle name="40% - Accent2 2 3 5 3 2 2" xfId="25809" xr:uid="{00000000-0005-0000-0000-0000883B0000}"/>
    <cellStyle name="40% - Accent2 2 3 5 3 2 3" xfId="34686" xr:uid="{00000000-0005-0000-0000-0000893B0000}"/>
    <cellStyle name="40% - Accent2 2 3 5 3 3" xfId="17198" xr:uid="{00000000-0005-0000-0000-00008A3B0000}"/>
    <cellStyle name="40% - Accent2 2 3 5 3 3 2" xfId="28028" xr:uid="{00000000-0005-0000-0000-00008B3B0000}"/>
    <cellStyle name="40% - Accent2 2 3 5 3 3 3" xfId="36905" xr:uid="{00000000-0005-0000-0000-00008C3B0000}"/>
    <cellStyle name="40% - Accent2 2 3 5 3 4" xfId="19603" xr:uid="{00000000-0005-0000-0000-00008D3B0000}"/>
    <cellStyle name="40% - Accent2 2 3 5 3 4 2" xfId="30247" xr:uid="{00000000-0005-0000-0000-00008E3B0000}"/>
    <cellStyle name="40% - Accent2 2 3 5 3 4 3" xfId="39124" xr:uid="{00000000-0005-0000-0000-00008F3B0000}"/>
    <cellStyle name="40% - Accent2 2 3 5 3 5" xfId="23590" xr:uid="{00000000-0005-0000-0000-0000903B0000}"/>
    <cellStyle name="40% - Accent2 2 3 5 3 6" xfId="32467" xr:uid="{00000000-0005-0000-0000-0000913B0000}"/>
    <cellStyle name="40% - Accent2 2 3 5 4" xfId="14103" xr:uid="{00000000-0005-0000-0000-0000923B0000}"/>
    <cellStyle name="40% - Accent2 2 3 5 4 2" xfId="25066" xr:uid="{00000000-0005-0000-0000-0000933B0000}"/>
    <cellStyle name="40% - Accent2 2 3 5 4 3" xfId="33943" xr:uid="{00000000-0005-0000-0000-0000943B0000}"/>
    <cellStyle name="40% - Accent2 2 3 5 5" xfId="16455" xr:uid="{00000000-0005-0000-0000-0000953B0000}"/>
    <cellStyle name="40% - Accent2 2 3 5 5 2" xfId="27285" xr:uid="{00000000-0005-0000-0000-0000963B0000}"/>
    <cellStyle name="40% - Accent2 2 3 5 5 3" xfId="36162" xr:uid="{00000000-0005-0000-0000-0000973B0000}"/>
    <cellStyle name="40% - Accent2 2 3 5 6" xfId="18676" xr:uid="{00000000-0005-0000-0000-0000983B0000}"/>
    <cellStyle name="40% - Accent2 2 3 5 6 2" xfId="29504" xr:uid="{00000000-0005-0000-0000-0000993B0000}"/>
    <cellStyle name="40% - Accent2 2 3 5 6 3" xfId="38381" xr:uid="{00000000-0005-0000-0000-00009A3B0000}"/>
    <cellStyle name="40% - Accent2 2 3 5 7" xfId="22847" xr:uid="{00000000-0005-0000-0000-00009B3B0000}"/>
    <cellStyle name="40% - Accent2 2 3 5 8" xfId="31722" xr:uid="{00000000-0005-0000-0000-00009C3B0000}"/>
    <cellStyle name="40% - Accent2 2 3 6" xfId="9205" xr:uid="{00000000-0005-0000-0000-00009D3B0000}"/>
    <cellStyle name="40% - Accent2 2 3 6 2" xfId="13359" xr:uid="{00000000-0005-0000-0000-00009E3B0000}"/>
    <cellStyle name="40% - Accent2 2 3 6 2 2" xfId="15713" xr:uid="{00000000-0005-0000-0000-00009F3B0000}"/>
    <cellStyle name="40% - Accent2 2 3 6 2 2 2" xfId="26543" xr:uid="{00000000-0005-0000-0000-0000A03B0000}"/>
    <cellStyle name="40% - Accent2 2 3 6 2 2 3" xfId="35420" xr:uid="{00000000-0005-0000-0000-0000A13B0000}"/>
    <cellStyle name="40% - Accent2 2 3 6 2 3" xfId="17932" xr:uid="{00000000-0005-0000-0000-0000A23B0000}"/>
    <cellStyle name="40% - Accent2 2 3 6 2 3 2" xfId="28762" xr:uid="{00000000-0005-0000-0000-0000A33B0000}"/>
    <cellStyle name="40% - Accent2 2 3 6 2 3 3" xfId="37639" xr:uid="{00000000-0005-0000-0000-0000A43B0000}"/>
    <cellStyle name="40% - Accent2 2 3 6 2 4" xfId="20337" xr:uid="{00000000-0005-0000-0000-0000A53B0000}"/>
    <cellStyle name="40% - Accent2 2 3 6 2 4 2" xfId="30981" xr:uid="{00000000-0005-0000-0000-0000A63B0000}"/>
    <cellStyle name="40% - Accent2 2 3 6 2 4 3" xfId="39858" xr:uid="{00000000-0005-0000-0000-0000A73B0000}"/>
    <cellStyle name="40% - Accent2 2 3 6 2 5" xfId="24324" xr:uid="{00000000-0005-0000-0000-0000A83B0000}"/>
    <cellStyle name="40% - Accent2 2 3 6 2 6" xfId="33201" xr:uid="{00000000-0005-0000-0000-0000A93B0000}"/>
    <cellStyle name="40% - Accent2 2 3 6 3" xfId="12626" xr:uid="{00000000-0005-0000-0000-0000AA3B0000}"/>
    <cellStyle name="40% - Accent2 2 3 6 3 2" xfId="14980" xr:uid="{00000000-0005-0000-0000-0000AB3B0000}"/>
    <cellStyle name="40% - Accent2 2 3 6 3 2 2" xfId="25810" xr:uid="{00000000-0005-0000-0000-0000AC3B0000}"/>
    <cellStyle name="40% - Accent2 2 3 6 3 2 3" xfId="34687" xr:uid="{00000000-0005-0000-0000-0000AD3B0000}"/>
    <cellStyle name="40% - Accent2 2 3 6 3 3" xfId="17199" xr:uid="{00000000-0005-0000-0000-0000AE3B0000}"/>
    <cellStyle name="40% - Accent2 2 3 6 3 3 2" xfId="28029" xr:uid="{00000000-0005-0000-0000-0000AF3B0000}"/>
    <cellStyle name="40% - Accent2 2 3 6 3 3 3" xfId="36906" xr:uid="{00000000-0005-0000-0000-0000B03B0000}"/>
    <cellStyle name="40% - Accent2 2 3 6 3 4" xfId="19604" xr:uid="{00000000-0005-0000-0000-0000B13B0000}"/>
    <cellStyle name="40% - Accent2 2 3 6 3 4 2" xfId="30248" xr:uid="{00000000-0005-0000-0000-0000B23B0000}"/>
    <cellStyle name="40% - Accent2 2 3 6 3 4 3" xfId="39125" xr:uid="{00000000-0005-0000-0000-0000B33B0000}"/>
    <cellStyle name="40% - Accent2 2 3 6 3 5" xfId="23591" xr:uid="{00000000-0005-0000-0000-0000B43B0000}"/>
    <cellStyle name="40% - Accent2 2 3 6 3 6" xfId="32468" xr:uid="{00000000-0005-0000-0000-0000B53B0000}"/>
    <cellStyle name="40% - Accent2 2 3 6 4" xfId="14104" xr:uid="{00000000-0005-0000-0000-0000B63B0000}"/>
    <cellStyle name="40% - Accent2 2 3 6 4 2" xfId="25067" xr:uid="{00000000-0005-0000-0000-0000B73B0000}"/>
    <cellStyle name="40% - Accent2 2 3 6 4 3" xfId="33944" xr:uid="{00000000-0005-0000-0000-0000B83B0000}"/>
    <cellStyle name="40% - Accent2 2 3 6 5" xfId="16456" xr:uid="{00000000-0005-0000-0000-0000B93B0000}"/>
    <cellStyle name="40% - Accent2 2 3 6 5 2" xfId="27286" xr:uid="{00000000-0005-0000-0000-0000BA3B0000}"/>
    <cellStyle name="40% - Accent2 2 3 6 5 3" xfId="36163" xr:uid="{00000000-0005-0000-0000-0000BB3B0000}"/>
    <cellStyle name="40% - Accent2 2 3 6 6" xfId="18677" xr:uid="{00000000-0005-0000-0000-0000BC3B0000}"/>
    <cellStyle name="40% - Accent2 2 3 6 6 2" xfId="29505" xr:uid="{00000000-0005-0000-0000-0000BD3B0000}"/>
    <cellStyle name="40% - Accent2 2 3 6 6 3" xfId="38382" xr:uid="{00000000-0005-0000-0000-0000BE3B0000}"/>
    <cellStyle name="40% - Accent2 2 3 6 7" xfId="22848" xr:uid="{00000000-0005-0000-0000-0000BF3B0000}"/>
    <cellStyle name="40% - Accent2 2 3 6 8" xfId="31723" xr:uid="{00000000-0005-0000-0000-0000C03B0000}"/>
    <cellStyle name="40% - Accent2 2 3 7" xfId="9206" xr:uid="{00000000-0005-0000-0000-0000C13B0000}"/>
    <cellStyle name="40% - Accent2 2 3 7 2" xfId="13360" xr:uid="{00000000-0005-0000-0000-0000C23B0000}"/>
    <cellStyle name="40% - Accent2 2 3 7 2 2" xfId="15714" xr:uid="{00000000-0005-0000-0000-0000C33B0000}"/>
    <cellStyle name="40% - Accent2 2 3 7 2 2 2" xfId="26544" xr:uid="{00000000-0005-0000-0000-0000C43B0000}"/>
    <cellStyle name="40% - Accent2 2 3 7 2 2 3" xfId="35421" xr:uid="{00000000-0005-0000-0000-0000C53B0000}"/>
    <cellStyle name="40% - Accent2 2 3 7 2 3" xfId="17933" xr:uid="{00000000-0005-0000-0000-0000C63B0000}"/>
    <cellStyle name="40% - Accent2 2 3 7 2 3 2" xfId="28763" xr:uid="{00000000-0005-0000-0000-0000C73B0000}"/>
    <cellStyle name="40% - Accent2 2 3 7 2 3 3" xfId="37640" xr:uid="{00000000-0005-0000-0000-0000C83B0000}"/>
    <cellStyle name="40% - Accent2 2 3 7 2 4" xfId="20338" xr:uid="{00000000-0005-0000-0000-0000C93B0000}"/>
    <cellStyle name="40% - Accent2 2 3 7 2 4 2" xfId="30982" xr:uid="{00000000-0005-0000-0000-0000CA3B0000}"/>
    <cellStyle name="40% - Accent2 2 3 7 2 4 3" xfId="39859" xr:uid="{00000000-0005-0000-0000-0000CB3B0000}"/>
    <cellStyle name="40% - Accent2 2 3 7 2 5" xfId="24325" xr:uid="{00000000-0005-0000-0000-0000CC3B0000}"/>
    <cellStyle name="40% - Accent2 2 3 7 2 6" xfId="33202" xr:uid="{00000000-0005-0000-0000-0000CD3B0000}"/>
    <cellStyle name="40% - Accent2 2 3 7 3" xfId="12627" xr:uid="{00000000-0005-0000-0000-0000CE3B0000}"/>
    <cellStyle name="40% - Accent2 2 3 7 3 2" xfId="14981" xr:uid="{00000000-0005-0000-0000-0000CF3B0000}"/>
    <cellStyle name="40% - Accent2 2 3 7 3 2 2" xfId="25811" xr:uid="{00000000-0005-0000-0000-0000D03B0000}"/>
    <cellStyle name="40% - Accent2 2 3 7 3 2 3" xfId="34688" xr:uid="{00000000-0005-0000-0000-0000D13B0000}"/>
    <cellStyle name="40% - Accent2 2 3 7 3 3" xfId="17200" xr:uid="{00000000-0005-0000-0000-0000D23B0000}"/>
    <cellStyle name="40% - Accent2 2 3 7 3 3 2" xfId="28030" xr:uid="{00000000-0005-0000-0000-0000D33B0000}"/>
    <cellStyle name="40% - Accent2 2 3 7 3 3 3" xfId="36907" xr:uid="{00000000-0005-0000-0000-0000D43B0000}"/>
    <cellStyle name="40% - Accent2 2 3 7 3 4" xfId="19605" xr:uid="{00000000-0005-0000-0000-0000D53B0000}"/>
    <cellStyle name="40% - Accent2 2 3 7 3 4 2" xfId="30249" xr:uid="{00000000-0005-0000-0000-0000D63B0000}"/>
    <cellStyle name="40% - Accent2 2 3 7 3 4 3" xfId="39126" xr:uid="{00000000-0005-0000-0000-0000D73B0000}"/>
    <cellStyle name="40% - Accent2 2 3 7 3 5" xfId="23592" xr:uid="{00000000-0005-0000-0000-0000D83B0000}"/>
    <cellStyle name="40% - Accent2 2 3 7 3 6" xfId="32469" xr:uid="{00000000-0005-0000-0000-0000D93B0000}"/>
    <cellStyle name="40% - Accent2 2 3 7 4" xfId="14105" xr:uid="{00000000-0005-0000-0000-0000DA3B0000}"/>
    <cellStyle name="40% - Accent2 2 3 7 4 2" xfId="25068" xr:uid="{00000000-0005-0000-0000-0000DB3B0000}"/>
    <cellStyle name="40% - Accent2 2 3 7 4 3" xfId="33945" xr:uid="{00000000-0005-0000-0000-0000DC3B0000}"/>
    <cellStyle name="40% - Accent2 2 3 7 5" xfId="16457" xr:uid="{00000000-0005-0000-0000-0000DD3B0000}"/>
    <cellStyle name="40% - Accent2 2 3 7 5 2" xfId="27287" xr:uid="{00000000-0005-0000-0000-0000DE3B0000}"/>
    <cellStyle name="40% - Accent2 2 3 7 5 3" xfId="36164" xr:uid="{00000000-0005-0000-0000-0000DF3B0000}"/>
    <cellStyle name="40% - Accent2 2 3 7 6" xfId="18678" xr:uid="{00000000-0005-0000-0000-0000E03B0000}"/>
    <cellStyle name="40% - Accent2 2 3 7 6 2" xfId="29506" xr:uid="{00000000-0005-0000-0000-0000E13B0000}"/>
    <cellStyle name="40% - Accent2 2 3 7 6 3" xfId="38383" xr:uid="{00000000-0005-0000-0000-0000E23B0000}"/>
    <cellStyle name="40% - Accent2 2 3 7 7" xfId="22849" xr:uid="{00000000-0005-0000-0000-0000E33B0000}"/>
    <cellStyle name="40% - Accent2 2 3 7 8" xfId="31724" xr:uid="{00000000-0005-0000-0000-0000E43B0000}"/>
    <cellStyle name="40% - Accent2 2 3 8" xfId="9207" xr:uid="{00000000-0005-0000-0000-0000E53B0000}"/>
    <cellStyle name="40% - Accent2 2 3 8 2" xfId="13361" xr:uid="{00000000-0005-0000-0000-0000E63B0000}"/>
    <cellStyle name="40% - Accent2 2 3 8 2 2" xfId="15715" xr:uid="{00000000-0005-0000-0000-0000E73B0000}"/>
    <cellStyle name="40% - Accent2 2 3 8 2 2 2" xfId="26545" xr:uid="{00000000-0005-0000-0000-0000E83B0000}"/>
    <cellStyle name="40% - Accent2 2 3 8 2 2 3" xfId="35422" xr:uid="{00000000-0005-0000-0000-0000E93B0000}"/>
    <cellStyle name="40% - Accent2 2 3 8 2 3" xfId="17934" xr:uid="{00000000-0005-0000-0000-0000EA3B0000}"/>
    <cellStyle name="40% - Accent2 2 3 8 2 3 2" xfId="28764" xr:uid="{00000000-0005-0000-0000-0000EB3B0000}"/>
    <cellStyle name="40% - Accent2 2 3 8 2 3 3" xfId="37641" xr:uid="{00000000-0005-0000-0000-0000EC3B0000}"/>
    <cellStyle name="40% - Accent2 2 3 8 2 4" xfId="20339" xr:uid="{00000000-0005-0000-0000-0000ED3B0000}"/>
    <cellStyle name="40% - Accent2 2 3 8 2 4 2" xfId="30983" xr:uid="{00000000-0005-0000-0000-0000EE3B0000}"/>
    <cellStyle name="40% - Accent2 2 3 8 2 4 3" xfId="39860" xr:uid="{00000000-0005-0000-0000-0000EF3B0000}"/>
    <cellStyle name="40% - Accent2 2 3 8 2 5" xfId="24326" xr:uid="{00000000-0005-0000-0000-0000F03B0000}"/>
    <cellStyle name="40% - Accent2 2 3 8 2 6" xfId="33203" xr:uid="{00000000-0005-0000-0000-0000F13B0000}"/>
    <cellStyle name="40% - Accent2 2 3 8 3" xfId="12628" xr:uid="{00000000-0005-0000-0000-0000F23B0000}"/>
    <cellStyle name="40% - Accent2 2 3 8 3 2" xfId="14982" xr:uid="{00000000-0005-0000-0000-0000F33B0000}"/>
    <cellStyle name="40% - Accent2 2 3 8 3 2 2" xfId="25812" xr:uid="{00000000-0005-0000-0000-0000F43B0000}"/>
    <cellStyle name="40% - Accent2 2 3 8 3 2 3" xfId="34689" xr:uid="{00000000-0005-0000-0000-0000F53B0000}"/>
    <cellStyle name="40% - Accent2 2 3 8 3 3" xfId="17201" xr:uid="{00000000-0005-0000-0000-0000F63B0000}"/>
    <cellStyle name="40% - Accent2 2 3 8 3 3 2" xfId="28031" xr:uid="{00000000-0005-0000-0000-0000F73B0000}"/>
    <cellStyle name="40% - Accent2 2 3 8 3 3 3" xfId="36908" xr:uid="{00000000-0005-0000-0000-0000F83B0000}"/>
    <cellStyle name="40% - Accent2 2 3 8 3 4" xfId="19606" xr:uid="{00000000-0005-0000-0000-0000F93B0000}"/>
    <cellStyle name="40% - Accent2 2 3 8 3 4 2" xfId="30250" xr:uid="{00000000-0005-0000-0000-0000FA3B0000}"/>
    <cellStyle name="40% - Accent2 2 3 8 3 4 3" xfId="39127" xr:uid="{00000000-0005-0000-0000-0000FB3B0000}"/>
    <cellStyle name="40% - Accent2 2 3 8 3 5" xfId="23593" xr:uid="{00000000-0005-0000-0000-0000FC3B0000}"/>
    <cellStyle name="40% - Accent2 2 3 8 3 6" xfId="32470" xr:uid="{00000000-0005-0000-0000-0000FD3B0000}"/>
    <cellStyle name="40% - Accent2 2 3 8 4" xfId="14106" xr:uid="{00000000-0005-0000-0000-0000FE3B0000}"/>
    <cellStyle name="40% - Accent2 2 3 8 4 2" xfId="25069" xr:uid="{00000000-0005-0000-0000-0000FF3B0000}"/>
    <cellStyle name="40% - Accent2 2 3 8 4 3" xfId="33946" xr:uid="{00000000-0005-0000-0000-0000003C0000}"/>
    <cellStyle name="40% - Accent2 2 3 8 5" xfId="16458" xr:uid="{00000000-0005-0000-0000-0000013C0000}"/>
    <cellStyle name="40% - Accent2 2 3 8 5 2" xfId="27288" xr:uid="{00000000-0005-0000-0000-0000023C0000}"/>
    <cellStyle name="40% - Accent2 2 3 8 5 3" xfId="36165" xr:uid="{00000000-0005-0000-0000-0000033C0000}"/>
    <cellStyle name="40% - Accent2 2 3 8 6" xfId="18679" xr:uid="{00000000-0005-0000-0000-0000043C0000}"/>
    <cellStyle name="40% - Accent2 2 3 8 6 2" xfId="29507" xr:uid="{00000000-0005-0000-0000-0000053C0000}"/>
    <cellStyle name="40% - Accent2 2 3 8 6 3" xfId="38384" xr:uid="{00000000-0005-0000-0000-0000063C0000}"/>
    <cellStyle name="40% - Accent2 2 3 8 7" xfId="22850" xr:uid="{00000000-0005-0000-0000-0000073C0000}"/>
    <cellStyle name="40% - Accent2 2 3 8 8" xfId="31725" xr:uid="{00000000-0005-0000-0000-0000083C0000}"/>
    <cellStyle name="40% - Accent2 2 3 9" xfId="9208" xr:uid="{00000000-0005-0000-0000-0000093C0000}"/>
    <cellStyle name="40% - Accent2 2 3 9 2" xfId="13362" xr:uid="{00000000-0005-0000-0000-00000A3C0000}"/>
    <cellStyle name="40% - Accent2 2 3 9 2 2" xfId="15716" xr:uid="{00000000-0005-0000-0000-00000B3C0000}"/>
    <cellStyle name="40% - Accent2 2 3 9 2 2 2" xfId="26546" xr:uid="{00000000-0005-0000-0000-00000C3C0000}"/>
    <cellStyle name="40% - Accent2 2 3 9 2 2 3" xfId="35423" xr:uid="{00000000-0005-0000-0000-00000D3C0000}"/>
    <cellStyle name="40% - Accent2 2 3 9 2 3" xfId="17935" xr:uid="{00000000-0005-0000-0000-00000E3C0000}"/>
    <cellStyle name="40% - Accent2 2 3 9 2 3 2" xfId="28765" xr:uid="{00000000-0005-0000-0000-00000F3C0000}"/>
    <cellStyle name="40% - Accent2 2 3 9 2 3 3" xfId="37642" xr:uid="{00000000-0005-0000-0000-0000103C0000}"/>
    <cellStyle name="40% - Accent2 2 3 9 2 4" xfId="20340" xr:uid="{00000000-0005-0000-0000-0000113C0000}"/>
    <cellStyle name="40% - Accent2 2 3 9 2 4 2" xfId="30984" xr:uid="{00000000-0005-0000-0000-0000123C0000}"/>
    <cellStyle name="40% - Accent2 2 3 9 2 4 3" xfId="39861" xr:uid="{00000000-0005-0000-0000-0000133C0000}"/>
    <cellStyle name="40% - Accent2 2 3 9 2 5" xfId="24327" xr:uid="{00000000-0005-0000-0000-0000143C0000}"/>
    <cellStyle name="40% - Accent2 2 3 9 2 6" xfId="33204" xr:uid="{00000000-0005-0000-0000-0000153C0000}"/>
    <cellStyle name="40% - Accent2 2 3 9 3" xfId="12629" xr:uid="{00000000-0005-0000-0000-0000163C0000}"/>
    <cellStyle name="40% - Accent2 2 3 9 3 2" xfId="14983" xr:uid="{00000000-0005-0000-0000-0000173C0000}"/>
    <cellStyle name="40% - Accent2 2 3 9 3 2 2" xfId="25813" xr:uid="{00000000-0005-0000-0000-0000183C0000}"/>
    <cellStyle name="40% - Accent2 2 3 9 3 2 3" xfId="34690" xr:uid="{00000000-0005-0000-0000-0000193C0000}"/>
    <cellStyle name="40% - Accent2 2 3 9 3 3" xfId="17202" xr:uid="{00000000-0005-0000-0000-00001A3C0000}"/>
    <cellStyle name="40% - Accent2 2 3 9 3 3 2" xfId="28032" xr:uid="{00000000-0005-0000-0000-00001B3C0000}"/>
    <cellStyle name="40% - Accent2 2 3 9 3 3 3" xfId="36909" xr:uid="{00000000-0005-0000-0000-00001C3C0000}"/>
    <cellStyle name="40% - Accent2 2 3 9 3 4" xfId="19607" xr:uid="{00000000-0005-0000-0000-00001D3C0000}"/>
    <cellStyle name="40% - Accent2 2 3 9 3 4 2" xfId="30251" xr:uid="{00000000-0005-0000-0000-00001E3C0000}"/>
    <cellStyle name="40% - Accent2 2 3 9 3 4 3" xfId="39128" xr:uid="{00000000-0005-0000-0000-00001F3C0000}"/>
    <cellStyle name="40% - Accent2 2 3 9 3 5" xfId="23594" xr:uid="{00000000-0005-0000-0000-0000203C0000}"/>
    <cellStyle name="40% - Accent2 2 3 9 3 6" xfId="32471" xr:uid="{00000000-0005-0000-0000-0000213C0000}"/>
    <cellStyle name="40% - Accent2 2 3 9 4" xfId="14107" xr:uid="{00000000-0005-0000-0000-0000223C0000}"/>
    <cellStyle name="40% - Accent2 2 3 9 4 2" xfId="25070" xr:uid="{00000000-0005-0000-0000-0000233C0000}"/>
    <cellStyle name="40% - Accent2 2 3 9 4 3" xfId="33947" xr:uid="{00000000-0005-0000-0000-0000243C0000}"/>
    <cellStyle name="40% - Accent2 2 3 9 5" xfId="16459" xr:uid="{00000000-0005-0000-0000-0000253C0000}"/>
    <cellStyle name="40% - Accent2 2 3 9 5 2" xfId="27289" xr:uid="{00000000-0005-0000-0000-0000263C0000}"/>
    <cellStyle name="40% - Accent2 2 3 9 5 3" xfId="36166" xr:uid="{00000000-0005-0000-0000-0000273C0000}"/>
    <cellStyle name="40% - Accent2 2 3 9 6" xfId="18680" xr:uid="{00000000-0005-0000-0000-0000283C0000}"/>
    <cellStyle name="40% - Accent2 2 3 9 6 2" xfId="29508" xr:uid="{00000000-0005-0000-0000-0000293C0000}"/>
    <cellStyle name="40% - Accent2 2 3 9 6 3" xfId="38385" xr:uid="{00000000-0005-0000-0000-00002A3C0000}"/>
    <cellStyle name="40% - Accent2 2 3 9 7" xfId="22851" xr:uid="{00000000-0005-0000-0000-00002B3C0000}"/>
    <cellStyle name="40% - Accent2 2 3 9 8" xfId="31726" xr:uid="{00000000-0005-0000-0000-00002C3C0000}"/>
    <cellStyle name="40% - Accent2 2 4" xfId="9209" xr:uid="{00000000-0005-0000-0000-00002D3C0000}"/>
    <cellStyle name="40% - Accent2 2 4 10" xfId="13363" xr:uid="{00000000-0005-0000-0000-00002E3C0000}"/>
    <cellStyle name="40% - Accent2 2 4 10 2" xfId="15717" xr:uid="{00000000-0005-0000-0000-00002F3C0000}"/>
    <cellStyle name="40% - Accent2 2 4 10 2 2" xfId="26547" xr:uid="{00000000-0005-0000-0000-0000303C0000}"/>
    <cellStyle name="40% - Accent2 2 4 10 2 3" xfId="35424" xr:uid="{00000000-0005-0000-0000-0000313C0000}"/>
    <cellStyle name="40% - Accent2 2 4 10 3" xfId="17936" xr:uid="{00000000-0005-0000-0000-0000323C0000}"/>
    <cellStyle name="40% - Accent2 2 4 10 3 2" xfId="28766" xr:uid="{00000000-0005-0000-0000-0000333C0000}"/>
    <cellStyle name="40% - Accent2 2 4 10 3 3" xfId="37643" xr:uid="{00000000-0005-0000-0000-0000343C0000}"/>
    <cellStyle name="40% - Accent2 2 4 10 4" xfId="20341" xr:uid="{00000000-0005-0000-0000-0000353C0000}"/>
    <cellStyle name="40% - Accent2 2 4 10 4 2" xfId="30985" xr:uid="{00000000-0005-0000-0000-0000363C0000}"/>
    <cellStyle name="40% - Accent2 2 4 10 4 3" xfId="39862" xr:uid="{00000000-0005-0000-0000-0000373C0000}"/>
    <cellStyle name="40% - Accent2 2 4 10 5" xfId="24328" xr:uid="{00000000-0005-0000-0000-0000383C0000}"/>
    <cellStyle name="40% - Accent2 2 4 10 6" xfId="33205" xr:uid="{00000000-0005-0000-0000-0000393C0000}"/>
    <cellStyle name="40% - Accent2 2 4 11" xfId="12630" xr:uid="{00000000-0005-0000-0000-00003A3C0000}"/>
    <cellStyle name="40% - Accent2 2 4 11 2" xfId="14984" xr:uid="{00000000-0005-0000-0000-00003B3C0000}"/>
    <cellStyle name="40% - Accent2 2 4 11 2 2" xfId="25814" xr:uid="{00000000-0005-0000-0000-00003C3C0000}"/>
    <cellStyle name="40% - Accent2 2 4 11 2 3" xfId="34691" xr:uid="{00000000-0005-0000-0000-00003D3C0000}"/>
    <cellStyle name="40% - Accent2 2 4 11 3" xfId="17203" xr:uid="{00000000-0005-0000-0000-00003E3C0000}"/>
    <cellStyle name="40% - Accent2 2 4 11 3 2" xfId="28033" xr:uid="{00000000-0005-0000-0000-00003F3C0000}"/>
    <cellStyle name="40% - Accent2 2 4 11 3 3" xfId="36910" xr:uid="{00000000-0005-0000-0000-0000403C0000}"/>
    <cellStyle name="40% - Accent2 2 4 11 4" xfId="19608" xr:uid="{00000000-0005-0000-0000-0000413C0000}"/>
    <cellStyle name="40% - Accent2 2 4 11 4 2" xfId="30252" xr:uid="{00000000-0005-0000-0000-0000423C0000}"/>
    <cellStyle name="40% - Accent2 2 4 11 4 3" xfId="39129" xr:uid="{00000000-0005-0000-0000-0000433C0000}"/>
    <cellStyle name="40% - Accent2 2 4 11 5" xfId="23595" xr:uid="{00000000-0005-0000-0000-0000443C0000}"/>
    <cellStyle name="40% - Accent2 2 4 11 6" xfId="32472" xr:uid="{00000000-0005-0000-0000-0000453C0000}"/>
    <cellStyle name="40% - Accent2 2 4 12" xfId="14108" xr:uid="{00000000-0005-0000-0000-0000463C0000}"/>
    <cellStyle name="40% - Accent2 2 4 12 2" xfId="25071" xr:uid="{00000000-0005-0000-0000-0000473C0000}"/>
    <cellStyle name="40% - Accent2 2 4 12 3" xfId="33948" xr:uid="{00000000-0005-0000-0000-0000483C0000}"/>
    <cellStyle name="40% - Accent2 2 4 13" xfId="16460" xr:uid="{00000000-0005-0000-0000-0000493C0000}"/>
    <cellStyle name="40% - Accent2 2 4 13 2" xfId="27290" xr:uid="{00000000-0005-0000-0000-00004A3C0000}"/>
    <cellStyle name="40% - Accent2 2 4 13 3" xfId="36167" xr:uid="{00000000-0005-0000-0000-00004B3C0000}"/>
    <cellStyle name="40% - Accent2 2 4 14" xfId="18681" xr:uid="{00000000-0005-0000-0000-00004C3C0000}"/>
    <cellStyle name="40% - Accent2 2 4 14 2" xfId="29509" xr:uid="{00000000-0005-0000-0000-00004D3C0000}"/>
    <cellStyle name="40% - Accent2 2 4 14 3" xfId="38386" xr:uid="{00000000-0005-0000-0000-00004E3C0000}"/>
    <cellStyle name="40% - Accent2 2 4 15" xfId="22852" xr:uid="{00000000-0005-0000-0000-00004F3C0000}"/>
    <cellStyle name="40% - Accent2 2 4 16" xfId="31727" xr:uid="{00000000-0005-0000-0000-0000503C0000}"/>
    <cellStyle name="40% - Accent2 2 4 2" xfId="9210" xr:uid="{00000000-0005-0000-0000-0000513C0000}"/>
    <cellStyle name="40% - Accent2 2 4 2 2" xfId="13364" xr:uid="{00000000-0005-0000-0000-0000523C0000}"/>
    <cellStyle name="40% - Accent2 2 4 2 2 2" xfId="15718" xr:uid="{00000000-0005-0000-0000-0000533C0000}"/>
    <cellStyle name="40% - Accent2 2 4 2 2 2 2" xfId="26548" xr:uid="{00000000-0005-0000-0000-0000543C0000}"/>
    <cellStyle name="40% - Accent2 2 4 2 2 2 3" xfId="35425" xr:uid="{00000000-0005-0000-0000-0000553C0000}"/>
    <cellStyle name="40% - Accent2 2 4 2 2 3" xfId="17937" xr:uid="{00000000-0005-0000-0000-0000563C0000}"/>
    <cellStyle name="40% - Accent2 2 4 2 2 3 2" xfId="28767" xr:uid="{00000000-0005-0000-0000-0000573C0000}"/>
    <cellStyle name="40% - Accent2 2 4 2 2 3 3" xfId="37644" xr:uid="{00000000-0005-0000-0000-0000583C0000}"/>
    <cellStyle name="40% - Accent2 2 4 2 2 4" xfId="20342" xr:uid="{00000000-0005-0000-0000-0000593C0000}"/>
    <cellStyle name="40% - Accent2 2 4 2 2 4 2" xfId="30986" xr:uid="{00000000-0005-0000-0000-00005A3C0000}"/>
    <cellStyle name="40% - Accent2 2 4 2 2 4 3" xfId="39863" xr:uid="{00000000-0005-0000-0000-00005B3C0000}"/>
    <cellStyle name="40% - Accent2 2 4 2 2 5" xfId="24329" xr:uid="{00000000-0005-0000-0000-00005C3C0000}"/>
    <cellStyle name="40% - Accent2 2 4 2 2 6" xfId="33206" xr:uid="{00000000-0005-0000-0000-00005D3C0000}"/>
    <cellStyle name="40% - Accent2 2 4 2 3" xfId="12631" xr:uid="{00000000-0005-0000-0000-00005E3C0000}"/>
    <cellStyle name="40% - Accent2 2 4 2 3 2" xfId="14985" xr:uid="{00000000-0005-0000-0000-00005F3C0000}"/>
    <cellStyle name="40% - Accent2 2 4 2 3 2 2" xfId="25815" xr:uid="{00000000-0005-0000-0000-0000603C0000}"/>
    <cellStyle name="40% - Accent2 2 4 2 3 2 3" xfId="34692" xr:uid="{00000000-0005-0000-0000-0000613C0000}"/>
    <cellStyle name="40% - Accent2 2 4 2 3 3" xfId="17204" xr:uid="{00000000-0005-0000-0000-0000623C0000}"/>
    <cellStyle name="40% - Accent2 2 4 2 3 3 2" xfId="28034" xr:uid="{00000000-0005-0000-0000-0000633C0000}"/>
    <cellStyle name="40% - Accent2 2 4 2 3 3 3" xfId="36911" xr:uid="{00000000-0005-0000-0000-0000643C0000}"/>
    <cellStyle name="40% - Accent2 2 4 2 3 4" xfId="19609" xr:uid="{00000000-0005-0000-0000-0000653C0000}"/>
    <cellStyle name="40% - Accent2 2 4 2 3 4 2" xfId="30253" xr:uid="{00000000-0005-0000-0000-0000663C0000}"/>
    <cellStyle name="40% - Accent2 2 4 2 3 4 3" xfId="39130" xr:uid="{00000000-0005-0000-0000-0000673C0000}"/>
    <cellStyle name="40% - Accent2 2 4 2 3 5" xfId="23596" xr:uid="{00000000-0005-0000-0000-0000683C0000}"/>
    <cellStyle name="40% - Accent2 2 4 2 3 6" xfId="32473" xr:uid="{00000000-0005-0000-0000-0000693C0000}"/>
    <cellStyle name="40% - Accent2 2 4 2 4" xfId="14109" xr:uid="{00000000-0005-0000-0000-00006A3C0000}"/>
    <cellStyle name="40% - Accent2 2 4 2 4 2" xfId="25072" xr:uid="{00000000-0005-0000-0000-00006B3C0000}"/>
    <cellStyle name="40% - Accent2 2 4 2 4 3" xfId="33949" xr:uid="{00000000-0005-0000-0000-00006C3C0000}"/>
    <cellStyle name="40% - Accent2 2 4 2 5" xfId="16461" xr:uid="{00000000-0005-0000-0000-00006D3C0000}"/>
    <cellStyle name="40% - Accent2 2 4 2 5 2" xfId="27291" xr:uid="{00000000-0005-0000-0000-00006E3C0000}"/>
    <cellStyle name="40% - Accent2 2 4 2 5 3" xfId="36168" xr:uid="{00000000-0005-0000-0000-00006F3C0000}"/>
    <cellStyle name="40% - Accent2 2 4 2 6" xfId="18682" xr:uid="{00000000-0005-0000-0000-0000703C0000}"/>
    <cellStyle name="40% - Accent2 2 4 2 6 2" xfId="29510" xr:uid="{00000000-0005-0000-0000-0000713C0000}"/>
    <cellStyle name="40% - Accent2 2 4 2 6 3" xfId="38387" xr:uid="{00000000-0005-0000-0000-0000723C0000}"/>
    <cellStyle name="40% - Accent2 2 4 2 7" xfId="22853" xr:uid="{00000000-0005-0000-0000-0000733C0000}"/>
    <cellStyle name="40% - Accent2 2 4 2 8" xfId="31728" xr:uid="{00000000-0005-0000-0000-0000743C0000}"/>
    <cellStyle name="40% - Accent2 2 4 3" xfId="9211" xr:uid="{00000000-0005-0000-0000-0000753C0000}"/>
    <cellStyle name="40% - Accent2 2 4 3 2" xfId="13365" xr:uid="{00000000-0005-0000-0000-0000763C0000}"/>
    <cellStyle name="40% - Accent2 2 4 3 2 2" xfId="15719" xr:uid="{00000000-0005-0000-0000-0000773C0000}"/>
    <cellStyle name="40% - Accent2 2 4 3 2 2 2" xfId="26549" xr:uid="{00000000-0005-0000-0000-0000783C0000}"/>
    <cellStyle name="40% - Accent2 2 4 3 2 2 3" xfId="35426" xr:uid="{00000000-0005-0000-0000-0000793C0000}"/>
    <cellStyle name="40% - Accent2 2 4 3 2 3" xfId="17938" xr:uid="{00000000-0005-0000-0000-00007A3C0000}"/>
    <cellStyle name="40% - Accent2 2 4 3 2 3 2" xfId="28768" xr:uid="{00000000-0005-0000-0000-00007B3C0000}"/>
    <cellStyle name="40% - Accent2 2 4 3 2 3 3" xfId="37645" xr:uid="{00000000-0005-0000-0000-00007C3C0000}"/>
    <cellStyle name="40% - Accent2 2 4 3 2 4" xfId="20343" xr:uid="{00000000-0005-0000-0000-00007D3C0000}"/>
    <cellStyle name="40% - Accent2 2 4 3 2 4 2" xfId="30987" xr:uid="{00000000-0005-0000-0000-00007E3C0000}"/>
    <cellStyle name="40% - Accent2 2 4 3 2 4 3" xfId="39864" xr:uid="{00000000-0005-0000-0000-00007F3C0000}"/>
    <cellStyle name="40% - Accent2 2 4 3 2 5" xfId="24330" xr:uid="{00000000-0005-0000-0000-0000803C0000}"/>
    <cellStyle name="40% - Accent2 2 4 3 2 6" xfId="33207" xr:uid="{00000000-0005-0000-0000-0000813C0000}"/>
    <cellStyle name="40% - Accent2 2 4 3 3" xfId="12632" xr:uid="{00000000-0005-0000-0000-0000823C0000}"/>
    <cellStyle name="40% - Accent2 2 4 3 3 2" xfId="14986" xr:uid="{00000000-0005-0000-0000-0000833C0000}"/>
    <cellStyle name="40% - Accent2 2 4 3 3 2 2" xfId="25816" xr:uid="{00000000-0005-0000-0000-0000843C0000}"/>
    <cellStyle name="40% - Accent2 2 4 3 3 2 3" xfId="34693" xr:uid="{00000000-0005-0000-0000-0000853C0000}"/>
    <cellStyle name="40% - Accent2 2 4 3 3 3" xfId="17205" xr:uid="{00000000-0005-0000-0000-0000863C0000}"/>
    <cellStyle name="40% - Accent2 2 4 3 3 3 2" xfId="28035" xr:uid="{00000000-0005-0000-0000-0000873C0000}"/>
    <cellStyle name="40% - Accent2 2 4 3 3 3 3" xfId="36912" xr:uid="{00000000-0005-0000-0000-0000883C0000}"/>
    <cellStyle name="40% - Accent2 2 4 3 3 4" xfId="19610" xr:uid="{00000000-0005-0000-0000-0000893C0000}"/>
    <cellStyle name="40% - Accent2 2 4 3 3 4 2" xfId="30254" xr:uid="{00000000-0005-0000-0000-00008A3C0000}"/>
    <cellStyle name="40% - Accent2 2 4 3 3 4 3" xfId="39131" xr:uid="{00000000-0005-0000-0000-00008B3C0000}"/>
    <cellStyle name="40% - Accent2 2 4 3 3 5" xfId="23597" xr:uid="{00000000-0005-0000-0000-00008C3C0000}"/>
    <cellStyle name="40% - Accent2 2 4 3 3 6" xfId="32474" xr:uid="{00000000-0005-0000-0000-00008D3C0000}"/>
    <cellStyle name="40% - Accent2 2 4 3 4" xfId="14110" xr:uid="{00000000-0005-0000-0000-00008E3C0000}"/>
    <cellStyle name="40% - Accent2 2 4 3 4 2" xfId="25073" xr:uid="{00000000-0005-0000-0000-00008F3C0000}"/>
    <cellStyle name="40% - Accent2 2 4 3 4 3" xfId="33950" xr:uid="{00000000-0005-0000-0000-0000903C0000}"/>
    <cellStyle name="40% - Accent2 2 4 3 5" xfId="16462" xr:uid="{00000000-0005-0000-0000-0000913C0000}"/>
    <cellStyle name="40% - Accent2 2 4 3 5 2" xfId="27292" xr:uid="{00000000-0005-0000-0000-0000923C0000}"/>
    <cellStyle name="40% - Accent2 2 4 3 5 3" xfId="36169" xr:uid="{00000000-0005-0000-0000-0000933C0000}"/>
    <cellStyle name="40% - Accent2 2 4 3 6" xfId="18683" xr:uid="{00000000-0005-0000-0000-0000943C0000}"/>
    <cellStyle name="40% - Accent2 2 4 3 6 2" xfId="29511" xr:uid="{00000000-0005-0000-0000-0000953C0000}"/>
    <cellStyle name="40% - Accent2 2 4 3 6 3" xfId="38388" xr:uid="{00000000-0005-0000-0000-0000963C0000}"/>
    <cellStyle name="40% - Accent2 2 4 3 7" xfId="22854" xr:uid="{00000000-0005-0000-0000-0000973C0000}"/>
    <cellStyle name="40% - Accent2 2 4 3 8" xfId="31729" xr:uid="{00000000-0005-0000-0000-0000983C0000}"/>
    <cellStyle name="40% - Accent2 2 4 4" xfId="9212" xr:uid="{00000000-0005-0000-0000-0000993C0000}"/>
    <cellStyle name="40% - Accent2 2 4 4 2" xfId="13366" xr:uid="{00000000-0005-0000-0000-00009A3C0000}"/>
    <cellStyle name="40% - Accent2 2 4 4 2 2" xfId="15720" xr:uid="{00000000-0005-0000-0000-00009B3C0000}"/>
    <cellStyle name="40% - Accent2 2 4 4 2 2 2" xfId="26550" xr:uid="{00000000-0005-0000-0000-00009C3C0000}"/>
    <cellStyle name="40% - Accent2 2 4 4 2 2 3" xfId="35427" xr:uid="{00000000-0005-0000-0000-00009D3C0000}"/>
    <cellStyle name="40% - Accent2 2 4 4 2 3" xfId="17939" xr:uid="{00000000-0005-0000-0000-00009E3C0000}"/>
    <cellStyle name="40% - Accent2 2 4 4 2 3 2" xfId="28769" xr:uid="{00000000-0005-0000-0000-00009F3C0000}"/>
    <cellStyle name="40% - Accent2 2 4 4 2 3 3" xfId="37646" xr:uid="{00000000-0005-0000-0000-0000A03C0000}"/>
    <cellStyle name="40% - Accent2 2 4 4 2 4" xfId="20344" xr:uid="{00000000-0005-0000-0000-0000A13C0000}"/>
    <cellStyle name="40% - Accent2 2 4 4 2 4 2" xfId="30988" xr:uid="{00000000-0005-0000-0000-0000A23C0000}"/>
    <cellStyle name="40% - Accent2 2 4 4 2 4 3" xfId="39865" xr:uid="{00000000-0005-0000-0000-0000A33C0000}"/>
    <cellStyle name="40% - Accent2 2 4 4 2 5" xfId="24331" xr:uid="{00000000-0005-0000-0000-0000A43C0000}"/>
    <cellStyle name="40% - Accent2 2 4 4 2 6" xfId="33208" xr:uid="{00000000-0005-0000-0000-0000A53C0000}"/>
    <cellStyle name="40% - Accent2 2 4 4 3" xfId="12633" xr:uid="{00000000-0005-0000-0000-0000A63C0000}"/>
    <cellStyle name="40% - Accent2 2 4 4 3 2" xfId="14987" xr:uid="{00000000-0005-0000-0000-0000A73C0000}"/>
    <cellStyle name="40% - Accent2 2 4 4 3 2 2" xfId="25817" xr:uid="{00000000-0005-0000-0000-0000A83C0000}"/>
    <cellStyle name="40% - Accent2 2 4 4 3 2 3" xfId="34694" xr:uid="{00000000-0005-0000-0000-0000A93C0000}"/>
    <cellStyle name="40% - Accent2 2 4 4 3 3" xfId="17206" xr:uid="{00000000-0005-0000-0000-0000AA3C0000}"/>
    <cellStyle name="40% - Accent2 2 4 4 3 3 2" xfId="28036" xr:uid="{00000000-0005-0000-0000-0000AB3C0000}"/>
    <cellStyle name="40% - Accent2 2 4 4 3 3 3" xfId="36913" xr:uid="{00000000-0005-0000-0000-0000AC3C0000}"/>
    <cellStyle name="40% - Accent2 2 4 4 3 4" xfId="19611" xr:uid="{00000000-0005-0000-0000-0000AD3C0000}"/>
    <cellStyle name="40% - Accent2 2 4 4 3 4 2" xfId="30255" xr:uid="{00000000-0005-0000-0000-0000AE3C0000}"/>
    <cellStyle name="40% - Accent2 2 4 4 3 4 3" xfId="39132" xr:uid="{00000000-0005-0000-0000-0000AF3C0000}"/>
    <cellStyle name="40% - Accent2 2 4 4 3 5" xfId="23598" xr:uid="{00000000-0005-0000-0000-0000B03C0000}"/>
    <cellStyle name="40% - Accent2 2 4 4 3 6" xfId="32475" xr:uid="{00000000-0005-0000-0000-0000B13C0000}"/>
    <cellStyle name="40% - Accent2 2 4 4 4" xfId="14111" xr:uid="{00000000-0005-0000-0000-0000B23C0000}"/>
    <cellStyle name="40% - Accent2 2 4 4 4 2" xfId="25074" xr:uid="{00000000-0005-0000-0000-0000B33C0000}"/>
    <cellStyle name="40% - Accent2 2 4 4 4 3" xfId="33951" xr:uid="{00000000-0005-0000-0000-0000B43C0000}"/>
    <cellStyle name="40% - Accent2 2 4 4 5" xfId="16463" xr:uid="{00000000-0005-0000-0000-0000B53C0000}"/>
    <cellStyle name="40% - Accent2 2 4 4 5 2" xfId="27293" xr:uid="{00000000-0005-0000-0000-0000B63C0000}"/>
    <cellStyle name="40% - Accent2 2 4 4 5 3" xfId="36170" xr:uid="{00000000-0005-0000-0000-0000B73C0000}"/>
    <cellStyle name="40% - Accent2 2 4 4 6" xfId="18684" xr:uid="{00000000-0005-0000-0000-0000B83C0000}"/>
    <cellStyle name="40% - Accent2 2 4 4 6 2" xfId="29512" xr:uid="{00000000-0005-0000-0000-0000B93C0000}"/>
    <cellStyle name="40% - Accent2 2 4 4 6 3" xfId="38389" xr:uid="{00000000-0005-0000-0000-0000BA3C0000}"/>
    <cellStyle name="40% - Accent2 2 4 4 7" xfId="22855" xr:uid="{00000000-0005-0000-0000-0000BB3C0000}"/>
    <cellStyle name="40% - Accent2 2 4 4 8" xfId="31730" xr:uid="{00000000-0005-0000-0000-0000BC3C0000}"/>
    <cellStyle name="40% - Accent2 2 4 5" xfId="9213" xr:uid="{00000000-0005-0000-0000-0000BD3C0000}"/>
    <cellStyle name="40% - Accent2 2 4 5 2" xfId="13367" xr:uid="{00000000-0005-0000-0000-0000BE3C0000}"/>
    <cellStyle name="40% - Accent2 2 4 5 2 2" xfId="15721" xr:uid="{00000000-0005-0000-0000-0000BF3C0000}"/>
    <cellStyle name="40% - Accent2 2 4 5 2 2 2" xfId="26551" xr:uid="{00000000-0005-0000-0000-0000C03C0000}"/>
    <cellStyle name="40% - Accent2 2 4 5 2 2 3" xfId="35428" xr:uid="{00000000-0005-0000-0000-0000C13C0000}"/>
    <cellStyle name="40% - Accent2 2 4 5 2 3" xfId="17940" xr:uid="{00000000-0005-0000-0000-0000C23C0000}"/>
    <cellStyle name="40% - Accent2 2 4 5 2 3 2" xfId="28770" xr:uid="{00000000-0005-0000-0000-0000C33C0000}"/>
    <cellStyle name="40% - Accent2 2 4 5 2 3 3" xfId="37647" xr:uid="{00000000-0005-0000-0000-0000C43C0000}"/>
    <cellStyle name="40% - Accent2 2 4 5 2 4" xfId="20345" xr:uid="{00000000-0005-0000-0000-0000C53C0000}"/>
    <cellStyle name="40% - Accent2 2 4 5 2 4 2" xfId="30989" xr:uid="{00000000-0005-0000-0000-0000C63C0000}"/>
    <cellStyle name="40% - Accent2 2 4 5 2 4 3" xfId="39866" xr:uid="{00000000-0005-0000-0000-0000C73C0000}"/>
    <cellStyle name="40% - Accent2 2 4 5 2 5" xfId="24332" xr:uid="{00000000-0005-0000-0000-0000C83C0000}"/>
    <cellStyle name="40% - Accent2 2 4 5 2 6" xfId="33209" xr:uid="{00000000-0005-0000-0000-0000C93C0000}"/>
    <cellStyle name="40% - Accent2 2 4 5 3" xfId="12634" xr:uid="{00000000-0005-0000-0000-0000CA3C0000}"/>
    <cellStyle name="40% - Accent2 2 4 5 3 2" xfId="14988" xr:uid="{00000000-0005-0000-0000-0000CB3C0000}"/>
    <cellStyle name="40% - Accent2 2 4 5 3 2 2" xfId="25818" xr:uid="{00000000-0005-0000-0000-0000CC3C0000}"/>
    <cellStyle name="40% - Accent2 2 4 5 3 2 3" xfId="34695" xr:uid="{00000000-0005-0000-0000-0000CD3C0000}"/>
    <cellStyle name="40% - Accent2 2 4 5 3 3" xfId="17207" xr:uid="{00000000-0005-0000-0000-0000CE3C0000}"/>
    <cellStyle name="40% - Accent2 2 4 5 3 3 2" xfId="28037" xr:uid="{00000000-0005-0000-0000-0000CF3C0000}"/>
    <cellStyle name="40% - Accent2 2 4 5 3 3 3" xfId="36914" xr:uid="{00000000-0005-0000-0000-0000D03C0000}"/>
    <cellStyle name="40% - Accent2 2 4 5 3 4" xfId="19612" xr:uid="{00000000-0005-0000-0000-0000D13C0000}"/>
    <cellStyle name="40% - Accent2 2 4 5 3 4 2" xfId="30256" xr:uid="{00000000-0005-0000-0000-0000D23C0000}"/>
    <cellStyle name="40% - Accent2 2 4 5 3 4 3" xfId="39133" xr:uid="{00000000-0005-0000-0000-0000D33C0000}"/>
    <cellStyle name="40% - Accent2 2 4 5 3 5" xfId="23599" xr:uid="{00000000-0005-0000-0000-0000D43C0000}"/>
    <cellStyle name="40% - Accent2 2 4 5 3 6" xfId="32476" xr:uid="{00000000-0005-0000-0000-0000D53C0000}"/>
    <cellStyle name="40% - Accent2 2 4 5 4" xfId="14112" xr:uid="{00000000-0005-0000-0000-0000D63C0000}"/>
    <cellStyle name="40% - Accent2 2 4 5 4 2" xfId="25075" xr:uid="{00000000-0005-0000-0000-0000D73C0000}"/>
    <cellStyle name="40% - Accent2 2 4 5 4 3" xfId="33952" xr:uid="{00000000-0005-0000-0000-0000D83C0000}"/>
    <cellStyle name="40% - Accent2 2 4 5 5" xfId="16464" xr:uid="{00000000-0005-0000-0000-0000D93C0000}"/>
    <cellStyle name="40% - Accent2 2 4 5 5 2" xfId="27294" xr:uid="{00000000-0005-0000-0000-0000DA3C0000}"/>
    <cellStyle name="40% - Accent2 2 4 5 5 3" xfId="36171" xr:uid="{00000000-0005-0000-0000-0000DB3C0000}"/>
    <cellStyle name="40% - Accent2 2 4 5 6" xfId="18685" xr:uid="{00000000-0005-0000-0000-0000DC3C0000}"/>
    <cellStyle name="40% - Accent2 2 4 5 6 2" xfId="29513" xr:uid="{00000000-0005-0000-0000-0000DD3C0000}"/>
    <cellStyle name="40% - Accent2 2 4 5 6 3" xfId="38390" xr:uid="{00000000-0005-0000-0000-0000DE3C0000}"/>
    <cellStyle name="40% - Accent2 2 4 5 7" xfId="22856" xr:uid="{00000000-0005-0000-0000-0000DF3C0000}"/>
    <cellStyle name="40% - Accent2 2 4 5 8" xfId="31731" xr:uid="{00000000-0005-0000-0000-0000E03C0000}"/>
    <cellStyle name="40% - Accent2 2 4 6" xfId="9214" xr:uid="{00000000-0005-0000-0000-0000E13C0000}"/>
    <cellStyle name="40% - Accent2 2 4 6 2" xfId="13368" xr:uid="{00000000-0005-0000-0000-0000E23C0000}"/>
    <cellStyle name="40% - Accent2 2 4 6 2 2" xfId="15722" xr:uid="{00000000-0005-0000-0000-0000E33C0000}"/>
    <cellStyle name="40% - Accent2 2 4 6 2 2 2" xfId="26552" xr:uid="{00000000-0005-0000-0000-0000E43C0000}"/>
    <cellStyle name="40% - Accent2 2 4 6 2 2 3" xfId="35429" xr:uid="{00000000-0005-0000-0000-0000E53C0000}"/>
    <cellStyle name="40% - Accent2 2 4 6 2 3" xfId="17941" xr:uid="{00000000-0005-0000-0000-0000E63C0000}"/>
    <cellStyle name="40% - Accent2 2 4 6 2 3 2" xfId="28771" xr:uid="{00000000-0005-0000-0000-0000E73C0000}"/>
    <cellStyle name="40% - Accent2 2 4 6 2 3 3" xfId="37648" xr:uid="{00000000-0005-0000-0000-0000E83C0000}"/>
    <cellStyle name="40% - Accent2 2 4 6 2 4" xfId="20346" xr:uid="{00000000-0005-0000-0000-0000E93C0000}"/>
    <cellStyle name="40% - Accent2 2 4 6 2 4 2" xfId="30990" xr:uid="{00000000-0005-0000-0000-0000EA3C0000}"/>
    <cellStyle name="40% - Accent2 2 4 6 2 4 3" xfId="39867" xr:uid="{00000000-0005-0000-0000-0000EB3C0000}"/>
    <cellStyle name="40% - Accent2 2 4 6 2 5" xfId="24333" xr:uid="{00000000-0005-0000-0000-0000EC3C0000}"/>
    <cellStyle name="40% - Accent2 2 4 6 2 6" xfId="33210" xr:uid="{00000000-0005-0000-0000-0000ED3C0000}"/>
    <cellStyle name="40% - Accent2 2 4 6 3" xfId="12635" xr:uid="{00000000-0005-0000-0000-0000EE3C0000}"/>
    <cellStyle name="40% - Accent2 2 4 6 3 2" xfId="14989" xr:uid="{00000000-0005-0000-0000-0000EF3C0000}"/>
    <cellStyle name="40% - Accent2 2 4 6 3 2 2" xfId="25819" xr:uid="{00000000-0005-0000-0000-0000F03C0000}"/>
    <cellStyle name="40% - Accent2 2 4 6 3 2 3" xfId="34696" xr:uid="{00000000-0005-0000-0000-0000F13C0000}"/>
    <cellStyle name="40% - Accent2 2 4 6 3 3" xfId="17208" xr:uid="{00000000-0005-0000-0000-0000F23C0000}"/>
    <cellStyle name="40% - Accent2 2 4 6 3 3 2" xfId="28038" xr:uid="{00000000-0005-0000-0000-0000F33C0000}"/>
    <cellStyle name="40% - Accent2 2 4 6 3 3 3" xfId="36915" xr:uid="{00000000-0005-0000-0000-0000F43C0000}"/>
    <cellStyle name="40% - Accent2 2 4 6 3 4" xfId="19613" xr:uid="{00000000-0005-0000-0000-0000F53C0000}"/>
    <cellStyle name="40% - Accent2 2 4 6 3 4 2" xfId="30257" xr:uid="{00000000-0005-0000-0000-0000F63C0000}"/>
    <cellStyle name="40% - Accent2 2 4 6 3 4 3" xfId="39134" xr:uid="{00000000-0005-0000-0000-0000F73C0000}"/>
    <cellStyle name="40% - Accent2 2 4 6 3 5" xfId="23600" xr:uid="{00000000-0005-0000-0000-0000F83C0000}"/>
    <cellStyle name="40% - Accent2 2 4 6 3 6" xfId="32477" xr:uid="{00000000-0005-0000-0000-0000F93C0000}"/>
    <cellStyle name="40% - Accent2 2 4 6 4" xfId="14113" xr:uid="{00000000-0005-0000-0000-0000FA3C0000}"/>
    <cellStyle name="40% - Accent2 2 4 6 4 2" xfId="25076" xr:uid="{00000000-0005-0000-0000-0000FB3C0000}"/>
    <cellStyle name="40% - Accent2 2 4 6 4 3" xfId="33953" xr:uid="{00000000-0005-0000-0000-0000FC3C0000}"/>
    <cellStyle name="40% - Accent2 2 4 6 5" xfId="16465" xr:uid="{00000000-0005-0000-0000-0000FD3C0000}"/>
    <cellStyle name="40% - Accent2 2 4 6 5 2" xfId="27295" xr:uid="{00000000-0005-0000-0000-0000FE3C0000}"/>
    <cellStyle name="40% - Accent2 2 4 6 5 3" xfId="36172" xr:uid="{00000000-0005-0000-0000-0000FF3C0000}"/>
    <cellStyle name="40% - Accent2 2 4 6 6" xfId="18686" xr:uid="{00000000-0005-0000-0000-0000003D0000}"/>
    <cellStyle name="40% - Accent2 2 4 6 6 2" xfId="29514" xr:uid="{00000000-0005-0000-0000-0000013D0000}"/>
    <cellStyle name="40% - Accent2 2 4 6 6 3" xfId="38391" xr:uid="{00000000-0005-0000-0000-0000023D0000}"/>
    <cellStyle name="40% - Accent2 2 4 6 7" xfId="22857" xr:uid="{00000000-0005-0000-0000-0000033D0000}"/>
    <cellStyle name="40% - Accent2 2 4 6 8" xfId="31732" xr:uid="{00000000-0005-0000-0000-0000043D0000}"/>
    <cellStyle name="40% - Accent2 2 4 7" xfId="9215" xr:uid="{00000000-0005-0000-0000-0000053D0000}"/>
    <cellStyle name="40% - Accent2 2 4 7 2" xfId="13369" xr:uid="{00000000-0005-0000-0000-0000063D0000}"/>
    <cellStyle name="40% - Accent2 2 4 7 2 2" xfId="15723" xr:uid="{00000000-0005-0000-0000-0000073D0000}"/>
    <cellStyle name="40% - Accent2 2 4 7 2 2 2" xfId="26553" xr:uid="{00000000-0005-0000-0000-0000083D0000}"/>
    <cellStyle name="40% - Accent2 2 4 7 2 2 3" xfId="35430" xr:uid="{00000000-0005-0000-0000-0000093D0000}"/>
    <cellStyle name="40% - Accent2 2 4 7 2 3" xfId="17942" xr:uid="{00000000-0005-0000-0000-00000A3D0000}"/>
    <cellStyle name="40% - Accent2 2 4 7 2 3 2" xfId="28772" xr:uid="{00000000-0005-0000-0000-00000B3D0000}"/>
    <cellStyle name="40% - Accent2 2 4 7 2 3 3" xfId="37649" xr:uid="{00000000-0005-0000-0000-00000C3D0000}"/>
    <cellStyle name="40% - Accent2 2 4 7 2 4" xfId="20347" xr:uid="{00000000-0005-0000-0000-00000D3D0000}"/>
    <cellStyle name="40% - Accent2 2 4 7 2 4 2" xfId="30991" xr:uid="{00000000-0005-0000-0000-00000E3D0000}"/>
    <cellStyle name="40% - Accent2 2 4 7 2 4 3" xfId="39868" xr:uid="{00000000-0005-0000-0000-00000F3D0000}"/>
    <cellStyle name="40% - Accent2 2 4 7 2 5" xfId="24334" xr:uid="{00000000-0005-0000-0000-0000103D0000}"/>
    <cellStyle name="40% - Accent2 2 4 7 2 6" xfId="33211" xr:uid="{00000000-0005-0000-0000-0000113D0000}"/>
    <cellStyle name="40% - Accent2 2 4 7 3" xfId="12636" xr:uid="{00000000-0005-0000-0000-0000123D0000}"/>
    <cellStyle name="40% - Accent2 2 4 7 3 2" xfId="14990" xr:uid="{00000000-0005-0000-0000-0000133D0000}"/>
    <cellStyle name="40% - Accent2 2 4 7 3 2 2" xfId="25820" xr:uid="{00000000-0005-0000-0000-0000143D0000}"/>
    <cellStyle name="40% - Accent2 2 4 7 3 2 3" xfId="34697" xr:uid="{00000000-0005-0000-0000-0000153D0000}"/>
    <cellStyle name="40% - Accent2 2 4 7 3 3" xfId="17209" xr:uid="{00000000-0005-0000-0000-0000163D0000}"/>
    <cellStyle name="40% - Accent2 2 4 7 3 3 2" xfId="28039" xr:uid="{00000000-0005-0000-0000-0000173D0000}"/>
    <cellStyle name="40% - Accent2 2 4 7 3 3 3" xfId="36916" xr:uid="{00000000-0005-0000-0000-0000183D0000}"/>
    <cellStyle name="40% - Accent2 2 4 7 3 4" xfId="19614" xr:uid="{00000000-0005-0000-0000-0000193D0000}"/>
    <cellStyle name="40% - Accent2 2 4 7 3 4 2" xfId="30258" xr:uid="{00000000-0005-0000-0000-00001A3D0000}"/>
    <cellStyle name="40% - Accent2 2 4 7 3 4 3" xfId="39135" xr:uid="{00000000-0005-0000-0000-00001B3D0000}"/>
    <cellStyle name="40% - Accent2 2 4 7 3 5" xfId="23601" xr:uid="{00000000-0005-0000-0000-00001C3D0000}"/>
    <cellStyle name="40% - Accent2 2 4 7 3 6" xfId="32478" xr:uid="{00000000-0005-0000-0000-00001D3D0000}"/>
    <cellStyle name="40% - Accent2 2 4 7 4" xfId="14114" xr:uid="{00000000-0005-0000-0000-00001E3D0000}"/>
    <cellStyle name="40% - Accent2 2 4 7 4 2" xfId="25077" xr:uid="{00000000-0005-0000-0000-00001F3D0000}"/>
    <cellStyle name="40% - Accent2 2 4 7 4 3" xfId="33954" xr:uid="{00000000-0005-0000-0000-0000203D0000}"/>
    <cellStyle name="40% - Accent2 2 4 7 5" xfId="16466" xr:uid="{00000000-0005-0000-0000-0000213D0000}"/>
    <cellStyle name="40% - Accent2 2 4 7 5 2" xfId="27296" xr:uid="{00000000-0005-0000-0000-0000223D0000}"/>
    <cellStyle name="40% - Accent2 2 4 7 5 3" xfId="36173" xr:uid="{00000000-0005-0000-0000-0000233D0000}"/>
    <cellStyle name="40% - Accent2 2 4 7 6" xfId="18687" xr:uid="{00000000-0005-0000-0000-0000243D0000}"/>
    <cellStyle name="40% - Accent2 2 4 7 6 2" xfId="29515" xr:uid="{00000000-0005-0000-0000-0000253D0000}"/>
    <cellStyle name="40% - Accent2 2 4 7 6 3" xfId="38392" xr:uid="{00000000-0005-0000-0000-0000263D0000}"/>
    <cellStyle name="40% - Accent2 2 4 7 7" xfId="22858" xr:uid="{00000000-0005-0000-0000-0000273D0000}"/>
    <cellStyle name="40% - Accent2 2 4 7 8" xfId="31733" xr:uid="{00000000-0005-0000-0000-0000283D0000}"/>
    <cellStyle name="40% - Accent2 2 4 8" xfId="9216" xr:uid="{00000000-0005-0000-0000-0000293D0000}"/>
    <cellStyle name="40% - Accent2 2 4 8 2" xfId="13370" xr:uid="{00000000-0005-0000-0000-00002A3D0000}"/>
    <cellStyle name="40% - Accent2 2 4 8 2 2" xfId="15724" xr:uid="{00000000-0005-0000-0000-00002B3D0000}"/>
    <cellStyle name="40% - Accent2 2 4 8 2 2 2" xfId="26554" xr:uid="{00000000-0005-0000-0000-00002C3D0000}"/>
    <cellStyle name="40% - Accent2 2 4 8 2 2 3" xfId="35431" xr:uid="{00000000-0005-0000-0000-00002D3D0000}"/>
    <cellStyle name="40% - Accent2 2 4 8 2 3" xfId="17943" xr:uid="{00000000-0005-0000-0000-00002E3D0000}"/>
    <cellStyle name="40% - Accent2 2 4 8 2 3 2" xfId="28773" xr:uid="{00000000-0005-0000-0000-00002F3D0000}"/>
    <cellStyle name="40% - Accent2 2 4 8 2 3 3" xfId="37650" xr:uid="{00000000-0005-0000-0000-0000303D0000}"/>
    <cellStyle name="40% - Accent2 2 4 8 2 4" xfId="20348" xr:uid="{00000000-0005-0000-0000-0000313D0000}"/>
    <cellStyle name="40% - Accent2 2 4 8 2 4 2" xfId="30992" xr:uid="{00000000-0005-0000-0000-0000323D0000}"/>
    <cellStyle name="40% - Accent2 2 4 8 2 4 3" xfId="39869" xr:uid="{00000000-0005-0000-0000-0000333D0000}"/>
    <cellStyle name="40% - Accent2 2 4 8 2 5" xfId="24335" xr:uid="{00000000-0005-0000-0000-0000343D0000}"/>
    <cellStyle name="40% - Accent2 2 4 8 2 6" xfId="33212" xr:uid="{00000000-0005-0000-0000-0000353D0000}"/>
    <cellStyle name="40% - Accent2 2 4 8 3" xfId="12637" xr:uid="{00000000-0005-0000-0000-0000363D0000}"/>
    <cellStyle name="40% - Accent2 2 4 8 3 2" xfId="14991" xr:uid="{00000000-0005-0000-0000-0000373D0000}"/>
    <cellStyle name="40% - Accent2 2 4 8 3 2 2" xfId="25821" xr:uid="{00000000-0005-0000-0000-0000383D0000}"/>
    <cellStyle name="40% - Accent2 2 4 8 3 2 3" xfId="34698" xr:uid="{00000000-0005-0000-0000-0000393D0000}"/>
    <cellStyle name="40% - Accent2 2 4 8 3 3" xfId="17210" xr:uid="{00000000-0005-0000-0000-00003A3D0000}"/>
    <cellStyle name="40% - Accent2 2 4 8 3 3 2" xfId="28040" xr:uid="{00000000-0005-0000-0000-00003B3D0000}"/>
    <cellStyle name="40% - Accent2 2 4 8 3 3 3" xfId="36917" xr:uid="{00000000-0005-0000-0000-00003C3D0000}"/>
    <cellStyle name="40% - Accent2 2 4 8 3 4" xfId="19615" xr:uid="{00000000-0005-0000-0000-00003D3D0000}"/>
    <cellStyle name="40% - Accent2 2 4 8 3 4 2" xfId="30259" xr:uid="{00000000-0005-0000-0000-00003E3D0000}"/>
    <cellStyle name="40% - Accent2 2 4 8 3 4 3" xfId="39136" xr:uid="{00000000-0005-0000-0000-00003F3D0000}"/>
    <cellStyle name="40% - Accent2 2 4 8 3 5" xfId="23602" xr:uid="{00000000-0005-0000-0000-0000403D0000}"/>
    <cellStyle name="40% - Accent2 2 4 8 3 6" xfId="32479" xr:uid="{00000000-0005-0000-0000-0000413D0000}"/>
    <cellStyle name="40% - Accent2 2 4 8 4" xfId="14115" xr:uid="{00000000-0005-0000-0000-0000423D0000}"/>
    <cellStyle name="40% - Accent2 2 4 8 4 2" xfId="25078" xr:uid="{00000000-0005-0000-0000-0000433D0000}"/>
    <cellStyle name="40% - Accent2 2 4 8 4 3" xfId="33955" xr:uid="{00000000-0005-0000-0000-0000443D0000}"/>
    <cellStyle name="40% - Accent2 2 4 8 5" xfId="16467" xr:uid="{00000000-0005-0000-0000-0000453D0000}"/>
    <cellStyle name="40% - Accent2 2 4 8 5 2" xfId="27297" xr:uid="{00000000-0005-0000-0000-0000463D0000}"/>
    <cellStyle name="40% - Accent2 2 4 8 5 3" xfId="36174" xr:uid="{00000000-0005-0000-0000-0000473D0000}"/>
    <cellStyle name="40% - Accent2 2 4 8 6" xfId="18688" xr:uid="{00000000-0005-0000-0000-0000483D0000}"/>
    <cellStyle name="40% - Accent2 2 4 8 6 2" xfId="29516" xr:uid="{00000000-0005-0000-0000-0000493D0000}"/>
    <cellStyle name="40% - Accent2 2 4 8 6 3" xfId="38393" xr:uid="{00000000-0005-0000-0000-00004A3D0000}"/>
    <cellStyle name="40% - Accent2 2 4 8 7" xfId="22859" xr:uid="{00000000-0005-0000-0000-00004B3D0000}"/>
    <cellStyle name="40% - Accent2 2 4 8 8" xfId="31734" xr:uid="{00000000-0005-0000-0000-00004C3D0000}"/>
    <cellStyle name="40% - Accent2 2 4 9" xfId="9217" xr:uid="{00000000-0005-0000-0000-00004D3D0000}"/>
    <cellStyle name="40% - Accent2 2 4 9 2" xfId="13371" xr:uid="{00000000-0005-0000-0000-00004E3D0000}"/>
    <cellStyle name="40% - Accent2 2 4 9 2 2" xfId="15725" xr:uid="{00000000-0005-0000-0000-00004F3D0000}"/>
    <cellStyle name="40% - Accent2 2 4 9 2 2 2" xfId="26555" xr:uid="{00000000-0005-0000-0000-0000503D0000}"/>
    <cellStyle name="40% - Accent2 2 4 9 2 2 3" xfId="35432" xr:uid="{00000000-0005-0000-0000-0000513D0000}"/>
    <cellStyle name="40% - Accent2 2 4 9 2 3" xfId="17944" xr:uid="{00000000-0005-0000-0000-0000523D0000}"/>
    <cellStyle name="40% - Accent2 2 4 9 2 3 2" xfId="28774" xr:uid="{00000000-0005-0000-0000-0000533D0000}"/>
    <cellStyle name="40% - Accent2 2 4 9 2 3 3" xfId="37651" xr:uid="{00000000-0005-0000-0000-0000543D0000}"/>
    <cellStyle name="40% - Accent2 2 4 9 2 4" xfId="20349" xr:uid="{00000000-0005-0000-0000-0000553D0000}"/>
    <cellStyle name="40% - Accent2 2 4 9 2 4 2" xfId="30993" xr:uid="{00000000-0005-0000-0000-0000563D0000}"/>
    <cellStyle name="40% - Accent2 2 4 9 2 4 3" xfId="39870" xr:uid="{00000000-0005-0000-0000-0000573D0000}"/>
    <cellStyle name="40% - Accent2 2 4 9 2 5" xfId="24336" xr:uid="{00000000-0005-0000-0000-0000583D0000}"/>
    <cellStyle name="40% - Accent2 2 4 9 2 6" xfId="33213" xr:uid="{00000000-0005-0000-0000-0000593D0000}"/>
    <cellStyle name="40% - Accent2 2 4 9 3" xfId="12638" xr:uid="{00000000-0005-0000-0000-00005A3D0000}"/>
    <cellStyle name="40% - Accent2 2 4 9 3 2" xfId="14992" xr:uid="{00000000-0005-0000-0000-00005B3D0000}"/>
    <cellStyle name="40% - Accent2 2 4 9 3 2 2" xfId="25822" xr:uid="{00000000-0005-0000-0000-00005C3D0000}"/>
    <cellStyle name="40% - Accent2 2 4 9 3 2 3" xfId="34699" xr:uid="{00000000-0005-0000-0000-00005D3D0000}"/>
    <cellStyle name="40% - Accent2 2 4 9 3 3" xfId="17211" xr:uid="{00000000-0005-0000-0000-00005E3D0000}"/>
    <cellStyle name="40% - Accent2 2 4 9 3 3 2" xfId="28041" xr:uid="{00000000-0005-0000-0000-00005F3D0000}"/>
    <cellStyle name="40% - Accent2 2 4 9 3 3 3" xfId="36918" xr:uid="{00000000-0005-0000-0000-0000603D0000}"/>
    <cellStyle name="40% - Accent2 2 4 9 3 4" xfId="19616" xr:uid="{00000000-0005-0000-0000-0000613D0000}"/>
    <cellStyle name="40% - Accent2 2 4 9 3 4 2" xfId="30260" xr:uid="{00000000-0005-0000-0000-0000623D0000}"/>
    <cellStyle name="40% - Accent2 2 4 9 3 4 3" xfId="39137" xr:uid="{00000000-0005-0000-0000-0000633D0000}"/>
    <cellStyle name="40% - Accent2 2 4 9 3 5" xfId="23603" xr:uid="{00000000-0005-0000-0000-0000643D0000}"/>
    <cellStyle name="40% - Accent2 2 4 9 3 6" xfId="32480" xr:uid="{00000000-0005-0000-0000-0000653D0000}"/>
    <cellStyle name="40% - Accent2 2 4 9 4" xfId="14116" xr:uid="{00000000-0005-0000-0000-0000663D0000}"/>
    <cellStyle name="40% - Accent2 2 4 9 4 2" xfId="25079" xr:uid="{00000000-0005-0000-0000-0000673D0000}"/>
    <cellStyle name="40% - Accent2 2 4 9 4 3" xfId="33956" xr:uid="{00000000-0005-0000-0000-0000683D0000}"/>
    <cellStyle name="40% - Accent2 2 4 9 5" xfId="16468" xr:uid="{00000000-0005-0000-0000-0000693D0000}"/>
    <cellStyle name="40% - Accent2 2 4 9 5 2" xfId="27298" xr:uid="{00000000-0005-0000-0000-00006A3D0000}"/>
    <cellStyle name="40% - Accent2 2 4 9 5 3" xfId="36175" xr:uid="{00000000-0005-0000-0000-00006B3D0000}"/>
    <cellStyle name="40% - Accent2 2 4 9 6" xfId="18689" xr:uid="{00000000-0005-0000-0000-00006C3D0000}"/>
    <cellStyle name="40% - Accent2 2 4 9 6 2" xfId="29517" xr:uid="{00000000-0005-0000-0000-00006D3D0000}"/>
    <cellStyle name="40% - Accent2 2 4 9 6 3" xfId="38394" xr:uid="{00000000-0005-0000-0000-00006E3D0000}"/>
    <cellStyle name="40% - Accent2 2 4 9 7" xfId="22860" xr:uid="{00000000-0005-0000-0000-00006F3D0000}"/>
    <cellStyle name="40% - Accent2 2 4 9 8" xfId="31735" xr:uid="{00000000-0005-0000-0000-0000703D0000}"/>
    <cellStyle name="40% - Accent2 2 5" xfId="9218" xr:uid="{00000000-0005-0000-0000-0000713D0000}"/>
    <cellStyle name="40% - Accent2 2 5 10" xfId="18690" xr:uid="{00000000-0005-0000-0000-0000723D0000}"/>
    <cellStyle name="40% - Accent2 2 5 10 2" xfId="29518" xr:uid="{00000000-0005-0000-0000-0000733D0000}"/>
    <cellStyle name="40% - Accent2 2 5 10 3" xfId="38395" xr:uid="{00000000-0005-0000-0000-0000743D0000}"/>
    <cellStyle name="40% - Accent2 2 5 11" xfId="22861" xr:uid="{00000000-0005-0000-0000-0000753D0000}"/>
    <cellStyle name="40% - Accent2 2 5 12" xfId="31736" xr:uid="{00000000-0005-0000-0000-0000763D0000}"/>
    <cellStyle name="40% - Accent2 2 5 2" xfId="9219" xr:uid="{00000000-0005-0000-0000-0000773D0000}"/>
    <cellStyle name="40% - Accent2 2 5 2 2" xfId="13373" xr:uid="{00000000-0005-0000-0000-0000783D0000}"/>
    <cellStyle name="40% - Accent2 2 5 2 2 2" xfId="15727" xr:uid="{00000000-0005-0000-0000-0000793D0000}"/>
    <cellStyle name="40% - Accent2 2 5 2 2 2 2" xfId="26557" xr:uid="{00000000-0005-0000-0000-00007A3D0000}"/>
    <cellStyle name="40% - Accent2 2 5 2 2 2 3" xfId="35434" xr:uid="{00000000-0005-0000-0000-00007B3D0000}"/>
    <cellStyle name="40% - Accent2 2 5 2 2 3" xfId="17946" xr:uid="{00000000-0005-0000-0000-00007C3D0000}"/>
    <cellStyle name="40% - Accent2 2 5 2 2 3 2" xfId="28776" xr:uid="{00000000-0005-0000-0000-00007D3D0000}"/>
    <cellStyle name="40% - Accent2 2 5 2 2 3 3" xfId="37653" xr:uid="{00000000-0005-0000-0000-00007E3D0000}"/>
    <cellStyle name="40% - Accent2 2 5 2 2 4" xfId="20351" xr:uid="{00000000-0005-0000-0000-00007F3D0000}"/>
    <cellStyle name="40% - Accent2 2 5 2 2 4 2" xfId="30995" xr:uid="{00000000-0005-0000-0000-0000803D0000}"/>
    <cellStyle name="40% - Accent2 2 5 2 2 4 3" xfId="39872" xr:uid="{00000000-0005-0000-0000-0000813D0000}"/>
    <cellStyle name="40% - Accent2 2 5 2 2 5" xfId="24338" xr:uid="{00000000-0005-0000-0000-0000823D0000}"/>
    <cellStyle name="40% - Accent2 2 5 2 2 6" xfId="33215" xr:uid="{00000000-0005-0000-0000-0000833D0000}"/>
    <cellStyle name="40% - Accent2 2 5 2 3" xfId="12640" xr:uid="{00000000-0005-0000-0000-0000843D0000}"/>
    <cellStyle name="40% - Accent2 2 5 2 3 2" xfId="14994" xr:uid="{00000000-0005-0000-0000-0000853D0000}"/>
    <cellStyle name="40% - Accent2 2 5 2 3 2 2" xfId="25824" xr:uid="{00000000-0005-0000-0000-0000863D0000}"/>
    <cellStyle name="40% - Accent2 2 5 2 3 2 3" xfId="34701" xr:uid="{00000000-0005-0000-0000-0000873D0000}"/>
    <cellStyle name="40% - Accent2 2 5 2 3 3" xfId="17213" xr:uid="{00000000-0005-0000-0000-0000883D0000}"/>
    <cellStyle name="40% - Accent2 2 5 2 3 3 2" xfId="28043" xr:uid="{00000000-0005-0000-0000-0000893D0000}"/>
    <cellStyle name="40% - Accent2 2 5 2 3 3 3" xfId="36920" xr:uid="{00000000-0005-0000-0000-00008A3D0000}"/>
    <cellStyle name="40% - Accent2 2 5 2 3 4" xfId="19618" xr:uid="{00000000-0005-0000-0000-00008B3D0000}"/>
    <cellStyle name="40% - Accent2 2 5 2 3 4 2" xfId="30262" xr:uid="{00000000-0005-0000-0000-00008C3D0000}"/>
    <cellStyle name="40% - Accent2 2 5 2 3 4 3" xfId="39139" xr:uid="{00000000-0005-0000-0000-00008D3D0000}"/>
    <cellStyle name="40% - Accent2 2 5 2 3 5" xfId="23605" xr:uid="{00000000-0005-0000-0000-00008E3D0000}"/>
    <cellStyle name="40% - Accent2 2 5 2 3 6" xfId="32482" xr:uid="{00000000-0005-0000-0000-00008F3D0000}"/>
    <cellStyle name="40% - Accent2 2 5 2 4" xfId="14118" xr:uid="{00000000-0005-0000-0000-0000903D0000}"/>
    <cellStyle name="40% - Accent2 2 5 2 4 2" xfId="25081" xr:uid="{00000000-0005-0000-0000-0000913D0000}"/>
    <cellStyle name="40% - Accent2 2 5 2 4 3" xfId="33958" xr:uid="{00000000-0005-0000-0000-0000923D0000}"/>
    <cellStyle name="40% - Accent2 2 5 2 5" xfId="16470" xr:uid="{00000000-0005-0000-0000-0000933D0000}"/>
    <cellStyle name="40% - Accent2 2 5 2 5 2" xfId="27300" xr:uid="{00000000-0005-0000-0000-0000943D0000}"/>
    <cellStyle name="40% - Accent2 2 5 2 5 3" xfId="36177" xr:uid="{00000000-0005-0000-0000-0000953D0000}"/>
    <cellStyle name="40% - Accent2 2 5 2 6" xfId="18691" xr:uid="{00000000-0005-0000-0000-0000963D0000}"/>
    <cellStyle name="40% - Accent2 2 5 2 6 2" xfId="29519" xr:uid="{00000000-0005-0000-0000-0000973D0000}"/>
    <cellStyle name="40% - Accent2 2 5 2 6 3" xfId="38396" xr:uid="{00000000-0005-0000-0000-0000983D0000}"/>
    <cellStyle name="40% - Accent2 2 5 2 7" xfId="22862" xr:uid="{00000000-0005-0000-0000-0000993D0000}"/>
    <cellStyle name="40% - Accent2 2 5 2 8" xfId="31737" xr:uid="{00000000-0005-0000-0000-00009A3D0000}"/>
    <cellStyle name="40% - Accent2 2 5 3" xfId="9220" xr:uid="{00000000-0005-0000-0000-00009B3D0000}"/>
    <cellStyle name="40% - Accent2 2 5 3 2" xfId="13374" xr:uid="{00000000-0005-0000-0000-00009C3D0000}"/>
    <cellStyle name="40% - Accent2 2 5 3 2 2" xfId="15728" xr:uid="{00000000-0005-0000-0000-00009D3D0000}"/>
    <cellStyle name="40% - Accent2 2 5 3 2 2 2" xfId="26558" xr:uid="{00000000-0005-0000-0000-00009E3D0000}"/>
    <cellStyle name="40% - Accent2 2 5 3 2 2 3" xfId="35435" xr:uid="{00000000-0005-0000-0000-00009F3D0000}"/>
    <cellStyle name="40% - Accent2 2 5 3 2 3" xfId="17947" xr:uid="{00000000-0005-0000-0000-0000A03D0000}"/>
    <cellStyle name="40% - Accent2 2 5 3 2 3 2" xfId="28777" xr:uid="{00000000-0005-0000-0000-0000A13D0000}"/>
    <cellStyle name="40% - Accent2 2 5 3 2 3 3" xfId="37654" xr:uid="{00000000-0005-0000-0000-0000A23D0000}"/>
    <cellStyle name="40% - Accent2 2 5 3 2 4" xfId="20352" xr:uid="{00000000-0005-0000-0000-0000A33D0000}"/>
    <cellStyle name="40% - Accent2 2 5 3 2 4 2" xfId="30996" xr:uid="{00000000-0005-0000-0000-0000A43D0000}"/>
    <cellStyle name="40% - Accent2 2 5 3 2 4 3" xfId="39873" xr:uid="{00000000-0005-0000-0000-0000A53D0000}"/>
    <cellStyle name="40% - Accent2 2 5 3 2 5" xfId="24339" xr:uid="{00000000-0005-0000-0000-0000A63D0000}"/>
    <cellStyle name="40% - Accent2 2 5 3 2 6" xfId="33216" xr:uid="{00000000-0005-0000-0000-0000A73D0000}"/>
    <cellStyle name="40% - Accent2 2 5 3 3" xfId="12641" xr:uid="{00000000-0005-0000-0000-0000A83D0000}"/>
    <cellStyle name="40% - Accent2 2 5 3 3 2" xfId="14995" xr:uid="{00000000-0005-0000-0000-0000A93D0000}"/>
    <cellStyle name="40% - Accent2 2 5 3 3 2 2" xfId="25825" xr:uid="{00000000-0005-0000-0000-0000AA3D0000}"/>
    <cellStyle name="40% - Accent2 2 5 3 3 2 3" xfId="34702" xr:uid="{00000000-0005-0000-0000-0000AB3D0000}"/>
    <cellStyle name="40% - Accent2 2 5 3 3 3" xfId="17214" xr:uid="{00000000-0005-0000-0000-0000AC3D0000}"/>
    <cellStyle name="40% - Accent2 2 5 3 3 3 2" xfId="28044" xr:uid="{00000000-0005-0000-0000-0000AD3D0000}"/>
    <cellStyle name="40% - Accent2 2 5 3 3 3 3" xfId="36921" xr:uid="{00000000-0005-0000-0000-0000AE3D0000}"/>
    <cellStyle name="40% - Accent2 2 5 3 3 4" xfId="19619" xr:uid="{00000000-0005-0000-0000-0000AF3D0000}"/>
    <cellStyle name="40% - Accent2 2 5 3 3 4 2" xfId="30263" xr:uid="{00000000-0005-0000-0000-0000B03D0000}"/>
    <cellStyle name="40% - Accent2 2 5 3 3 4 3" xfId="39140" xr:uid="{00000000-0005-0000-0000-0000B13D0000}"/>
    <cellStyle name="40% - Accent2 2 5 3 3 5" xfId="23606" xr:uid="{00000000-0005-0000-0000-0000B23D0000}"/>
    <cellStyle name="40% - Accent2 2 5 3 3 6" xfId="32483" xr:uid="{00000000-0005-0000-0000-0000B33D0000}"/>
    <cellStyle name="40% - Accent2 2 5 3 4" xfId="14119" xr:uid="{00000000-0005-0000-0000-0000B43D0000}"/>
    <cellStyle name="40% - Accent2 2 5 3 4 2" xfId="25082" xr:uid="{00000000-0005-0000-0000-0000B53D0000}"/>
    <cellStyle name="40% - Accent2 2 5 3 4 3" xfId="33959" xr:uid="{00000000-0005-0000-0000-0000B63D0000}"/>
    <cellStyle name="40% - Accent2 2 5 3 5" xfId="16471" xr:uid="{00000000-0005-0000-0000-0000B73D0000}"/>
    <cellStyle name="40% - Accent2 2 5 3 5 2" xfId="27301" xr:uid="{00000000-0005-0000-0000-0000B83D0000}"/>
    <cellStyle name="40% - Accent2 2 5 3 5 3" xfId="36178" xr:uid="{00000000-0005-0000-0000-0000B93D0000}"/>
    <cellStyle name="40% - Accent2 2 5 3 6" xfId="18692" xr:uid="{00000000-0005-0000-0000-0000BA3D0000}"/>
    <cellStyle name="40% - Accent2 2 5 3 6 2" xfId="29520" xr:uid="{00000000-0005-0000-0000-0000BB3D0000}"/>
    <cellStyle name="40% - Accent2 2 5 3 6 3" xfId="38397" xr:uid="{00000000-0005-0000-0000-0000BC3D0000}"/>
    <cellStyle name="40% - Accent2 2 5 3 7" xfId="22863" xr:uid="{00000000-0005-0000-0000-0000BD3D0000}"/>
    <cellStyle name="40% - Accent2 2 5 3 8" xfId="31738" xr:uid="{00000000-0005-0000-0000-0000BE3D0000}"/>
    <cellStyle name="40% - Accent2 2 5 4" xfId="9221" xr:uid="{00000000-0005-0000-0000-0000BF3D0000}"/>
    <cellStyle name="40% - Accent2 2 5 4 2" xfId="13375" xr:uid="{00000000-0005-0000-0000-0000C03D0000}"/>
    <cellStyle name="40% - Accent2 2 5 4 2 2" xfId="15729" xr:uid="{00000000-0005-0000-0000-0000C13D0000}"/>
    <cellStyle name="40% - Accent2 2 5 4 2 2 2" xfId="26559" xr:uid="{00000000-0005-0000-0000-0000C23D0000}"/>
    <cellStyle name="40% - Accent2 2 5 4 2 2 3" xfId="35436" xr:uid="{00000000-0005-0000-0000-0000C33D0000}"/>
    <cellStyle name="40% - Accent2 2 5 4 2 3" xfId="17948" xr:uid="{00000000-0005-0000-0000-0000C43D0000}"/>
    <cellStyle name="40% - Accent2 2 5 4 2 3 2" xfId="28778" xr:uid="{00000000-0005-0000-0000-0000C53D0000}"/>
    <cellStyle name="40% - Accent2 2 5 4 2 3 3" xfId="37655" xr:uid="{00000000-0005-0000-0000-0000C63D0000}"/>
    <cellStyle name="40% - Accent2 2 5 4 2 4" xfId="20353" xr:uid="{00000000-0005-0000-0000-0000C73D0000}"/>
    <cellStyle name="40% - Accent2 2 5 4 2 4 2" xfId="30997" xr:uid="{00000000-0005-0000-0000-0000C83D0000}"/>
    <cellStyle name="40% - Accent2 2 5 4 2 4 3" xfId="39874" xr:uid="{00000000-0005-0000-0000-0000C93D0000}"/>
    <cellStyle name="40% - Accent2 2 5 4 2 5" xfId="24340" xr:uid="{00000000-0005-0000-0000-0000CA3D0000}"/>
    <cellStyle name="40% - Accent2 2 5 4 2 6" xfId="33217" xr:uid="{00000000-0005-0000-0000-0000CB3D0000}"/>
    <cellStyle name="40% - Accent2 2 5 4 3" xfId="12642" xr:uid="{00000000-0005-0000-0000-0000CC3D0000}"/>
    <cellStyle name="40% - Accent2 2 5 4 3 2" xfId="14996" xr:uid="{00000000-0005-0000-0000-0000CD3D0000}"/>
    <cellStyle name="40% - Accent2 2 5 4 3 2 2" xfId="25826" xr:uid="{00000000-0005-0000-0000-0000CE3D0000}"/>
    <cellStyle name="40% - Accent2 2 5 4 3 2 3" xfId="34703" xr:uid="{00000000-0005-0000-0000-0000CF3D0000}"/>
    <cellStyle name="40% - Accent2 2 5 4 3 3" xfId="17215" xr:uid="{00000000-0005-0000-0000-0000D03D0000}"/>
    <cellStyle name="40% - Accent2 2 5 4 3 3 2" xfId="28045" xr:uid="{00000000-0005-0000-0000-0000D13D0000}"/>
    <cellStyle name="40% - Accent2 2 5 4 3 3 3" xfId="36922" xr:uid="{00000000-0005-0000-0000-0000D23D0000}"/>
    <cellStyle name="40% - Accent2 2 5 4 3 4" xfId="19620" xr:uid="{00000000-0005-0000-0000-0000D33D0000}"/>
    <cellStyle name="40% - Accent2 2 5 4 3 4 2" xfId="30264" xr:uid="{00000000-0005-0000-0000-0000D43D0000}"/>
    <cellStyle name="40% - Accent2 2 5 4 3 4 3" xfId="39141" xr:uid="{00000000-0005-0000-0000-0000D53D0000}"/>
    <cellStyle name="40% - Accent2 2 5 4 3 5" xfId="23607" xr:uid="{00000000-0005-0000-0000-0000D63D0000}"/>
    <cellStyle name="40% - Accent2 2 5 4 3 6" xfId="32484" xr:uid="{00000000-0005-0000-0000-0000D73D0000}"/>
    <cellStyle name="40% - Accent2 2 5 4 4" xfId="14120" xr:uid="{00000000-0005-0000-0000-0000D83D0000}"/>
    <cellStyle name="40% - Accent2 2 5 4 4 2" xfId="25083" xr:uid="{00000000-0005-0000-0000-0000D93D0000}"/>
    <cellStyle name="40% - Accent2 2 5 4 4 3" xfId="33960" xr:uid="{00000000-0005-0000-0000-0000DA3D0000}"/>
    <cellStyle name="40% - Accent2 2 5 4 5" xfId="16472" xr:uid="{00000000-0005-0000-0000-0000DB3D0000}"/>
    <cellStyle name="40% - Accent2 2 5 4 5 2" xfId="27302" xr:uid="{00000000-0005-0000-0000-0000DC3D0000}"/>
    <cellStyle name="40% - Accent2 2 5 4 5 3" xfId="36179" xr:uid="{00000000-0005-0000-0000-0000DD3D0000}"/>
    <cellStyle name="40% - Accent2 2 5 4 6" xfId="18693" xr:uid="{00000000-0005-0000-0000-0000DE3D0000}"/>
    <cellStyle name="40% - Accent2 2 5 4 6 2" xfId="29521" xr:uid="{00000000-0005-0000-0000-0000DF3D0000}"/>
    <cellStyle name="40% - Accent2 2 5 4 6 3" xfId="38398" xr:uid="{00000000-0005-0000-0000-0000E03D0000}"/>
    <cellStyle name="40% - Accent2 2 5 4 7" xfId="22864" xr:uid="{00000000-0005-0000-0000-0000E13D0000}"/>
    <cellStyle name="40% - Accent2 2 5 4 8" xfId="31739" xr:uid="{00000000-0005-0000-0000-0000E23D0000}"/>
    <cellStyle name="40% - Accent2 2 5 5" xfId="9222" xr:uid="{00000000-0005-0000-0000-0000E33D0000}"/>
    <cellStyle name="40% - Accent2 2 5 5 2" xfId="13376" xr:uid="{00000000-0005-0000-0000-0000E43D0000}"/>
    <cellStyle name="40% - Accent2 2 5 5 2 2" xfId="15730" xr:uid="{00000000-0005-0000-0000-0000E53D0000}"/>
    <cellStyle name="40% - Accent2 2 5 5 2 2 2" xfId="26560" xr:uid="{00000000-0005-0000-0000-0000E63D0000}"/>
    <cellStyle name="40% - Accent2 2 5 5 2 2 3" xfId="35437" xr:uid="{00000000-0005-0000-0000-0000E73D0000}"/>
    <cellStyle name="40% - Accent2 2 5 5 2 3" xfId="17949" xr:uid="{00000000-0005-0000-0000-0000E83D0000}"/>
    <cellStyle name="40% - Accent2 2 5 5 2 3 2" xfId="28779" xr:uid="{00000000-0005-0000-0000-0000E93D0000}"/>
    <cellStyle name="40% - Accent2 2 5 5 2 3 3" xfId="37656" xr:uid="{00000000-0005-0000-0000-0000EA3D0000}"/>
    <cellStyle name="40% - Accent2 2 5 5 2 4" xfId="20354" xr:uid="{00000000-0005-0000-0000-0000EB3D0000}"/>
    <cellStyle name="40% - Accent2 2 5 5 2 4 2" xfId="30998" xr:uid="{00000000-0005-0000-0000-0000EC3D0000}"/>
    <cellStyle name="40% - Accent2 2 5 5 2 4 3" xfId="39875" xr:uid="{00000000-0005-0000-0000-0000ED3D0000}"/>
    <cellStyle name="40% - Accent2 2 5 5 2 5" xfId="24341" xr:uid="{00000000-0005-0000-0000-0000EE3D0000}"/>
    <cellStyle name="40% - Accent2 2 5 5 2 6" xfId="33218" xr:uid="{00000000-0005-0000-0000-0000EF3D0000}"/>
    <cellStyle name="40% - Accent2 2 5 5 3" xfId="12643" xr:uid="{00000000-0005-0000-0000-0000F03D0000}"/>
    <cellStyle name="40% - Accent2 2 5 5 3 2" xfId="14997" xr:uid="{00000000-0005-0000-0000-0000F13D0000}"/>
    <cellStyle name="40% - Accent2 2 5 5 3 2 2" xfId="25827" xr:uid="{00000000-0005-0000-0000-0000F23D0000}"/>
    <cellStyle name="40% - Accent2 2 5 5 3 2 3" xfId="34704" xr:uid="{00000000-0005-0000-0000-0000F33D0000}"/>
    <cellStyle name="40% - Accent2 2 5 5 3 3" xfId="17216" xr:uid="{00000000-0005-0000-0000-0000F43D0000}"/>
    <cellStyle name="40% - Accent2 2 5 5 3 3 2" xfId="28046" xr:uid="{00000000-0005-0000-0000-0000F53D0000}"/>
    <cellStyle name="40% - Accent2 2 5 5 3 3 3" xfId="36923" xr:uid="{00000000-0005-0000-0000-0000F63D0000}"/>
    <cellStyle name="40% - Accent2 2 5 5 3 4" xfId="19621" xr:uid="{00000000-0005-0000-0000-0000F73D0000}"/>
    <cellStyle name="40% - Accent2 2 5 5 3 4 2" xfId="30265" xr:uid="{00000000-0005-0000-0000-0000F83D0000}"/>
    <cellStyle name="40% - Accent2 2 5 5 3 4 3" xfId="39142" xr:uid="{00000000-0005-0000-0000-0000F93D0000}"/>
    <cellStyle name="40% - Accent2 2 5 5 3 5" xfId="23608" xr:uid="{00000000-0005-0000-0000-0000FA3D0000}"/>
    <cellStyle name="40% - Accent2 2 5 5 3 6" xfId="32485" xr:uid="{00000000-0005-0000-0000-0000FB3D0000}"/>
    <cellStyle name="40% - Accent2 2 5 5 4" xfId="14121" xr:uid="{00000000-0005-0000-0000-0000FC3D0000}"/>
    <cellStyle name="40% - Accent2 2 5 5 4 2" xfId="25084" xr:uid="{00000000-0005-0000-0000-0000FD3D0000}"/>
    <cellStyle name="40% - Accent2 2 5 5 4 3" xfId="33961" xr:uid="{00000000-0005-0000-0000-0000FE3D0000}"/>
    <cellStyle name="40% - Accent2 2 5 5 5" xfId="16473" xr:uid="{00000000-0005-0000-0000-0000FF3D0000}"/>
    <cellStyle name="40% - Accent2 2 5 5 5 2" xfId="27303" xr:uid="{00000000-0005-0000-0000-0000003E0000}"/>
    <cellStyle name="40% - Accent2 2 5 5 5 3" xfId="36180" xr:uid="{00000000-0005-0000-0000-0000013E0000}"/>
    <cellStyle name="40% - Accent2 2 5 5 6" xfId="18694" xr:uid="{00000000-0005-0000-0000-0000023E0000}"/>
    <cellStyle name="40% - Accent2 2 5 5 6 2" xfId="29522" xr:uid="{00000000-0005-0000-0000-0000033E0000}"/>
    <cellStyle name="40% - Accent2 2 5 5 6 3" xfId="38399" xr:uid="{00000000-0005-0000-0000-0000043E0000}"/>
    <cellStyle name="40% - Accent2 2 5 5 7" xfId="22865" xr:uid="{00000000-0005-0000-0000-0000053E0000}"/>
    <cellStyle name="40% - Accent2 2 5 5 8" xfId="31740" xr:uid="{00000000-0005-0000-0000-0000063E0000}"/>
    <cellStyle name="40% - Accent2 2 5 6" xfId="13372" xr:uid="{00000000-0005-0000-0000-0000073E0000}"/>
    <cellStyle name="40% - Accent2 2 5 6 2" xfId="15726" xr:uid="{00000000-0005-0000-0000-0000083E0000}"/>
    <cellStyle name="40% - Accent2 2 5 6 2 2" xfId="26556" xr:uid="{00000000-0005-0000-0000-0000093E0000}"/>
    <cellStyle name="40% - Accent2 2 5 6 2 3" xfId="35433" xr:uid="{00000000-0005-0000-0000-00000A3E0000}"/>
    <cellStyle name="40% - Accent2 2 5 6 3" xfId="17945" xr:uid="{00000000-0005-0000-0000-00000B3E0000}"/>
    <cellStyle name="40% - Accent2 2 5 6 3 2" xfId="28775" xr:uid="{00000000-0005-0000-0000-00000C3E0000}"/>
    <cellStyle name="40% - Accent2 2 5 6 3 3" xfId="37652" xr:uid="{00000000-0005-0000-0000-00000D3E0000}"/>
    <cellStyle name="40% - Accent2 2 5 6 4" xfId="20350" xr:uid="{00000000-0005-0000-0000-00000E3E0000}"/>
    <cellStyle name="40% - Accent2 2 5 6 4 2" xfId="30994" xr:uid="{00000000-0005-0000-0000-00000F3E0000}"/>
    <cellStyle name="40% - Accent2 2 5 6 4 3" xfId="39871" xr:uid="{00000000-0005-0000-0000-0000103E0000}"/>
    <cellStyle name="40% - Accent2 2 5 6 5" xfId="24337" xr:uid="{00000000-0005-0000-0000-0000113E0000}"/>
    <cellStyle name="40% - Accent2 2 5 6 6" xfId="33214" xr:uid="{00000000-0005-0000-0000-0000123E0000}"/>
    <cellStyle name="40% - Accent2 2 5 7" xfId="12639" xr:uid="{00000000-0005-0000-0000-0000133E0000}"/>
    <cellStyle name="40% - Accent2 2 5 7 2" xfId="14993" xr:uid="{00000000-0005-0000-0000-0000143E0000}"/>
    <cellStyle name="40% - Accent2 2 5 7 2 2" xfId="25823" xr:uid="{00000000-0005-0000-0000-0000153E0000}"/>
    <cellStyle name="40% - Accent2 2 5 7 2 3" xfId="34700" xr:uid="{00000000-0005-0000-0000-0000163E0000}"/>
    <cellStyle name="40% - Accent2 2 5 7 3" xfId="17212" xr:uid="{00000000-0005-0000-0000-0000173E0000}"/>
    <cellStyle name="40% - Accent2 2 5 7 3 2" xfId="28042" xr:uid="{00000000-0005-0000-0000-0000183E0000}"/>
    <cellStyle name="40% - Accent2 2 5 7 3 3" xfId="36919" xr:uid="{00000000-0005-0000-0000-0000193E0000}"/>
    <cellStyle name="40% - Accent2 2 5 7 4" xfId="19617" xr:uid="{00000000-0005-0000-0000-00001A3E0000}"/>
    <cellStyle name="40% - Accent2 2 5 7 4 2" xfId="30261" xr:uid="{00000000-0005-0000-0000-00001B3E0000}"/>
    <cellStyle name="40% - Accent2 2 5 7 4 3" xfId="39138" xr:uid="{00000000-0005-0000-0000-00001C3E0000}"/>
    <cellStyle name="40% - Accent2 2 5 7 5" xfId="23604" xr:uid="{00000000-0005-0000-0000-00001D3E0000}"/>
    <cellStyle name="40% - Accent2 2 5 7 6" xfId="32481" xr:uid="{00000000-0005-0000-0000-00001E3E0000}"/>
    <cellStyle name="40% - Accent2 2 5 8" xfId="14117" xr:uid="{00000000-0005-0000-0000-00001F3E0000}"/>
    <cellStyle name="40% - Accent2 2 5 8 2" xfId="25080" xr:uid="{00000000-0005-0000-0000-0000203E0000}"/>
    <cellStyle name="40% - Accent2 2 5 8 3" xfId="33957" xr:uid="{00000000-0005-0000-0000-0000213E0000}"/>
    <cellStyle name="40% - Accent2 2 5 9" xfId="16469" xr:uid="{00000000-0005-0000-0000-0000223E0000}"/>
    <cellStyle name="40% - Accent2 2 5 9 2" xfId="27299" xr:uid="{00000000-0005-0000-0000-0000233E0000}"/>
    <cellStyle name="40% - Accent2 2 5 9 3" xfId="36176" xr:uid="{00000000-0005-0000-0000-0000243E0000}"/>
    <cellStyle name="40% - Accent2 2 6" xfId="9223" xr:uid="{00000000-0005-0000-0000-0000253E0000}"/>
    <cellStyle name="40% - Accent2 2 6 10" xfId="18695" xr:uid="{00000000-0005-0000-0000-0000263E0000}"/>
    <cellStyle name="40% - Accent2 2 6 10 2" xfId="29523" xr:uid="{00000000-0005-0000-0000-0000273E0000}"/>
    <cellStyle name="40% - Accent2 2 6 10 3" xfId="38400" xr:uid="{00000000-0005-0000-0000-0000283E0000}"/>
    <cellStyle name="40% - Accent2 2 6 11" xfId="22866" xr:uid="{00000000-0005-0000-0000-0000293E0000}"/>
    <cellStyle name="40% - Accent2 2 6 12" xfId="31741" xr:uid="{00000000-0005-0000-0000-00002A3E0000}"/>
    <cellStyle name="40% - Accent2 2 6 2" xfId="9224" xr:uid="{00000000-0005-0000-0000-00002B3E0000}"/>
    <cellStyle name="40% - Accent2 2 6 2 2" xfId="13378" xr:uid="{00000000-0005-0000-0000-00002C3E0000}"/>
    <cellStyle name="40% - Accent2 2 6 2 2 2" xfId="15732" xr:uid="{00000000-0005-0000-0000-00002D3E0000}"/>
    <cellStyle name="40% - Accent2 2 6 2 2 2 2" xfId="26562" xr:uid="{00000000-0005-0000-0000-00002E3E0000}"/>
    <cellStyle name="40% - Accent2 2 6 2 2 2 3" xfId="35439" xr:uid="{00000000-0005-0000-0000-00002F3E0000}"/>
    <cellStyle name="40% - Accent2 2 6 2 2 3" xfId="17951" xr:uid="{00000000-0005-0000-0000-0000303E0000}"/>
    <cellStyle name="40% - Accent2 2 6 2 2 3 2" xfId="28781" xr:uid="{00000000-0005-0000-0000-0000313E0000}"/>
    <cellStyle name="40% - Accent2 2 6 2 2 3 3" xfId="37658" xr:uid="{00000000-0005-0000-0000-0000323E0000}"/>
    <cellStyle name="40% - Accent2 2 6 2 2 4" xfId="20356" xr:uid="{00000000-0005-0000-0000-0000333E0000}"/>
    <cellStyle name="40% - Accent2 2 6 2 2 4 2" xfId="31000" xr:uid="{00000000-0005-0000-0000-0000343E0000}"/>
    <cellStyle name="40% - Accent2 2 6 2 2 4 3" xfId="39877" xr:uid="{00000000-0005-0000-0000-0000353E0000}"/>
    <cellStyle name="40% - Accent2 2 6 2 2 5" xfId="24343" xr:uid="{00000000-0005-0000-0000-0000363E0000}"/>
    <cellStyle name="40% - Accent2 2 6 2 2 6" xfId="33220" xr:uid="{00000000-0005-0000-0000-0000373E0000}"/>
    <cellStyle name="40% - Accent2 2 6 2 3" xfId="12645" xr:uid="{00000000-0005-0000-0000-0000383E0000}"/>
    <cellStyle name="40% - Accent2 2 6 2 3 2" xfId="14999" xr:uid="{00000000-0005-0000-0000-0000393E0000}"/>
    <cellStyle name="40% - Accent2 2 6 2 3 2 2" xfId="25829" xr:uid="{00000000-0005-0000-0000-00003A3E0000}"/>
    <cellStyle name="40% - Accent2 2 6 2 3 2 3" xfId="34706" xr:uid="{00000000-0005-0000-0000-00003B3E0000}"/>
    <cellStyle name="40% - Accent2 2 6 2 3 3" xfId="17218" xr:uid="{00000000-0005-0000-0000-00003C3E0000}"/>
    <cellStyle name="40% - Accent2 2 6 2 3 3 2" xfId="28048" xr:uid="{00000000-0005-0000-0000-00003D3E0000}"/>
    <cellStyle name="40% - Accent2 2 6 2 3 3 3" xfId="36925" xr:uid="{00000000-0005-0000-0000-00003E3E0000}"/>
    <cellStyle name="40% - Accent2 2 6 2 3 4" xfId="19623" xr:uid="{00000000-0005-0000-0000-00003F3E0000}"/>
    <cellStyle name="40% - Accent2 2 6 2 3 4 2" xfId="30267" xr:uid="{00000000-0005-0000-0000-0000403E0000}"/>
    <cellStyle name="40% - Accent2 2 6 2 3 4 3" xfId="39144" xr:uid="{00000000-0005-0000-0000-0000413E0000}"/>
    <cellStyle name="40% - Accent2 2 6 2 3 5" xfId="23610" xr:uid="{00000000-0005-0000-0000-0000423E0000}"/>
    <cellStyle name="40% - Accent2 2 6 2 3 6" xfId="32487" xr:uid="{00000000-0005-0000-0000-0000433E0000}"/>
    <cellStyle name="40% - Accent2 2 6 2 4" xfId="14123" xr:uid="{00000000-0005-0000-0000-0000443E0000}"/>
    <cellStyle name="40% - Accent2 2 6 2 4 2" xfId="25086" xr:uid="{00000000-0005-0000-0000-0000453E0000}"/>
    <cellStyle name="40% - Accent2 2 6 2 4 3" xfId="33963" xr:uid="{00000000-0005-0000-0000-0000463E0000}"/>
    <cellStyle name="40% - Accent2 2 6 2 5" xfId="16475" xr:uid="{00000000-0005-0000-0000-0000473E0000}"/>
    <cellStyle name="40% - Accent2 2 6 2 5 2" xfId="27305" xr:uid="{00000000-0005-0000-0000-0000483E0000}"/>
    <cellStyle name="40% - Accent2 2 6 2 5 3" xfId="36182" xr:uid="{00000000-0005-0000-0000-0000493E0000}"/>
    <cellStyle name="40% - Accent2 2 6 2 6" xfId="18696" xr:uid="{00000000-0005-0000-0000-00004A3E0000}"/>
    <cellStyle name="40% - Accent2 2 6 2 6 2" xfId="29524" xr:uid="{00000000-0005-0000-0000-00004B3E0000}"/>
    <cellStyle name="40% - Accent2 2 6 2 6 3" xfId="38401" xr:uid="{00000000-0005-0000-0000-00004C3E0000}"/>
    <cellStyle name="40% - Accent2 2 6 2 7" xfId="22867" xr:uid="{00000000-0005-0000-0000-00004D3E0000}"/>
    <cellStyle name="40% - Accent2 2 6 2 8" xfId="31742" xr:uid="{00000000-0005-0000-0000-00004E3E0000}"/>
    <cellStyle name="40% - Accent2 2 6 3" xfId="9225" xr:uid="{00000000-0005-0000-0000-00004F3E0000}"/>
    <cellStyle name="40% - Accent2 2 6 3 2" xfId="13379" xr:uid="{00000000-0005-0000-0000-0000503E0000}"/>
    <cellStyle name="40% - Accent2 2 6 3 2 2" xfId="15733" xr:uid="{00000000-0005-0000-0000-0000513E0000}"/>
    <cellStyle name="40% - Accent2 2 6 3 2 2 2" xfId="26563" xr:uid="{00000000-0005-0000-0000-0000523E0000}"/>
    <cellStyle name="40% - Accent2 2 6 3 2 2 3" xfId="35440" xr:uid="{00000000-0005-0000-0000-0000533E0000}"/>
    <cellStyle name="40% - Accent2 2 6 3 2 3" xfId="17952" xr:uid="{00000000-0005-0000-0000-0000543E0000}"/>
    <cellStyle name="40% - Accent2 2 6 3 2 3 2" xfId="28782" xr:uid="{00000000-0005-0000-0000-0000553E0000}"/>
    <cellStyle name="40% - Accent2 2 6 3 2 3 3" xfId="37659" xr:uid="{00000000-0005-0000-0000-0000563E0000}"/>
    <cellStyle name="40% - Accent2 2 6 3 2 4" xfId="20357" xr:uid="{00000000-0005-0000-0000-0000573E0000}"/>
    <cellStyle name="40% - Accent2 2 6 3 2 4 2" xfId="31001" xr:uid="{00000000-0005-0000-0000-0000583E0000}"/>
    <cellStyle name="40% - Accent2 2 6 3 2 4 3" xfId="39878" xr:uid="{00000000-0005-0000-0000-0000593E0000}"/>
    <cellStyle name="40% - Accent2 2 6 3 2 5" xfId="24344" xr:uid="{00000000-0005-0000-0000-00005A3E0000}"/>
    <cellStyle name="40% - Accent2 2 6 3 2 6" xfId="33221" xr:uid="{00000000-0005-0000-0000-00005B3E0000}"/>
    <cellStyle name="40% - Accent2 2 6 3 3" xfId="12646" xr:uid="{00000000-0005-0000-0000-00005C3E0000}"/>
    <cellStyle name="40% - Accent2 2 6 3 3 2" xfId="15000" xr:uid="{00000000-0005-0000-0000-00005D3E0000}"/>
    <cellStyle name="40% - Accent2 2 6 3 3 2 2" xfId="25830" xr:uid="{00000000-0005-0000-0000-00005E3E0000}"/>
    <cellStyle name="40% - Accent2 2 6 3 3 2 3" xfId="34707" xr:uid="{00000000-0005-0000-0000-00005F3E0000}"/>
    <cellStyle name="40% - Accent2 2 6 3 3 3" xfId="17219" xr:uid="{00000000-0005-0000-0000-0000603E0000}"/>
    <cellStyle name="40% - Accent2 2 6 3 3 3 2" xfId="28049" xr:uid="{00000000-0005-0000-0000-0000613E0000}"/>
    <cellStyle name="40% - Accent2 2 6 3 3 3 3" xfId="36926" xr:uid="{00000000-0005-0000-0000-0000623E0000}"/>
    <cellStyle name="40% - Accent2 2 6 3 3 4" xfId="19624" xr:uid="{00000000-0005-0000-0000-0000633E0000}"/>
    <cellStyle name="40% - Accent2 2 6 3 3 4 2" xfId="30268" xr:uid="{00000000-0005-0000-0000-0000643E0000}"/>
    <cellStyle name="40% - Accent2 2 6 3 3 4 3" xfId="39145" xr:uid="{00000000-0005-0000-0000-0000653E0000}"/>
    <cellStyle name="40% - Accent2 2 6 3 3 5" xfId="23611" xr:uid="{00000000-0005-0000-0000-0000663E0000}"/>
    <cellStyle name="40% - Accent2 2 6 3 3 6" xfId="32488" xr:uid="{00000000-0005-0000-0000-0000673E0000}"/>
    <cellStyle name="40% - Accent2 2 6 3 4" xfId="14124" xr:uid="{00000000-0005-0000-0000-0000683E0000}"/>
    <cellStyle name="40% - Accent2 2 6 3 4 2" xfId="25087" xr:uid="{00000000-0005-0000-0000-0000693E0000}"/>
    <cellStyle name="40% - Accent2 2 6 3 4 3" xfId="33964" xr:uid="{00000000-0005-0000-0000-00006A3E0000}"/>
    <cellStyle name="40% - Accent2 2 6 3 5" xfId="16476" xr:uid="{00000000-0005-0000-0000-00006B3E0000}"/>
    <cellStyle name="40% - Accent2 2 6 3 5 2" xfId="27306" xr:uid="{00000000-0005-0000-0000-00006C3E0000}"/>
    <cellStyle name="40% - Accent2 2 6 3 5 3" xfId="36183" xr:uid="{00000000-0005-0000-0000-00006D3E0000}"/>
    <cellStyle name="40% - Accent2 2 6 3 6" xfId="18697" xr:uid="{00000000-0005-0000-0000-00006E3E0000}"/>
    <cellStyle name="40% - Accent2 2 6 3 6 2" xfId="29525" xr:uid="{00000000-0005-0000-0000-00006F3E0000}"/>
    <cellStyle name="40% - Accent2 2 6 3 6 3" xfId="38402" xr:uid="{00000000-0005-0000-0000-0000703E0000}"/>
    <cellStyle name="40% - Accent2 2 6 3 7" xfId="22868" xr:uid="{00000000-0005-0000-0000-0000713E0000}"/>
    <cellStyle name="40% - Accent2 2 6 3 8" xfId="31743" xr:uid="{00000000-0005-0000-0000-0000723E0000}"/>
    <cellStyle name="40% - Accent2 2 6 4" xfId="9226" xr:uid="{00000000-0005-0000-0000-0000733E0000}"/>
    <cellStyle name="40% - Accent2 2 6 4 2" xfId="13380" xr:uid="{00000000-0005-0000-0000-0000743E0000}"/>
    <cellStyle name="40% - Accent2 2 6 4 2 2" xfId="15734" xr:uid="{00000000-0005-0000-0000-0000753E0000}"/>
    <cellStyle name="40% - Accent2 2 6 4 2 2 2" xfId="26564" xr:uid="{00000000-0005-0000-0000-0000763E0000}"/>
    <cellStyle name="40% - Accent2 2 6 4 2 2 3" xfId="35441" xr:uid="{00000000-0005-0000-0000-0000773E0000}"/>
    <cellStyle name="40% - Accent2 2 6 4 2 3" xfId="17953" xr:uid="{00000000-0005-0000-0000-0000783E0000}"/>
    <cellStyle name="40% - Accent2 2 6 4 2 3 2" xfId="28783" xr:uid="{00000000-0005-0000-0000-0000793E0000}"/>
    <cellStyle name="40% - Accent2 2 6 4 2 3 3" xfId="37660" xr:uid="{00000000-0005-0000-0000-00007A3E0000}"/>
    <cellStyle name="40% - Accent2 2 6 4 2 4" xfId="20358" xr:uid="{00000000-0005-0000-0000-00007B3E0000}"/>
    <cellStyle name="40% - Accent2 2 6 4 2 4 2" xfId="31002" xr:uid="{00000000-0005-0000-0000-00007C3E0000}"/>
    <cellStyle name="40% - Accent2 2 6 4 2 4 3" xfId="39879" xr:uid="{00000000-0005-0000-0000-00007D3E0000}"/>
    <cellStyle name="40% - Accent2 2 6 4 2 5" xfId="24345" xr:uid="{00000000-0005-0000-0000-00007E3E0000}"/>
    <cellStyle name="40% - Accent2 2 6 4 2 6" xfId="33222" xr:uid="{00000000-0005-0000-0000-00007F3E0000}"/>
    <cellStyle name="40% - Accent2 2 6 4 3" xfId="12647" xr:uid="{00000000-0005-0000-0000-0000803E0000}"/>
    <cellStyle name="40% - Accent2 2 6 4 3 2" xfId="15001" xr:uid="{00000000-0005-0000-0000-0000813E0000}"/>
    <cellStyle name="40% - Accent2 2 6 4 3 2 2" xfId="25831" xr:uid="{00000000-0005-0000-0000-0000823E0000}"/>
    <cellStyle name="40% - Accent2 2 6 4 3 2 3" xfId="34708" xr:uid="{00000000-0005-0000-0000-0000833E0000}"/>
    <cellStyle name="40% - Accent2 2 6 4 3 3" xfId="17220" xr:uid="{00000000-0005-0000-0000-0000843E0000}"/>
    <cellStyle name="40% - Accent2 2 6 4 3 3 2" xfId="28050" xr:uid="{00000000-0005-0000-0000-0000853E0000}"/>
    <cellStyle name="40% - Accent2 2 6 4 3 3 3" xfId="36927" xr:uid="{00000000-0005-0000-0000-0000863E0000}"/>
    <cellStyle name="40% - Accent2 2 6 4 3 4" xfId="19625" xr:uid="{00000000-0005-0000-0000-0000873E0000}"/>
    <cellStyle name="40% - Accent2 2 6 4 3 4 2" xfId="30269" xr:uid="{00000000-0005-0000-0000-0000883E0000}"/>
    <cellStyle name="40% - Accent2 2 6 4 3 4 3" xfId="39146" xr:uid="{00000000-0005-0000-0000-0000893E0000}"/>
    <cellStyle name="40% - Accent2 2 6 4 3 5" xfId="23612" xr:uid="{00000000-0005-0000-0000-00008A3E0000}"/>
    <cellStyle name="40% - Accent2 2 6 4 3 6" xfId="32489" xr:uid="{00000000-0005-0000-0000-00008B3E0000}"/>
    <cellStyle name="40% - Accent2 2 6 4 4" xfId="14125" xr:uid="{00000000-0005-0000-0000-00008C3E0000}"/>
    <cellStyle name="40% - Accent2 2 6 4 4 2" xfId="25088" xr:uid="{00000000-0005-0000-0000-00008D3E0000}"/>
    <cellStyle name="40% - Accent2 2 6 4 4 3" xfId="33965" xr:uid="{00000000-0005-0000-0000-00008E3E0000}"/>
    <cellStyle name="40% - Accent2 2 6 4 5" xfId="16477" xr:uid="{00000000-0005-0000-0000-00008F3E0000}"/>
    <cellStyle name="40% - Accent2 2 6 4 5 2" xfId="27307" xr:uid="{00000000-0005-0000-0000-0000903E0000}"/>
    <cellStyle name="40% - Accent2 2 6 4 5 3" xfId="36184" xr:uid="{00000000-0005-0000-0000-0000913E0000}"/>
    <cellStyle name="40% - Accent2 2 6 4 6" xfId="18698" xr:uid="{00000000-0005-0000-0000-0000923E0000}"/>
    <cellStyle name="40% - Accent2 2 6 4 6 2" xfId="29526" xr:uid="{00000000-0005-0000-0000-0000933E0000}"/>
    <cellStyle name="40% - Accent2 2 6 4 6 3" xfId="38403" xr:uid="{00000000-0005-0000-0000-0000943E0000}"/>
    <cellStyle name="40% - Accent2 2 6 4 7" xfId="22869" xr:uid="{00000000-0005-0000-0000-0000953E0000}"/>
    <cellStyle name="40% - Accent2 2 6 4 8" xfId="31744" xr:uid="{00000000-0005-0000-0000-0000963E0000}"/>
    <cellStyle name="40% - Accent2 2 6 5" xfId="9227" xr:uid="{00000000-0005-0000-0000-0000973E0000}"/>
    <cellStyle name="40% - Accent2 2 6 5 2" xfId="13381" xr:uid="{00000000-0005-0000-0000-0000983E0000}"/>
    <cellStyle name="40% - Accent2 2 6 5 2 2" xfId="15735" xr:uid="{00000000-0005-0000-0000-0000993E0000}"/>
    <cellStyle name="40% - Accent2 2 6 5 2 2 2" xfId="26565" xr:uid="{00000000-0005-0000-0000-00009A3E0000}"/>
    <cellStyle name="40% - Accent2 2 6 5 2 2 3" xfId="35442" xr:uid="{00000000-0005-0000-0000-00009B3E0000}"/>
    <cellStyle name="40% - Accent2 2 6 5 2 3" xfId="17954" xr:uid="{00000000-0005-0000-0000-00009C3E0000}"/>
    <cellStyle name="40% - Accent2 2 6 5 2 3 2" xfId="28784" xr:uid="{00000000-0005-0000-0000-00009D3E0000}"/>
    <cellStyle name="40% - Accent2 2 6 5 2 3 3" xfId="37661" xr:uid="{00000000-0005-0000-0000-00009E3E0000}"/>
    <cellStyle name="40% - Accent2 2 6 5 2 4" xfId="20359" xr:uid="{00000000-0005-0000-0000-00009F3E0000}"/>
    <cellStyle name="40% - Accent2 2 6 5 2 4 2" xfId="31003" xr:uid="{00000000-0005-0000-0000-0000A03E0000}"/>
    <cellStyle name="40% - Accent2 2 6 5 2 4 3" xfId="39880" xr:uid="{00000000-0005-0000-0000-0000A13E0000}"/>
    <cellStyle name="40% - Accent2 2 6 5 2 5" xfId="24346" xr:uid="{00000000-0005-0000-0000-0000A23E0000}"/>
    <cellStyle name="40% - Accent2 2 6 5 2 6" xfId="33223" xr:uid="{00000000-0005-0000-0000-0000A33E0000}"/>
    <cellStyle name="40% - Accent2 2 6 5 3" xfId="12648" xr:uid="{00000000-0005-0000-0000-0000A43E0000}"/>
    <cellStyle name="40% - Accent2 2 6 5 3 2" xfId="15002" xr:uid="{00000000-0005-0000-0000-0000A53E0000}"/>
    <cellStyle name="40% - Accent2 2 6 5 3 2 2" xfId="25832" xr:uid="{00000000-0005-0000-0000-0000A63E0000}"/>
    <cellStyle name="40% - Accent2 2 6 5 3 2 3" xfId="34709" xr:uid="{00000000-0005-0000-0000-0000A73E0000}"/>
    <cellStyle name="40% - Accent2 2 6 5 3 3" xfId="17221" xr:uid="{00000000-0005-0000-0000-0000A83E0000}"/>
    <cellStyle name="40% - Accent2 2 6 5 3 3 2" xfId="28051" xr:uid="{00000000-0005-0000-0000-0000A93E0000}"/>
    <cellStyle name="40% - Accent2 2 6 5 3 3 3" xfId="36928" xr:uid="{00000000-0005-0000-0000-0000AA3E0000}"/>
    <cellStyle name="40% - Accent2 2 6 5 3 4" xfId="19626" xr:uid="{00000000-0005-0000-0000-0000AB3E0000}"/>
    <cellStyle name="40% - Accent2 2 6 5 3 4 2" xfId="30270" xr:uid="{00000000-0005-0000-0000-0000AC3E0000}"/>
    <cellStyle name="40% - Accent2 2 6 5 3 4 3" xfId="39147" xr:uid="{00000000-0005-0000-0000-0000AD3E0000}"/>
    <cellStyle name="40% - Accent2 2 6 5 3 5" xfId="23613" xr:uid="{00000000-0005-0000-0000-0000AE3E0000}"/>
    <cellStyle name="40% - Accent2 2 6 5 3 6" xfId="32490" xr:uid="{00000000-0005-0000-0000-0000AF3E0000}"/>
    <cellStyle name="40% - Accent2 2 6 5 4" xfId="14126" xr:uid="{00000000-0005-0000-0000-0000B03E0000}"/>
    <cellStyle name="40% - Accent2 2 6 5 4 2" xfId="25089" xr:uid="{00000000-0005-0000-0000-0000B13E0000}"/>
    <cellStyle name="40% - Accent2 2 6 5 4 3" xfId="33966" xr:uid="{00000000-0005-0000-0000-0000B23E0000}"/>
    <cellStyle name="40% - Accent2 2 6 5 5" xfId="16478" xr:uid="{00000000-0005-0000-0000-0000B33E0000}"/>
    <cellStyle name="40% - Accent2 2 6 5 5 2" xfId="27308" xr:uid="{00000000-0005-0000-0000-0000B43E0000}"/>
    <cellStyle name="40% - Accent2 2 6 5 5 3" xfId="36185" xr:uid="{00000000-0005-0000-0000-0000B53E0000}"/>
    <cellStyle name="40% - Accent2 2 6 5 6" xfId="18699" xr:uid="{00000000-0005-0000-0000-0000B63E0000}"/>
    <cellStyle name="40% - Accent2 2 6 5 6 2" xfId="29527" xr:uid="{00000000-0005-0000-0000-0000B73E0000}"/>
    <cellStyle name="40% - Accent2 2 6 5 6 3" xfId="38404" xr:uid="{00000000-0005-0000-0000-0000B83E0000}"/>
    <cellStyle name="40% - Accent2 2 6 5 7" xfId="22870" xr:uid="{00000000-0005-0000-0000-0000B93E0000}"/>
    <cellStyle name="40% - Accent2 2 6 5 8" xfId="31745" xr:uid="{00000000-0005-0000-0000-0000BA3E0000}"/>
    <cellStyle name="40% - Accent2 2 6 6" xfId="13377" xr:uid="{00000000-0005-0000-0000-0000BB3E0000}"/>
    <cellStyle name="40% - Accent2 2 6 6 2" xfId="15731" xr:uid="{00000000-0005-0000-0000-0000BC3E0000}"/>
    <cellStyle name="40% - Accent2 2 6 6 2 2" xfId="26561" xr:uid="{00000000-0005-0000-0000-0000BD3E0000}"/>
    <cellStyle name="40% - Accent2 2 6 6 2 3" xfId="35438" xr:uid="{00000000-0005-0000-0000-0000BE3E0000}"/>
    <cellStyle name="40% - Accent2 2 6 6 3" xfId="17950" xr:uid="{00000000-0005-0000-0000-0000BF3E0000}"/>
    <cellStyle name="40% - Accent2 2 6 6 3 2" xfId="28780" xr:uid="{00000000-0005-0000-0000-0000C03E0000}"/>
    <cellStyle name="40% - Accent2 2 6 6 3 3" xfId="37657" xr:uid="{00000000-0005-0000-0000-0000C13E0000}"/>
    <cellStyle name="40% - Accent2 2 6 6 4" xfId="20355" xr:uid="{00000000-0005-0000-0000-0000C23E0000}"/>
    <cellStyle name="40% - Accent2 2 6 6 4 2" xfId="30999" xr:uid="{00000000-0005-0000-0000-0000C33E0000}"/>
    <cellStyle name="40% - Accent2 2 6 6 4 3" xfId="39876" xr:uid="{00000000-0005-0000-0000-0000C43E0000}"/>
    <cellStyle name="40% - Accent2 2 6 6 5" xfId="24342" xr:uid="{00000000-0005-0000-0000-0000C53E0000}"/>
    <cellStyle name="40% - Accent2 2 6 6 6" xfId="33219" xr:uid="{00000000-0005-0000-0000-0000C63E0000}"/>
    <cellStyle name="40% - Accent2 2 6 7" xfId="12644" xr:uid="{00000000-0005-0000-0000-0000C73E0000}"/>
    <cellStyle name="40% - Accent2 2 6 7 2" xfId="14998" xr:uid="{00000000-0005-0000-0000-0000C83E0000}"/>
    <cellStyle name="40% - Accent2 2 6 7 2 2" xfId="25828" xr:uid="{00000000-0005-0000-0000-0000C93E0000}"/>
    <cellStyle name="40% - Accent2 2 6 7 2 3" xfId="34705" xr:uid="{00000000-0005-0000-0000-0000CA3E0000}"/>
    <cellStyle name="40% - Accent2 2 6 7 3" xfId="17217" xr:uid="{00000000-0005-0000-0000-0000CB3E0000}"/>
    <cellStyle name="40% - Accent2 2 6 7 3 2" xfId="28047" xr:uid="{00000000-0005-0000-0000-0000CC3E0000}"/>
    <cellStyle name="40% - Accent2 2 6 7 3 3" xfId="36924" xr:uid="{00000000-0005-0000-0000-0000CD3E0000}"/>
    <cellStyle name="40% - Accent2 2 6 7 4" xfId="19622" xr:uid="{00000000-0005-0000-0000-0000CE3E0000}"/>
    <cellStyle name="40% - Accent2 2 6 7 4 2" xfId="30266" xr:uid="{00000000-0005-0000-0000-0000CF3E0000}"/>
    <cellStyle name="40% - Accent2 2 6 7 4 3" xfId="39143" xr:uid="{00000000-0005-0000-0000-0000D03E0000}"/>
    <cellStyle name="40% - Accent2 2 6 7 5" xfId="23609" xr:uid="{00000000-0005-0000-0000-0000D13E0000}"/>
    <cellStyle name="40% - Accent2 2 6 7 6" xfId="32486" xr:uid="{00000000-0005-0000-0000-0000D23E0000}"/>
    <cellStyle name="40% - Accent2 2 6 8" xfId="14122" xr:uid="{00000000-0005-0000-0000-0000D33E0000}"/>
    <cellStyle name="40% - Accent2 2 6 8 2" xfId="25085" xr:uid="{00000000-0005-0000-0000-0000D43E0000}"/>
    <cellStyle name="40% - Accent2 2 6 8 3" xfId="33962" xr:uid="{00000000-0005-0000-0000-0000D53E0000}"/>
    <cellStyle name="40% - Accent2 2 6 9" xfId="16474" xr:uid="{00000000-0005-0000-0000-0000D63E0000}"/>
    <cellStyle name="40% - Accent2 2 6 9 2" xfId="27304" xr:uid="{00000000-0005-0000-0000-0000D73E0000}"/>
    <cellStyle name="40% - Accent2 2 6 9 3" xfId="36181" xr:uid="{00000000-0005-0000-0000-0000D83E0000}"/>
    <cellStyle name="40% - Accent2 2 7" xfId="9228" xr:uid="{00000000-0005-0000-0000-0000D93E0000}"/>
    <cellStyle name="40% - Accent2 2 7 2" xfId="13382" xr:uid="{00000000-0005-0000-0000-0000DA3E0000}"/>
    <cellStyle name="40% - Accent2 2 7 2 2" xfId="15736" xr:uid="{00000000-0005-0000-0000-0000DB3E0000}"/>
    <cellStyle name="40% - Accent2 2 7 2 2 2" xfId="26566" xr:uid="{00000000-0005-0000-0000-0000DC3E0000}"/>
    <cellStyle name="40% - Accent2 2 7 2 2 3" xfId="35443" xr:uid="{00000000-0005-0000-0000-0000DD3E0000}"/>
    <cellStyle name="40% - Accent2 2 7 2 3" xfId="17955" xr:uid="{00000000-0005-0000-0000-0000DE3E0000}"/>
    <cellStyle name="40% - Accent2 2 7 2 3 2" xfId="28785" xr:uid="{00000000-0005-0000-0000-0000DF3E0000}"/>
    <cellStyle name="40% - Accent2 2 7 2 3 3" xfId="37662" xr:uid="{00000000-0005-0000-0000-0000E03E0000}"/>
    <cellStyle name="40% - Accent2 2 7 2 4" xfId="20360" xr:uid="{00000000-0005-0000-0000-0000E13E0000}"/>
    <cellStyle name="40% - Accent2 2 7 2 4 2" xfId="31004" xr:uid="{00000000-0005-0000-0000-0000E23E0000}"/>
    <cellStyle name="40% - Accent2 2 7 2 4 3" xfId="39881" xr:uid="{00000000-0005-0000-0000-0000E33E0000}"/>
    <cellStyle name="40% - Accent2 2 7 2 5" xfId="24347" xr:uid="{00000000-0005-0000-0000-0000E43E0000}"/>
    <cellStyle name="40% - Accent2 2 7 2 6" xfId="33224" xr:uid="{00000000-0005-0000-0000-0000E53E0000}"/>
    <cellStyle name="40% - Accent2 2 7 3" xfId="12649" xr:uid="{00000000-0005-0000-0000-0000E63E0000}"/>
    <cellStyle name="40% - Accent2 2 7 3 2" xfId="15003" xr:uid="{00000000-0005-0000-0000-0000E73E0000}"/>
    <cellStyle name="40% - Accent2 2 7 3 2 2" xfId="25833" xr:uid="{00000000-0005-0000-0000-0000E83E0000}"/>
    <cellStyle name="40% - Accent2 2 7 3 2 3" xfId="34710" xr:uid="{00000000-0005-0000-0000-0000E93E0000}"/>
    <cellStyle name="40% - Accent2 2 7 3 3" xfId="17222" xr:uid="{00000000-0005-0000-0000-0000EA3E0000}"/>
    <cellStyle name="40% - Accent2 2 7 3 3 2" xfId="28052" xr:uid="{00000000-0005-0000-0000-0000EB3E0000}"/>
    <cellStyle name="40% - Accent2 2 7 3 3 3" xfId="36929" xr:uid="{00000000-0005-0000-0000-0000EC3E0000}"/>
    <cellStyle name="40% - Accent2 2 7 3 4" xfId="19627" xr:uid="{00000000-0005-0000-0000-0000ED3E0000}"/>
    <cellStyle name="40% - Accent2 2 7 3 4 2" xfId="30271" xr:uid="{00000000-0005-0000-0000-0000EE3E0000}"/>
    <cellStyle name="40% - Accent2 2 7 3 4 3" xfId="39148" xr:uid="{00000000-0005-0000-0000-0000EF3E0000}"/>
    <cellStyle name="40% - Accent2 2 7 3 5" xfId="23614" xr:uid="{00000000-0005-0000-0000-0000F03E0000}"/>
    <cellStyle name="40% - Accent2 2 7 3 6" xfId="32491" xr:uid="{00000000-0005-0000-0000-0000F13E0000}"/>
    <cellStyle name="40% - Accent2 2 7 4" xfId="14127" xr:uid="{00000000-0005-0000-0000-0000F23E0000}"/>
    <cellStyle name="40% - Accent2 2 7 4 2" xfId="25090" xr:uid="{00000000-0005-0000-0000-0000F33E0000}"/>
    <cellStyle name="40% - Accent2 2 7 4 3" xfId="33967" xr:uid="{00000000-0005-0000-0000-0000F43E0000}"/>
    <cellStyle name="40% - Accent2 2 7 5" xfId="16479" xr:uid="{00000000-0005-0000-0000-0000F53E0000}"/>
    <cellStyle name="40% - Accent2 2 7 5 2" xfId="27309" xr:uid="{00000000-0005-0000-0000-0000F63E0000}"/>
    <cellStyle name="40% - Accent2 2 7 5 3" xfId="36186" xr:uid="{00000000-0005-0000-0000-0000F73E0000}"/>
    <cellStyle name="40% - Accent2 2 7 6" xfId="18700" xr:uid="{00000000-0005-0000-0000-0000F83E0000}"/>
    <cellStyle name="40% - Accent2 2 7 6 2" xfId="29528" xr:uid="{00000000-0005-0000-0000-0000F93E0000}"/>
    <cellStyle name="40% - Accent2 2 7 6 3" xfId="38405" xr:uid="{00000000-0005-0000-0000-0000FA3E0000}"/>
    <cellStyle name="40% - Accent2 2 7 7" xfId="22871" xr:uid="{00000000-0005-0000-0000-0000FB3E0000}"/>
    <cellStyle name="40% - Accent2 2 7 8" xfId="31746" xr:uid="{00000000-0005-0000-0000-0000FC3E0000}"/>
    <cellStyle name="40% - Accent2 2 8" xfId="9229" xr:uid="{00000000-0005-0000-0000-0000FD3E0000}"/>
    <cellStyle name="40% - Accent2 2 8 2" xfId="13383" xr:uid="{00000000-0005-0000-0000-0000FE3E0000}"/>
    <cellStyle name="40% - Accent2 2 8 2 2" xfId="15737" xr:uid="{00000000-0005-0000-0000-0000FF3E0000}"/>
    <cellStyle name="40% - Accent2 2 8 2 2 2" xfId="26567" xr:uid="{00000000-0005-0000-0000-0000003F0000}"/>
    <cellStyle name="40% - Accent2 2 8 2 2 3" xfId="35444" xr:uid="{00000000-0005-0000-0000-0000013F0000}"/>
    <cellStyle name="40% - Accent2 2 8 2 3" xfId="17956" xr:uid="{00000000-0005-0000-0000-0000023F0000}"/>
    <cellStyle name="40% - Accent2 2 8 2 3 2" xfId="28786" xr:uid="{00000000-0005-0000-0000-0000033F0000}"/>
    <cellStyle name="40% - Accent2 2 8 2 3 3" xfId="37663" xr:uid="{00000000-0005-0000-0000-0000043F0000}"/>
    <cellStyle name="40% - Accent2 2 8 2 4" xfId="20361" xr:uid="{00000000-0005-0000-0000-0000053F0000}"/>
    <cellStyle name="40% - Accent2 2 8 2 4 2" xfId="31005" xr:uid="{00000000-0005-0000-0000-0000063F0000}"/>
    <cellStyle name="40% - Accent2 2 8 2 4 3" xfId="39882" xr:uid="{00000000-0005-0000-0000-0000073F0000}"/>
    <cellStyle name="40% - Accent2 2 8 2 5" xfId="24348" xr:uid="{00000000-0005-0000-0000-0000083F0000}"/>
    <cellStyle name="40% - Accent2 2 8 2 6" xfId="33225" xr:uid="{00000000-0005-0000-0000-0000093F0000}"/>
    <cellStyle name="40% - Accent2 2 8 3" xfId="12650" xr:uid="{00000000-0005-0000-0000-00000A3F0000}"/>
    <cellStyle name="40% - Accent2 2 8 3 2" xfId="15004" xr:uid="{00000000-0005-0000-0000-00000B3F0000}"/>
    <cellStyle name="40% - Accent2 2 8 3 2 2" xfId="25834" xr:uid="{00000000-0005-0000-0000-00000C3F0000}"/>
    <cellStyle name="40% - Accent2 2 8 3 2 3" xfId="34711" xr:uid="{00000000-0005-0000-0000-00000D3F0000}"/>
    <cellStyle name="40% - Accent2 2 8 3 3" xfId="17223" xr:uid="{00000000-0005-0000-0000-00000E3F0000}"/>
    <cellStyle name="40% - Accent2 2 8 3 3 2" xfId="28053" xr:uid="{00000000-0005-0000-0000-00000F3F0000}"/>
    <cellStyle name="40% - Accent2 2 8 3 3 3" xfId="36930" xr:uid="{00000000-0005-0000-0000-0000103F0000}"/>
    <cellStyle name="40% - Accent2 2 8 3 4" xfId="19628" xr:uid="{00000000-0005-0000-0000-0000113F0000}"/>
    <cellStyle name="40% - Accent2 2 8 3 4 2" xfId="30272" xr:uid="{00000000-0005-0000-0000-0000123F0000}"/>
    <cellStyle name="40% - Accent2 2 8 3 4 3" xfId="39149" xr:uid="{00000000-0005-0000-0000-0000133F0000}"/>
    <cellStyle name="40% - Accent2 2 8 3 5" xfId="23615" xr:uid="{00000000-0005-0000-0000-0000143F0000}"/>
    <cellStyle name="40% - Accent2 2 8 3 6" xfId="32492" xr:uid="{00000000-0005-0000-0000-0000153F0000}"/>
    <cellStyle name="40% - Accent2 2 8 4" xfId="14128" xr:uid="{00000000-0005-0000-0000-0000163F0000}"/>
    <cellStyle name="40% - Accent2 2 8 4 2" xfId="25091" xr:uid="{00000000-0005-0000-0000-0000173F0000}"/>
    <cellStyle name="40% - Accent2 2 8 4 3" xfId="33968" xr:uid="{00000000-0005-0000-0000-0000183F0000}"/>
    <cellStyle name="40% - Accent2 2 8 5" xfId="16480" xr:uid="{00000000-0005-0000-0000-0000193F0000}"/>
    <cellStyle name="40% - Accent2 2 8 5 2" xfId="27310" xr:uid="{00000000-0005-0000-0000-00001A3F0000}"/>
    <cellStyle name="40% - Accent2 2 8 5 3" xfId="36187" xr:uid="{00000000-0005-0000-0000-00001B3F0000}"/>
    <cellStyle name="40% - Accent2 2 8 6" xfId="18701" xr:uid="{00000000-0005-0000-0000-00001C3F0000}"/>
    <cellStyle name="40% - Accent2 2 8 6 2" xfId="29529" xr:uid="{00000000-0005-0000-0000-00001D3F0000}"/>
    <cellStyle name="40% - Accent2 2 8 6 3" xfId="38406" xr:uid="{00000000-0005-0000-0000-00001E3F0000}"/>
    <cellStyle name="40% - Accent2 2 8 7" xfId="22872" xr:uid="{00000000-0005-0000-0000-00001F3F0000}"/>
    <cellStyle name="40% - Accent2 2 8 8" xfId="31747" xr:uid="{00000000-0005-0000-0000-0000203F0000}"/>
    <cellStyle name="40% - Accent2 2 9" xfId="9230" xr:uid="{00000000-0005-0000-0000-0000213F0000}"/>
    <cellStyle name="40% - Accent2 2 9 2" xfId="13384" xr:uid="{00000000-0005-0000-0000-0000223F0000}"/>
    <cellStyle name="40% - Accent2 2 9 2 2" xfId="15738" xr:uid="{00000000-0005-0000-0000-0000233F0000}"/>
    <cellStyle name="40% - Accent2 2 9 2 2 2" xfId="26568" xr:uid="{00000000-0005-0000-0000-0000243F0000}"/>
    <cellStyle name="40% - Accent2 2 9 2 2 3" xfId="35445" xr:uid="{00000000-0005-0000-0000-0000253F0000}"/>
    <cellStyle name="40% - Accent2 2 9 2 3" xfId="17957" xr:uid="{00000000-0005-0000-0000-0000263F0000}"/>
    <cellStyle name="40% - Accent2 2 9 2 3 2" xfId="28787" xr:uid="{00000000-0005-0000-0000-0000273F0000}"/>
    <cellStyle name="40% - Accent2 2 9 2 3 3" xfId="37664" xr:uid="{00000000-0005-0000-0000-0000283F0000}"/>
    <cellStyle name="40% - Accent2 2 9 2 4" xfId="20362" xr:uid="{00000000-0005-0000-0000-0000293F0000}"/>
    <cellStyle name="40% - Accent2 2 9 2 4 2" xfId="31006" xr:uid="{00000000-0005-0000-0000-00002A3F0000}"/>
    <cellStyle name="40% - Accent2 2 9 2 4 3" xfId="39883" xr:uid="{00000000-0005-0000-0000-00002B3F0000}"/>
    <cellStyle name="40% - Accent2 2 9 2 5" xfId="24349" xr:uid="{00000000-0005-0000-0000-00002C3F0000}"/>
    <cellStyle name="40% - Accent2 2 9 2 6" xfId="33226" xr:uid="{00000000-0005-0000-0000-00002D3F0000}"/>
    <cellStyle name="40% - Accent2 2 9 3" xfId="12651" xr:uid="{00000000-0005-0000-0000-00002E3F0000}"/>
    <cellStyle name="40% - Accent2 2 9 3 2" xfId="15005" xr:uid="{00000000-0005-0000-0000-00002F3F0000}"/>
    <cellStyle name="40% - Accent2 2 9 3 2 2" xfId="25835" xr:uid="{00000000-0005-0000-0000-0000303F0000}"/>
    <cellStyle name="40% - Accent2 2 9 3 2 3" xfId="34712" xr:uid="{00000000-0005-0000-0000-0000313F0000}"/>
    <cellStyle name="40% - Accent2 2 9 3 3" xfId="17224" xr:uid="{00000000-0005-0000-0000-0000323F0000}"/>
    <cellStyle name="40% - Accent2 2 9 3 3 2" xfId="28054" xr:uid="{00000000-0005-0000-0000-0000333F0000}"/>
    <cellStyle name="40% - Accent2 2 9 3 3 3" xfId="36931" xr:uid="{00000000-0005-0000-0000-0000343F0000}"/>
    <cellStyle name="40% - Accent2 2 9 3 4" xfId="19629" xr:uid="{00000000-0005-0000-0000-0000353F0000}"/>
    <cellStyle name="40% - Accent2 2 9 3 4 2" xfId="30273" xr:uid="{00000000-0005-0000-0000-0000363F0000}"/>
    <cellStyle name="40% - Accent2 2 9 3 4 3" xfId="39150" xr:uid="{00000000-0005-0000-0000-0000373F0000}"/>
    <cellStyle name="40% - Accent2 2 9 3 5" xfId="23616" xr:uid="{00000000-0005-0000-0000-0000383F0000}"/>
    <cellStyle name="40% - Accent2 2 9 3 6" xfId="32493" xr:uid="{00000000-0005-0000-0000-0000393F0000}"/>
    <cellStyle name="40% - Accent2 2 9 4" xfId="14129" xr:uid="{00000000-0005-0000-0000-00003A3F0000}"/>
    <cellStyle name="40% - Accent2 2 9 4 2" xfId="25092" xr:uid="{00000000-0005-0000-0000-00003B3F0000}"/>
    <cellStyle name="40% - Accent2 2 9 4 3" xfId="33969" xr:uid="{00000000-0005-0000-0000-00003C3F0000}"/>
    <cellStyle name="40% - Accent2 2 9 5" xfId="16481" xr:uid="{00000000-0005-0000-0000-00003D3F0000}"/>
    <cellStyle name="40% - Accent2 2 9 5 2" xfId="27311" xr:uid="{00000000-0005-0000-0000-00003E3F0000}"/>
    <cellStyle name="40% - Accent2 2 9 5 3" xfId="36188" xr:uid="{00000000-0005-0000-0000-00003F3F0000}"/>
    <cellStyle name="40% - Accent2 2 9 6" xfId="18702" xr:uid="{00000000-0005-0000-0000-0000403F0000}"/>
    <cellStyle name="40% - Accent2 2 9 6 2" xfId="29530" xr:uid="{00000000-0005-0000-0000-0000413F0000}"/>
    <cellStyle name="40% - Accent2 2 9 6 3" xfId="38407" xr:uid="{00000000-0005-0000-0000-0000423F0000}"/>
    <cellStyle name="40% - Accent2 2 9 7" xfId="22873" xr:uid="{00000000-0005-0000-0000-0000433F0000}"/>
    <cellStyle name="40% - Accent2 2 9 8" xfId="31748" xr:uid="{00000000-0005-0000-0000-0000443F0000}"/>
    <cellStyle name="40% - Accent2 3" xfId="73" xr:uid="{00000000-0005-0000-0000-0000453F0000}"/>
    <cellStyle name="40% - Accent2 3 10" xfId="9232" xr:uid="{00000000-0005-0000-0000-0000463F0000}"/>
    <cellStyle name="40% - Accent2 3 11" xfId="9231" xr:uid="{00000000-0005-0000-0000-0000473F0000}"/>
    <cellStyle name="40% - Accent2 3 2" xfId="9233" xr:uid="{00000000-0005-0000-0000-0000483F0000}"/>
    <cellStyle name="40% - Accent2 3 2 2" xfId="13385" xr:uid="{00000000-0005-0000-0000-0000493F0000}"/>
    <cellStyle name="40% - Accent2 3 2 2 2" xfId="15739" xr:uid="{00000000-0005-0000-0000-00004A3F0000}"/>
    <cellStyle name="40% - Accent2 3 2 2 2 2" xfId="26569" xr:uid="{00000000-0005-0000-0000-00004B3F0000}"/>
    <cellStyle name="40% - Accent2 3 2 2 2 3" xfId="35446" xr:uid="{00000000-0005-0000-0000-00004C3F0000}"/>
    <cellStyle name="40% - Accent2 3 2 2 3" xfId="17958" xr:uid="{00000000-0005-0000-0000-00004D3F0000}"/>
    <cellStyle name="40% - Accent2 3 2 2 3 2" xfId="28788" xr:uid="{00000000-0005-0000-0000-00004E3F0000}"/>
    <cellStyle name="40% - Accent2 3 2 2 3 3" xfId="37665" xr:uid="{00000000-0005-0000-0000-00004F3F0000}"/>
    <cellStyle name="40% - Accent2 3 2 2 4" xfId="20363" xr:uid="{00000000-0005-0000-0000-0000503F0000}"/>
    <cellStyle name="40% - Accent2 3 2 2 4 2" xfId="31007" xr:uid="{00000000-0005-0000-0000-0000513F0000}"/>
    <cellStyle name="40% - Accent2 3 2 2 4 3" xfId="39884" xr:uid="{00000000-0005-0000-0000-0000523F0000}"/>
    <cellStyle name="40% - Accent2 3 2 2 5" xfId="24350" xr:uid="{00000000-0005-0000-0000-0000533F0000}"/>
    <cellStyle name="40% - Accent2 3 2 2 6" xfId="33227" xr:uid="{00000000-0005-0000-0000-0000543F0000}"/>
    <cellStyle name="40% - Accent2 3 2 3" xfId="12652" xr:uid="{00000000-0005-0000-0000-0000553F0000}"/>
    <cellStyle name="40% - Accent2 3 2 3 2" xfId="15006" xr:uid="{00000000-0005-0000-0000-0000563F0000}"/>
    <cellStyle name="40% - Accent2 3 2 3 2 2" xfId="25836" xr:uid="{00000000-0005-0000-0000-0000573F0000}"/>
    <cellStyle name="40% - Accent2 3 2 3 2 3" xfId="34713" xr:uid="{00000000-0005-0000-0000-0000583F0000}"/>
    <cellStyle name="40% - Accent2 3 2 3 3" xfId="17225" xr:uid="{00000000-0005-0000-0000-0000593F0000}"/>
    <cellStyle name="40% - Accent2 3 2 3 3 2" xfId="28055" xr:uid="{00000000-0005-0000-0000-00005A3F0000}"/>
    <cellStyle name="40% - Accent2 3 2 3 3 3" xfId="36932" xr:uid="{00000000-0005-0000-0000-00005B3F0000}"/>
    <cellStyle name="40% - Accent2 3 2 3 4" xfId="19630" xr:uid="{00000000-0005-0000-0000-00005C3F0000}"/>
    <cellStyle name="40% - Accent2 3 2 3 4 2" xfId="30274" xr:uid="{00000000-0005-0000-0000-00005D3F0000}"/>
    <cellStyle name="40% - Accent2 3 2 3 4 3" xfId="39151" xr:uid="{00000000-0005-0000-0000-00005E3F0000}"/>
    <cellStyle name="40% - Accent2 3 2 3 5" xfId="23617" xr:uid="{00000000-0005-0000-0000-00005F3F0000}"/>
    <cellStyle name="40% - Accent2 3 2 3 6" xfId="32494" xr:uid="{00000000-0005-0000-0000-0000603F0000}"/>
    <cellStyle name="40% - Accent2 3 2 4" xfId="14130" xr:uid="{00000000-0005-0000-0000-0000613F0000}"/>
    <cellStyle name="40% - Accent2 3 2 4 2" xfId="25093" xr:uid="{00000000-0005-0000-0000-0000623F0000}"/>
    <cellStyle name="40% - Accent2 3 2 4 3" xfId="33970" xr:uid="{00000000-0005-0000-0000-0000633F0000}"/>
    <cellStyle name="40% - Accent2 3 2 5" xfId="16482" xr:uid="{00000000-0005-0000-0000-0000643F0000}"/>
    <cellStyle name="40% - Accent2 3 2 5 2" xfId="27312" xr:uid="{00000000-0005-0000-0000-0000653F0000}"/>
    <cellStyle name="40% - Accent2 3 2 5 3" xfId="36189" xr:uid="{00000000-0005-0000-0000-0000663F0000}"/>
    <cellStyle name="40% - Accent2 3 2 6" xfId="18703" xr:uid="{00000000-0005-0000-0000-0000673F0000}"/>
    <cellStyle name="40% - Accent2 3 2 6 2" xfId="29531" xr:uid="{00000000-0005-0000-0000-0000683F0000}"/>
    <cellStyle name="40% - Accent2 3 2 6 3" xfId="38408" xr:uid="{00000000-0005-0000-0000-0000693F0000}"/>
    <cellStyle name="40% - Accent2 3 2 7" xfId="22874" xr:uid="{00000000-0005-0000-0000-00006A3F0000}"/>
    <cellStyle name="40% - Accent2 3 2 8" xfId="31749" xr:uid="{00000000-0005-0000-0000-00006B3F0000}"/>
    <cellStyle name="40% - Accent2 3 3" xfId="9234" xr:uid="{00000000-0005-0000-0000-00006C3F0000}"/>
    <cellStyle name="40% - Accent2 3 3 2" xfId="13386" xr:uid="{00000000-0005-0000-0000-00006D3F0000}"/>
    <cellStyle name="40% - Accent2 3 3 2 2" xfId="15740" xr:uid="{00000000-0005-0000-0000-00006E3F0000}"/>
    <cellStyle name="40% - Accent2 3 3 2 2 2" xfId="26570" xr:uid="{00000000-0005-0000-0000-00006F3F0000}"/>
    <cellStyle name="40% - Accent2 3 3 2 2 3" xfId="35447" xr:uid="{00000000-0005-0000-0000-0000703F0000}"/>
    <cellStyle name="40% - Accent2 3 3 2 3" xfId="17959" xr:uid="{00000000-0005-0000-0000-0000713F0000}"/>
    <cellStyle name="40% - Accent2 3 3 2 3 2" xfId="28789" xr:uid="{00000000-0005-0000-0000-0000723F0000}"/>
    <cellStyle name="40% - Accent2 3 3 2 3 3" xfId="37666" xr:uid="{00000000-0005-0000-0000-0000733F0000}"/>
    <cellStyle name="40% - Accent2 3 3 2 4" xfId="20364" xr:uid="{00000000-0005-0000-0000-0000743F0000}"/>
    <cellStyle name="40% - Accent2 3 3 2 4 2" xfId="31008" xr:uid="{00000000-0005-0000-0000-0000753F0000}"/>
    <cellStyle name="40% - Accent2 3 3 2 4 3" xfId="39885" xr:uid="{00000000-0005-0000-0000-0000763F0000}"/>
    <cellStyle name="40% - Accent2 3 3 2 5" xfId="24351" xr:uid="{00000000-0005-0000-0000-0000773F0000}"/>
    <cellStyle name="40% - Accent2 3 3 2 6" xfId="33228" xr:uid="{00000000-0005-0000-0000-0000783F0000}"/>
    <cellStyle name="40% - Accent2 3 3 3" xfId="12653" xr:uid="{00000000-0005-0000-0000-0000793F0000}"/>
    <cellStyle name="40% - Accent2 3 3 3 2" xfId="15007" xr:uid="{00000000-0005-0000-0000-00007A3F0000}"/>
    <cellStyle name="40% - Accent2 3 3 3 2 2" xfId="25837" xr:uid="{00000000-0005-0000-0000-00007B3F0000}"/>
    <cellStyle name="40% - Accent2 3 3 3 2 3" xfId="34714" xr:uid="{00000000-0005-0000-0000-00007C3F0000}"/>
    <cellStyle name="40% - Accent2 3 3 3 3" xfId="17226" xr:uid="{00000000-0005-0000-0000-00007D3F0000}"/>
    <cellStyle name="40% - Accent2 3 3 3 3 2" xfId="28056" xr:uid="{00000000-0005-0000-0000-00007E3F0000}"/>
    <cellStyle name="40% - Accent2 3 3 3 3 3" xfId="36933" xr:uid="{00000000-0005-0000-0000-00007F3F0000}"/>
    <cellStyle name="40% - Accent2 3 3 3 4" xfId="19631" xr:uid="{00000000-0005-0000-0000-0000803F0000}"/>
    <cellStyle name="40% - Accent2 3 3 3 4 2" xfId="30275" xr:uid="{00000000-0005-0000-0000-0000813F0000}"/>
    <cellStyle name="40% - Accent2 3 3 3 4 3" xfId="39152" xr:uid="{00000000-0005-0000-0000-0000823F0000}"/>
    <cellStyle name="40% - Accent2 3 3 3 5" xfId="23618" xr:uid="{00000000-0005-0000-0000-0000833F0000}"/>
    <cellStyle name="40% - Accent2 3 3 3 6" xfId="32495" xr:uid="{00000000-0005-0000-0000-0000843F0000}"/>
    <cellStyle name="40% - Accent2 3 3 4" xfId="14131" xr:uid="{00000000-0005-0000-0000-0000853F0000}"/>
    <cellStyle name="40% - Accent2 3 3 4 2" xfId="25094" xr:uid="{00000000-0005-0000-0000-0000863F0000}"/>
    <cellStyle name="40% - Accent2 3 3 4 3" xfId="33971" xr:uid="{00000000-0005-0000-0000-0000873F0000}"/>
    <cellStyle name="40% - Accent2 3 3 5" xfId="16483" xr:uid="{00000000-0005-0000-0000-0000883F0000}"/>
    <cellStyle name="40% - Accent2 3 3 5 2" xfId="27313" xr:uid="{00000000-0005-0000-0000-0000893F0000}"/>
    <cellStyle name="40% - Accent2 3 3 5 3" xfId="36190" xr:uid="{00000000-0005-0000-0000-00008A3F0000}"/>
    <cellStyle name="40% - Accent2 3 3 6" xfId="18704" xr:uid="{00000000-0005-0000-0000-00008B3F0000}"/>
    <cellStyle name="40% - Accent2 3 3 6 2" xfId="29532" xr:uid="{00000000-0005-0000-0000-00008C3F0000}"/>
    <cellStyle name="40% - Accent2 3 3 6 3" xfId="38409" xr:uid="{00000000-0005-0000-0000-00008D3F0000}"/>
    <cellStyle name="40% - Accent2 3 3 7" xfId="22875" xr:uid="{00000000-0005-0000-0000-00008E3F0000}"/>
    <cellStyle name="40% - Accent2 3 3 8" xfId="31750" xr:uid="{00000000-0005-0000-0000-00008F3F0000}"/>
    <cellStyle name="40% - Accent2 3 4" xfId="9235" xr:uid="{00000000-0005-0000-0000-0000903F0000}"/>
    <cellStyle name="40% - Accent2 3 4 2" xfId="13387" xr:uid="{00000000-0005-0000-0000-0000913F0000}"/>
    <cellStyle name="40% - Accent2 3 4 2 2" xfId="15741" xr:uid="{00000000-0005-0000-0000-0000923F0000}"/>
    <cellStyle name="40% - Accent2 3 4 2 2 2" xfId="26571" xr:uid="{00000000-0005-0000-0000-0000933F0000}"/>
    <cellStyle name="40% - Accent2 3 4 2 2 3" xfId="35448" xr:uid="{00000000-0005-0000-0000-0000943F0000}"/>
    <cellStyle name="40% - Accent2 3 4 2 3" xfId="17960" xr:uid="{00000000-0005-0000-0000-0000953F0000}"/>
    <cellStyle name="40% - Accent2 3 4 2 3 2" xfId="28790" xr:uid="{00000000-0005-0000-0000-0000963F0000}"/>
    <cellStyle name="40% - Accent2 3 4 2 3 3" xfId="37667" xr:uid="{00000000-0005-0000-0000-0000973F0000}"/>
    <cellStyle name="40% - Accent2 3 4 2 4" xfId="20365" xr:uid="{00000000-0005-0000-0000-0000983F0000}"/>
    <cellStyle name="40% - Accent2 3 4 2 4 2" xfId="31009" xr:uid="{00000000-0005-0000-0000-0000993F0000}"/>
    <cellStyle name="40% - Accent2 3 4 2 4 3" xfId="39886" xr:uid="{00000000-0005-0000-0000-00009A3F0000}"/>
    <cellStyle name="40% - Accent2 3 4 2 5" xfId="24352" xr:uid="{00000000-0005-0000-0000-00009B3F0000}"/>
    <cellStyle name="40% - Accent2 3 4 2 6" xfId="33229" xr:uid="{00000000-0005-0000-0000-00009C3F0000}"/>
    <cellStyle name="40% - Accent2 3 4 3" xfId="12654" xr:uid="{00000000-0005-0000-0000-00009D3F0000}"/>
    <cellStyle name="40% - Accent2 3 4 3 2" xfId="15008" xr:uid="{00000000-0005-0000-0000-00009E3F0000}"/>
    <cellStyle name="40% - Accent2 3 4 3 2 2" xfId="25838" xr:uid="{00000000-0005-0000-0000-00009F3F0000}"/>
    <cellStyle name="40% - Accent2 3 4 3 2 3" xfId="34715" xr:uid="{00000000-0005-0000-0000-0000A03F0000}"/>
    <cellStyle name="40% - Accent2 3 4 3 3" xfId="17227" xr:uid="{00000000-0005-0000-0000-0000A13F0000}"/>
    <cellStyle name="40% - Accent2 3 4 3 3 2" xfId="28057" xr:uid="{00000000-0005-0000-0000-0000A23F0000}"/>
    <cellStyle name="40% - Accent2 3 4 3 3 3" xfId="36934" xr:uid="{00000000-0005-0000-0000-0000A33F0000}"/>
    <cellStyle name="40% - Accent2 3 4 3 4" xfId="19632" xr:uid="{00000000-0005-0000-0000-0000A43F0000}"/>
    <cellStyle name="40% - Accent2 3 4 3 4 2" xfId="30276" xr:uid="{00000000-0005-0000-0000-0000A53F0000}"/>
    <cellStyle name="40% - Accent2 3 4 3 4 3" xfId="39153" xr:uid="{00000000-0005-0000-0000-0000A63F0000}"/>
    <cellStyle name="40% - Accent2 3 4 3 5" xfId="23619" xr:uid="{00000000-0005-0000-0000-0000A73F0000}"/>
    <cellStyle name="40% - Accent2 3 4 3 6" xfId="32496" xr:uid="{00000000-0005-0000-0000-0000A83F0000}"/>
    <cellStyle name="40% - Accent2 3 4 4" xfId="14132" xr:uid="{00000000-0005-0000-0000-0000A93F0000}"/>
    <cellStyle name="40% - Accent2 3 4 4 2" xfId="25095" xr:uid="{00000000-0005-0000-0000-0000AA3F0000}"/>
    <cellStyle name="40% - Accent2 3 4 4 3" xfId="33972" xr:uid="{00000000-0005-0000-0000-0000AB3F0000}"/>
    <cellStyle name="40% - Accent2 3 4 5" xfId="16484" xr:uid="{00000000-0005-0000-0000-0000AC3F0000}"/>
    <cellStyle name="40% - Accent2 3 4 5 2" xfId="27314" xr:uid="{00000000-0005-0000-0000-0000AD3F0000}"/>
    <cellStyle name="40% - Accent2 3 4 5 3" xfId="36191" xr:uid="{00000000-0005-0000-0000-0000AE3F0000}"/>
    <cellStyle name="40% - Accent2 3 4 6" xfId="18705" xr:uid="{00000000-0005-0000-0000-0000AF3F0000}"/>
    <cellStyle name="40% - Accent2 3 4 6 2" xfId="29533" xr:uid="{00000000-0005-0000-0000-0000B03F0000}"/>
    <cellStyle name="40% - Accent2 3 4 6 3" xfId="38410" xr:uid="{00000000-0005-0000-0000-0000B13F0000}"/>
    <cellStyle name="40% - Accent2 3 4 7" xfId="22876" xr:uid="{00000000-0005-0000-0000-0000B23F0000}"/>
    <cellStyle name="40% - Accent2 3 4 8" xfId="31751" xr:uid="{00000000-0005-0000-0000-0000B33F0000}"/>
    <cellStyle name="40% - Accent2 3 5" xfId="9236" xr:uid="{00000000-0005-0000-0000-0000B43F0000}"/>
    <cellStyle name="40% - Accent2 3 5 2" xfId="13388" xr:uid="{00000000-0005-0000-0000-0000B53F0000}"/>
    <cellStyle name="40% - Accent2 3 5 2 2" xfId="15742" xr:uid="{00000000-0005-0000-0000-0000B63F0000}"/>
    <cellStyle name="40% - Accent2 3 5 2 2 2" xfId="26572" xr:uid="{00000000-0005-0000-0000-0000B73F0000}"/>
    <cellStyle name="40% - Accent2 3 5 2 2 3" xfId="35449" xr:uid="{00000000-0005-0000-0000-0000B83F0000}"/>
    <cellStyle name="40% - Accent2 3 5 2 3" xfId="17961" xr:uid="{00000000-0005-0000-0000-0000B93F0000}"/>
    <cellStyle name="40% - Accent2 3 5 2 3 2" xfId="28791" xr:uid="{00000000-0005-0000-0000-0000BA3F0000}"/>
    <cellStyle name="40% - Accent2 3 5 2 3 3" xfId="37668" xr:uid="{00000000-0005-0000-0000-0000BB3F0000}"/>
    <cellStyle name="40% - Accent2 3 5 2 4" xfId="20366" xr:uid="{00000000-0005-0000-0000-0000BC3F0000}"/>
    <cellStyle name="40% - Accent2 3 5 2 4 2" xfId="31010" xr:uid="{00000000-0005-0000-0000-0000BD3F0000}"/>
    <cellStyle name="40% - Accent2 3 5 2 4 3" xfId="39887" xr:uid="{00000000-0005-0000-0000-0000BE3F0000}"/>
    <cellStyle name="40% - Accent2 3 5 2 5" xfId="24353" xr:uid="{00000000-0005-0000-0000-0000BF3F0000}"/>
    <cellStyle name="40% - Accent2 3 5 2 6" xfId="33230" xr:uid="{00000000-0005-0000-0000-0000C03F0000}"/>
    <cellStyle name="40% - Accent2 3 5 3" xfId="12655" xr:uid="{00000000-0005-0000-0000-0000C13F0000}"/>
    <cellStyle name="40% - Accent2 3 5 3 2" xfId="15009" xr:uid="{00000000-0005-0000-0000-0000C23F0000}"/>
    <cellStyle name="40% - Accent2 3 5 3 2 2" xfId="25839" xr:uid="{00000000-0005-0000-0000-0000C33F0000}"/>
    <cellStyle name="40% - Accent2 3 5 3 2 3" xfId="34716" xr:uid="{00000000-0005-0000-0000-0000C43F0000}"/>
    <cellStyle name="40% - Accent2 3 5 3 3" xfId="17228" xr:uid="{00000000-0005-0000-0000-0000C53F0000}"/>
    <cellStyle name="40% - Accent2 3 5 3 3 2" xfId="28058" xr:uid="{00000000-0005-0000-0000-0000C63F0000}"/>
    <cellStyle name="40% - Accent2 3 5 3 3 3" xfId="36935" xr:uid="{00000000-0005-0000-0000-0000C73F0000}"/>
    <cellStyle name="40% - Accent2 3 5 3 4" xfId="19633" xr:uid="{00000000-0005-0000-0000-0000C83F0000}"/>
    <cellStyle name="40% - Accent2 3 5 3 4 2" xfId="30277" xr:uid="{00000000-0005-0000-0000-0000C93F0000}"/>
    <cellStyle name="40% - Accent2 3 5 3 4 3" xfId="39154" xr:uid="{00000000-0005-0000-0000-0000CA3F0000}"/>
    <cellStyle name="40% - Accent2 3 5 3 5" xfId="23620" xr:uid="{00000000-0005-0000-0000-0000CB3F0000}"/>
    <cellStyle name="40% - Accent2 3 5 3 6" xfId="32497" xr:uid="{00000000-0005-0000-0000-0000CC3F0000}"/>
    <cellStyle name="40% - Accent2 3 5 4" xfId="14133" xr:uid="{00000000-0005-0000-0000-0000CD3F0000}"/>
    <cellStyle name="40% - Accent2 3 5 4 2" xfId="25096" xr:uid="{00000000-0005-0000-0000-0000CE3F0000}"/>
    <cellStyle name="40% - Accent2 3 5 4 3" xfId="33973" xr:uid="{00000000-0005-0000-0000-0000CF3F0000}"/>
    <cellStyle name="40% - Accent2 3 5 5" xfId="16485" xr:uid="{00000000-0005-0000-0000-0000D03F0000}"/>
    <cellStyle name="40% - Accent2 3 5 5 2" xfId="27315" xr:uid="{00000000-0005-0000-0000-0000D13F0000}"/>
    <cellStyle name="40% - Accent2 3 5 5 3" xfId="36192" xr:uid="{00000000-0005-0000-0000-0000D23F0000}"/>
    <cellStyle name="40% - Accent2 3 5 6" xfId="18706" xr:uid="{00000000-0005-0000-0000-0000D33F0000}"/>
    <cellStyle name="40% - Accent2 3 5 6 2" xfId="29534" xr:uid="{00000000-0005-0000-0000-0000D43F0000}"/>
    <cellStyle name="40% - Accent2 3 5 6 3" xfId="38411" xr:uid="{00000000-0005-0000-0000-0000D53F0000}"/>
    <cellStyle name="40% - Accent2 3 5 7" xfId="22877" xr:uid="{00000000-0005-0000-0000-0000D63F0000}"/>
    <cellStyle name="40% - Accent2 3 5 8" xfId="31752" xr:uid="{00000000-0005-0000-0000-0000D73F0000}"/>
    <cellStyle name="40% - Accent2 3 6" xfId="9237" xr:uid="{00000000-0005-0000-0000-0000D83F0000}"/>
    <cellStyle name="40% - Accent2 3 6 2" xfId="9238" xr:uid="{00000000-0005-0000-0000-0000D93F0000}"/>
    <cellStyle name="40% - Accent2 3 6 2 2" xfId="13389" xr:uid="{00000000-0005-0000-0000-0000DA3F0000}"/>
    <cellStyle name="40% - Accent2 3 6 2 2 2" xfId="15743" xr:uid="{00000000-0005-0000-0000-0000DB3F0000}"/>
    <cellStyle name="40% - Accent2 3 6 2 2 2 2" xfId="26573" xr:uid="{00000000-0005-0000-0000-0000DC3F0000}"/>
    <cellStyle name="40% - Accent2 3 6 2 2 2 3" xfId="35450" xr:uid="{00000000-0005-0000-0000-0000DD3F0000}"/>
    <cellStyle name="40% - Accent2 3 6 2 2 3" xfId="17962" xr:uid="{00000000-0005-0000-0000-0000DE3F0000}"/>
    <cellStyle name="40% - Accent2 3 6 2 2 3 2" xfId="28792" xr:uid="{00000000-0005-0000-0000-0000DF3F0000}"/>
    <cellStyle name="40% - Accent2 3 6 2 2 3 3" xfId="37669" xr:uid="{00000000-0005-0000-0000-0000E03F0000}"/>
    <cellStyle name="40% - Accent2 3 6 2 2 4" xfId="20367" xr:uid="{00000000-0005-0000-0000-0000E13F0000}"/>
    <cellStyle name="40% - Accent2 3 6 2 2 4 2" xfId="31011" xr:uid="{00000000-0005-0000-0000-0000E23F0000}"/>
    <cellStyle name="40% - Accent2 3 6 2 2 4 3" xfId="39888" xr:uid="{00000000-0005-0000-0000-0000E33F0000}"/>
    <cellStyle name="40% - Accent2 3 6 2 2 5" xfId="24354" xr:uid="{00000000-0005-0000-0000-0000E43F0000}"/>
    <cellStyle name="40% - Accent2 3 6 2 2 6" xfId="33231" xr:uid="{00000000-0005-0000-0000-0000E53F0000}"/>
    <cellStyle name="40% - Accent2 3 6 2 3" xfId="12656" xr:uid="{00000000-0005-0000-0000-0000E63F0000}"/>
    <cellStyle name="40% - Accent2 3 6 2 3 2" xfId="15010" xr:uid="{00000000-0005-0000-0000-0000E73F0000}"/>
    <cellStyle name="40% - Accent2 3 6 2 3 2 2" xfId="25840" xr:uid="{00000000-0005-0000-0000-0000E83F0000}"/>
    <cellStyle name="40% - Accent2 3 6 2 3 2 3" xfId="34717" xr:uid="{00000000-0005-0000-0000-0000E93F0000}"/>
    <cellStyle name="40% - Accent2 3 6 2 3 3" xfId="17229" xr:uid="{00000000-0005-0000-0000-0000EA3F0000}"/>
    <cellStyle name="40% - Accent2 3 6 2 3 3 2" xfId="28059" xr:uid="{00000000-0005-0000-0000-0000EB3F0000}"/>
    <cellStyle name="40% - Accent2 3 6 2 3 3 3" xfId="36936" xr:uid="{00000000-0005-0000-0000-0000EC3F0000}"/>
    <cellStyle name="40% - Accent2 3 6 2 3 4" xfId="19634" xr:uid="{00000000-0005-0000-0000-0000ED3F0000}"/>
    <cellStyle name="40% - Accent2 3 6 2 3 4 2" xfId="30278" xr:uid="{00000000-0005-0000-0000-0000EE3F0000}"/>
    <cellStyle name="40% - Accent2 3 6 2 3 4 3" xfId="39155" xr:uid="{00000000-0005-0000-0000-0000EF3F0000}"/>
    <cellStyle name="40% - Accent2 3 6 2 3 5" xfId="23621" xr:uid="{00000000-0005-0000-0000-0000F03F0000}"/>
    <cellStyle name="40% - Accent2 3 6 2 3 6" xfId="32498" xr:uid="{00000000-0005-0000-0000-0000F13F0000}"/>
    <cellStyle name="40% - Accent2 3 6 2 4" xfId="14134" xr:uid="{00000000-0005-0000-0000-0000F23F0000}"/>
    <cellStyle name="40% - Accent2 3 6 2 4 2" xfId="25097" xr:uid="{00000000-0005-0000-0000-0000F33F0000}"/>
    <cellStyle name="40% - Accent2 3 6 2 4 3" xfId="33974" xr:uid="{00000000-0005-0000-0000-0000F43F0000}"/>
    <cellStyle name="40% - Accent2 3 6 2 5" xfId="16486" xr:uid="{00000000-0005-0000-0000-0000F53F0000}"/>
    <cellStyle name="40% - Accent2 3 6 2 5 2" xfId="27316" xr:uid="{00000000-0005-0000-0000-0000F63F0000}"/>
    <cellStyle name="40% - Accent2 3 6 2 5 3" xfId="36193" xr:uid="{00000000-0005-0000-0000-0000F73F0000}"/>
    <cellStyle name="40% - Accent2 3 6 2 6" xfId="18707" xr:uid="{00000000-0005-0000-0000-0000F83F0000}"/>
    <cellStyle name="40% - Accent2 3 6 2 6 2" xfId="29535" xr:uid="{00000000-0005-0000-0000-0000F93F0000}"/>
    <cellStyle name="40% - Accent2 3 6 2 6 3" xfId="38412" xr:uid="{00000000-0005-0000-0000-0000FA3F0000}"/>
    <cellStyle name="40% - Accent2 3 6 2 7" xfId="22878" xr:uid="{00000000-0005-0000-0000-0000FB3F0000}"/>
    <cellStyle name="40% - Accent2 3 6 2 8" xfId="31753" xr:uid="{00000000-0005-0000-0000-0000FC3F0000}"/>
    <cellStyle name="40% - Accent2 3 6 3" xfId="9239" xr:uid="{00000000-0005-0000-0000-0000FD3F0000}"/>
    <cellStyle name="40% - Accent2 3 6 3 2" xfId="13390" xr:uid="{00000000-0005-0000-0000-0000FE3F0000}"/>
    <cellStyle name="40% - Accent2 3 6 3 2 2" xfId="15744" xr:uid="{00000000-0005-0000-0000-0000FF3F0000}"/>
    <cellStyle name="40% - Accent2 3 6 3 2 2 2" xfId="26574" xr:uid="{00000000-0005-0000-0000-000000400000}"/>
    <cellStyle name="40% - Accent2 3 6 3 2 2 3" xfId="35451" xr:uid="{00000000-0005-0000-0000-000001400000}"/>
    <cellStyle name="40% - Accent2 3 6 3 2 3" xfId="17963" xr:uid="{00000000-0005-0000-0000-000002400000}"/>
    <cellStyle name="40% - Accent2 3 6 3 2 3 2" xfId="28793" xr:uid="{00000000-0005-0000-0000-000003400000}"/>
    <cellStyle name="40% - Accent2 3 6 3 2 3 3" xfId="37670" xr:uid="{00000000-0005-0000-0000-000004400000}"/>
    <cellStyle name="40% - Accent2 3 6 3 2 4" xfId="20368" xr:uid="{00000000-0005-0000-0000-000005400000}"/>
    <cellStyle name="40% - Accent2 3 6 3 2 4 2" xfId="31012" xr:uid="{00000000-0005-0000-0000-000006400000}"/>
    <cellStyle name="40% - Accent2 3 6 3 2 4 3" xfId="39889" xr:uid="{00000000-0005-0000-0000-000007400000}"/>
    <cellStyle name="40% - Accent2 3 6 3 2 5" xfId="24355" xr:uid="{00000000-0005-0000-0000-000008400000}"/>
    <cellStyle name="40% - Accent2 3 6 3 2 6" xfId="33232" xr:uid="{00000000-0005-0000-0000-000009400000}"/>
    <cellStyle name="40% - Accent2 3 6 3 3" xfId="12657" xr:uid="{00000000-0005-0000-0000-00000A400000}"/>
    <cellStyle name="40% - Accent2 3 6 3 3 2" xfId="15011" xr:uid="{00000000-0005-0000-0000-00000B400000}"/>
    <cellStyle name="40% - Accent2 3 6 3 3 2 2" xfId="25841" xr:uid="{00000000-0005-0000-0000-00000C400000}"/>
    <cellStyle name="40% - Accent2 3 6 3 3 2 3" xfId="34718" xr:uid="{00000000-0005-0000-0000-00000D400000}"/>
    <cellStyle name="40% - Accent2 3 6 3 3 3" xfId="17230" xr:uid="{00000000-0005-0000-0000-00000E400000}"/>
    <cellStyle name="40% - Accent2 3 6 3 3 3 2" xfId="28060" xr:uid="{00000000-0005-0000-0000-00000F400000}"/>
    <cellStyle name="40% - Accent2 3 6 3 3 3 3" xfId="36937" xr:uid="{00000000-0005-0000-0000-000010400000}"/>
    <cellStyle name="40% - Accent2 3 6 3 3 4" xfId="19635" xr:uid="{00000000-0005-0000-0000-000011400000}"/>
    <cellStyle name="40% - Accent2 3 6 3 3 4 2" xfId="30279" xr:uid="{00000000-0005-0000-0000-000012400000}"/>
    <cellStyle name="40% - Accent2 3 6 3 3 4 3" xfId="39156" xr:uid="{00000000-0005-0000-0000-000013400000}"/>
    <cellStyle name="40% - Accent2 3 6 3 3 5" xfId="23622" xr:uid="{00000000-0005-0000-0000-000014400000}"/>
    <cellStyle name="40% - Accent2 3 6 3 3 6" xfId="32499" xr:uid="{00000000-0005-0000-0000-000015400000}"/>
    <cellStyle name="40% - Accent2 3 6 3 4" xfId="14135" xr:uid="{00000000-0005-0000-0000-000016400000}"/>
    <cellStyle name="40% - Accent2 3 6 3 4 2" xfId="25098" xr:uid="{00000000-0005-0000-0000-000017400000}"/>
    <cellStyle name="40% - Accent2 3 6 3 4 3" xfId="33975" xr:uid="{00000000-0005-0000-0000-000018400000}"/>
    <cellStyle name="40% - Accent2 3 6 3 5" xfId="16487" xr:uid="{00000000-0005-0000-0000-000019400000}"/>
    <cellStyle name="40% - Accent2 3 6 3 5 2" xfId="27317" xr:uid="{00000000-0005-0000-0000-00001A400000}"/>
    <cellStyle name="40% - Accent2 3 6 3 5 3" xfId="36194" xr:uid="{00000000-0005-0000-0000-00001B400000}"/>
    <cellStyle name="40% - Accent2 3 6 3 6" xfId="18708" xr:uid="{00000000-0005-0000-0000-00001C400000}"/>
    <cellStyle name="40% - Accent2 3 6 3 6 2" xfId="29536" xr:uid="{00000000-0005-0000-0000-00001D400000}"/>
    <cellStyle name="40% - Accent2 3 6 3 6 3" xfId="38413" xr:uid="{00000000-0005-0000-0000-00001E400000}"/>
    <cellStyle name="40% - Accent2 3 6 3 7" xfId="22879" xr:uid="{00000000-0005-0000-0000-00001F400000}"/>
    <cellStyle name="40% - Accent2 3 6 3 8" xfId="31754" xr:uid="{00000000-0005-0000-0000-000020400000}"/>
    <cellStyle name="40% - Accent2 3 6 4" xfId="9240" xr:uid="{00000000-0005-0000-0000-000021400000}"/>
    <cellStyle name="40% - Accent2 3 6 4 2" xfId="13391" xr:uid="{00000000-0005-0000-0000-000022400000}"/>
    <cellStyle name="40% - Accent2 3 6 4 2 2" xfId="15745" xr:uid="{00000000-0005-0000-0000-000023400000}"/>
    <cellStyle name="40% - Accent2 3 6 4 2 2 2" xfId="26575" xr:uid="{00000000-0005-0000-0000-000024400000}"/>
    <cellStyle name="40% - Accent2 3 6 4 2 2 3" xfId="35452" xr:uid="{00000000-0005-0000-0000-000025400000}"/>
    <cellStyle name="40% - Accent2 3 6 4 2 3" xfId="17964" xr:uid="{00000000-0005-0000-0000-000026400000}"/>
    <cellStyle name="40% - Accent2 3 6 4 2 3 2" xfId="28794" xr:uid="{00000000-0005-0000-0000-000027400000}"/>
    <cellStyle name="40% - Accent2 3 6 4 2 3 3" xfId="37671" xr:uid="{00000000-0005-0000-0000-000028400000}"/>
    <cellStyle name="40% - Accent2 3 6 4 2 4" xfId="20369" xr:uid="{00000000-0005-0000-0000-000029400000}"/>
    <cellStyle name="40% - Accent2 3 6 4 2 4 2" xfId="31013" xr:uid="{00000000-0005-0000-0000-00002A400000}"/>
    <cellStyle name="40% - Accent2 3 6 4 2 4 3" xfId="39890" xr:uid="{00000000-0005-0000-0000-00002B400000}"/>
    <cellStyle name="40% - Accent2 3 6 4 2 5" xfId="24356" xr:uid="{00000000-0005-0000-0000-00002C400000}"/>
    <cellStyle name="40% - Accent2 3 6 4 2 6" xfId="33233" xr:uid="{00000000-0005-0000-0000-00002D400000}"/>
    <cellStyle name="40% - Accent2 3 6 4 3" xfId="12658" xr:uid="{00000000-0005-0000-0000-00002E400000}"/>
    <cellStyle name="40% - Accent2 3 6 4 3 2" xfId="15012" xr:uid="{00000000-0005-0000-0000-00002F400000}"/>
    <cellStyle name="40% - Accent2 3 6 4 3 2 2" xfId="25842" xr:uid="{00000000-0005-0000-0000-000030400000}"/>
    <cellStyle name="40% - Accent2 3 6 4 3 2 3" xfId="34719" xr:uid="{00000000-0005-0000-0000-000031400000}"/>
    <cellStyle name="40% - Accent2 3 6 4 3 3" xfId="17231" xr:uid="{00000000-0005-0000-0000-000032400000}"/>
    <cellStyle name="40% - Accent2 3 6 4 3 3 2" xfId="28061" xr:uid="{00000000-0005-0000-0000-000033400000}"/>
    <cellStyle name="40% - Accent2 3 6 4 3 3 3" xfId="36938" xr:uid="{00000000-0005-0000-0000-000034400000}"/>
    <cellStyle name="40% - Accent2 3 6 4 3 4" xfId="19636" xr:uid="{00000000-0005-0000-0000-000035400000}"/>
    <cellStyle name="40% - Accent2 3 6 4 3 4 2" xfId="30280" xr:uid="{00000000-0005-0000-0000-000036400000}"/>
    <cellStyle name="40% - Accent2 3 6 4 3 4 3" xfId="39157" xr:uid="{00000000-0005-0000-0000-000037400000}"/>
    <cellStyle name="40% - Accent2 3 6 4 3 5" xfId="23623" xr:uid="{00000000-0005-0000-0000-000038400000}"/>
    <cellStyle name="40% - Accent2 3 6 4 3 6" xfId="32500" xr:uid="{00000000-0005-0000-0000-000039400000}"/>
    <cellStyle name="40% - Accent2 3 6 4 4" xfId="14136" xr:uid="{00000000-0005-0000-0000-00003A400000}"/>
    <cellStyle name="40% - Accent2 3 6 4 4 2" xfId="25099" xr:uid="{00000000-0005-0000-0000-00003B400000}"/>
    <cellStyle name="40% - Accent2 3 6 4 4 3" xfId="33976" xr:uid="{00000000-0005-0000-0000-00003C400000}"/>
    <cellStyle name="40% - Accent2 3 6 4 5" xfId="16488" xr:uid="{00000000-0005-0000-0000-00003D400000}"/>
    <cellStyle name="40% - Accent2 3 6 4 5 2" xfId="27318" xr:uid="{00000000-0005-0000-0000-00003E400000}"/>
    <cellStyle name="40% - Accent2 3 6 4 5 3" xfId="36195" xr:uid="{00000000-0005-0000-0000-00003F400000}"/>
    <cellStyle name="40% - Accent2 3 6 4 6" xfId="18709" xr:uid="{00000000-0005-0000-0000-000040400000}"/>
    <cellStyle name="40% - Accent2 3 6 4 6 2" xfId="29537" xr:uid="{00000000-0005-0000-0000-000041400000}"/>
    <cellStyle name="40% - Accent2 3 6 4 6 3" xfId="38414" xr:uid="{00000000-0005-0000-0000-000042400000}"/>
    <cellStyle name="40% - Accent2 3 6 4 7" xfId="22880" xr:uid="{00000000-0005-0000-0000-000043400000}"/>
    <cellStyle name="40% - Accent2 3 6 4 8" xfId="31755" xr:uid="{00000000-0005-0000-0000-000044400000}"/>
    <cellStyle name="40% - Accent2 3 6 5" xfId="9241" xr:uid="{00000000-0005-0000-0000-000045400000}"/>
    <cellStyle name="40% - Accent2 3 6 5 2" xfId="13392" xr:uid="{00000000-0005-0000-0000-000046400000}"/>
    <cellStyle name="40% - Accent2 3 6 5 2 2" xfId="15746" xr:uid="{00000000-0005-0000-0000-000047400000}"/>
    <cellStyle name="40% - Accent2 3 6 5 2 2 2" xfId="26576" xr:uid="{00000000-0005-0000-0000-000048400000}"/>
    <cellStyle name="40% - Accent2 3 6 5 2 2 3" xfId="35453" xr:uid="{00000000-0005-0000-0000-000049400000}"/>
    <cellStyle name="40% - Accent2 3 6 5 2 3" xfId="17965" xr:uid="{00000000-0005-0000-0000-00004A400000}"/>
    <cellStyle name="40% - Accent2 3 6 5 2 3 2" xfId="28795" xr:uid="{00000000-0005-0000-0000-00004B400000}"/>
    <cellStyle name="40% - Accent2 3 6 5 2 3 3" xfId="37672" xr:uid="{00000000-0005-0000-0000-00004C400000}"/>
    <cellStyle name="40% - Accent2 3 6 5 2 4" xfId="20370" xr:uid="{00000000-0005-0000-0000-00004D400000}"/>
    <cellStyle name="40% - Accent2 3 6 5 2 4 2" xfId="31014" xr:uid="{00000000-0005-0000-0000-00004E400000}"/>
    <cellStyle name="40% - Accent2 3 6 5 2 4 3" xfId="39891" xr:uid="{00000000-0005-0000-0000-00004F400000}"/>
    <cellStyle name="40% - Accent2 3 6 5 2 5" xfId="24357" xr:uid="{00000000-0005-0000-0000-000050400000}"/>
    <cellStyle name="40% - Accent2 3 6 5 2 6" xfId="33234" xr:uid="{00000000-0005-0000-0000-000051400000}"/>
    <cellStyle name="40% - Accent2 3 6 5 3" xfId="12659" xr:uid="{00000000-0005-0000-0000-000052400000}"/>
    <cellStyle name="40% - Accent2 3 6 5 3 2" xfId="15013" xr:uid="{00000000-0005-0000-0000-000053400000}"/>
    <cellStyle name="40% - Accent2 3 6 5 3 2 2" xfId="25843" xr:uid="{00000000-0005-0000-0000-000054400000}"/>
    <cellStyle name="40% - Accent2 3 6 5 3 2 3" xfId="34720" xr:uid="{00000000-0005-0000-0000-000055400000}"/>
    <cellStyle name="40% - Accent2 3 6 5 3 3" xfId="17232" xr:uid="{00000000-0005-0000-0000-000056400000}"/>
    <cellStyle name="40% - Accent2 3 6 5 3 3 2" xfId="28062" xr:uid="{00000000-0005-0000-0000-000057400000}"/>
    <cellStyle name="40% - Accent2 3 6 5 3 3 3" xfId="36939" xr:uid="{00000000-0005-0000-0000-000058400000}"/>
    <cellStyle name="40% - Accent2 3 6 5 3 4" xfId="19637" xr:uid="{00000000-0005-0000-0000-000059400000}"/>
    <cellStyle name="40% - Accent2 3 6 5 3 4 2" xfId="30281" xr:uid="{00000000-0005-0000-0000-00005A400000}"/>
    <cellStyle name="40% - Accent2 3 6 5 3 4 3" xfId="39158" xr:uid="{00000000-0005-0000-0000-00005B400000}"/>
    <cellStyle name="40% - Accent2 3 6 5 3 5" xfId="23624" xr:uid="{00000000-0005-0000-0000-00005C400000}"/>
    <cellStyle name="40% - Accent2 3 6 5 3 6" xfId="32501" xr:uid="{00000000-0005-0000-0000-00005D400000}"/>
    <cellStyle name="40% - Accent2 3 6 5 4" xfId="14137" xr:uid="{00000000-0005-0000-0000-00005E400000}"/>
    <cellStyle name="40% - Accent2 3 6 5 4 2" xfId="25100" xr:uid="{00000000-0005-0000-0000-00005F400000}"/>
    <cellStyle name="40% - Accent2 3 6 5 4 3" xfId="33977" xr:uid="{00000000-0005-0000-0000-000060400000}"/>
    <cellStyle name="40% - Accent2 3 6 5 5" xfId="16489" xr:uid="{00000000-0005-0000-0000-000061400000}"/>
    <cellStyle name="40% - Accent2 3 6 5 5 2" xfId="27319" xr:uid="{00000000-0005-0000-0000-000062400000}"/>
    <cellStyle name="40% - Accent2 3 6 5 5 3" xfId="36196" xr:uid="{00000000-0005-0000-0000-000063400000}"/>
    <cellStyle name="40% - Accent2 3 6 5 6" xfId="18710" xr:uid="{00000000-0005-0000-0000-000064400000}"/>
    <cellStyle name="40% - Accent2 3 6 5 6 2" xfId="29538" xr:uid="{00000000-0005-0000-0000-000065400000}"/>
    <cellStyle name="40% - Accent2 3 6 5 6 3" xfId="38415" xr:uid="{00000000-0005-0000-0000-000066400000}"/>
    <cellStyle name="40% - Accent2 3 6 5 7" xfId="22881" xr:uid="{00000000-0005-0000-0000-000067400000}"/>
    <cellStyle name="40% - Accent2 3 6 5 8" xfId="31756" xr:uid="{00000000-0005-0000-0000-000068400000}"/>
    <cellStyle name="40% - Accent2 3 7" xfId="9242" xr:uid="{00000000-0005-0000-0000-000069400000}"/>
    <cellStyle name="40% - Accent2 3 8" xfId="9243" xr:uid="{00000000-0005-0000-0000-00006A400000}"/>
    <cellStyle name="40% - Accent2 3 9" xfId="9244" xr:uid="{00000000-0005-0000-0000-00006B400000}"/>
    <cellStyle name="40% - Accent2 4" xfId="9245" xr:uid="{00000000-0005-0000-0000-00006C400000}"/>
    <cellStyle name="40% - Accent2 4 10" xfId="9246" xr:uid="{00000000-0005-0000-0000-00006D400000}"/>
    <cellStyle name="40% - Accent2 4 2" xfId="9247" xr:uid="{00000000-0005-0000-0000-00006E400000}"/>
    <cellStyle name="40% - Accent2 4 2 2" xfId="9248" xr:uid="{00000000-0005-0000-0000-00006F400000}"/>
    <cellStyle name="40% - Accent2 4 2 2 2" xfId="13393" xr:uid="{00000000-0005-0000-0000-000070400000}"/>
    <cellStyle name="40% - Accent2 4 2 2 2 2" xfId="15747" xr:uid="{00000000-0005-0000-0000-000071400000}"/>
    <cellStyle name="40% - Accent2 4 2 2 2 2 2" xfId="26577" xr:uid="{00000000-0005-0000-0000-000072400000}"/>
    <cellStyle name="40% - Accent2 4 2 2 2 2 3" xfId="35454" xr:uid="{00000000-0005-0000-0000-000073400000}"/>
    <cellStyle name="40% - Accent2 4 2 2 2 3" xfId="17966" xr:uid="{00000000-0005-0000-0000-000074400000}"/>
    <cellStyle name="40% - Accent2 4 2 2 2 3 2" xfId="28796" xr:uid="{00000000-0005-0000-0000-000075400000}"/>
    <cellStyle name="40% - Accent2 4 2 2 2 3 3" xfId="37673" xr:uid="{00000000-0005-0000-0000-000076400000}"/>
    <cellStyle name="40% - Accent2 4 2 2 2 4" xfId="20371" xr:uid="{00000000-0005-0000-0000-000077400000}"/>
    <cellStyle name="40% - Accent2 4 2 2 2 4 2" xfId="31015" xr:uid="{00000000-0005-0000-0000-000078400000}"/>
    <cellStyle name="40% - Accent2 4 2 2 2 4 3" xfId="39892" xr:uid="{00000000-0005-0000-0000-000079400000}"/>
    <cellStyle name="40% - Accent2 4 2 2 2 5" xfId="24358" xr:uid="{00000000-0005-0000-0000-00007A400000}"/>
    <cellStyle name="40% - Accent2 4 2 2 2 6" xfId="33235" xr:uid="{00000000-0005-0000-0000-00007B400000}"/>
    <cellStyle name="40% - Accent2 4 2 2 3" xfId="12660" xr:uid="{00000000-0005-0000-0000-00007C400000}"/>
    <cellStyle name="40% - Accent2 4 2 2 3 2" xfId="15014" xr:uid="{00000000-0005-0000-0000-00007D400000}"/>
    <cellStyle name="40% - Accent2 4 2 2 3 2 2" xfId="25844" xr:uid="{00000000-0005-0000-0000-00007E400000}"/>
    <cellStyle name="40% - Accent2 4 2 2 3 2 3" xfId="34721" xr:uid="{00000000-0005-0000-0000-00007F400000}"/>
    <cellStyle name="40% - Accent2 4 2 2 3 3" xfId="17233" xr:uid="{00000000-0005-0000-0000-000080400000}"/>
    <cellStyle name="40% - Accent2 4 2 2 3 3 2" xfId="28063" xr:uid="{00000000-0005-0000-0000-000081400000}"/>
    <cellStyle name="40% - Accent2 4 2 2 3 3 3" xfId="36940" xr:uid="{00000000-0005-0000-0000-000082400000}"/>
    <cellStyle name="40% - Accent2 4 2 2 3 4" xfId="19638" xr:uid="{00000000-0005-0000-0000-000083400000}"/>
    <cellStyle name="40% - Accent2 4 2 2 3 4 2" xfId="30282" xr:uid="{00000000-0005-0000-0000-000084400000}"/>
    <cellStyle name="40% - Accent2 4 2 2 3 4 3" xfId="39159" xr:uid="{00000000-0005-0000-0000-000085400000}"/>
    <cellStyle name="40% - Accent2 4 2 2 3 5" xfId="23625" xr:uid="{00000000-0005-0000-0000-000086400000}"/>
    <cellStyle name="40% - Accent2 4 2 2 3 6" xfId="32502" xr:uid="{00000000-0005-0000-0000-000087400000}"/>
    <cellStyle name="40% - Accent2 4 2 2 4" xfId="14138" xr:uid="{00000000-0005-0000-0000-000088400000}"/>
    <cellStyle name="40% - Accent2 4 2 2 4 2" xfId="25101" xr:uid="{00000000-0005-0000-0000-000089400000}"/>
    <cellStyle name="40% - Accent2 4 2 2 4 3" xfId="33978" xr:uid="{00000000-0005-0000-0000-00008A400000}"/>
    <cellStyle name="40% - Accent2 4 2 2 5" xfId="16490" xr:uid="{00000000-0005-0000-0000-00008B400000}"/>
    <cellStyle name="40% - Accent2 4 2 2 5 2" xfId="27320" xr:uid="{00000000-0005-0000-0000-00008C400000}"/>
    <cellStyle name="40% - Accent2 4 2 2 5 3" xfId="36197" xr:uid="{00000000-0005-0000-0000-00008D400000}"/>
    <cellStyle name="40% - Accent2 4 2 2 6" xfId="18711" xr:uid="{00000000-0005-0000-0000-00008E400000}"/>
    <cellStyle name="40% - Accent2 4 2 2 6 2" xfId="29539" xr:uid="{00000000-0005-0000-0000-00008F400000}"/>
    <cellStyle name="40% - Accent2 4 2 2 6 3" xfId="38416" xr:uid="{00000000-0005-0000-0000-000090400000}"/>
    <cellStyle name="40% - Accent2 4 2 2 7" xfId="22882" xr:uid="{00000000-0005-0000-0000-000091400000}"/>
    <cellStyle name="40% - Accent2 4 2 2 8" xfId="31757" xr:uid="{00000000-0005-0000-0000-000092400000}"/>
    <cellStyle name="40% - Accent2 4 2 3" xfId="9249" xr:uid="{00000000-0005-0000-0000-000093400000}"/>
    <cellStyle name="40% - Accent2 4 2 3 2" xfId="13394" xr:uid="{00000000-0005-0000-0000-000094400000}"/>
    <cellStyle name="40% - Accent2 4 2 3 2 2" xfId="15748" xr:uid="{00000000-0005-0000-0000-000095400000}"/>
    <cellStyle name="40% - Accent2 4 2 3 2 2 2" xfId="26578" xr:uid="{00000000-0005-0000-0000-000096400000}"/>
    <cellStyle name="40% - Accent2 4 2 3 2 2 3" xfId="35455" xr:uid="{00000000-0005-0000-0000-000097400000}"/>
    <cellStyle name="40% - Accent2 4 2 3 2 3" xfId="17967" xr:uid="{00000000-0005-0000-0000-000098400000}"/>
    <cellStyle name="40% - Accent2 4 2 3 2 3 2" xfId="28797" xr:uid="{00000000-0005-0000-0000-000099400000}"/>
    <cellStyle name="40% - Accent2 4 2 3 2 3 3" xfId="37674" xr:uid="{00000000-0005-0000-0000-00009A400000}"/>
    <cellStyle name="40% - Accent2 4 2 3 2 4" xfId="20372" xr:uid="{00000000-0005-0000-0000-00009B400000}"/>
    <cellStyle name="40% - Accent2 4 2 3 2 4 2" xfId="31016" xr:uid="{00000000-0005-0000-0000-00009C400000}"/>
    <cellStyle name="40% - Accent2 4 2 3 2 4 3" xfId="39893" xr:uid="{00000000-0005-0000-0000-00009D400000}"/>
    <cellStyle name="40% - Accent2 4 2 3 2 5" xfId="24359" xr:uid="{00000000-0005-0000-0000-00009E400000}"/>
    <cellStyle name="40% - Accent2 4 2 3 2 6" xfId="33236" xr:uid="{00000000-0005-0000-0000-00009F400000}"/>
    <cellStyle name="40% - Accent2 4 2 3 3" xfId="12661" xr:uid="{00000000-0005-0000-0000-0000A0400000}"/>
    <cellStyle name="40% - Accent2 4 2 3 3 2" xfId="15015" xr:uid="{00000000-0005-0000-0000-0000A1400000}"/>
    <cellStyle name="40% - Accent2 4 2 3 3 2 2" xfId="25845" xr:uid="{00000000-0005-0000-0000-0000A2400000}"/>
    <cellStyle name="40% - Accent2 4 2 3 3 2 3" xfId="34722" xr:uid="{00000000-0005-0000-0000-0000A3400000}"/>
    <cellStyle name="40% - Accent2 4 2 3 3 3" xfId="17234" xr:uid="{00000000-0005-0000-0000-0000A4400000}"/>
    <cellStyle name="40% - Accent2 4 2 3 3 3 2" xfId="28064" xr:uid="{00000000-0005-0000-0000-0000A5400000}"/>
    <cellStyle name="40% - Accent2 4 2 3 3 3 3" xfId="36941" xr:uid="{00000000-0005-0000-0000-0000A6400000}"/>
    <cellStyle name="40% - Accent2 4 2 3 3 4" xfId="19639" xr:uid="{00000000-0005-0000-0000-0000A7400000}"/>
    <cellStyle name="40% - Accent2 4 2 3 3 4 2" xfId="30283" xr:uid="{00000000-0005-0000-0000-0000A8400000}"/>
    <cellStyle name="40% - Accent2 4 2 3 3 4 3" xfId="39160" xr:uid="{00000000-0005-0000-0000-0000A9400000}"/>
    <cellStyle name="40% - Accent2 4 2 3 3 5" xfId="23626" xr:uid="{00000000-0005-0000-0000-0000AA400000}"/>
    <cellStyle name="40% - Accent2 4 2 3 3 6" xfId="32503" xr:uid="{00000000-0005-0000-0000-0000AB400000}"/>
    <cellStyle name="40% - Accent2 4 2 3 4" xfId="14139" xr:uid="{00000000-0005-0000-0000-0000AC400000}"/>
    <cellStyle name="40% - Accent2 4 2 3 4 2" xfId="25102" xr:uid="{00000000-0005-0000-0000-0000AD400000}"/>
    <cellStyle name="40% - Accent2 4 2 3 4 3" xfId="33979" xr:uid="{00000000-0005-0000-0000-0000AE400000}"/>
    <cellStyle name="40% - Accent2 4 2 3 5" xfId="16491" xr:uid="{00000000-0005-0000-0000-0000AF400000}"/>
    <cellStyle name="40% - Accent2 4 2 3 5 2" xfId="27321" xr:uid="{00000000-0005-0000-0000-0000B0400000}"/>
    <cellStyle name="40% - Accent2 4 2 3 5 3" xfId="36198" xr:uid="{00000000-0005-0000-0000-0000B1400000}"/>
    <cellStyle name="40% - Accent2 4 2 3 6" xfId="18712" xr:uid="{00000000-0005-0000-0000-0000B2400000}"/>
    <cellStyle name="40% - Accent2 4 2 3 6 2" xfId="29540" xr:uid="{00000000-0005-0000-0000-0000B3400000}"/>
    <cellStyle name="40% - Accent2 4 2 3 6 3" xfId="38417" xr:uid="{00000000-0005-0000-0000-0000B4400000}"/>
    <cellStyle name="40% - Accent2 4 2 3 7" xfId="22883" xr:uid="{00000000-0005-0000-0000-0000B5400000}"/>
    <cellStyle name="40% - Accent2 4 2 3 8" xfId="31758" xr:uid="{00000000-0005-0000-0000-0000B6400000}"/>
    <cellStyle name="40% - Accent2 4 2 4" xfId="9250" xr:uid="{00000000-0005-0000-0000-0000B7400000}"/>
    <cellStyle name="40% - Accent2 4 2 4 2" xfId="13395" xr:uid="{00000000-0005-0000-0000-0000B8400000}"/>
    <cellStyle name="40% - Accent2 4 2 4 2 2" xfId="15749" xr:uid="{00000000-0005-0000-0000-0000B9400000}"/>
    <cellStyle name="40% - Accent2 4 2 4 2 2 2" xfId="26579" xr:uid="{00000000-0005-0000-0000-0000BA400000}"/>
    <cellStyle name="40% - Accent2 4 2 4 2 2 3" xfId="35456" xr:uid="{00000000-0005-0000-0000-0000BB400000}"/>
    <cellStyle name="40% - Accent2 4 2 4 2 3" xfId="17968" xr:uid="{00000000-0005-0000-0000-0000BC400000}"/>
    <cellStyle name="40% - Accent2 4 2 4 2 3 2" xfId="28798" xr:uid="{00000000-0005-0000-0000-0000BD400000}"/>
    <cellStyle name="40% - Accent2 4 2 4 2 3 3" xfId="37675" xr:uid="{00000000-0005-0000-0000-0000BE400000}"/>
    <cellStyle name="40% - Accent2 4 2 4 2 4" xfId="20373" xr:uid="{00000000-0005-0000-0000-0000BF400000}"/>
    <cellStyle name="40% - Accent2 4 2 4 2 4 2" xfId="31017" xr:uid="{00000000-0005-0000-0000-0000C0400000}"/>
    <cellStyle name="40% - Accent2 4 2 4 2 4 3" xfId="39894" xr:uid="{00000000-0005-0000-0000-0000C1400000}"/>
    <cellStyle name="40% - Accent2 4 2 4 2 5" xfId="24360" xr:uid="{00000000-0005-0000-0000-0000C2400000}"/>
    <cellStyle name="40% - Accent2 4 2 4 2 6" xfId="33237" xr:uid="{00000000-0005-0000-0000-0000C3400000}"/>
    <cellStyle name="40% - Accent2 4 2 4 3" xfId="12662" xr:uid="{00000000-0005-0000-0000-0000C4400000}"/>
    <cellStyle name="40% - Accent2 4 2 4 3 2" xfId="15016" xr:uid="{00000000-0005-0000-0000-0000C5400000}"/>
    <cellStyle name="40% - Accent2 4 2 4 3 2 2" xfId="25846" xr:uid="{00000000-0005-0000-0000-0000C6400000}"/>
    <cellStyle name="40% - Accent2 4 2 4 3 2 3" xfId="34723" xr:uid="{00000000-0005-0000-0000-0000C7400000}"/>
    <cellStyle name="40% - Accent2 4 2 4 3 3" xfId="17235" xr:uid="{00000000-0005-0000-0000-0000C8400000}"/>
    <cellStyle name="40% - Accent2 4 2 4 3 3 2" xfId="28065" xr:uid="{00000000-0005-0000-0000-0000C9400000}"/>
    <cellStyle name="40% - Accent2 4 2 4 3 3 3" xfId="36942" xr:uid="{00000000-0005-0000-0000-0000CA400000}"/>
    <cellStyle name="40% - Accent2 4 2 4 3 4" xfId="19640" xr:uid="{00000000-0005-0000-0000-0000CB400000}"/>
    <cellStyle name="40% - Accent2 4 2 4 3 4 2" xfId="30284" xr:uid="{00000000-0005-0000-0000-0000CC400000}"/>
    <cellStyle name="40% - Accent2 4 2 4 3 4 3" xfId="39161" xr:uid="{00000000-0005-0000-0000-0000CD400000}"/>
    <cellStyle name="40% - Accent2 4 2 4 3 5" xfId="23627" xr:uid="{00000000-0005-0000-0000-0000CE400000}"/>
    <cellStyle name="40% - Accent2 4 2 4 3 6" xfId="32504" xr:uid="{00000000-0005-0000-0000-0000CF400000}"/>
    <cellStyle name="40% - Accent2 4 2 4 4" xfId="14140" xr:uid="{00000000-0005-0000-0000-0000D0400000}"/>
    <cellStyle name="40% - Accent2 4 2 4 4 2" xfId="25103" xr:uid="{00000000-0005-0000-0000-0000D1400000}"/>
    <cellStyle name="40% - Accent2 4 2 4 4 3" xfId="33980" xr:uid="{00000000-0005-0000-0000-0000D2400000}"/>
    <cellStyle name="40% - Accent2 4 2 4 5" xfId="16492" xr:uid="{00000000-0005-0000-0000-0000D3400000}"/>
    <cellStyle name="40% - Accent2 4 2 4 5 2" xfId="27322" xr:uid="{00000000-0005-0000-0000-0000D4400000}"/>
    <cellStyle name="40% - Accent2 4 2 4 5 3" xfId="36199" xr:uid="{00000000-0005-0000-0000-0000D5400000}"/>
    <cellStyle name="40% - Accent2 4 2 4 6" xfId="18713" xr:uid="{00000000-0005-0000-0000-0000D6400000}"/>
    <cellStyle name="40% - Accent2 4 2 4 6 2" xfId="29541" xr:uid="{00000000-0005-0000-0000-0000D7400000}"/>
    <cellStyle name="40% - Accent2 4 2 4 6 3" xfId="38418" xr:uid="{00000000-0005-0000-0000-0000D8400000}"/>
    <cellStyle name="40% - Accent2 4 2 4 7" xfId="22884" xr:uid="{00000000-0005-0000-0000-0000D9400000}"/>
    <cellStyle name="40% - Accent2 4 2 4 8" xfId="31759" xr:uid="{00000000-0005-0000-0000-0000DA400000}"/>
    <cellStyle name="40% - Accent2 4 2 5" xfId="9251" xr:uid="{00000000-0005-0000-0000-0000DB400000}"/>
    <cellStyle name="40% - Accent2 4 2 5 2" xfId="13396" xr:uid="{00000000-0005-0000-0000-0000DC400000}"/>
    <cellStyle name="40% - Accent2 4 2 5 2 2" xfId="15750" xr:uid="{00000000-0005-0000-0000-0000DD400000}"/>
    <cellStyle name="40% - Accent2 4 2 5 2 2 2" xfId="26580" xr:uid="{00000000-0005-0000-0000-0000DE400000}"/>
    <cellStyle name="40% - Accent2 4 2 5 2 2 3" xfId="35457" xr:uid="{00000000-0005-0000-0000-0000DF400000}"/>
    <cellStyle name="40% - Accent2 4 2 5 2 3" xfId="17969" xr:uid="{00000000-0005-0000-0000-0000E0400000}"/>
    <cellStyle name="40% - Accent2 4 2 5 2 3 2" xfId="28799" xr:uid="{00000000-0005-0000-0000-0000E1400000}"/>
    <cellStyle name="40% - Accent2 4 2 5 2 3 3" xfId="37676" xr:uid="{00000000-0005-0000-0000-0000E2400000}"/>
    <cellStyle name="40% - Accent2 4 2 5 2 4" xfId="20374" xr:uid="{00000000-0005-0000-0000-0000E3400000}"/>
    <cellStyle name="40% - Accent2 4 2 5 2 4 2" xfId="31018" xr:uid="{00000000-0005-0000-0000-0000E4400000}"/>
    <cellStyle name="40% - Accent2 4 2 5 2 4 3" xfId="39895" xr:uid="{00000000-0005-0000-0000-0000E5400000}"/>
    <cellStyle name="40% - Accent2 4 2 5 2 5" xfId="24361" xr:uid="{00000000-0005-0000-0000-0000E6400000}"/>
    <cellStyle name="40% - Accent2 4 2 5 2 6" xfId="33238" xr:uid="{00000000-0005-0000-0000-0000E7400000}"/>
    <cellStyle name="40% - Accent2 4 2 5 3" xfId="12663" xr:uid="{00000000-0005-0000-0000-0000E8400000}"/>
    <cellStyle name="40% - Accent2 4 2 5 3 2" xfId="15017" xr:uid="{00000000-0005-0000-0000-0000E9400000}"/>
    <cellStyle name="40% - Accent2 4 2 5 3 2 2" xfId="25847" xr:uid="{00000000-0005-0000-0000-0000EA400000}"/>
    <cellStyle name="40% - Accent2 4 2 5 3 2 3" xfId="34724" xr:uid="{00000000-0005-0000-0000-0000EB400000}"/>
    <cellStyle name="40% - Accent2 4 2 5 3 3" xfId="17236" xr:uid="{00000000-0005-0000-0000-0000EC400000}"/>
    <cellStyle name="40% - Accent2 4 2 5 3 3 2" xfId="28066" xr:uid="{00000000-0005-0000-0000-0000ED400000}"/>
    <cellStyle name="40% - Accent2 4 2 5 3 3 3" xfId="36943" xr:uid="{00000000-0005-0000-0000-0000EE400000}"/>
    <cellStyle name="40% - Accent2 4 2 5 3 4" xfId="19641" xr:uid="{00000000-0005-0000-0000-0000EF400000}"/>
    <cellStyle name="40% - Accent2 4 2 5 3 4 2" xfId="30285" xr:uid="{00000000-0005-0000-0000-0000F0400000}"/>
    <cellStyle name="40% - Accent2 4 2 5 3 4 3" xfId="39162" xr:uid="{00000000-0005-0000-0000-0000F1400000}"/>
    <cellStyle name="40% - Accent2 4 2 5 3 5" xfId="23628" xr:uid="{00000000-0005-0000-0000-0000F2400000}"/>
    <cellStyle name="40% - Accent2 4 2 5 3 6" xfId="32505" xr:uid="{00000000-0005-0000-0000-0000F3400000}"/>
    <cellStyle name="40% - Accent2 4 2 5 4" xfId="14141" xr:uid="{00000000-0005-0000-0000-0000F4400000}"/>
    <cellStyle name="40% - Accent2 4 2 5 4 2" xfId="25104" xr:uid="{00000000-0005-0000-0000-0000F5400000}"/>
    <cellStyle name="40% - Accent2 4 2 5 4 3" xfId="33981" xr:uid="{00000000-0005-0000-0000-0000F6400000}"/>
    <cellStyle name="40% - Accent2 4 2 5 5" xfId="16493" xr:uid="{00000000-0005-0000-0000-0000F7400000}"/>
    <cellStyle name="40% - Accent2 4 2 5 5 2" xfId="27323" xr:uid="{00000000-0005-0000-0000-0000F8400000}"/>
    <cellStyle name="40% - Accent2 4 2 5 5 3" xfId="36200" xr:uid="{00000000-0005-0000-0000-0000F9400000}"/>
    <cellStyle name="40% - Accent2 4 2 5 6" xfId="18714" xr:uid="{00000000-0005-0000-0000-0000FA400000}"/>
    <cellStyle name="40% - Accent2 4 2 5 6 2" xfId="29542" xr:uid="{00000000-0005-0000-0000-0000FB400000}"/>
    <cellStyle name="40% - Accent2 4 2 5 6 3" xfId="38419" xr:uid="{00000000-0005-0000-0000-0000FC400000}"/>
    <cellStyle name="40% - Accent2 4 2 5 7" xfId="22885" xr:uid="{00000000-0005-0000-0000-0000FD400000}"/>
    <cellStyle name="40% - Accent2 4 2 5 8" xfId="31760" xr:uid="{00000000-0005-0000-0000-0000FE400000}"/>
    <cellStyle name="40% - Accent2 4 3" xfId="9252" xr:uid="{00000000-0005-0000-0000-0000FF400000}"/>
    <cellStyle name="40% - Accent2 4 3 2" xfId="13397" xr:uid="{00000000-0005-0000-0000-000000410000}"/>
    <cellStyle name="40% - Accent2 4 3 2 2" xfId="15751" xr:uid="{00000000-0005-0000-0000-000001410000}"/>
    <cellStyle name="40% - Accent2 4 3 2 2 2" xfId="26581" xr:uid="{00000000-0005-0000-0000-000002410000}"/>
    <cellStyle name="40% - Accent2 4 3 2 2 3" xfId="35458" xr:uid="{00000000-0005-0000-0000-000003410000}"/>
    <cellStyle name="40% - Accent2 4 3 2 3" xfId="17970" xr:uid="{00000000-0005-0000-0000-000004410000}"/>
    <cellStyle name="40% - Accent2 4 3 2 3 2" xfId="28800" xr:uid="{00000000-0005-0000-0000-000005410000}"/>
    <cellStyle name="40% - Accent2 4 3 2 3 3" xfId="37677" xr:uid="{00000000-0005-0000-0000-000006410000}"/>
    <cellStyle name="40% - Accent2 4 3 2 4" xfId="20375" xr:uid="{00000000-0005-0000-0000-000007410000}"/>
    <cellStyle name="40% - Accent2 4 3 2 4 2" xfId="31019" xr:uid="{00000000-0005-0000-0000-000008410000}"/>
    <cellStyle name="40% - Accent2 4 3 2 4 3" xfId="39896" xr:uid="{00000000-0005-0000-0000-000009410000}"/>
    <cellStyle name="40% - Accent2 4 3 2 5" xfId="24362" xr:uid="{00000000-0005-0000-0000-00000A410000}"/>
    <cellStyle name="40% - Accent2 4 3 2 6" xfId="33239" xr:uid="{00000000-0005-0000-0000-00000B410000}"/>
    <cellStyle name="40% - Accent2 4 3 3" xfId="12664" xr:uid="{00000000-0005-0000-0000-00000C410000}"/>
    <cellStyle name="40% - Accent2 4 3 3 2" xfId="15018" xr:uid="{00000000-0005-0000-0000-00000D410000}"/>
    <cellStyle name="40% - Accent2 4 3 3 2 2" xfId="25848" xr:uid="{00000000-0005-0000-0000-00000E410000}"/>
    <cellStyle name="40% - Accent2 4 3 3 2 3" xfId="34725" xr:uid="{00000000-0005-0000-0000-00000F410000}"/>
    <cellStyle name="40% - Accent2 4 3 3 3" xfId="17237" xr:uid="{00000000-0005-0000-0000-000010410000}"/>
    <cellStyle name="40% - Accent2 4 3 3 3 2" xfId="28067" xr:uid="{00000000-0005-0000-0000-000011410000}"/>
    <cellStyle name="40% - Accent2 4 3 3 3 3" xfId="36944" xr:uid="{00000000-0005-0000-0000-000012410000}"/>
    <cellStyle name="40% - Accent2 4 3 3 4" xfId="19642" xr:uid="{00000000-0005-0000-0000-000013410000}"/>
    <cellStyle name="40% - Accent2 4 3 3 4 2" xfId="30286" xr:uid="{00000000-0005-0000-0000-000014410000}"/>
    <cellStyle name="40% - Accent2 4 3 3 4 3" xfId="39163" xr:uid="{00000000-0005-0000-0000-000015410000}"/>
    <cellStyle name="40% - Accent2 4 3 3 5" xfId="23629" xr:uid="{00000000-0005-0000-0000-000016410000}"/>
    <cellStyle name="40% - Accent2 4 3 3 6" xfId="32506" xr:uid="{00000000-0005-0000-0000-000017410000}"/>
    <cellStyle name="40% - Accent2 4 3 4" xfId="14142" xr:uid="{00000000-0005-0000-0000-000018410000}"/>
    <cellStyle name="40% - Accent2 4 3 4 2" xfId="25105" xr:uid="{00000000-0005-0000-0000-000019410000}"/>
    <cellStyle name="40% - Accent2 4 3 4 3" xfId="33982" xr:uid="{00000000-0005-0000-0000-00001A410000}"/>
    <cellStyle name="40% - Accent2 4 3 5" xfId="16494" xr:uid="{00000000-0005-0000-0000-00001B410000}"/>
    <cellStyle name="40% - Accent2 4 3 5 2" xfId="27324" xr:uid="{00000000-0005-0000-0000-00001C410000}"/>
    <cellStyle name="40% - Accent2 4 3 5 3" xfId="36201" xr:uid="{00000000-0005-0000-0000-00001D410000}"/>
    <cellStyle name="40% - Accent2 4 3 6" xfId="18715" xr:uid="{00000000-0005-0000-0000-00001E410000}"/>
    <cellStyle name="40% - Accent2 4 3 6 2" xfId="29543" xr:uid="{00000000-0005-0000-0000-00001F410000}"/>
    <cellStyle name="40% - Accent2 4 3 6 3" xfId="38420" xr:uid="{00000000-0005-0000-0000-000020410000}"/>
    <cellStyle name="40% - Accent2 4 3 7" xfId="22886" xr:uid="{00000000-0005-0000-0000-000021410000}"/>
    <cellStyle name="40% - Accent2 4 3 8" xfId="31761" xr:uid="{00000000-0005-0000-0000-000022410000}"/>
    <cellStyle name="40% - Accent2 4 4" xfId="9253" xr:uid="{00000000-0005-0000-0000-000023410000}"/>
    <cellStyle name="40% - Accent2 4 4 2" xfId="13398" xr:uid="{00000000-0005-0000-0000-000024410000}"/>
    <cellStyle name="40% - Accent2 4 4 2 2" xfId="15752" xr:uid="{00000000-0005-0000-0000-000025410000}"/>
    <cellStyle name="40% - Accent2 4 4 2 2 2" xfId="26582" xr:uid="{00000000-0005-0000-0000-000026410000}"/>
    <cellStyle name="40% - Accent2 4 4 2 2 3" xfId="35459" xr:uid="{00000000-0005-0000-0000-000027410000}"/>
    <cellStyle name="40% - Accent2 4 4 2 3" xfId="17971" xr:uid="{00000000-0005-0000-0000-000028410000}"/>
    <cellStyle name="40% - Accent2 4 4 2 3 2" xfId="28801" xr:uid="{00000000-0005-0000-0000-000029410000}"/>
    <cellStyle name="40% - Accent2 4 4 2 3 3" xfId="37678" xr:uid="{00000000-0005-0000-0000-00002A410000}"/>
    <cellStyle name="40% - Accent2 4 4 2 4" xfId="20376" xr:uid="{00000000-0005-0000-0000-00002B410000}"/>
    <cellStyle name="40% - Accent2 4 4 2 4 2" xfId="31020" xr:uid="{00000000-0005-0000-0000-00002C410000}"/>
    <cellStyle name="40% - Accent2 4 4 2 4 3" xfId="39897" xr:uid="{00000000-0005-0000-0000-00002D410000}"/>
    <cellStyle name="40% - Accent2 4 4 2 5" xfId="24363" xr:uid="{00000000-0005-0000-0000-00002E410000}"/>
    <cellStyle name="40% - Accent2 4 4 2 6" xfId="33240" xr:uid="{00000000-0005-0000-0000-00002F410000}"/>
    <cellStyle name="40% - Accent2 4 4 3" xfId="12665" xr:uid="{00000000-0005-0000-0000-000030410000}"/>
    <cellStyle name="40% - Accent2 4 4 3 2" xfId="15019" xr:uid="{00000000-0005-0000-0000-000031410000}"/>
    <cellStyle name="40% - Accent2 4 4 3 2 2" xfId="25849" xr:uid="{00000000-0005-0000-0000-000032410000}"/>
    <cellStyle name="40% - Accent2 4 4 3 2 3" xfId="34726" xr:uid="{00000000-0005-0000-0000-000033410000}"/>
    <cellStyle name="40% - Accent2 4 4 3 3" xfId="17238" xr:uid="{00000000-0005-0000-0000-000034410000}"/>
    <cellStyle name="40% - Accent2 4 4 3 3 2" xfId="28068" xr:uid="{00000000-0005-0000-0000-000035410000}"/>
    <cellStyle name="40% - Accent2 4 4 3 3 3" xfId="36945" xr:uid="{00000000-0005-0000-0000-000036410000}"/>
    <cellStyle name="40% - Accent2 4 4 3 4" xfId="19643" xr:uid="{00000000-0005-0000-0000-000037410000}"/>
    <cellStyle name="40% - Accent2 4 4 3 4 2" xfId="30287" xr:uid="{00000000-0005-0000-0000-000038410000}"/>
    <cellStyle name="40% - Accent2 4 4 3 4 3" xfId="39164" xr:uid="{00000000-0005-0000-0000-000039410000}"/>
    <cellStyle name="40% - Accent2 4 4 3 5" xfId="23630" xr:uid="{00000000-0005-0000-0000-00003A410000}"/>
    <cellStyle name="40% - Accent2 4 4 3 6" xfId="32507" xr:uid="{00000000-0005-0000-0000-00003B410000}"/>
    <cellStyle name="40% - Accent2 4 4 4" xfId="14143" xr:uid="{00000000-0005-0000-0000-00003C410000}"/>
    <cellStyle name="40% - Accent2 4 4 4 2" xfId="25106" xr:uid="{00000000-0005-0000-0000-00003D410000}"/>
    <cellStyle name="40% - Accent2 4 4 4 3" xfId="33983" xr:uid="{00000000-0005-0000-0000-00003E410000}"/>
    <cellStyle name="40% - Accent2 4 4 5" xfId="16495" xr:uid="{00000000-0005-0000-0000-00003F410000}"/>
    <cellStyle name="40% - Accent2 4 4 5 2" xfId="27325" xr:uid="{00000000-0005-0000-0000-000040410000}"/>
    <cellStyle name="40% - Accent2 4 4 5 3" xfId="36202" xr:uid="{00000000-0005-0000-0000-000041410000}"/>
    <cellStyle name="40% - Accent2 4 4 6" xfId="18716" xr:uid="{00000000-0005-0000-0000-000042410000}"/>
    <cellStyle name="40% - Accent2 4 4 6 2" xfId="29544" xr:uid="{00000000-0005-0000-0000-000043410000}"/>
    <cellStyle name="40% - Accent2 4 4 6 3" xfId="38421" xr:uid="{00000000-0005-0000-0000-000044410000}"/>
    <cellStyle name="40% - Accent2 4 4 7" xfId="22887" xr:uid="{00000000-0005-0000-0000-000045410000}"/>
    <cellStyle name="40% - Accent2 4 4 8" xfId="31762" xr:uid="{00000000-0005-0000-0000-000046410000}"/>
    <cellStyle name="40% - Accent2 4 5" xfId="9254" xr:uid="{00000000-0005-0000-0000-000047410000}"/>
    <cellStyle name="40% - Accent2 4 5 2" xfId="13399" xr:uid="{00000000-0005-0000-0000-000048410000}"/>
    <cellStyle name="40% - Accent2 4 5 2 2" xfId="15753" xr:uid="{00000000-0005-0000-0000-000049410000}"/>
    <cellStyle name="40% - Accent2 4 5 2 2 2" xfId="26583" xr:uid="{00000000-0005-0000-0000-00004A410000}"/>
    <cellStyle name="40% - Accent2 4 5 2 2 3" xfId="35460" xr:uid="{00000000-0005-0000-0000-00004B410000}"/>
    <cellStyle name="40% - Accent2 4 5 2 3" xfId="17972" xr:uid="{00000000-0005-0000-0000-00004C410000}"/>
    <cellStyle name="40% - Accent2 4 5 2 3 2" xfId="28802" xr:uid="{00000000-0005-0000-0000-00004D410000}"/>
    <cellStyle name="40% - Accent2 4 5 2 3 3" xfId="37679" xr:uid="{00000000-0005-0000-0000-00004E410000}"/>
    <cellStyle name="40% - Accent2 4 5 2 4" xfId="20377" xr:uid="{00000000-0005-0000-0000-00004F410000}"/>
    <cellStyle name="40% - Accent2 4 5 2 4 2" xfId="31021" xr:uid="{00000000-0005-0000-0000-000050410000}"/>
    <cellStyle name="40% - Accent2 4 5 2 4 3" xfId="39898" xr:uid="{00000000-0005-0000-0000-000051410000}"/>
    <cellStyle name="40% - Accent2 4 5 2 5" xfId="24364" xr:uid="{00000000-0005-0000-0000-000052410000}"/>
    <cellStyle name="40% - Accent2 4 5 2 6" xfId="33241" xr:uid="{00000000-0005-0000-0000-000053410000}"/>
    <cellStyle name="40% - Accent2 4 5 3" xfId="12666" xr:uid="{00000000-0005-0000-0000-000054410000}"/>
    <cellStyle name="40% - Accent2 4 5 3 2" xfId="15020" xr:uid="{00000000-0005-0000-0000-000055410000}"/>
    <cellStyle name="40% - Accent2 4 5 3 2 2" xfId="25850" xr:uid="{00000000-0005-0000-0000-000056410000}"/>
    <cellStyle name="40% - Accent2 4 5 3 2 3" xfId="34727" xr:uid="{00000000-0005-0000-0000-000057410000}"/>
    <cellStyle name="40% - Accent2 4 5 3 3" xfId="17239" xr:uid="{00000000-0005-0000-0000-000058410000}"/>
    <cellStyle name="40% - Accent2 4 5 3 3 2" xfId="28069" xr:uid="{00000000-0005-0000-0000-000059410000}"/>
    <cellStyle name="40% - Accent2 4 5 3 3 3" xfId="36946" xr:uid="{00000000-0005-0000-0000-00005A410000}"/>
    <cellStyle name="40% - Accent2 4 5 3 4" xfId="19644" xr:uid="{00000000-0005-0000-0000-00005B410000}"/>
    <cellStyle name="40% - Accent2 4 5 3 4 2" xfId="30288" xr:uid="{00000000-0005-0000-0000-00005C410000}"/>
    <cellStyle name="40% - Accent2 4 5 3 4 3" xfId="39165" xr:uid="{00000000-0005-0000-0000-00005D410000}"/>
    <cellStyle name="40% - Accent2 4 5 3 5" xfId="23631" xr:uid="{00000000-0005-0000-0000-00005E410000}"/>
    <cellStyle name="40% - Accent2 4 5 3 6" xfId="32508" xr:uid="{00000000-0005-0000-0000-00005F410000}"/>
    <cellStyle name="40% - Accent2 4 5 4" xfId="14144" xr:uid="{00000000-0005-0000-0000-000060410000}"/>
    <cellStyle name="40% - Accent2 4 5 4 2" xfId="25107" xr:uid="{00000000-0005-0000-0000-000061410000}"/>
    <cellStyle name="40% - Accent2 4 5 4 3" xfId="33984" xr:uid="{00000000-0005-0000-0000-000062410000}"/>
    <cellStyle name="40% - Accent2 4 5 5" xfId="16496" xr:uid="{00000000-0005-0000-0000-000063410000}"/>
    <cellStyle name="40% - Accent2 4 5 5 2" xfId="27326" xr:uid="{00000000-0005-0000-0000-000064410000}"/>
    <cellStyle name="40% - Accent2 4 5 5 3" xfId="36203" xr:uid="{00000000-0005-0000-0000-000065410000}"/>
    <cellStyle name="40% - Accent2 4 5 6" xfId="18717" xr:uid="{00000000-0005-0000-0000-000066410000}"/>
    <cellStyle name="40% - Accent2 4 5 6 2" xfId="29545" xr:uid="{00000000-0005-0000-0000-000067410000}"/>
    <cellStyle name="40% - Accent2 4 5 6 3" xfId="38422" xr:uid="{00000000-0005-0000-0000-000068410000}"/>
    <cellStyle name="40% - Accent2 4 5 7" xfId="22888" xr:uid="{00000000-0005-0000-0000-000069410000}"/>
    <cellStyle name="40% - Accent2 4 5 8" xfId="31763" xr:uid="{00000000-0005-0000-0000-00006A410000}"/>
    <cellStyle name="40% - Accent2 4 6" xfId="9255" xr:uid="{00000000-0005-0000-0000-00006B410000}"/>
    <cellStyle name="40% - Accent2 4 6 2" xfId="13400" xr:uid="{00000000-0005-0000-0000-00006C410000}"/>
    <cellStyle name="40% - Accent2 4 6 2 2" xfId="15754" xr:uid="{00000000-0005-0000-0000-00006D410000}"/>
    <cellStyle name="40% - Accent2 4 6 2 2 2" xfId="26584" xr:uid="{00000000-0005-0000-0000-00006E410000}"/>
    <cellStyle name="40% - Accent2 4 6 2 2 3" xfId="35461" xr:uid="{00000000-0005-0000-0000-00006F410000}"/>
    <cellStyle name="40% - Accent2 4 6 2 3" xfId="17973" xr:uid="{00000000-0005-0000-0000-000070410000}"/>
    <cellStyle name="40% - Accent2 4 6 2 3 2" xfId="28803" xr:uid="{00000000-0005-0000-0000-000071410000}"/>
    <cellStyle name="40% - Accent2 4 6 2 3 3" xfId="37680" xr:uid="{00000000-0005-0000-0000-000072410000}"/>
    <cellStyle name="40% - Accent2 4 6 2 4" xfId="20378" xr:uid="{00000000-0005-0000-0000-000073410000}"/>
    <cellStyle name="40% - Accent2 4 6 2 4 2" xfId="31022" xr:uid="{00000000-0005-0000-0000-000074410000}"/>
    <cellStyle name="40% - Accent2 4 6 2 4 3" xfId="39899" xr:uid="{00000000-0005-0000-0000-000075410000}"/>
    <cellStyle name="40% - Accent2 4 6 2 5" xfId="24365" xr:uid="{00000000-0005-0000-0000-000076410000}"/>
    <cellStyle name="40% - Accent2 4 6 2 6" xfId="33242" xr:uid="{00000000-0005-0000-0000-000077410000}"/>
    <cellStyle name="40% - Accent2 4 6 3" xfId="12667" xr:uid="{00000000-0005-0000-0000-000078410000}"/>
    <cellStyle name="40% - Accent2 4 6 3 2" xfId="15021" xr:uid="{00000000-0005-0000-0000-000079410000}"/>
    <cellStyle name="40% - Accent2 4 6 3 2 2" xfId="25851" xr:uid="{00000000-0005-0000-0000-00007A410000}"/>
    <cellStyle name="40% - Accent2 4 6 3 2 3" xfId="34728" xr:uid="{00000000-0005-0000-0000-00007B410000}"/>
    <cellStyle name="40% - Accent2 4 6 3 3" xfId="17240" xr:uid="{00000000-0005-0000-0000-00007C410000}"/>
    <cellStyle name="40% - Accent2 4 6 3 3 2" xfId="28070" xr:uid="{00000000-0005-0000-0000-00007D410000}"/>
    <cellStyle name="40% - Accent2 4 6 3 3 3" xfId="36947" xr:uid="{00000000-0005-0000-0000-00007E410000}"/>
    <cellStyle name="40% - Accent2 4 6 3 4" xfId="19645" xr:uid="{00000000-0005-0000-0000-00007F410000}"/>
    <cellStyle name="40% - Accent2 4 6 3 4 2" xfId="30289" xr:uid="{00000000-0005-0000-0000-000080410000}"/>
    <cellStyle name="40% - Accent2 4 6 3 4 3" xfId="39166" xr:uid="{00000000-0005-0000-0000-000081410000}"/>
    <cellStyle name="40% - Accent2 4 6 3 5" xfId="23632" xr:uid="{00000000-0005-0000-0000-000082410000}"/>
    <cellStyle name="40% - Accent2 4 6 3 6" xfId="32509" xr:uid="{00000000-0005-0000-0000-000083410000}"/>
    <cellStyle name="40% - Accent2 4 6 4" xfId="14145" xr:uid="{00000000-0005-0000-0000-000084410000}"/>
    <cellStyle name="40% - Accent2 4 6 4 2" xfId="25108" xr:uid="{00000000-0005-0000-0000-000085410000}"/>
    <cellStyle name="40% - Accent2 4 6 4 3" xfId="33985" xr:uid="{00000000-0005-0000-0000-000086410000}"/>
    <cellStyle name="40% - Accent2 4 6 5" xfId="16497" xr:uid="{00000000-0005-0000-0000-000087410000}"/>
    <cellStyle name="40% - Accent2 4 6 5 2" xfId="27327" xr:uid="{00000000-0005-0000-0000-000088410000}"/>
    <cellStyle name="40% - Accent2 4 6 5 3" xfId="36204" xr:uid="{00000000-0005-0000-0000-000089410000}"/>
    <cellStyle name="40% - Accent2 4 6 6" xfId="18718" xr:uid="{00000000-0005-0000-0000-00008A410000}"/>
    <cellStyle name="40% - Accent2 4 6 6 2" xfId="29546" xr:uid="{00000000-0005-0000-0000-00008B410000}"/>
    <cellStyle name="40% - Accent2 4 6 6 3" xfId="38423" xr:uid="{00000000-0005-0000-0000-00008C410000}"/>
    <cellStyle name="40% - Accent2 4 6 7" xfId="22889" xr:uid="{00000000-0005-0000-0000-00008D410000}"/>
    <cellStyle name="40% - Accent2 4 6 8" xfId="31764" xr:uid="{00000000-0005-0000-0000-00008E410000}"/>
    <cellStyle name="40% - Accent2 4 7" xfId="9256" xr:uid="{00000000-0005-0000-0000-00008F410000}"/>
    <cellStyle name="40% - Accent2 4 8" xfId="9257" xr:uid="{00000000-0005-0000-0000-000090410000}"/>
    <cellStyle name="40% - Accent2 4 9" xfId="9258" xr:uid="{00000000-0005-0000-0000-000091410000}"/>
    <cellStyle name="40% - Accent2 5" xfId="9259" xr:uid="{00000000-0005-0000-0000-000092410000}"/>
    <cellStyle name="40% - Accent2 5 2" xfId="9260" xr:uid="{00000000-0005-0000-0000-000093410000}"/>
    <cellStyle name="40% - Accent2 5 3" xfId="9261" xr:uid="{00000000-0005-0000-0000-000094410000}"/>
    <cellStyle name="40% - Accent2 5 4" xfId="9262" xr:uid="{00000000-0005-0000-0000-000095410000}"/>
    <cellStyle name="40% - Accent2 5 5" xfId="9263" xr:uid="{00000000-0005-0000-0000-000096410000}"/>
    <cellStyle name="40% - Accent2 5 6" xfId="9264" xr:uid="{00000000-0005-0000-0000-000097410000}"/>
    <cellStyle name="40% - Accent2 6" xfId="9265" xr:uid="{00000000-0005-0000-0000-000098410000}"/>
    <cellStyle name="40% - Accent2 6 2" xfId="9266" xr:uid="{00000000-0005-0000-0000-000099410000}"/>
    <cellStyle name="40% - Accent2 6 3" xfId="9267" xr:uid="{00000000-0005-0000-0000-00009A410000}"/>
    <cellStyle name="40% - Accent2 6 4" xfId="9268" xr:uid="{00000000-0005-0000-0000-00009B410000}"/>
    <cellStyle name="40% - Accent2 6 5" xfId="9269" xr:uid="{00000000-0005-0000-0000-00009C410000}"/>
    <cellStyle name="40% - Accent2 6 6" xfId="9270" xr:uid="{00000000-0005-0000-0000-00009D410000}"/>
    <cellStyle name="40% - Accent2 7" xfId="9271" xr:uid="{00000000-0005-0000-0000-00009E410000}"/>
    <cellStyle name="40% - Accent2 7 10" xfId="16498" xr:uid="{00000000-0005-0000-0000-00009F410000}"/>
    <cellStyle name="40% - Accent2 7 10 2" xfId="27328" xr:uid="{00000000-0005-0000-0000-0000A0410000}"/>
    <cellStyle name="40% - Accent2 7 10 3" xfId="36205" xr:uid="{00000000-0005-0000-0000-0000A1410000}"/>
    <cellStyle name="40% - Accent2 7 11" xfId="18719" xr:uid="{00000000-0005-0000-0000-0000A2410000}"/>
    <cellStyle name="40% - Accent2 7 11 2" xfId="29547" xr:uid="{00000000-0005-0000-0000-0000A3410000}"/>
    <cellStyle name="40% - Accent2 7 11 3" xfId="38424" xr:uid="{00000000-0005-0000-0000-0000A4410000}"/>
    <cellStyle name="40% - Accent2 7 12" xfId="22890" xr:uid="{00000000-0005-0000-0000-0000A5410000}"/>
    <cellStyle name="40% - Accent2 7 13" xfId="31765" xr:uid="{00000000-0005-0000-0000-0000A6410000}"/>
    <cellStyle name="40% - Accent2 7 2" xfId="9272" xr:uid="{00000000-0005-0000-0000-0000A7410000}"/>
    <cellStyle name="40% - Accent2 7 3" xfId="9273" xr:uid="{00000000-0005-0000-0000-0000A8410000}"/>
    <cellStyle name="40% - Accent2 7 4" xfId="9274" xr:uid="{00000000-0005-0000-0000-0000A9410000}"/>
    <cellStyle name="40% - Accent2 7 5" xfId="9275" xr:uid="{00000000-0005-0000-0000-0000AA410000}"/>
    <cellStyle name="40% - Accent2 7 6" xfId="9276" xr:uid="{00000000-0005-0000-0000-0000AB410000}"/>
    <cellStyle name="40% - Accent2 7 7" xfId="13401" xr:uid="{00000000-0005-0000-0000-0000AC410000}"/>
    <cellStyle name="40% - Accent2 7 7 2" xfId="15755" xr:uid="{00000000-0005-0000-0000-0000AD410000}"/>
    <cellStyle name="40% - Accent2 7 7 2 2" xfId="26585" xr:uid="{00000000-0005-0000-0000-0000AE410000}"/>
    <cellStyle name="40% - Accent2 7 7 2 3" xfId="35462" xr:uid="{00000000-0005-0000-0000-0000AF410000}"/>
    <cellStyle name="40% - Accent2 7 7 3" xfId="17974" xr:uid="{00000000-0005-0000-0000-0000B0410000}"/>
    <cellStyle name="40% - Accent2 7 7 3 2" xfId="28804" xr:uid="{00000000-0005-0000-0000-0000B1410000}"/>
    <cellStyle name="40% - Accent2 7 7 3 3" xfId="37681" xr:uid="{00000000-0005-0000-0000-0000B2410000}"/>
    <cellStyle name="40% - Accent2 7 7 4" xfId="20379" xr:uid="{00000000-0005-0000-0000-0000B3410000}"/>
    <cellStyle name="40% - Accent2 7 7 4 2" xfId="31023" xr:uid="{00000000-0005-0000-0000-0000B4410000}"/>
    <cellStyle name="40% - Accent2 7 7 4 3" xfId="39900" xr:uid="{00000000-0005-0000-0000-0000B5410000}"/>
    <cellStyle name="40% - Accent2 7 7 5" xfId="24366" xr:uid="{00000000-0005-0000-0000-0000B6410000}"/>
    <cellStyle name="40% - Accent2 7 7 6" xfId="33243" xr:uid="{00000000-0005-0000-0000-0000B7410000}"/>
    <cellStyle name="40% - Accent2 7 8" xfId="12668" xr:uid="{00000000-0005-0000-0000-0000B8410000}"/>
    <cellStyle name="40% - Accent2 7 8 2" xfId="15022" xr:uid="{00000000-0005-0000-0000-0000B9410000}"/>
    <cellStyle name="40% - Accent2 7 8 2 2" xfId="25852" xr:uid="{00000000-0005-0000-0000-0000BA410000}"/>
    <cellStyle name="40% - Accent2 7 8 2 3" xfId="34729" xr:uid="{00000000-0005-0000-0000-0000BB410000}"/>
    <cellStyle name="40% - Accent2 7 8 3" xfId="17241" xr:uid="{00000000-0005-0000-0000-0000BC410000}"/>
    <cellStyle name="40% - Accent2 7 8 3 2" xfId="28071" xr:uid="{00000000-0005-0000-0000-0000BD410000}"/>
    <cellStyle name="40% - Accent2 7 8 3 3" xfId="36948" xr:uid="{00000000-0005-0000-0000-0000BE410000}"/>
    <cellStyle name="40% - Accent2 7 8 4" xfId="19646" xr:uid="{00000000-0005-0000-0000-0000BF410000}"/>
    <cellStyle name="40% - Accent2 7 8 4 2" xfId="30290" xr:uid="{00000000-0005-0000-0000-0000C0410000}"/>
    <cellStyle name="40% - Accent2 7 8 4 3" xfId="39167" xr:uid="{00000000-0005-0000-0000-0000C1410000}"/>
    <cellStyle name="40% - Accent2 7 8 5" xfId="23633" xr:uid="{00000000-0005-0000-0000-0000C2410000}"/>
    <cellStyle name="40% - Accent2 7 8 6" xfId="32510" xr:uid="{00000000-0005-0000-0000-0000C3410000}"/>
    <cellStyle name="40% - Accent2 7 9" xfId="14146" xr:uid="{00000000-0005-0000-0000-0000C4410000}"/>
    <cellStyle name="40% - Accent2 7 9 2" xfId="25109" xr:uid="{00000000-0005-0000-0000-0000C5410000}"/>
    <cellStyle name="40% - Accent2 7 9 3" xfId="33986" xr:uid="{00000000-0005-0000-0000-0000C6410000}"/>
    <cellStyle name="40% - Accent2 8" xfId="9277" xr:uid="{00000000-0005-0000-0000-0000C7410000}"/>
    <cellStyle name="40% - Accent2 8 2" xfId="9278" xr:uid="{00000000-0005-0000-0000-0000C8410000}"/>
    <cellStyle name="40% - Accent2 9" xfId="9279" xr:uid="{00000000-0005-0000-0000-0000C9410000}"/>
    <cellStyle name="40% - Accent3 10" xfId="9280" xr:uid="{00000000-0005-0000-0000-0000CA410000}"/>
    <cellStyle name="40% - Accent3 10 2" xfId="9281" xr:uid="{00000000-0005-0000-0000-0000CB410000}"/>
    <cellStyle name="40% - Accent3 10 3" xfId="9282" xr:uid="{00000000-0005-0000-0000-0000CC410000}"/>
    <cellStyle name="40% - Accent3 10 4" xfId="9283" xr:uid="{00000000-0005-0000-0000-0000CD410000}"/>
    <cellStyle name="40% - Accent3 10 5" xfId="9284" xr:uid="{00000000-0005-0000-0000-0000CE410000}"/>
    <cellStyle name="40% - Accent3 11" xfId="9285" xr:uid="{00000000-0005-0000-0000-0000CF410000}"/>
    <cellStyle name="40% - Accent3 11 2" xfId="9286" xr:uid="{00000000-0005-0000-0000-0000D0410000}"/>
    <cellStyle name="40% - Accent3 11 3" xfId="9287" xr:uid="{00000000-0005-0000-0000-0000D1410000}"/>
    <cellStyle name="40% - Accent3 11 4" xfId="9288" xr:uid="{00000000-0005-0000-0000-0000D2410000}"/>
    <cellStyle name="40% - Accent3 11 5" xfId="9289" xr:uid="{00000000-0005-0000-0000-0000D3410000}"/>
    <cellStyle name="40% - Accent3 12" xfId="9290" xr:uid="{00000000-0005-0000-0000-0000D4410000}"/>
    <cellStyle name="40% - Accent3 12 2" xfId="9291" xr:uid="{00000000-0005-0000-0000-0000D5410000}"/>
    <cellStyle name="40% - Accent3 12 3" xfId="9292" xr:uid="{00000000-0005-0000-0000-0000D6410000}"/>
    <cellStyle name="40% - Accent3 12 4" xfId="9293" xr:uid="{00000000-0005-0000-0000-0000D7410000}"/>
    <cellStyle name="40% - Accent3 12 5" xfId="9294" xr:uid="{00000000-0005-0000-0000-0000D8410000}"/>
    <cellStyle name="40% - Accent3 13" xfId="9295" xr:uid="{00000000-0005-0000-0000-0000D9410000}"/>
    <cellStyle name="40% - Accent3 14" xfId="9296" xr:uid="{00000000-0005-0000-0000-0000DA410000}"/>
    <cellStyle name="40% - Accent3 15" xfId="9297" xr:uid="{00000000-0005-0000-0000-0000DB410000}"/>
    <cellStyle name="40% - Accent3 16" xfId="9298" xr:uid="{00000000-0005-0000-0000-0000DC410000}"/>
    <cellStyle name="40% - Accent3 17" xfId="9299" xr:uid="{00000000-0005-0000-0000-0000DD410000}"/>
    <cellStyle name="40% - Accent3 18" xfId="9300" xr:uid="{00000000-0005-0000-0000-0000DE410000}"/>
    <cellStyle name="40% - Accent3 19" xfId="9301" xr:uid="{00000000-0005-0000-0000-0000DF410000}"/>
    <cellStyle name="40% - Accent3 2" xfId="74" xr:uid="{00000000-0005-0000-0000-0000E0410000}"/>
    <cellStyle name="40% - Accent3 2 10" xfId="9303" xr:uid="{00000000-0005-0000-0000-0000E1410000}"/>
    <cellStyle name="40% - Accent3 2 10 2" xfId="13402" xr:uid="{00000000-0005-0000-0000-0000E2410000}"/>
    <cellStyle name="40% - Accent3 2 10 2 2" xfId="15756" xr:uid="{00000000-0005-0000-0000-0000E3410000}"/>
    <cellStyle name="40% - Accent3 2 10 2 2 2" xfId="26586" xr:uid="{00000000-0005-0000-0000-0000E4410000}"/>
    <cellStyle name="40% - Accent3 2 10 2 2 3" xfId="35463" xr:uid="{00000000-0005-0000-0000-0000E5410000}"/>
    <cellStyle name="40% - Accent3 2 10 2 3" xfId="17975" xr:uid="{00000000-0005-0000-0000-0000E6410000}"/>
    <cellStyle name="40% - Accent3 2 10 2 3 2" xfId="28805" xr:uid="{00000000-0005-0000-0000-0000E7410000}"/>
    <cellStyle name="40% - Accent3 2 10 2 3 3" xfId="37682" xr:uid="{00000000-0005-0000-0000-0000E8410000}"/>
    <cellStyle name="40% - Accent3 2 10 2 4" xfId="20380" xr:uid="{00000000-0005-0000-0000-0000E9410000}"/>
    <cellStyle name="40% - Accent3 2 10 2 4 2" xfId="31024" xr:uid="{00000000-0005-0000-0000-0000EA410000}"/>
    <cellStyle name="40% - Accent3 2 10 2 4 3" xfId="39901" xr:uid="{00000000-0005-0000-0000-0000EB410000}"/>
    <cellStyle name="40% - Accent3 2 10 2 5" xfId="24367" xr:uid="{00000000-0005-0000-0000-0000EC410000}"/>
    <cellStyle name="40% - Accent3 2 10 2 6" xfId="33244" xr:uid="{00000000-0005-0000-0000-0000ED410000}"/>
    <cellStyle name="40% - Accent3 2 10 3" xfId="12669" xr:uid="{00000000-0005-0000-0000-0000EE410000}"/>
    <cellStyle name="40% - Accent3 2 10 3 2" xfId="15023" xr:uid="{00000000-0005-0000-0000-0000EF410000}"/>
    <cellStyle name="40% - Accent3 2 10 3 2 2" xfId="25853" xr:uid="{00000000-0005-0000-0000-0000F0410000}"/>
    <cellStyle name="40% - Accent3 2 10 3 2 3" xfId="34730" xr:uid="{00000000-0005-0000-0000-0000F1410000}"/>
    <cellStyle name="40% - Accent3 2 10 3 3" xfId="17242" xr:uid="{00000000-0005-0000-0000-0000F2410000}"/>
    <cellStyle name="40% - Accent3 2 10 3 3 2" xfId="28072" xr:uid="{00000000-0005-0000-0000-0000F3410000}"/>
    <cellStyle name="40% - Accent3 2 10 3 3 3" xfId="36949" xr:uid="{00000000-0005-0000-0000-0000F4410000}"/>
    <cellStyle name="40% - Accent3 2 10 3 4" xfId="19647" xr:uid="{00000000-0005-0000-0000-0000F5410000}"/>
    <cellStyle name="40% - Accent3 2 10 3 4 2" xfId="30291" xr:uid="{00000000-0005-0000-0000-0000F6410000}"/>
    <cellStyle name="40% - Accent3 2 10 3 4 3" xfId="39168" xr:uid="{00000000-0005-0000-0000-0000F7410000}"/>
    <cellStyle name="40% - Accent3 2 10 3 5" xfId="23634" xr:uid="{00000000-0005-0000-0000-0000F8410000}"/>
    <cellStyle name="40% - Accent3 2 10 3 6" xfId="32511" xr:uid="{00000000-0005-0000-0000-0000F9410000}"/>
    <cellStyle name="40% - Accent3 2 10 4" xfId="14147" xr:uid="{00000000-0005-0000-0000-0000FA410000}"/>
    <cellStyle name="40% - Accent3 2 10 4 2" xfId="25110" xr:uid="{00000000-0005-0000-0000-0000FB410000}"/>
    <cellStyle name="40% - Accent3 2 10 4 3" xfId="33987" xr:uid="{00000000-0005-0000-0000-0000FC410000}"/>
    <cellStyle name="40% - Accent3 2 10 5" xfId="16499" xr:uid="{00000000-0005-0000-0000-0000FD410000}"/>
    <cellStyle name="40% - Accent3 2 10 5 2" xfId="27329" xr:uid="{00000000-0005-0000-0000-0000FE410000}"/>
    <cellStyle name="40% - Accent3 2 10 5 3" xfId="36206" xr:uid="{00000000-0005-0000-0000-0000FF410000}"/>
    <cellStyle name="40% - Accent3 2 10 6" xfId="18720" xr:uid="{00000000-0005-0000-0000-000000420000}"/>
    <cellStyle name="40% - Accent3 2 10 6 2" xfId="29548" xr:uid="{00000000-0005-0000-0000-000001420000}"/>
    <cellStyle name="40% - Accent3 2 10 6 3" xfId="38425" xr:uid="{00000000-0005-0000-0000-000002420000}"/>
    <cellStyle name="40% - Accent3 2 10 7" xfId="22891" xr:uid="{00000000-0005-0000-0000-000003420000}"/>
    <cellStyle name="40% - Accent3 2 10 8" xfId="31766" xr:uid="{00000000-0005-0000-0000-000004420000}"/>
    <cellStyle name="40% - Accent3 2 11" xfId="9304" xr:uid="{00000000-0005-0000-0000-000005420000}"/>
    <cellStyle name="40% - Accent3 2 11 2" xfId="9305" xr:uid="{00000000-0005-0000-0000-000006420000}"/>
    <cellStyle name="40% - Accent3 2 11 2 2" xfId="13403" xr:uid="{00000000-0005-0000-0000-000007420000}"/>
    <cellStyle name="40% - Accent3 2 11 2 2 2" xfId="15757" xr:uid="{00000000-0005-0000-0000-000008420000}"/>
    <cellStyle name="40% - Accent3 2 11 2 2 2 2" xfId="26587" xr:uid="{00000000-0005-0000-0000-000009420000}"/>
    <cellStyle name="40% - Accent3 2 11 2 2 2 3" xfId="35464" xr:uid="{00000000-0005-0000-0000-00000A420000}"/>
    <cellStyle name="40% - Accent3 2 11 2 2 3" xfId="17976" xr:uid="{00000000-0005-0000-0000-00000B420000}"/>
    <cellStyle name="40% - Accent3 2 11 2 2 3 2" xfId="28806" xr:uid="{00000000-0005-0000-0000-00000C420000}"/>
    <cellStyle name="40% - Accent3 2 11 2 2 3 3" xfId="37683" xr:uid="{00000000-0005-0000-0000-00000D420000}"/>
    <cellStyle name="40% - Accent3 2 11 2 2 4" xfId="20381" xr:uid="{00000000-0005-0000-0000-00000E420000}"/>
    <cellStyle name="40% - Accent3 2 11 2 2 4 2" xfId="31025" xr:uid="{00000000-0005-0000-0000-00000F420000}"/>
    <cellStyle name="40% - Accent3 2 11 2 2 4 3" xfId="39902" xr:uid="{00000000-0005-0000-0000-000010420000}"/>
    <cellStyle name="40% - Accent3 2 11 2 2 5" xfId="24368" xr:uid="{00000000-0005-0000-0000-000011420000}"/>
    <cellStyle name="40% - Accent3 2 11 2 2 6" xfId="33245" xr:uid="{00000000-0005-0000-0000-000012420000}"/>
    <cellStyle name="40% - Accent3 2 11 2 3" xfId="12670" xr:uid="{00000000-0005-0000-0000-000013420000}"/>
    <cellStyle name="40% - Accent3 2 11 2 3 2" xfId="15024" xr:uid="{00000000-0005-0000-0000-000014420000}"/>
    <cellStyle name="40% - Accent3 2 11 2 3 2 2" xfId="25854" xr:uid="{00000000-0005-0000-0000-000015420000}"/>
    <cellStyle name="40% - Accent3 2 11 2 3 2 3" xfId="34731" xr:uid="{00000000-0005-0000-0000-000016420000}"/>
    <cellStyle name="40% - Accent3 2 11 2 3 3" xfId="17243" xr:uid="{00000000-0005-0000-0000-000017420000}"/>
    <cellStyle name="40% - Accent3 2 11 2 3 3 2" xfId="28073" xr:uid="{00000000-0005-0000-0000-000018420000}"/>
    <cellStyle name="40% - Accent3 2 11 2 3 3 3" xfId="36950" xr:uid="{00000000-0005-0000-0000-000019420000}"/>
    <cellStyle name="40% - Accent3 2 11 2 3 4" xfId="19648" xr:uid="{00000000-0005-0000-0000-00001A420000}"/>
    <cellStyle name="40% - Accent3 2 11 2 3 4 2" xfId="30292" xr:uid="{00000000-0005-0000-0000-00001B420000}"/>
    <cellStyle name="40% - Accent3 2 11 2 3 4 3" xfId="39169" xr:uid="{00000000-0005-0000-0000-00001C420000}"/>
    <cellStyle name="40% - Accent3 2 11 2 3 5" xfId="23635" xr:uid="{00000000-0005-0000-0000-00001D420000}"/>
    <cellStyle name="40% - Accent3 2 11 2 3 6" xfId="32512" xr:uid="{00000000-0005-0000-0000-00001E420000}"/>
    <cellStyle name="40% - Accent3 2 11 2 4" xfId="14148" xr:uid="{00000000-0005-0000-0000-00001F420000}"/>
    <cellStyle name="40% - Accent3 2 11 2 4 2" xfId="25111" xr:uid="{00000000-0005-0000-0000-000020420000}"/>
    <cellStyle name="40% - Accent3 2 11 2 4 3" xfId="33988" xr:uid="{00000000-0005-0000-0000-000021420000}"/>
    <cellStyle name="40% - Accent3 2 11 2 5" xfId="16500" xr:uid="{00000000-0005-0000-0000-000022420000}"/>
    <cellStyle name="40% - Accent3 2 11 2 5 2" xfId="27330" xr:uid="{00000000-0005-0000-0000-000023420000}"/>
    <cellStyle name="40% - Accent3 2 11 2 5 3" xfId="36207" xr:uid="{00000000-0005-0000-0000-000024420000}"/>
    <cellStyle name="40% - Accent3 2 11 2 6" xfId="18721" xr:uid="{00000000-0005-0000-0000-000025420000}"/>
    <cellStyle name="40% - Accent3 2 11 2 6 2" xfId="29549" xr:uid="{00000000-0005-0000-0000-000026420000}"/>
    <cellStyle name="40% - Accent3 2 11 2 6 3" xfId="38426" xr:uid="{00000000-0005-0000-0000-000027420000}"/>
    <cellStyle name="40% - Accent3 2 11 2 7" xfId="22892" xr:uid="{00000000-0005-0000-0000-000028420000}"/>
    <cellStyle name="40% - Accent3 2 11 2 8" xfId="31767" xr:uid="{00000000-0005-0000-0000-000029420000}"/>
    <cellStyle name="40% - Accent3 2 11 3" xfId="9306" xr:uid="{00000000-0005-0000-0000-00002A420000}"/>
    <cellStyle name="40% - Accent3 2 11 3 2" xfId="13404" xr:uid="{00000000-0005-0000-0000-00002B420000}"/>
    <cellStyle name="40% - Accent3 2 11 3 2 2" xfId="15758" xr:uid="{00000000-0005-0000-0000-00002C420000}"/>
    <cellStyle name="40% - Accent3 2 11 3 2 2 2" xfId="26588" xr:uid="{00000000-0005-0000-0000-00002D420000}"/>
    <cellStyle name="40% - Accent3 2 11 3 2 2 3" xfId="35465" xr:uid="{00000000-0005-0000-0000-00002E420000}"/>
    <cellStyle name="40% - Accent3 2 11 3 2 3" xfId="17977" xr:uid="{00000000-0005-0000-0000-00002F420000}"/>
    <cellStyle name="40% - Accent3 2 11 3 2 3 2" xfId="28807" xr:uid="{00000000-0005-0000-0000-000030420000}"/>
    <cellStyle name="40% - Accent3 2 11 3 2 3 3" xfId="37684" xr:uid="{00000000-0005-0000-0000-000031420000}"/>
    <cellStyle name="40% - Accent3 2 11 3 2 4" xfId="20382" xr:uid="{00000000-0005-0000-0000-000032420000}"/>
    <cellStyle name="40% - Accent3 2 11 3 2 4 2" xfId="31026" xr:uid="{00000000-0005-0000-0000-000033420000}"/>
    <cellStyle name="40% - Accent3 2 11 3 2 4 3" xfId="39903" xr:uid="{00000000-0005-0000-0000-000034420000}"/>
    <cellStyle name="40% - Accent3 2 11 3 2 5" xfId="24369" xr:uid="{00000000-0005-0000-0000-000035420000}"/>
    <cellStyle name="40% - Accent3 2 11 3 2 6" xfId="33246" xr:uid="{00000000-0005-0000-0000-000036420000}"/>
    <cellStyle name="40% - Accent3 2 11 3 3" xfId="12671" xr:uid="{00000000-0005-0000-0000-000037420000}"/>
    <cellStyle name="40% - Accent3 2 11 3 3 2" xfId="15025" xr:uid="{00000000-0005-0000-0000-000038420000}"/>
    <cellStyle name="40% - Accent3 2 11 3 3 2 2" xfId="25855" xr:uid="{00000000-0005-0000-0000-000039420000}"/>
    <cellStyle name="40% - Accent3 2 11 3 3 2 3" xfId="34732" xr:uid="{00000000-0005-0000-0000-00003A420000}"/>
    <cellStyle name="40% - Accent3 2 11 3 3 3" xfId="17244" xr:uid="{00000000-0005-0000-0000-00003B420000}"/>
    <cellStyle name="40% - Accent3 2 11 3 3 3 2" xfId="28074" xr:uid="{00000000-0005-0000-0000-00003C420000}"/>
    <cellStyle name="40% - Accent3 2 11 3 3 3 3" xfId="36951" xr:uid="{00000000-0005-0000-0000-00003D420000}"/>
    <cellStyle name="40% - Accent3 2 11 3 3 4" xfId="19649" xr:uid="{00000000-0005-0000-0000-00003E420000}"/>
    <cellStyle name="40% - Accent3 2 11 3 3 4 2" xfId="30293" xr:uid="{00000000-0005-0000-0000-00003F420000}"/>
    <cellStyle name="40% - Accent3 2 11 3 3 4 3" xfId="39170" xr:uid="{00000000-0005-0000-0000-000040420000}"/>
    <cellStyle name="40% - Accent3 2 11 3 3 5" xfId="23636" xr:uid="{00000000-0005-0000-0000-000041420000}"/>
    <cellStyle name="40% - Accent3 2 11 3 3 6" xfId="32513" xr:uid="{00000000-0005-0000-0000-000042420000}"/>
    <cellStyle name="40% - Accent3 2 11 3 4" xfId="14149" xr:uid="{00000000-0005-0000-0000-000043420000}"/>
    <cellStyle name="40% - Accent3 2 11 3 4 2" xfId="25112" xr:uid="{00000000-0005-0000-0000-000044420000}"/>
    <cellStyle name="40% - Accent3 2 11 3 4 3" xfId="33989" xr:uid="{00000000-0005-0000-0000-000045420000}"/>
    <cellStyle name="40% - Accent3 2 11 3 5" xfId="16501" xr:uid="{00000000-0005-0000-0000-000046420000}"/>
    <cellStyle name="40% - Accent3 2 11 3 5 2" xfId="27331" xr:uid="{00000000-0005-0000-0000-000047420000}"/>
    <cellStyle name="40% - Accent3 2 11 3 5 3" xfId="36208" xr:uid="{00000000-0005-0000-0000-000048420000}"/>
    <cellStyle name="40% - Accent3 2 11 3 6" xfId="18722" xr:uid="{00000000-0005-0000-0000-000049420000}"/>
    <cellStyle name="40% - Accent3 2 11 3 6 2" xfId="29550" xr:uid="{00000000-0005-0000-0000-00004A420000}"/>
    <cellStyle name="40% - Accent3 2 11 3 6 3" xfId="38427" xr:uid="{00000000-0005-0000-0000-00004B420000}"/>
    <cellStyle name="40% - Accent3 2 11 3 7" xfId="22893" xr:uid="{00000000-0005-0000-0000-00004C420000}"/>
    <cellStyle name="40% - Accent3 2 11 3 8" xfId="31768" xr:uid="{00000000-0005-0000-0000-00004D420000}"/>
    <cellStyle name="40% - Accent3 2 11 4" xfId="9307" xr:uid="{00000000-0005-0000-0000-00004E420000}"/>
    <cellStyle name="40% - Accent3 2 11 4 2" xfId="13405" xr:uid="{00000000-0005-0000-0000-00004F420000}"/>
    <cellStyle name="40% - Accent3 2 11 4 2 2" xfId="15759" xr:uid="{00000000-0005-0000-0000-000050420000}"/>
    <cellStyle name="40% - Accent3 2 11 4 2 2 2" xfId="26589" xr:uid="{00000000-0005-0000-0000-000051420000}"/>
    <cellStyle name="40% - Accent3 2 11 4 2 2 3" xfId="35466" xr:uid="{00000000-0005-0000-0000-000052420000}"/>
    <cellStyle name="40% - Accent3 2 11 4 2 3" xfId="17978" xr:uid="{00000000-0005-0000-0000-000053420000}"/>
    <cellStyle name="40% - Accent3 2 11 4 2 3 2" xfId="28808" xr:uid="{00000000-0005-0000-0000-000054420000}"/>
    <cellStyle name="40% - Accent3 2 11 4 2 3 3" xfId="37685" xr:uid="{00000000-0005-0000-0000-000055420000}"/>
    <cellStyle name="40% - Accent3 2 11 4 2 4" xfId="20383" xr:uid="{00000000-0005-0000-0000-000056420000}"/>
    <cellStyle name="40% - Accent3 2 11 4 2 4 2" xfId="31027" xr:uid="{00000000-0005-0000-0000-000057420000}"/>
    <cellStyle name="40% - Accent3 2 11 4 2 4 3" xfId="39904" xr:uid="{00000000-0005-0000-0000-000058420000}"/>
    <cellStyle name="40% - Accent3 2 11 4 2 5" xfId="24370" xr:uid="{00000000-0005-0000-0000-000059420000}"/>
    <cellStyle name="40% - Accent3 2 11 4 2 6" xfId="33247" xr:uid="{00000000-0005-0000-0000-00005A420000}"/>
    <cellStyle name="40% - Accent3 2 11 4 3" xfId="12672" xr:uid="{00000000-0005-0000-0000-00005B420000}"/>
    <cellStyle name="40% - Accent3 2 11 4 3 2" xfId="15026" xr:uid="{00000000-0005-0000-0000-00005C420000}"/>
    <cellStyle name="40% - Accent3 2 11 4 3 2 2" xfId="25856" xr:uid="{00000000-0005-0000-0000-00005D420000}"/>
    <cellStyle name="40% - Accent3 2 11 4 3 2 3" xfId="34733" xr:uid="{00000000-0005-0000-0000-00005E420000}"/>
    <cellStyle name="40% - Accent3 2 11 4 3 3" xfId="17245" xr:uid="{00000000-0005-0000-0000-00005F420000}"/>
    <cellStyle name="40% - Accent3 2 11 4 3 3 2" xfId="28075" xr:uid="{00000000-0005-0000-0000-000060420000}"/>
    <cellStyle name="40% - Accent3 2 11 4 3 3 3" xfId="36952" xr:uid="{00000000-0005-0000-0000-000061420000}"/>
    <cellStyle name="40% - Accent3 2 11 4 3 4" xfId="19650" xr:uid="{00000000-0005-0000-0000-000062420000}"/>
    <cellStyle name="40% - Accent3 2 11 4 3 4 2" xfId="30294" xr:uid="{00000000-0005-0000-0000-000063420000}"/>
    <cellStyle name="40% - Accent3 2 11 4 3 4 3" xfId="39171" xr:uid="{00000000-0005-0000-0000-000064420000}"/>
    <cellStyle name="40% - Accent3 2 11 4 3 5" xfId="23637" xr:uid="{00000000-0005-0000-0000-000065420000}"/>
    <cellStyle name="40% - Accent3 2 11 4 3 6" xfId="32514" xr:uid="{00000000-0005-0000-0000-000066420000}"/>
    <cellStyle name="40% - Accent3 2 11 4 4" xfId="14150" xr:uid="{00000000-0005-0000-0000-000067420000}"/>
    <cellStyle name="40% - Accent3 2 11 4 4 2" xfId="25113" xr:uid="{00000000-0005-0000-0000-000068420000}"/>
    <cellStyle name="40% - Accent3 2 11 4 4 3" xfId="33990" xr:uid="{00000000-0005-0000-0000-000069420000}"/>
    <cellStyle name="40% - Accent3 2 11 4 5" xfId="16502" xr:uid="{00000000-0005-0000-0000-00006A420000}"/>
    <cellStyle name="40% - Accent3 2 11 4 5 2" xfId="27332" xr:uid="{00000000-0005-0000-0000-00006B420000}"/>
    <cellStyle name="40% - Accent3 2 11 4 5 3" xfId="36209" xr:uid="{00000000-0005-0000-0000-00006C420000}"/>
    <cellStyle name="40% - Accent3 2 11 4 6" xfId="18723" xr:uid="{00000000-0005-0000-0000-00006D420000}"/>
    <cellStyle name="40% - Accent3 2 11 4 6 2" xfId="29551" xr:uid="{00000000-0005-0000-0000-00006E420000}"/>
    <cellStyle name="40% - Accent3 2 11 4 6 3" xfId="38428" xr:uid="{00000000-0005-0000-0000-00006F420000}"/>
    <cellStyle name="40% - Accent3 2 11 4 7" xfId="22894" xr:uid="{00000000-0005-0000-0000-000070420000}"/>
    <cellStyle name="40% - Accent3 2 11 4 8" xfId="31769" xr:uid="{00000000-0005-0000-0000-000071420000}"/>
    <cellStyle name="40% - Accent3 2 11 5" xfId="9308" xr:uid="{00000000-0005-0000-0000-000072420000}"/>
    <cellStyle name="40% - Accent3 2 11 5 2" xfId="13406" xr:uid="{00000000-0005-0000-0000-000073420000}"/>
    <cellStyle name="40% - Accent3 2 11 5 2 2" xfId="15760" xr:uid="{00000000-0005-0000-0000-000074420000}"/>
    <cellStyle name="40% - Accent3 2 11 5 2 2 2" xfId="26590" xr:uid="{00000000-0005-0000-0000-000075420000}"/>
    <cellStyle name="40% - Accent3 2 11 5 2 2 3" xfId="35467" xr:uid="{00000000-0005-0000-0000-000076420000}"/>
    <cellStyle name="40% - Accent3 2 11 5 2 3" xfId="17979" xr:uid="{00000000-0005-0000-0000-000077420000}"/>
    <cellStyle name="40% - Accent3 2 11 5 2 3 2" xfId="28809" xr:uid="{00000000-0005-0000-0000-000078420000}"/>
    <cellStyle name="40% - Accent3 2 11 5 2 3 3" xfId="37686" xr:uid="{00000000-0005-0000-0000-000079420000}"/>
    <cellStyle name="40% - Accent3 2 11 5 2 4" xfId="20384" xr:uid="{00000000-0005-0000-0000-00007A420000}"/>
    <cellStyle name="40% - Accent3 2 11 5 2 4 2" xfId="31028" xr:uid="{00000000-0005-0000-0000-00007B420000}"/>
    <cellStyle name="40% - Accent3 2 11 5 2 4 3" xfId="39905" xr:uid="{00000000-0005-0000-0000-00007C420000}"/>
    <cellStyle name="40% - Accent3 2 11 5 2 5" xfId="24371" xr:uid="{00000000-0005-0000-0000-00007D420000}"/>
    <cellStyle name="40% - Accent3 2 11 5 2 6" xfId="33248" xr:uid="{00000000-0005-0000-0000-00007E420000}"/>
    <cellStyle name="40% - Accent3 2 11 5 3" xfId="12673" xr:uid="{00000000-0005-0000-0000-00007F420000}"/>
    <cellStyle name="40% - Accent3 2 11 5 3 2" xfId="15027" xr:uid="{00000000-0005-0000-0000-000080420000}"/>
    <cellStyle name="40% - Accent3 2 11 5 3 2 2" xfId="25857" xr:uid="{00000000-0005-0000-0000-000081420000}"/>
    <cellStyle name="40% - Accent3 2 11 5 3 2 3" xfId="34734" xr:uid="{00000000-0005-0000-0000-000082420000}"/>
    <cellStyle name="40% - Accent3 2 11 5 3 3" xfId="17246" xr:uid="{00000000-0005-0000-0000-000083420000}"/>
    <cellStyle name="40% - Accent3 2 11 5 3 3 2" xfId="28076" xr:uid="{00000000-0005-0000-0000-000084420000}"/>
    <cellStyle name="40% - Accent3 2 11 5 3 3 3" xfId="36953" xr:uid="{00000000-0005-0000-0000-000085420000}"/>
    <cellStyle name="40% - Accent3 2 11 5 3 4" xfId="19651" xr:uid="{00000000-0005-0000-0000-000086420000}"/>
    <cellStyle name="40% - Accent3 2 11 5 3 4 2" xfId="30295" xr:uid="{00000000-0005-0000-0000-000087420000}"/>
    <cellStyle name="40% - Accent3 2 11 5 3 4 3" xfId="39172" xr:uid="{00000000-0005-0000-0000-000088420000}"/>
    <cellStyle name="40% - Accent3 2 11 5 3 5" xfId="23638" xr:uid="{00000000-0005-0000-0000-000089420000}"/>
    <cellStyle name="40% - Accent3 2 11 5 3 6" xfId="32515" xr:uid="{00000000-0005-0000-0000-00008A420000}"/>
    <cellStyle name="40% - Accent3 2 11 5 4" xfId="14151" xr:uid="{00000000-0005-0000-0000-00008B420000}"/>
    <cellStyle name="40% - Accent3 2 11 5 4 2" xfId="25114" xr:uid="{00000000-0005-0000-0000-00008C420000}"/>
    <cellStyle name="40% - Accent3 2 11 5 4 3" xfId="33991" xr:uid="{00000000-0005-0000-0000-00008D420000}"/>
    <cellStyle name="40% - Accent3 2 11 5 5" xfId="16503" xr:uid="{00000000-0005-0000-0000-00008E420000}"/>
    <cellStyle name="40% - Accent3 2 11 5 5 2" xfId="27333" xr:uid="{00000000-0005-0000-0000-00008F420000}"/>
    <cellStyle name="40% - Accent3 2 11 5 5 3" xfId="36210" xr:uid="{00000000-0005-0000-0000-000090420000}"/>
    <cellStyle name="40% - Accent3 2 11 5 6" xfId="18724" xr:uid="{00000000-0005-0000-0000-000091420000}"/>
    <cellStyle name="40% - Accent3 2 11 5 6 2" xfId="29552" xr:uid="{00000000-0005-0000-0000-000092420000}"/>
    <cellStyle name="40% - Accent3 2 11 5 6 3" xfId="38429" xr:uid="{00000000-0005-0000-0000-000093420000}"/>
    <cellStyle name="40% - Accent3 2 11 5 7" xfId="22895" xr:uid="{00000000-0005-0000-0000-000094420000}"/>
    <cellStyle name="40% - Accent3 2 11 5 8" xfId="31770" xr:uid="{00000000-0005-0000-0000-000095420000}"/>
    <cellStyle name="40% - Accent3 2 12" xfId="9309" xr:uid="{00000000-0005-0000-0000-000096420000}"/>
    <cellStyle name="40% - Accent3 2 13" xfId="9310" xr:uid="{00000000-0005-0000-0000-000097420000}"/>
    <cellStyle name="40% - Accent3 2 14" xfId="9311" xr:uid="{00000000-0005-0000-0000-000098420000}"/>
    <cellStyle name="40% - Accent3 2 15" xfId="9312" xr:uid="{00000000-0005-0000-0000-000099420000}"/>
    <cellStyle name="40% - Accent3 2 15 2" xfId="13407" xr:uid="{00000000-0005-0000-0000-00009A420000}"/>
    <cellStyle name="40% - Accent3 2 15 2 2" xfId="15761" xr:uid="{00000000-0005-0000-0000-00009B420000}"/>
    <cellStyle name="40% - Accent3 2 15 2 2 2" xfId="26591" xr:uid="{00000000-0005-0000-0000-00009C420000}"/>
    <cellStyle name="40% - Accent3 2 15 2 2 3" xfId="35468" xr:uid="{00000000-0005-0000-0000-00009D420000}"/>
    <cellStyle name="40% - Accent3 2 15 2 3" xfId="17980" xr:uid="{00000000-0005-0000-0000-00009E420000}"/>
    <cellStyle name="40% - Accent3 2 15 2 3 2" xfId="28810" xr:uid="{00000000-0005-0000-0000-00009F420000}"/>
    <cellStyle name="40% - Accent3 2 15 2 3 3" xfId="37687" xr:uid="{00000000-0005-0000-0000-0000A0420000}"/>
    <cellStyle name="40% - Accent3 2 15 2 4" xfId="20385" xr:uid="{00000000-0005-0000-0000-0000A1420000}"/>
    <cellStyle name="40% - Accent3 2 15 2 4 2" xfId="31029" xr:uid="{00000000-0005-0000-0000-0000A2420000}"/>
    <cellStyle name="40% - Accent3 2 15 2 4 3" xfId="39906" xr:uid="{00000000-0005-0000-0000-0000A3420000}"/>
    <cellStyle name="40% - Accent3 2 15 2 5" xfId="24372" xr:uid="{00000000-0005-0000-0000-0000A4420000}"/>
    <cellStyle name="40% - Accent3 2 15 2 6" xfId="33249" xr:uid="{00000000-0005-0000-0000-0000A5420000}"/>
    <cellStyle name="40% - Accent3 2 15 3" xfId="12674" xr:uid="{00000000-0005-0000-0000-0000A6420000}"/>
    <cellStyle name="40% - Accent3 2 15 3 2" xfId="15028" xr:uid="{00000000-0005-0000-0000-0000A7420000}"/>
    <cellStyle name="40% - Accent3 2 15 3 2 2" xfId="25858" xr:uid="{00000000-0005-0000-0000-0000A8420000}"/>
    <cellStyle name="40% - Accent3 2 15 3 2 3" xfId="34735" xr:uid="{00000000-0005-0000-0000-0000A9420000}"/>
    <cellStyle name="40% - Accent3 2 15 3 3" xfId="17247" xr:uid="{00000000-0005-0000-0000-0000AA420000}"/>
    <cellStyle name="40% - Accent3 2 15 3 3 2" xfId="28077" xr:uid="{00000000-0005-0000-0000-0000AB420000}"/>
    <cellStyle name="40% - Accent3 2 15 3 3 3" xfId="36954" xr:uid="{00000000-0005-0000-0000-0000AC420000}"/>
    <cellStyle name="40% - Accent3 2 15 3 4" xfId="19652" xr:uid="{00000000-0005-0000-0000-0000AD420000}"/>
    <cellStyle name="40% - Accent3 2 15 3 4 2" xfId="30296" xr:uid="{00000000-0005-0000-0000-0000AE420000}"/>
    <cellStyle name="40% - Accent3 2 15 3 4 3" xfId="39173" xr:uid="{00000000-0005-0000-0000-0000AF420000}"/>
    <cellStyle name="40% - Accent3 2 15 3 5" xfId="23639" xr:uid="{00000000-0005-0000-0000-0000B0420000}"/>
    <cellStyle name="40% - Accent3 2 15 3 6" xfId="32516" xr:uid="{00000000-0005-0000-0000-0000B1420000}"/>
    <cellStyle name="40% - Accent3 2 15 4" xfId="14152" xr:uid="{00000000-0005-0000-0000-0000B2420000}"/>
    <cellStyle name="40% - Accent3 2 15 4 2" xfId="25115" xr:uid="{00000000-0005-0000-0000-0000B3420000}"/>
    <cellStyle name="40% - Accent3 2 15 4 3" xfId="33992" xr:uid="{00000000-0005-0000-0000-0000B4420000}"/>
    <cellStyle name="40% - Accent3 2 15 5" xfId="16504" xr:uid="{00000000-0005-0000-0000-0000B5420000}"/>
    <cellStyle name="40% - Accent3 2 15 5 2" xfId="27334" xr:uid="{00000000-0005-0000-0000-0000B6420000}"/>
    <cellStyle name="40% - Accent3 2 15 5 3" xfId="36211" xr:uid="{00000000-0005-0000-0000-0000B7420000}"/>
    <cellStyle name="40% - Accent3 2 15 6" xfId="18725" xr:uid="{00000000-0005-0000-0000-0000B8420000}"/>
    <cellStyle name="40% - Accent3 2 15 6 2" xfId="29553" xr:uid="{00000000-0005-0000-0000-0000B9420000}"/>
    <cellStyle name="40% - Accent3 2 15 6 3" xfId="38430" xr:uid="{00000000-0005-0000-0000-0000BA420000}"/>
    <cellStyle name="40% - Accent3 2 15 7" xfId="22896" xr:uid="{00000000-0005-0000-0000-0000BB420000}"/>
    <cellStyle name="40% - Accent3 2 15 8" xfId="31771" xr:uid="{00000000-0005-0000-0000-0000BC420000}"/>
    <cellStyle name="40% - Accent3 2 16" xfId="9313" xr:uid="{00000000-0005-0000-0000-0000BD420000}"/>
    <cellStyle name="40% - Accent3 2 17" xfId="9302" xr:uid="{00000000-0005-0000-0000-0000BE420000}"/>
    <cellStyle name="40% - Accent3 2 2" xfId="75" xr:uid="{00000000-0005-0000-0000-0000BF420000}"/>
    <cellStyle name="40% - Accent3 2 2 10" xfId="13408" xr:uid="{00000000-0005-0000-0000-0000C0420000}"/>
    <cellStyle name="40% - Accent3 2 2 10 2" xfId="15762" xr:uid="{00000000-0005-0000-0000-0000C1420000}"/>
    <cellStyle name="40% - Accent3 2 2 10 2 2" xfId="26592" xr:uid="{00000000-0005-0000-0000-0000C2420000}"/>
    <cellStyle name="40% - Accent3 2 2 10 2 3" xfId="35469" xr:uid="{00000000-0005-0000-0000-0000C3420000}"/>
    <cellStyle name="40% - Accent3 2 2 10 3" xfId="17981" xr:uid="{00000000-0005-0000-0000-0000C4420000}"/>
    <cellStyle name="40% - Accent3 2 2 10 3 2" xfId="28811" xr:uid="{00000000-0005-0000-0000-0000C5420000}"/>
    <cellStyle name="40% - Accent3 2 2 10 3 3" xfId="37688" xr:uid="{00000000-0005-0000-0000-0000C6420000}"/>
    <cellStyle name="40% - Accent3 2 2 10 4" xfId="20386" xr:uid="{00000000-0005-0000-0000-0000C7420000}"/>
    <cellStyle name="40% - Accent3 2 2 10 4 2" xfId="31030" xr:uid="{00000000-0005-0000-0000-0000C8420000}"/>
    <cellStyle name="40% - Accent3 2 2 10 4 3" xfId="39907" xr:uid="{00000000-0005-0000-0000-0000C9420000}"/>
    <cellStyle name="40% - Accent3 2 2 10 5" xfId="24373" xr:uid="{00000000-0005-0000-0000-0000CA420000}"/>
    <cellStyle name="40% - Accent3 2 2 10 6" xfId="33250" xr:uid="{00000000-0005-0000-0000-0000CB420000}"/>
    <cellStyle name="40% - Accent3 2 2 11" xfId="12675" xr:uid="{00000000-0005-0000-0000-0000CC420000}"/>
    <cellStyle name="40% - Accent3 2 2 11 2" xfId="15029" xr:uid="{00000000-0005-0000-0000-0000CD420000}"/>
    <cellStyle name="40% - Accent3 2 2 11 2 2" xfId="25859" xr:uid="{00000000-0005-0000-0000-0000CE420000}"/>
    <cellStyle name="40% - Accent3 2 2 11 2 3" xfId="34736" xr:uid="{00000000-0005-0000-0000-0000CF420000}"/>
    <cellStyle name="40% - Accent3 2 2 11 3" xfId="17248" xr:uid="{00000000-0005-0000-0000-0000D0420000}"/>
    <cellStyle name="40% - Accent3 2 2 11 3 2" xfId="28078" xr:uid="{00000000-0005-0000-0000-0000D1420000}"/>
    <cellStyle name="40% - Accent3 2 2 11 3 3" xfId="36955" xr:uid="{00000000-0005-0000-0000-0000D2420000}"/>
    <cellStyle name="40% - Accent3 2 2 11 4" xfId="19653" xr:uid="{00000000-0005-0000-0000-0000D3420000}"/>
    <cellStyle name="40% - Accent3 2 2 11 4 2" xfId="30297" xr:uid="{00000000-0005-0000-0000-0000D4420000}"/>
    <cellStyle name="40% - Accent3 2 2 11 4 3" xfId="39174" xr:uid="{00000000-0005-0000-0000-0000D5420000}"/>
    <cellStyle name="40% - Accent3 2 2 11 5" xfId="23640" xr:uid="{00000000-0005-0000-0000-0000D6420000}"/>
    <cellStyle name="40% - Accent3 2 2 11 6" xfId="32517" xr:uid="{00000000-0005-0000-0000-0000D7420000}"/>
    <cellStyle name="40% - Accent3 2 2 12" xfId="14153" xr:uid="{00000000-0005-0000-0000-0000D8420000}"/>
    <cellStyle name="40% - Accent3 2 2 12 2" xfId="25116" xr:uid="{00000000-0005-0000-0000-0000D9420000}"/>
    <cellStyle name="40% - Accent3 2 2 12 3" xfId="33993" xr:uid="{00000000-0005-0000-0000-0000DA420000}"/>
    <cellStyle name="40% - Accent3 2 2 13" xfId="16505" xr:uid="{00000000-0005-0000-0000-0000DB420000}"/>
    <cellStyle name="40% - Accent3 2 2 13 2" xfId="27335" xr:uid="{00000000-0005-0000-0000-0000DC420000}"/>
    <cellStyle name="40% - Accent3 2 2 13 3" xfId="36212" xr:uid="{00000000-0005-0000-0000-0000DD420000}"/>
    <cellStyle name="40% - Accent3 2 2 14" xfId="18726" xr:uid="{00000000-0005-0000-0000-0000DE420000}"/>
    <cellStyle name="40% - Accent3 2 2 14 2" xfId="29554" xr:uid="{00000000-0005-0000-0000-0000DF420000}"/>
    <cellStyle name="40% - Accent3 2 2 14 3" xfId="38431" xr:uid="{00000000-0005-0000-0000-0000E0420000}"/>
    <cellStyle name="40% - Accent3 2 2 15" xfId="22897" xr:uid="{00000000-0005-0000-0000-0000E1420000}"/>
    <cellStyle name="40% - Accent3 2 2 16" xfId="31772" xr:uid="{00000000-0005-0000-0000-0000E2420000}"/>
    <cellStyle name="40% - Accent3 2 2 17" xfId="9314" xr:uid="{00000000-0005-0000-0000-0000E3420000}"/>
    <cellStyle name="40% - Accent3 2 2 2" xfId="9315" xr:uid="{00000000-0005-0000-0000-0000E4420000}"/>
    <cellStyle name="40% - Accent3 2 2 2 2" xfId="13409" xr:uid="{00000000-0005-0000-0000-0000E5420000}"/>
    <cellStyle name="40% - Accent3 2 2 2 2 2" xfId="15763" xr:uid="{00000000-0005-0000-0000-0000E6420000}"/>
    <cellStyle name="40% - Accent3 2 2 2 2 2 2" xfId="26593" xr:uid="{00000000-0005-0000-0000-0000E7420000}"/>
    <cellStyle name="40% - Accent3 2 2 2 2 2 3" xfId="35470" xr:uid="{00000000-0005-0000-0000-0000E8420000}"/>
    <cellStyle name="40% - Accent3 2 2 2 2 3" xfId="17982" xr:uid="{00000000-0005-0000-0000-0000E9420000}"/>
    <cellStyle name="40% - Accent3 2 2 2 2 3 2" xfId="28812" xr:uid="{00000000-0005-0000-0000-0000EA420000}"/>
    <cellStyle name="40% - Accent3 2 2 2 2 3 3" xfId="37689" xr:uid="{00000000-0005-0000-0000-0000EB420000}"/>
    <cellStyle name="40% - Accent3 2 2 2 2 4" xfId="20387" xr:uid="{00000000-0005-0000-0000-0000EC420000}"/>
    <cellStyle name="40% - Accent3 2 2 2 2 4 2" xfId="31031" xr:uid="{00000000-0005-0000-0000-0000ED420000}"/>
    <cellStyle name="40% - Accent3 2 2 2 2 4 3" xfId="39908" xr:uid="{00000000-0005-0000-0000-0000EE420000}"/>
    <cellStyle name="40% - Accent3 2 2 2 2 5" xfId="24374" xr:uid="{00000000-0005-0000-0000-0000EF420000}"/>
    <cellStyle name="40% - Accent3 2 2 2 2 6" xfId="33251" xr:uid="{00000000-0005-0000-0000-0000F0420000}"/>
    <cellStyle name="40% - Accent3 2 2 2 3" xfId="12676" xr:uid="{00000000-0005-0000-0000-0000F1420000}"/>
    <cellStyle name="40% - Accent3 2 2 2 3 2" xfId="15030" xr:uid="{00000000-0005-0000-0000-0000F2420000}"/>
    <cellStyle name="40% - Accent3 2 2 2 3 2 2" xfId="25860" xr:uid="{00000000-0005-0000-0000-0000F3420000}"/>
    <cellStyle name="40% - Accent3 2 2 2 3 2 3" xfId="34737" xr:uid="{00000000-0005-0000-0000-0000F4420000}"/>
    <cellStyle name="40% - Accent3 2 2 2 3 3" xfId="17249" xr:uid="{00000000-0005-0000-0000-0000F5420000}"/>
    <cellStyle name="40% - Accent3 2 2 2 3 3 2" xfId="28079" xr:uid="{00000000-0005-0000-0000-0000F6420000}"/>
    <cellStyle name="40% - Accent3 2 2 2 3 3 3" xfId="36956" xr:uid="{00000000-0005-0000-0000-0000F7420000}"/>
    <cellStyle name="40% - Accent3 2 2 2 3 4" xfId="19654" xr:uid="{00000000-0005-0000-0000-0000F8420000}"/>
    <cellStyle name="40% - Accent3 2 2 2 3 4 2" xfId="30298" xr:uid="{00000000-0005-0000-0000-0000F9420000}"/>
    <cellStyle name="40% - Accent3 2 2 2 3 4 3" xfId="39175" xr:uid="{00000000-0005-0000-0000-0000FA420000}"/>
    <cellStyle name="40% - Accent3 2 2 2 3 5" xfId="23641" xr:uid="{00000000-0005-0000-0000-0000FB420000}"/>
    <cellStyle name="40% - Accent3 2 2 2 3 6" xfId="32518" xr:uid="{00000000-0005-0000-0000-0000FC420000}"/>
    <cellStyle name="40% - Accent3 2 2 2 4" xfId="14154" xr:uid="{00000000-0005-0000-0000-0000FD420000}"/>
    <cellStyle name="40% - Accent3 2 2 2 4 2" xfId="25117" xr:uid="{00000000-0005-0000-0000-0000FE420000}"/>
    <cellStyle name="40% - Accent3 2 2 2 4 3" xfId="33994" xr:uid="{00000000-0005-0000-0000-0000FF420000}"/>
    <cellStyle name="40% - Accent3 2 2 2 5" xfId="16506" xr:uid="{00000000-0005-0000-0000-000000430000}"/>
    <cellStyle name="40% - Accent3 2 2 2 5 2" xfId="27336" xr:uid="{00000000-0005-0000-0000-000001430000}"/>
    <cellStyle name="40% - Accent3 2 2 2 5 3" xfId="36213" xr:uid="{00000000-0005-0000-0000-000002430000}"/>
    <cellStyle name="40% - Accent3 2 2 2 6" xfId="18727" xr:uid="{00000000-0005-0000-0000-000003430000}"/>
    <cellStyle name="40% - Accent3 2 2 2 6 2" xfId="29555" xr:uid="{00000000-0005-0000-0000-000004430000}"/>
    <cellStyle name="40% - Accent3 2 2 2 6 3" xfId="38432" xr:uid="{00000000-0005-0000-0000-000005430000}"/>
    <cellStyle name="40% - Accent3 2 2 2 7" xfId="22898" xr:uid="{00000000-0005-0000-0000-000006430000}"/>
    <cellStyle name="40% - Accent3 2 2 2 8" xfId="31773" xr:uid="{00000000-0005-0000-0000-000007430000}"/>
    <cellStyle name="40% - Accent3 2 2 3" xfId="9316" xr:uid="{00000000-0005-0000-0000-000008430000}"/>
    <cellStyle name="40% - Accent3 2 2 3 2" xfId="13410" xr:uid="{00000000-0005-0000-0000-000009430000}"/>
    <cellStyle name="40% - Accent3 2 2 3 2 2" xfId="15764" xr:uid="{00000000-0005-0000-0000-00000A430000}"/>
    <cellStyle name="40% - Accent3 2 2 3 2 2 2" xfId="26594" xr:uid="{00000000-0005-0000-0000-00000B430000}"/>
    <cellStyle name="40% - Accent3 2 2 3 2 2 3" xfId="35471" xr:uid="{00000000-0005-0000-0000-00000C430000}"/>
    <cellStyle name="40% - Accent3 2 2 3 2 3" xfId="17983" xr:uid="{00000000-0005-0000-0000-00000D430000}"/>
    <cellStyle name="40% - Accent3 2 2 3 2 3 2" xfId="28813" xr:uid="{00000000-0005-0000-0000-00000E430000}"/>
    <cellStyle name="40% - Accent3 2 2 3 2 3 3" xfId="37690" xr:uid="{00000000-0005-0000-0000-00000F430000}"/>
    <cellStyle name="40% - Accent3 2 2 3 2 4" xfId="20388" xr:uid="{00000000-0005-0000-0000-000010430000}"/>
    <cellStyle name="40% - Accent3 2 2 3 2 4 2" xfId="31032" xr:uid="{00000000-0005-0000-0000-000011430000}"/>
    <cellStyle name="40% - Accent3 2 2 3 2 4 3" xfId="39909" xr:uid="{00000000-0005-0000-0000-000012430000}"/>
    <cellStyle name="40% - Accent3 2 2 3 2 5" xfId="24375" xr:uid="{00000000-0005-0000-0000-000013430000}"/>
    <cellStyle name="40% - Accent3 2 2 3 2 6" xfId="33252" xr:uid="{00000000-0005-0000-0000-000014430000}"/>
    <cellStyle name="40% - Accent3 2 2 3 3" xfId="12677" xr:uid="{00000000-0005-0000-0000-000015430000}"/>
    <cellStyle name="40% - Accent3 2 2 3 3 2" xfId="15031" xr:uid="{00000000-0005-0000-0000-000016430000}"/>
    <cellStyle name="40% - Accent3 2 2 3 3 2 2" xfId="25861" xr:uid="{00000000-0005-0000-0000-000017430000}"/>
    <cellStyle name="40% - Accent3 2 2 3 3 2 3" xfId="34738" xr:uid="{00000000-0005-0000-0000-000018430000}"/>
    <cellStyle name="40% - Accent3 2 2 3 3 3" xfId="17250" xr:uid="{00000000-0005-0000-0000-000019430000}"/>
    <cellStyle name="40% - Accent3 2 2 3 3 3 2" xfId="28080" xr:uid="{00000000-0005-0000-0000-00001A430000}"/>
    <cellStyle name="40% - Accent3 2 2 3 3 3 3" xfId="36957" xr:uid="{00000000-0005-0000-0000-00001B430000}"/>
    <cellStyle name="40% - Accent3 2 2 3 3 4" xfId="19655" xr:uid="{00000000-0005-0000-0000-00001C430000}"/>
    <cellStyle name="40% - Accent3 2 2 3 3 4 2" xfId="30299" xr:uid="{00000000-0005-0000-0000-00001D430000}"/>
    <cellStyle name="40% - Accent3 2 2 3 3 4 3" xfId="39176" xr:uid="{00000000-0005-0000-0000-00001E430000}"/>
    <cellStyle name="40% - Accent3 2 2 3 3 5" xfId="23642" xr:uid="{00000000-0005-0000-0000-00001F430000}"/>
    <cellStyle name="40% - Accent3 2 2 3 3 6" xfId="32519" xr:uid="{00000000-0005-0000-0000-000020430000}"/>
    <cellStyle name="40% - Accent3 2 2 3 4" xfId="14155" xr:uid="{00000000-0005-0000-0000-000021430000}"/>
    <cellStyle name="40% - Accent3 2 2 3 4 2" xfId="25118" xr:uid="{00000000-0005-0000-0000-000022430000}"/>
    <cellStyle name="40% - Accent3 2 2 3 4 3" xfId="33995" xr:uid="{00000000-0005-0000-0000-000023430000}"/>
    <cellStyle name="40% - Accent3 2 2 3 5" xfId="16507" xr:uid="{00000000-0005-0000-0000-000024430000}"/>
    <cellStyle name="40% - Accent3 2 2 3 5 2" xfId="27337" xr:uid="{00000000-0005-0000-0000-000025430000}"/>
    <cellStyle name="40% - Accent3 2 2 3 5 3" xfId="36214" xr:uid="{00000000-0005-0000-0000-000026430000}"/>
    <cellStyle name="40% - Accent3 2 2 3 6" xfId="18728" xr:uid="{00000000-0005-0000-0000-000027430000}"/>
    <cellStyle name="40% - Accent3 2 2 3 6 2" xfId="29556" xr:uid="{00000000-0005-0000-0000-000028430000}"/>
    <cellStyle name="40% - Accent3 2 2 3 6 3" xfId="38433" xr:uid="{00000000-0005-0000-0000-000029430000}"/>
    <cellStyle name="40% - Accent3 2 2 3 7" xfId="22899" xr:uid="{00000000-0005-0000-0000-00002A430000}"/>
    <cellStyle name="40% - Accent3 2 2 3 8" xfId="31774" xr:uid="{00000000-0005-0000-0000-00002B430000}"/>
    <cellStyle name="40% - Accent3 2 2 4" xfId="9317" xr:uid="{00000000-0005-0000-0000-00002C430000}"/>
    <cellStyle name="40% - Accent3 2 2 4 2" xfId="13411" xr:uid="{00000000-0005-0000-0000-00002D430000}"/>
    <cellStyle name="40% - Accent3 2 2 4 2 2" xfId="15765" xr:uid="{00000000-0005-0000-0000-00002E430000}"/>
    <cellStyle name="40% - Accent3 2 2 4 2 2 2" xfId="26595" xr:uid="{00000000-0005-0000-0000-00002F430000}"/>
    <cellStyle name="40% - Accent3 2 2 4 2 2 3" xfId="35472" xr:uid="{00000000-0005-0000-0000-000030430000}"/>
    <cellStyle name="40% - Accent3 2 2 4 2 3" xfId="17984" xr:uid="{00000000-0005-0000-0000-000031430000}"/>
    <cellStyle name="40% - Accent3 2 2 4 2 3 2" xfId="28814" xr:uid="{00000000-0005-0000-0000-000032430000}"/>
    <cellStyle name="40% - Accent3 2 2 4 2 3 3" xfId="37691" xr:uid="{00000000-0005-0000-0000-000033430000}"/>
    <cellStyle name="40% - Accent3 2 2 4 2 4" xfId="20389" xr:uid="{00000000-0005-0000-0000-000034430000}"/>
    <cellStyle name="40% - Accent3 2 2 4 2 4 2" xfId="31033" xr:uid="{00000000-0005-0000-0000-000035430000}"/>
    <cellStyle name="40% - Accent3 2 2 4 2 4 3" xfId="39910" xr:uid="{00000000-0005-0000-0000-000036430000}"/>
    <cellStyle name="40% - Accent3 2 2 4 2 5" xfId="24376" xr:uid="{00000000-0005-0000-0000-000037430000}"/>
    <cellStyle name="40% - Accent3 2 2 4 2 6" xfId="33253" xr:uid="{00000000-0005-0000-0000-000038430000}"/>
    <cellStyle name="40% - Accent3 2 2 4 3" xfId="12678" xr:uid="{00000000-0005-0000-0000-000039430000}"/>
    <cellStyle name="40% - Accent3 2 2 4 3 2" xfId="15032" xr:uid="{00000000-0005-0000-0000-00003A430000}"/>
    <cellStyle name="40% - Accent3 2 2 4 3 2 2" xfId="25862" xr:uid="{00000000-0005-0000-0000-00003B430000}"/>
    <cellStyle name="40% - Accent3 2 2 4 3 2 3" xfId="34739" xr:uid="{00000000-0005-0000-0000-00003C430000}"/>
    <cellStyle name="40% - Accent3 2 2 4 3 3" xfId="17251" xr:uid="{00000000-0005-0000-0000-00003D430000}"/>
    <cellStyle name="40% - Accent3 2 2 4 3 3 2" xfId="28081" xr:uid="{00000000-0005-0000-0000-00003E430000}"/>
    <cellStyle name="40% - Accent3 2 2 4 3 3 3" xfId="36958" xr:uid="{00000000-0005-0000-0000-00003F430000}"/>
    <cellStyle name="40% - Accent3 2 2 4 3 4" xfId="19656" xr:uid="{00000000-0005-0000-0000-000040430000}"/>
    <cellStyle name="40% - Accent3 2 2 4 3 4 2" xfId="30300" xr:uid="{00000000-0005-0000-0000-000041430000}"/>
    <cellStyle name="40% - Accent3 2 2 4 3 4 3" xfId="39177" xr:uid="{00000000-0005-0000-0000-000042430000}"/>
    <cellStyle name="40% - Accent3 2 2 4 3 5" xfId="23643" xr:uid="{00000000-0005-0000-0000-000043430000}"/>
    <cellStyle name="40% - Accent3 2 2 4 3 6" xfId="32520" xr:uid="{00000000-0005-0000-0000-000044430000}"/>
    <cellStyle name="40% - Accent3 2 2 4 4" xfId="14156" xr:uid="{00000000-0005-0000-0000-000045430000}"/>
    <cellStyle name="40% - Accent3 2 2 4 4 2" xfId="25119" xr:uid="{00000000-0005-0000-0000-000046430000}"/>
    <cellStyle name="40% - Accent3 2 2 4 4 3" xfId="33996" xr:uid="{00000000-0005-0000-0000-000047430000}"/>
    <cellStyle name="40% - Accent3 2 2 4 5" xfId="16508" xr:uid="{00000000-0005-0000-0000-000048430000}"/>
    <cellStyle name="40% - Accent3 2 2 4 5 2" xfId="27338" xr:uid="{00000000-0005-0000-0000-000049430000}"/>
    <cellStyle name="40% - Accent3 2 2 4 5 3" xfId="36215" xr:uid="{00000000-0005-0000-0000-00004A430000}"/>
    <cellStyle name="40% - Accent3 2 2 4 6" xfId="18729" xr:uid="{00000000-0005-0000-0000-00004B430000}"/>
    <cellStyle name="40% - Accent3 2 2 4 6 2" xfId="29557" xr:uid="{00000000-0005-0000-0000-00004C430000}"/>
    <cellStyle name="40% - Accent3 2 2 4 6 3" xfId="38434" xr:uid="{00000000-0005-0000-0000-00004D430000}"/>
    <cellStyle name="40% - Accent3 2 2 4 7" xfId="22900" xr:uid="{00000000-0005-0000-0000-00004E430000}"/>
    <cellStyle name="40% - Accent3 2 2 4 8" xfId="31775" xr:uid="{00000000-0005-0000-0000-00004F430000}"/>
    <cellStyle name="40% - Accent3 2 2 5" xfId="9318" xr:uid="{00000000-0005-0000-0000-000050430000}"/>
    <cellStyle name="40% - Accent3 2 2 5 2" xfId="13412" xr:uid="{00000000-0005-0000-0000-000051430000}"/>
    <cellStyle name="40% - Accent3 2 2 5 2 2" xfId="15766" xr:uid="{00000000-0005-0000-0000-000052430000}"/>
    <cellStyle name="40% - Accent3 2 2 5 2 2 2" xfId="26596" xr:uid="{00000000-0005-0000-0000-000053430000}"/>
    <cellStyle name="40% - Accent3 2 2 5 2 2 3" xfId="35473" xr:uid="{00000000-0005-0000-0000-000054430000}"/>
    <cellStyle name="40% - Accent3 2 2 5 2 3" xfId="17985" xr:uid="{00000000-0005-0000-0000-000055430000}"/>
    <cellStyle name="40% - Accent3 2 2 5 2 3 2" xfId="28815" xr:uid="{00000000-0005-0000-0000-000056430000}"/>
    <cellStyle name="40% - Accent3 2 2 5 2 3 3" xfId="37692" xr:uid="{00000000-0005-0000-0000-000057430000}"/>
    <cellStyle name="40% - Accent3 2 2 5 2 4" xfId="20390" xr:uid="{00000000-0005-0000-0000-000058430000}"/>
    <cellStyle name="40% - Accent3 2 2 5 2 4 2" xfId="31034" xr:uid="{00000000-0005-0000-0000-000059430000}"/>
    <cellStyle name="40% - Accent3 2 2 5 2 4 3" xfId="39911" xr:uid="{00000000-0005-0000-0000-00005A430000}"/>
    <cellStyle name="40% - Accent3 2 2 5 2 5" xfId="24377" xr:uid="{00000000-0005-0000-0000-00005B430000}"/>
    <cellStyle name="40% - Accent3 2 2 5 2 6" xfId="33254" xr:uid="{00000000-0005-0000-0000-00005C430000}"/>
    <cellStyle name="40% - Accent3 2 2 5 3" xfId="12679" xr:uid="{00000000-0005-0000-0000-00005D430000}"/>
    <cellStyle name="40% - Accent3 2 2 5 3 2" xfId="15033" xr:uid="{00000000-0005-0000-0000-00005E430000}"/>
    <cellStyle name="40% - Accent3 2 2 5 3 2 2" xfId="25863" xr:uid="{00000000-0005-0000-0000-00005F430000}"/>
    <cellStyle name="40% - Accent3 2 2 5 3 2 3" xfId="34740" xr:uid="{00000000-0005-0000-0000-000060430000}"/>
    <cellStyle name="40% - Accent3 2 2 5 3 3" xfId="17252" xr:uid="{00000000-0005-0000-0000-000061430000}"/>
    <cellStyle name="40% - Accent3 2 2 5 3 3 2" xfId="28082" xr:uid="{00000000-0005-0000-0000-000062430000}"/>
    <cellStyle name="40% - Accent3 2 2 5 3 3 3" xfId="36959" xr:uid="{00000000-0005-0000-0000-000063430000}"/>
    <cellStyle name="40% - Accent3 2 2 5 3 4" xfId="19657" xr:uid="{00000000-0005-0000-0000-000064430000}"/>
    <cellStyle name="40% - Accent3 2 2 5 3 4 2" xfId="30301" xr:uid="{00000000-0005-0000-0000-000065430000}"/>
    <cellStyle name="40% - Accent3 2 2 5 3 4 3" xfId="39178" xr:uid="{00000000-0005-0000-0000-000066430000}"/>
    <cellStyle name="40% - Accent3 2 2 5 3 5" xfId="23644" xr:uid="{00000000-0005-0000-0000-000067430000}"/>
    <cellStyle name="40% - Accent3 2 2 5 3 6" xfId="32521" xr:uid="{00000000-0005-0000-0000-000068430000}"/>
    <cellStyle name="40% - Accent3 2 2 5 4" xfId="14157" xr:uid="{00000000-0005-0000-0000-000069430000}"/>
    <cellStyle name="40% - Accent3 2 2 5 4 2" xfId="25120" xr:uid="{00000000-0005-0000-0000-00006A430000}"/>
    <cellStyle name="40% - Accent3 2 2 5 4 3" xfId="33997" xr:uid="{00000000-0005-0000-0000-00006B430000}"/>
    <cellStyle name="40% - Accent3 2 2 5 5" xfId="16509" xr:uid="{00000000-0005-0000-0000-00006C430000}"/>
    <cellStyle name="40% - Accent3 2 2 5 5 2" xfId="27339" xr:uid="{00000000-0005-0000-0000-00006D430000}"/>
    <cellStyle name="40% - Accent3 2 2 5 5 3" xfId="36216" xr:uid="{00000000-0005-0000-0000-00006E430000}"/>
    <cellStyle name="40% - Accent3 2 2 5 6" xfId="18730" xr:uid="{00000000-0005-0000-0000-00006F430000}"/>
    <cellStyle name="40% - Accent3 2 2 5 6 2" xfId="29558" xr:uid="{00000000-0005-0000-0000-000070430000}"/>
    <cellStyle name="40% - Accent3 2 2 5 6 3" xfId="38435" xr:uid="{00000000-0005-0000-0000-000071430000}"/>
    <cellStyle name="40% - Accent3 2 2 5 7" xfId="22901" xr:uid="{00000000-0005-0000-0000-000072430000}"/>
    <cellStyle name="40% - Accent3 2 2 5 8" xfId="31776" xr:uid="{00000000-0005-0000-0000-000073430000}"/>
    <cellStyle name="40% - Accent3 2 2 6" xfId="9319" xr:uid="{00000000-0005-0000-0000-000074430000}"/>
    <cellStyle name="40% - Accent3 2 2 6 2" xfId="13413" xr:uid="{00000000-0005-0000-0000-000075430000}"/>
    <cellStyle name="40% - Accent3 2 2 6 2 2" xfId="15767" xr:uid="{00000000-0005-0000-0000-000076430000}"/>
    <cellStyle name="40% - Accent3 2 2 6 2 2 2" xfId="26597" xr:uid="{00000000-0005-0000-0000-000077430000}"/>
    <cellStyle name="40% - Accent3 2 2 6 2 2 3" xfId="35474" xr:uid="{00000000-0005-0000-0000-000078430000}"/>
    <cellStyle name="40% - Accent3 2 2 6 2 3" xfId="17986" xr:uid="{00000000-0005-0000-0000-000079430000}"/>
    <cellStyle name="40% - Accent3 2 2 6 2 3 2" xfId="28816" xr:uid="{00000000-0005-0000-0000-00007A430000}"/>
    <cellStyle name="40% - Accent3 2 2 6 2 3 3" xfId="37693" xr:uid="{00000000-0005-0000-0000-00007B430000}"/>
    <cellStyle name="40% - Accent3 2 2 6 2 4" xfId="20391" xr:uid="{00000000-0005-0000-0000-00007C430000}"/>
    <cellStyle name="40% - Accent3 2 2 6 2 4 2" xfId="31035" xr:uid="{00000000-0005-0000-0000-00007D430000}"/>
    <cellStyle name="40% - Accent3 2 2 6 2 4 3" xfId="39912" xr:uid="{00000000-0005-0000-0000-00007E430000}"/>
    <cellStyle name="40% - Accent3 2 2 6 2 5" xfId="24378" xr:uid="{00000000-0005-0000-0000-00007F430000}"/>
    <cellStyle name="40% - Accent3 2 2 6 2 6" xfId="33255" xr:uid="{00000000-0005-0000-0000-000080430000}"/>
    <cellStyle name="40% - Accent3 2 2 6 3" xfId="12680" xr:uid="{00000000-0005-0000-0000-000081430000}"/>
    <cellStyle name="40% - Accent3 2 2 6 3 2" xfId="15034" xr:uid="{00000000-0005-0000-0000-000082430000}"/>
    <cellStyle name="40% - Accent3 2 2 6 3 2 2" xfId="25864" xr:uid="{00000000-0005-0000-0000-000083430000}"/>
    <cellStyle name="40% - Accent3 2 2 6 3 2 3" xfId="34741" xr:uid="{00000000-0005-0000-0000-000084430000}"/>
    <cellStyle name="40% - Accent3 2 2 6 3 3" xfId="17253" xr:uid="{00000000-0005-0000-0000-000085430000}"/>
    <cellStyle name="40% - Accent3 2 2 6 3 3 2" xfId="28083" xr:uid="{00000000-0005-0000-0000-000086430000}"/>
    <cellStyle name="40% - Accent3 2 2 6 3 3 3" xfId="36960" xr:uid="{00000000-0005-0000-0000-000087430000}"/>
    <cellStyle name="40% - Accent3 2 2 6 3 4" xfId="19658" xr:uid="{00000000-0005-0000-0000-000088430000}"/>
    <cellStyle name="40% - Accent3 2 2 6 3 4 2" xfId="30302" xr:uid="{00000000-0005-0000-0000-000089430000}"/>
    <cellStyle name="40% - Accent3 2 2 6 3 4 3" xfId="39179" xr:uid="{00000000-0005-0000-0000-00008A430000}"/>
    <cellStyle name="40% - Accent3 2 2 6 3 5" xfId="23645" xr:uid="{00000000-0005-0000-0000-00008B430000}"/>
    <cellStyle name="40% - Accent3 2 2 6 3 6" xfId="32522" xr:uid="{00000000-0005-0000-0000-00008C430000}"/>
    <cellStyle name="40% - Accent3 2 2 6 4" xfId="14158" xr:uid="{00000000-0005-0000-0000-00008D430000}"/>
    <cellStyle name="40% - Accent3 2 2 6 4 2" xfId="25121" xr:uid="{00000000-0005-0000-0000-00008E430000}"/>
    <cellStyle name="40% - Accent3 2 2 6 4 3" xfId="33998" xr:uid="{00000000-0005-0000-0000-00008F430000}"/>
    <cellStyle name="40% - Accent3 2 2 6 5" xfId="16510" xr:uid="{00000000-0005-0000-0000-000090430000}"/>
    <cellStyle name="40% - Accent3 2 2 6 5 2" xfId="27340" xr:uid="{00000000-0005-0000-0000-000091430000}"/>
    <cellStyle name="40% - Accent3 2 2 6 5 3" xfId="36217" xr:uid="{00000000-0005-0000-0000-000092430000}"/>
    <cellStyle name="40% - Accent3 2 2 6 6" xfId="18731" xr:uid="{00000000-0005-0000-0000-000093430000}"/>
    <cellStyle name="40% - Accent3 2 2 6 6 2" xfId="29559" xr:uid="{00000000-0005-0000-0000-000094430000}"/>
    <cellStyle name="40% - Accent3 2 2 6 6 3" xfId="38436" xr:uid="{00000000-0005-0000-0000-000095430000}"/>
    <cellStyle name="40% - Accent3 2 2 6 7" xfId="22902" xr:uid="{00000000-0005-0000-0000-000096430000}"/>
    <cellStyle name="40% - Accent3 2 2 6 8" xfId="31777" xr:uid="{00000000-0005-0000-0000-000097430000}"/>
    <cellStyle name="40% - Accent3 2 2 7" xfId="9320" xr:uid="{00000000-0005-0000-0000-000098430000}"/>
    <cellStyle name="40% - Accent3 2 2 7 2" xfId="13414" xr:uid="{00000000-0005-0000-0000-000099430000}"/>
    <cellStyle name="40% - Accent3 2 2 7 2 2" xfId="15768" xr:uid="{00000000-0005-0000-0000-00009A430000}"/>
    <cellStyle name="40% - Accent3 2 2 7 2 2 2" xfId="26598" xr:uid="{00000000-0005-0000-0000-00009B430000}"/>
    <cellStyle name="40% - Accent3 2 2 7 2 2 3" xfId="35475" xr:uid="{00000000-0005-0000-0000-00009C430000}"/>
    <cellStyle name="40% - Accent3 2 2 7 2 3" xfId="17987" xr:uid="{00000000-0005-0000-0000-00009D430000}"/>
    <cellStyle name="40% - Accent3 2 2 7 2 3 2" xfId="28817" xr:uid="{00000000-0005-0000-0000-00009E430000}"/>
    <cellStyle name="40% - Accent3 2 2 7 2 3 3" xfId="37694" xr:uid="{00000000-0005-0000-0000-00009F430000}"/>
    <cellStyle name="40% - Accent3 2 2 7 2 4" xfId="20392" xr:uid="{00000000-0005-0000-0000-0000A0430000}"/>
    <cellStyle name="40% - Accent3 2 2 7 2 4 2" xfId="31036" xr:uid="{00000000-0005-0000-0000-0000A1430000}"/>
    <cellStyle name="40% - Accent3 2 2 7 2 4 3" xfId="39913" xr:uid="{00000000-0005-0000-0000-0000A2430000}"/>
    <cellStyle name="40% - Accent3 2 2 7 2 5" xfId="24379" xr:uid="{00000000-0005-0000-0000-0000A3430000}"/>
    <cellStyle name="40% - Accent3 2 2 7 2 6" xfId="33256" xr:uid="{00000000-0005-0000-0000-0000A4430000}"/>
    <cellStyle name="40% - Accent3 2 2 7 3" xfId="12681" xr:uid="{00000000-0005-0000-0000-0000A5430000}"/>
    <cellStyle name="40% - Accent3 2 2 7 3 2" xfId="15035" xr:uid="{00000000-0005-0000-0000-0000A6430000}"/>
    <cellStyle name="40% - Accent3 2 2 7 3 2 2" xfId="25865" xr:uid="{00000000-0005-0000-0000-0000A7430000}"/>
    <cellStyle name="40% - Accent3 2 2 7 3 2 3" xfId="34742" xr:uid="{00000000-0005-0000-0000-0000A8430000}"/>
    <cellStyle name="40% - Accent3 2 2 7 3 3" xfId="17254" xr:uid="{00000000-0005-0000-0000-0000A9430000}"/>
    <cellStyle name="40% - Accent3 2 2 7 3 3 2" xfId="28084" xr:uid="{00000000-0005-0000-0000-0000AA430000}"/>
    <cellStyle name="40% - Accent3 2 2 7 3 3 3" xfId="36961" xr:uid="{00000000-0005-0000-0000-0000AB430000}"/>
    <cellStyle name="40% - Accent3 2 2 7 3 4" xfId="19659" xr:uid="{00000000-0005-0000-0000-0000AC430000}"/>
    <cellStyle name="40% - Accent3 2 2 7 3 4 2" xfId="30303" xr:uid="{00000000-0005-0000-0000-0000AD430000}"/>
    <cellStyle name="40% - Accent3 2 2 7 3 4 3" xfId="39180" xr:uid="{00000000-0005-0000-0000-0000AE430000}"/>
    <cellStyle name="40% - Accent3 2 2 7 3 5" xfId="23646" xr:uid="{00000000-0005-0000-0000-0000AF430000}"/>
    <cellStyle name="40% - Accent3 2 2 7 3 6" xfId="32523" xr:uid="{00000000-0005-0000-0000-0000B0430000}"/>
    <cellStyle name="40% - Accent3 2 2 7 4" xfId="14159" xr:uid="{00000000-0005-0000-0000-0000B1430000}"/>
    <cellStyle name="40% - Accent3 2 2 7 4 2" xfId="25122" xr:uid="{00000000-0005-0000-0000-0000B2430000}"/>
    <cellStyle name="40% - Accent3 2 2 7 4 3" xfId="33999" xr:uid="{00000000-0005-0000-0000-0000B3430000}"/>
    <cellStyle name="40% - Accent3 2 2 7 5" xfId="16511" xr:uid="{00000000-0005-0000-0000-0000B4430000}"/>
    <cellStyle name="40% - Accent3 2 2 7 5 2" xfId="27341" xr:uid="{00000000-0005-0000-0000-0000B5430000}"/>
    <cellStyle name="40% - Accent3 2 2 7 5 3" xfId="36218" xr:uid="{00000000-0005-0000-0000-0000B6430000}"/>
    <cellStyle name="40% - Accent3 2 2 7 6" xfId="18732" xr:uid="{00000000-0005-0000-0000-0000B7430000}"/>
    <cellStyle name="40% - Accent3 2 2 7 6 2" xfId="29560" xr:uid="{00000000-0005-0000-0000-0000B8430000}"/>
    <cellStyle name="40% - Accent3 2 2 7 6 3" xfId="38437" xr:uid="{00000000-0005-0000-0000-0000B9430000}"/>
    <cellStyle name="40% - Accent3 2 2 7 7" xfId="22903" xr:uid="{00000000-0005-0000-0000-0000BA430000}"/>
    <cellStyle name="40% - Accent3 2 2 7 8" xfId="31778" xr:uid="{00000000-0005-0000-0000-0000BB430000}"/>
    <cellStyle name="40% - Accent3 2 2 8" xfId="9321" xr:uid="{00000000-0005-0000-0000-0000BC430000}"/>
    <cellStyle name="40% - Accent3 2 2 8 2" xfId="13415" xr:uid="{00000000-0005-0000-0000-0000BD430000}"/>
    <cellStyle name="40% - Accent3 2 2 8 2 2" xfId="15769" xr:uid="{00000000-0005-0000-0000-0000BE430000}"/>
    <cellStyle name="40% - Accent3 2 2 8 2 2 2" xfId="26599" xr:uid="{00000000-0005-0000-0000-0000BF430000}"/>
    <cellStyle name="40% - Accent3 2 2 8 2 2 3" xfId="35476" xr:uid="{00000000-0005-0000-0000-0000C0430000}"/>
    <cellStyle name="40% - Accent3 2 2 8 2 3" xfId="17988" xr:uid="{00000000-0005-0000-0000-0000C1430000}"/>
    <cellStyle name="40% - Accent3 2 2 8 2 3 2" xfId="28818" xr:uid="{00000000-0005-0000-0000-0000C2430000}"/>
    <cellStyle name="40% - Accent3 2 2 8 2 3 3" xfId="37695" xr:uid="{00000000-0005-0000-0000-0000C3430000}"/>
    <cellStyle name="40% - Accent3 2 2 8 2 4" xfId="20393" xr:uid="{00000000-0005-0000-0000-0000C4430000}"/>
    <cellStyle name="40% - Accent3 2 2 8 2 4 2" xfId="31037" xr:uid="{00000000-0005-0000-0000-0000C5430000}"/>
    <cellStyle name="40% - Accent3 2 2 8 2 4 3" xfId="39914" xr:uid="{00000000-0005-0000-0000-0000C6430000}"/>
    <cellStyle name="40% - Accent3 2 2 8 2 5" xfId="24380" xr:uid="{00000000-0005-0000-0000-0000C7430000}"/>
    <cellStyle name="40% - Accent3 2 2 8 2 6" xfId="33257" xr:uid="{00000000-0005-0000-0000-0000C8430000}"/>
    <cellStyle name="40% - Accent3 2 2 8 3" xfId="12682" xr:uid="{00000000-0005-0000-0000-0000C9430000}"/>
    <cellStyle name="40% - Accent3 2 2 8 3 2" xfId="15036" xr:uid="{00000000-0005-0000-0000-0000CA430000}"/>
    <cellStyle name="40% - Accent3 2 2 8 3 2 2" xfId="25866" xr:uid="{00000000-0005-0000-0000-0000CB430000}"/>
    <cellStyle name="40% - Accent3 2 2 8 3 2 3" xfId="34743" xr:uid="{00000000-0005-0000-0000-0000CC430000}"/>
    <cellStyle name="40% - Accent3 2 2 8 3 3" xfId="17255" xr:uid="{00000000-0005-0000-0000-0000CD430000}"/>
    <cellStyle name="40% - Accent3 2 2 8 3 3 2" xfId="28085" xr:uid="{00000000-0005-0000-0000-0000CE430000}"/>
    <cellStyle name="40% - Accent3 2 2 8 3 3 3" xfId="36962" xr:uid="{00000000-0005-0000-0000-0000CF430000}"/>
    <cellStyle name="40% - Accent3 2 2 8 3 4" xfId="19660" xr:uid="{00000000-0005-0000-0000-0000D0430000}"/>
    <cellStyle name="40% - Accent3 2 2 8 3 4 2" xfId="30304" xr:uid="{00000000-0005-0000-0000-0000D1430000}"/>
    <cellStyle name="40% - Accent3 2 2 8 3 4 3" xfId="39181" xr:uid="{00000000-0005-0000-0000-0000D2430000}"/>
    <cellStyle name="40% - Accent3 2 2 8 3 5" xfId="23647" xr:uid="{00000000-0005-0000-0000-0000D3430000}"/>
    <cellStyle name="40% - Accent3 2 2 8 3 6" xfId="32524" xr:uid="{00000000-0005-0000-0000-0000D4430000}"/>
    <cellStyle name="40% - Accent3 2 2 8 4" xfId="14160" xr:uid="{00000000-0005-0000-0000-0000D5430000}"/>
    <cellStyle name="40% - Accent3 2 2 8 4 2" xfId="25123" xr:uid="{00000000-0005-0000-0000-0000D6430000}"/>
    <cellStyle name="40% - Accent3 2 2 8 4 3" xfId="34000" xr:uid="{00000000-0005-0000-0000-0000D7430000}"/>
    <cellStyle name="40% - Accent3 2 2 8 5" xfId="16512" xr:uid="{00000000-0005-0000-0000-0000D8430000}"/>
    <cellStyle name="40% - Accent3 2 2 8 5 2" xfId="27342" xr:uid="{00000000-0005-0000-0000-0000D9430000}"/>
    <cellStyle name="40% - Accent3 2 2 8 5 3" xfId="36219" xr:uid="{00000000-0005-0000-0000-0000DA430000}"/>
    <cellStyle name="40% - Accent3 2 2 8 6" xfId="18733" xr:uid="{00000000-0005-0000-0000-0000DB430000}"/>
    <cellStyle name="40% - Accent3 2 2 8 6 2" xfId="29561" xr:uid="{00000000-0005-0000-0000-0000DC430000}"/>
    <cellStyle name="40% - Accent3 2 2 8 6 3" xfId="38438" xr:uid="{00000000-0005-0000-0000-0000DD430000}"/>
    <cellStyle name="40% - Accent3 2 2 8 7" xfId="22904" xr:uid="{00000000-0005-0000-0000-0000DE430000}"/>
    <cellStyle name="40% - Accent3 2 2 8 8" xfId="31779" xr:uid="{00000000-0005-0000-0000-0000DF430000}"/>
    <cellStyle name="40% - Accent3 2 2 9" xfId="9322" xr:uid="{00000000-0005-0000-0000-0000E0430000}"/>
    <cellStyle name="40% - Accent3 2 2 9 2" xfId="13416" xr:uid="{00000000-0005-0000-0000-0000E1430000}"/>
    <cellStyle name="40% - Accent3 2 2 9 2 2" xfId="15770" xr:uid="{00000000-0005-0000-0000-0000E2430000}"/>
    <cellStyle name="40% - Accent3 2 2 9 2 2 2" xfId="26600" xr:uid="{00000000-0005-0000-0000-0000E3430000}"/>
    <cellStyle name="40% - Accent3 2 2 9 2 2 3" xfId="35477" xr:uid="{00000000-0005-0000-0000-0000E4430000}"/>
    <cellStyle name="40% - Accent3 2 2 9 2 3" xfId="17989" xr:uid="{00000000-0005-0000-0000-0000E5430000}"/>
    <cellStyle name="40% - Accent3 2 2 9 2 3 2" xfId="28819" xr:uid="{00000000-0005-0000-0000-0000E6430000}"/>
    <cellStyle name="40% - Accent3 2 2 9 2 3 3" xfId="37696" xr:uid="{00000000-0005-0000-0000-0000E7430000}"/>
    <cellStyle name="40% - Accent3 2 2 9 2 4" xfId="20394" xr:uid="{00000000-0005-0000-0000-0000E8430000}"/>
    <cellStyle name="40% - Accent3 2 2 9 2 4 2" xfId="31038" xr:uid="{00000000-0005-0000-0000-0000E9430000}"/>
    <cellStyle name="40% - Accent3 2 2 9 2 4 3" xfId="39915" xr:uid="{00000000-0005-0000-0000-0000EA430000}"/>
    <cellStyle name="40% - Accent3 2 2 9 2 5" xfId="24381" xr:uid="{00000000-0005-0000-0000-0000EB430000}"/>
    <cellStyle name="40% - Accent3 2 2 9 2 6" xfId="33258" xr:uid="{00000000-0005-0000-0000-0000EC430000}"/>
    <cellStyle name="40% - Accent3 2 2 9 3" xfId="12683" xr:uid="{00000000-0005-0000-0000-0000ED430000}"/>
    <cellStyle name="40% - Accent3 2 2 9 3 2" xfId="15037" xr:uid="{00000000-0005-0000-0000-0000EE430000}"/>
    <cellStyle name="40% - Accent3 2 2 9 3 2 2" xfId="25867" xr:uid="{00000000-0005-0000-0000-0000EF430000}"/>
    <cellStyle name="40% - Accent3 2 2 9 3 2 3" xfId="34744" xr:uid="{00000000-0005-0000-0000-0000F0430000}"/>
    <cellStyle name="40% - Accent3 2 2 9 3 3" xfId="17256" xr:uid="{00000000-0005-0000-0000-0000F1430000}"/>
    <cellStyle name="40% - Accent3 2 2 9 3 3 2" xfId="28086" xr:uid="{00000000-0005-0000-0000-0000F2430000}"/>
    <cellStyle name="40% - Accent3 2 2 9 3 3 3" xfId="36963" xr:uid="{00000000-0005-0000-0000-0000F3430000}"/>
    <cellStyle name="40% - Accent3 2 2 9 3 4" xfId="19661" xr:uid="{00000000-0005-0000-0000-0000F4430000}"/>
    <cellStyle name="40% - Accent3 2 2 9 3 4 2" xfId="30305" xr:uid="{00000000-0005-0000-0000-0000F5430000}"/>
    <cellStyle name="40% - Accent3 2 2 9 3 4 3" xfId="39182" xr:uid="{00000000-0005-0000-0000-0000F6430000}"/>
    <cellStyle name="40% - Accent3 2 2 9 3 5" xfId="23648" xr:uid="{00000000-0005-0000-0000-0000F7430000}"/>
    <cellStyle name="40% - Accent3 2 2 9 3 6" xfId="32525" xr:uid="{00000000-0005-0000-0000-0000F8430000}"/>
    <cellStyle name="40% - Accent3 2 2 9 4" xfId="14161" xr:uid="{00000000-0005-0000-0000-0000F9430000}"/>
    <cellStyle name="40% - Accent3 2 2 9 4 2" xfId="25124" xr:uid="{00000000-0005-0000-0000-0000FA430000}"/>
    <cellStyle name="40% - Accent3 2 2 9 4 3" xfId="34001" xr:uid="{00000000-0005-0000-0000-0000FB430000}"/>
    <cellStyle name="40% - Accent3 2 2 9 5" xfId="16513" xr:uid="{00000000-0005-0000-0000-0000FC430000}"/>
    <cellStyle name="40% - Accent3 2 2 9 5 2" xfId="27343" xr:uid="{00000000-0005-0000-0000-0000FD430000}"/>
    <cellStyle name="40% - Accent3 2 2 9 5 3" xfId="36220" xr:uid="{00000000-0005-0000-0000-0000FE430000}"/>
    <cellStyle name="40% - Accent3 2 2 9 6" xfId="18734" xr:uid="{00000000-0005-0000-0000-0000FF430000}"/>
    <cellStyle name="40% - Accent3 2 2 9 6 2" xfId="29562" xr:uid="{00000000-0005-0000-0000-000000440000}"/>
    <cellStyle name="40% - Accent3 2 2 9 6 3" xfId="38439" xr:uid="{00000000-0005-0000-0000-000001440000}"/>
    <cellStyle name="40% - Accent3 2 2 9 7" xfId="22905" xr:uid="{00000000-0005-0000-0000-000002440000}"/>
    <cellStyle name="40% - Accent3 2 2 9 8" xfId="31780" xr:uid="{00000000-0005-0000-0000-000003440000}"/>
    <cellStyle name="40% - Accent3 2 3" xfId="9323" xr:uid="{00000000-0005-0000-0000-000004440000}"/>
    <cellStyle name="40% - Accent3 2 3 10" xfId="13417" xr:uid="{00000000-0005-0000-0000-000005440000}"/>
    <cellStyle name="40% - Accent3 2 3 10 2" xfId="15771" xr:uid="{00000000-0005-0000-0000-000006440000}"/>
    <cellStyle name="40% - Accent3 2 3 10 2 2" xfId="26601" xr:uid="{00000000-0005-0000-0000-000007440000}"/>
    <cellStyle name="40% - Accent3 2 3 10 2 3" xfId="35478" xr:uid="{00000000-0005-0000-0000-000008440000}"/>
    <cellStyle name="40% - Accent3 2 3 10 3" xfId="17990" xr:uid="{00000000-0005-0000-0000-000009440000}"/>
    <cellStyle name="40% - Accent3 2 3 10 3 2" xfId="28820" xr:uid="{00000000-0005-0000-0000-00000A440000}"/>
    <cellStyle name="40% - Accent3 2 3 10 3 3" xfId="37697" xr:uid="{00000000-0005-0000-0000-00000B440000}"/>
    <cellStyle name="40% - Accent3 2 3 10 4" xfId="20395" xr:uid="{00000000-0005-0000-0000-00000C440000}"/>
    <cellStyle name="40% - Accent3 2 3 10 4 2" xfId="31039" xr:uid="{00000000-0005-0000-0000-00000D440000}"/>
    <cellStyle name="40% - Accent3 2 3 10 4 3" xfId="39916" xr:uid="{00000000-0005-0000-0000-00000E440000}"/>
    <cellStyle name="40% - Accent3 2 3 10 5" xfId="24382" xr:uid="{00000000-0005-0000-0000-00000F440000}"/>
    <cellStyle name="40% - Accent3 2 3 10 6" xfId="33259" xr:uid="{00000000-0005-0000-0000-000010440000}"/>
    <cellStyle name="40% - Accent3 2 3 11" xfId="12684" xr:uid="{00000000-0005-0000-0000-000011440000}"/>
    <cellStyle name="40% - Accent3 2 3 11 2" xfId="15038" xr:uid="{00000000-0005-0000-0000-000012440000}"/>
    <cellStyle name="40% - Accent3 2 3 11 2 2" xfId="25868" xr:uid="{00000000-0005-0000-0000-000013440000}"/>
    <cellStyle name="40% - Accent3 2 3 11 2 3" xfId="34745" xr:uid="{00000000-0005-0000-0000-000014440000}"/>
    <cellStyle name="40% - Accent3 2 3 11 3" xfId="17257" xr:uid="{00000000-0005-0000-0000-000015440000}"/>
    <cellStyle name="40% - Accent3 2 3 11 3 2" xfId="28087" xr:uid="{00000000-0005-0000-0000-000016440000}"/>
    <cellStyle name="40% - Accent3 2 3 11 3 3" xfId="36964" xr:uid="{00000000-0005-0000-0000-000017440000}"/>
    <cellStyle name="40% - Accent3 2 3 11 4" xfId="19662" xr:uid="{00000000-0005-0000-0000-000018440000}"/>
    <cellStyle name="40% - Accent3 2 3 11 4 2" xfId="30306" xr:uid="{00000000-0005-0000-0000-000019440000}"/>
    <cellStyle name="40% - Accent3 2 3 11 4 3" xfId="39183" xr:uid="{00000000-0005-0000-0000-00001A440000}"/>
    <cellStyle name="40% - Accent3 2 3 11 5" xfId="23649" xr:uid="{00000000-0005-0000-0000-00001B440000}"/>
    <cellStyle name="40% - Accent3 2 3 11 6" xfId="32526" xr:uid="{00000000-0005-0000-0000-00001C440000}"/>
    <cellStyle name="40% - Accent3 2 3 12" xfId="14162" xr:uid="{00000000-0005-0000-0000-00001D440000}"/>
    <cellStyle name="40% - Accent3 2 3 12 2" xfId="25125" xr:uid="{00000000-0005-0000-0000-00001E440000}"/>
    <cellStyle name="40% - Accent3 2 3 12 3" xfId="34002" xr:uid="{00000000-0005-0000-0000-00001F440000}"/>
    <cellStyle name="40% - Accent3 2 3 13" xfId="16514" xr:uid="{00000000-0005-0000-0000-000020440000}"/>
    <cellStyle name="40% - Accent3 2 3 13 2" xfId="27344" xr:uid="{00000000-0005-0000-0000-000021440000}"/>
    <cellStyle name="40% - Accent3 2 3 13 3" xfId="36221" xr:uid="{00000000-0005-0000-0000-000022440000}"/>
    <cellStyle name="40% - Accent3 2 3 14" xfId="18735" xr:uid="{00000000-0005-0000-0000-000023440000}"/>
    <cellStyle name="40% - Accent3 2 3 14 2" xfId="29563" xr:uid="{00000000-0005-0000-0000-000024440000}"/>
    <cellStyle name="40% - Accent3 2 3 14 3" xfId="38440" xr:uid="{00000000-0005-0000-0000-000025440000}"/>
    <cellStyle name="40% - Accent3 2 3 15" xfId="22906" xr:uid="{00000000-0005-0000-0000-000026440000}"/>
    <cellStyle name="40% - Accent3 2 3 16" xfId="31781" xr:uid="{00000000-0005-0000-0000-000027440000}"/>
    <cellStyle name="40% - Accent3 2 3 2" xfId="9324" xr:uid="{00000000-0005-0000-0000-000028440000}"/>
    <cellStyle name="40% - Accent3 2 3 2 2" xfId="13418" xr:uid="{00000000-0005-0000-0000-000029440000}"/>
    <cellStyle name="40% - Accent3 2 3 2 2 2" xfId="15772" xr:uid="{00000000-0005-0000-0000-00002A440000}"/>
    <cellStyle name="40% - Accent3 2 3 2 2 2 2" xfId="26602" xr:uid="{00000000-0005-0000-0000-00002B440000}"/>
    <cellStyle name="40% - Accent3 2 3 2 2 2 3" xfId="35479" xr:uid="{00000000-0005-0000-0000-00002C440000}"/>
    <cellStyle name="40% - Accent3 2 3 2 2 3" xfId="17991" xr:uid="{00000000-0005-0000-0000-00002D440000}"/>
    <cellStyle name="40% - Accent3 2 3 2 2 3 2" xfId="28821" xr:uid="{00000000-0005-0000-0000-00002E440000}"/>
    <cellStyle name="40% - Accent3 2 3 2 2 3 3" xfId="37698" xr:uid="{00000000-0005-0000-0000-00002F440000}"/>
    <cellStyle name="40% - Accent3 2 3 2 2 4" xfId="20396" xr:uid="{00000000-0005-0000-0000-000030440000}"/>
    <cellStyle name="40% - Accent3 2 3 2 2 4 2" xfId="31040" xr:uid="{00000000-0005-0000-0000-000031440000}"/>
    <cellStyle name="40% - Accent3 2 3 2 2 4 3" xfId="39917" xr:uid="{00000000-0005-0000-0000-000032440000}"/>
    <cellStyle name="40% - Accent3 2 3 2 2 5" xfId="24383" xr:uid="{00000000-0005-0000-0000-000033440000}"/>
    <cellStyle name="40% - Accent3 2 3 2 2 6" xfId="33260" xr:uid="{00000000-0005-0000-0000-000034440000}"/>
    <cellStyle name="40% - Accent3 2 3 2 3" xfId="12685" xr:uid="{00000000-0005-0000-0000-000035440000}"/>
    <cellStyle name="40% - Accent3 2 3 2 3 2" xfId="15039" xr:uid="{00000000-0005-0000-0000-000036440000}"/>
    <cellStyle name="40% - Accent3 2 3 2 3 2 2" xfId="25869" xr:uid="{00000000-0005-0000-0000-000037440000}"/>
    <cellStyle name="40% - Accent3 2 3 2 3 2 3" xfId="34746" xr:uid="{00000000-0005-0000-0000-000038440000}"/>
    <cellStyle name="40% - Accent3 2 3 2 3 3" xfId="17258" xr:uid="{00000000-0005-0000-0000-000039440000}"/>
    <cellStyle name="40% - Accent3 2 3 2 3 3 2" xfId="28088" xr:uid="{00000000-0005-0000-0000-00003A440000}"/>
    <cellStyle name="40% - Accent3 2 3 2 3 3 3" xfId="36965" xr:uid="{00000000-0005-0000-0000-00003B440000}"/>
    <cellStyle name="40% - Accent3 2 3 2 3 4" xfId="19663" xr:uid="{00000000-0005-0000-0000-00003C440000}"/>
    <cellStyle name="40% - Accent3 2 3 2 3 4 2" xfId="30307" xr:uid="{00000000-0005-0000-0000-00003D440000}"/>
    <cellStyle name="40% - Accent3 2 3 2 3 4 3" xfId="39184" xr:uid="{00000000-0005-0000-0000-00003E440000}"/>
    <cellStyle name="40% - Accent3 2 3 2 3 5" xfId="23650" xr:uid="{00000000-0005-0000-0000-00003F440000}"/>
    <cellStyle name="40% - Accent3 2 3 2 3 6" xfId="32527" xr:uid="{00000000-0005-0000-0000-000040440000}"/>
    <cellStyle name="40% - Accent3 2 3 2 4" xfId="14163" xr:uid="{00000000-0005-0000-0000-000041440000}"/>
    <cellStyle name="40% - Accent3 2 3 2 4 2" xfId="25126" xr:uid="{00000000-0005-0000-0000-000042440000}"/>
    <cellStyle name="40% - Accent3 2 3 2 4 3" xfId="34003" xr:uid="{00000000-0005-0000-0000-000043440000}"/>
    <cellStyle name="40% - Accent3 2 3 2 5" xfId="16515" xr:uid="{00000000-0005-0000-0000-000044440000}"/>
    <cellStyle name="40% - Accent3 2 3 2 5 2" xfId="27345" xr:uid="{00000000-0005-0000-0000-000045440000}"/>
    <cellStyle name="40% - Accent3 2 3 2 5 3" xfId="36222" xr:uid="{00000000-0005-0000-0000-000046440000}"/>
    <cellStyle name="40% - Accent3 2 3 2 6" xfId="18736" xr:uid="{00000000-0005-0000-0000-000047440000}"/>
    <cellStyle name="40% - Accent3 2 3 2 6 2" xfId="29564" xr:uid="{00000000-0005-0000-0000-000048440000}"/>
    <cellStyle name="40% - Accent3 2 3 2 6 3" xfId="38441" xr:uid="{00000000-0005-0000-0000-000049440000}"/>
    <cellStyle name="40% - Accent3 2 3 2 7" xfId="22907" xr:uid="{00000000-0005-0000-0000-00004A440000}"/>
    <cellStyle name="40% - Accent3 2 3 2 8" xfId="31782" xr:uid="{00000000-0005-0000-0000-00004B440000}"/>
    <cellStyle name="40% - Accent3 2 3 3" xfId="9325" xr:uid="{00000000-0005-0000-0000-00004C440000}"/>
    <cellStyle name="40% - Accent3 2 3 3 2" xfId="13419" xr:uid="{00000000-0005-0000-0000-00004D440000}"/>
    <cellStyle name="40% - Accent3 2 3 3 2 2" xfId="15773" xr:uid="{00000000-0005-0000-0000-00004E440000}"/>
    <cellStyle name="40% - Accent3 2 3 3 2 2 2" xfId="26603" xr:uid="{00000000-0005-0000-0000-00004F440000}"/>
    <cellStyle name="40% - Accent3 2 3 3 2 2 3" xfId="35480" xr:uid="{00000000-0005-0000-0000-000050440000}"/>
    <cellStyle name="40% - Accent3 2 3 3 2 3" xfId="17992" xr:uid="{00000000-0005-0000-0000-000051440000}"/>
    <cellStyle name="40% - Accent3 2 3 3 2 3 2" xfId="28822" xr:uid="{00000000-0005-0000-0000-000052440000}"/>
    <cellStyle name="40% - Accent3 2 3 3 2 3 3" xfId="37699" xr:uid="{00000000-0005-0000-0000-000053440000}"/>
    <cellStyle name="40% - Accent3 2 3 3 2 4" xfId="20397" xr:uid="{00000000-0005-0000-0000-000054440000}"/>
    <cellStyle name="40% - Accent3 2 3 3 2 4 2" xfId="31041" xr:uid="{00000000-0005-0000-0000-000055440000}"/>
    <cellStyle name="40% - Accent3 2 3 3 2 4 3" xfId="39918" xr:uid="{00000000-0005-0000-0000-000056440000}"/>
    <cellStyle name="40% - Accent3 2 3 3 2 5" xfId="24384" xr:uid="{00000000-0005-0000-0000-000057440000}"/>
    <cellStyle name="40% - Accent3 2 3 3 2 6" xfId="33261" xr:uid="{00000000-0005-0000-0000-000058440000}"/>
    <cellStyle name="40% - Accent3 2 3 3 3" xfId="12686" xr:uid="{00000000-0005-0000-0000-000059440000}"/>
    <cellStyle name="40% - Accent3 2 3 3 3 2" xfId="15040" xr:uid="{00000000-0005-0000-0000-00005A440000}"/>
    <cellStyle name="40% - Accent3 2 3 3 3 2 2" xfId="25870" xr:uid="{00000000-0005-0000-0000-00005B440000}"/>
    <cellStyle name="40% - Accent3 2 3 3 3 2 3" xfId="34747" xr:uid="{00000000-0005-0000-0000-00005C440000}"/>
    <cellStyle name="40% - Accent3 2 3 3 3 3" xfId="17259" xr:uid="{00000000-0005-0000-0000-00005D440000}"/>
    <cellStyle name="40% - Accent3 2 3 3 3 3 2" xfId="28089" xr:uid="{00000000-0005-0000-0000-00005E440000}"/>
    <cellStyle name="40% - Accent3 2 3 3 3 3 3" xfId="36966" xr:uid="{00000000-0005-0000-0000-00005F440000}"/>
    <cellStyle name="40% - Accent3 2 3 3 3 4" xfId="19664" xr:uid="{00000000-0005-0000-0000-000060440000}"/>
    <cellStyle name="40% - Accent3 2 3 3 3 4 2" xfId="30308" xr:uid="{00000000-0005-0000-0000-000061440000}"/>
    <cellStyle name="40% - Accent3 2 3 3 3 4 3" xfId="39185" xr:uid="{00000000-0005-0000-0000-000062440000}"/>
    <cellStyle name="40% - Accent3 2 3 3 3 5" xfId="23651" xr:uid="{00000000-0005-0000-0000-000063440000}"/>
    <cellStyle name="40% - Accent3 2 3 3 3 6" xfId="32528" xr:uid="{00000000-0005-0000-0000-000064440000}"/>
    <cellStyle name="40% - Accent3 2 3 3 4" xfId="14164" xr:uid="{00000000-0005-0000-0000-000065440000}"/>
    <cellStyle name="40% - Accent3 2 3 3 4 2" xfId="25127" xr:uid="{00000000-0005-0000-0000-000066440000}"/>
    <cellStyle name="40% - Accent3 2 3 3 4 3" xfId="34004" xr:uid="{00000000-0005-0000-0000-000067440000}"/>
    <cellStyle name="40% - Accent3 2 3 3 5" xfId="16516" xr:uid="{00000000-0005-0000-0000-000068440000}"/>
    <cellStyle name="40% - Accent3 2 3 3 5 2" xfId="27346" xr:uid="{00000000-0005-0000-0000-000069440000}"/>
    <cellStyle name="40% - Accent3 2 3 3 5 3" xfId="36223" xr:uid="{00000000-0005-0000-0000-00006A440000}"/>
    <cellStyle name="40% - Accent3 2 3 3 6" xfId="18737" xr:uid="{00000000-0005-0000-0000-00006B440000}"/>
    <cellStyle name="40% - Accent3 2 3 3 6 2" xfId="29565" xr:uid="{00000000-0005-0000-0000-00006C440000}"/>
    <cellStyle name="40% - Accent3 2 3 3 6 3" xfId="38442" xr:uid="{00000000-0005-0000-0000-00006D440000}"/>
    <cellStyle name="40% - Accent3 2 3 3 7" xfId="22908" xr:uid="{00000000-0005-0000-0000-00006E440000}"/>
    <cellStyle name="40% - Accent3 2 3 3 8" xfId="31783" xr:uid="{00000000-0005-0000-0000-00006F440000}"/>
    <cellStyle name="40% - Accent3 2 3 4" xfId="9326" xr:uid="{00000000-0005-0000-0000-000070440000}"/>
    <cellStyle name="40% - Accent3 2 3 4 2" xfId="13420" xr:uid="{00000000-0005-0000-0000-000071440000}"/>
    <cellStyle name="40% - Accent3 2 3 4 2 2" xfId="15774" xr:uid="{00000000-0005-0000-0000-000072440000}"/>
    <cellStyle name="40% - Accent3 2 3 4 2 2 2" xfId="26604" xr:uid="{00000000-0005-0000-0000-000073440000}"/>
    <cellStyle name="40% - Accent3 2 3 4 2 2 3" xfId="35481" xr:uid="{00000000-0005-0000-0000-000074440000}"/>
    <cellStyle name="40% - Accent3 2 3 4 2 3" xfId="17993" xr:uid="{00000000-0005-0000-0000-000075440000}"/>
    <cellStyle name="40% - Accent3 2 3 4 2 3 2" xfId="28823" xr:uid="{00000000-0005-0000-0000-000076440000}"/>
    <cellStyle name="40% - Accent3 2 3 4 2 3 3" xfId="37700" xr:uid="{00000000-0005-0000-0000-000077440000}"/>
    <cellStyle name="40% - Accent3 2 3 4 2 4" xfId="20398" xr:uid="{00000000-0005-0000-0000-000078440000}"/>
    <cellStyle name="40% - Accent3 2 3 4 2 4 2" xfId="31042" xr:uid="{00000000-0005-0000-0000-000079440000}"/>
    <cellStyle name="40% - Accent3 2 3 4 2 4 3" xfId="39919" xr:uid="{00000000-0005-0000-0000-00007A440000}"/>
    <cellStyle name="40% - Accent3 2 3 4 2 5" xfId="24385" xr:uid="{00000000-0005-0000-0000-00007B440000}"/>
    <cellStyle name="40% - Accent3 2 3 4 2 6" xfId="33262" xr:uid="{00000000-0005-0000-0000-00007C440000}"/>
    <cellStyle name="40% - Accent3 2 3 4 3" xfId="12687" xr:uid="{00000000-0005-0000-0000-00007D440000}"/>
    <cellStyle name="40% - Accent3 2 3 4 3 2" xfId="15041" xr:uid="{00000000-0005-0000-0000-00007E440000}"/>
    <cellStyle name="40% - Accent3 2 3 4 3 2 2" xfId="25871" xr:uid="{00000000-0005-0000-0000-00007F440000}"/>
    <cellStyle name="40% - Accent3 2 3 4 3 2 3" xfId="34748" xr:uid="{00000000-0005-0000-0000-000080440000}"/>
    <cellStyle name="40% - Accent3 2 3 4 3 3" xfId="17260" xr:uid="{00000000-0005-0000-0000-000081440000}"/>
    <cellStyle name="40% - Accent3 2 3 4 3 3 2" xfId="28090" xr:uid="{00000000-0005-0000-0000-000082440000}"/>
    <cellStyle name="40% - Accent3 2 3 4 3 3 3" xfId="36967" xr:uid="{00000000-0005-0000-0000-000083440000}"/>
    <cellStyle name="40% - Accent3 2 3 4 3 4" xfId="19665" xr:uid="{00000000-0005-0000-0000-000084440000}"/>
    <cellStyle name="40% - Accent3 2 3 4 3 4 2" xfId="30309" xr:uid="{00000000-0005-0000-0000-000085440000}"/>
    <cellStyle name="40% - Accent3 2 3 4 3 4 3" xfId="39186" xr:uid="{00000000-0005-0000-0000-000086440000}"/>
    <cellStyle name="40% - Accent3 2 3 4 3 5" xfId="23652" xr:uid="{00000000-0005-0000-0000-000087440000}"/>
    <cellStyle name="40% - Accent3 2 3 4 3 6" xfId="32529" xr:uid="{00000000-0005-0000-0000-000088440000}"/>
    <cellStyle name="40% - Accent3 2 3 4 4" xfId="14165" xr:uid="{00000000-0005-0000-0000-000089440000}"/>
    <cellStyle name="40% - Accent3 2 3 4 4 2" xfId="25128" xr:uid="{00000000-0005-0000-0000-00008A440000}"/>
    <cellStyle name="40% - Accent3 2 3 4 4 3" xfId="34005" xr:uid="{00000000-0005-0000-0000-00008B440000}"/>
    <cellStyle name="40% - Accent3 2 3 4 5" xfId="16517" xr:uid="{00000000-0005-0000-0000-00008C440000}"/>
    <cellStyle name="40% - Accent3 2 3 4 5 2" xfId="27347" xr:uid="{00000000-0005-0000-0000-00008D440000}"/>
    <cellStyle name="40% - Accent3 2 3 4 5 3" xfId="36224" xr:uid="{00000000-0005-0000-0000-00008E440000}"/>
    <cellStyle name="40% - Accent3 2 3 4 6" xfId="18738" xr:uid="{00000000-0005-0000-0000-00008F440000}"/>
    <cellStyle name="40% - Accent3 2 3 4 6 2" xfId="29566" xr:uid="{00000000-0005-0000-0000-000090440000}"/>
    <cellStyle name="40% - Accent3 2 3 4 6 3" xfId="38443" xr:uid="{00000000-0005-0000-0000-000091440000}"/>
    <cellStyle name="40% - Accent3 2 3 4 7" xfId="22909" xr:uid="{00000000-0005-0000-0000-000092440000}"/>
    <cellStyle name="40% - Accent3 2 3 4 8" xfId="31784" xr:uid="{00000000-0005-0000-0000-000093440000}"/>
    <cellStyle name="40% - Accent3 2 3 5" xfId="9327" xr:uid="{00000000-0005-0000-0000-000094440000}"/>
    <cellStyle name="40% - Accent3 2 3 5 2" xfId="13421" xr:uid="{00000000-0005-0000-0000-000095440000}"/>
    <cellStyle name="40% - Accent3 2 3 5 2 2" xfId="15775" xr:uid="{00000000-0005-0000-0000-000096440000}"/>
    <cellStyle name="40% - Accent3 2 3 5 2 2 2" xfId="26605" xr:uid="{00000000-0005-0000-0000-000097440000}"/>
    <cellStyle name="40% - Accent3 2 3 5 2 2 3" xfId="35482" xr:uid="{00000000-0005-0000-0000-000098440000}"/>
    <cellStyle name="40% - Accent3 2 3 5 2 3" xfId="17994" xr:uid="{00000000-0005-0000-0000-000099440000}"/>
    <cellStyle name="40% - Accent3 2 3 5 2 3 2" xfId="28824" xr:uid="{00000000-0005-0000-0000-00009A440000}"/>
    <cellStyle name="40% - Accent3 2 3 5 2 3 3" xfId="37701" xr:uid="{00000000-0005-0000-0000-00009B440000}"/>
    <cellStyle name="40% - Accent3 2 3 5 2 4" xfId="20399" xr:uid="{00000000-0005-0000-0000-00009C440000}"/>
    <cellStyle name="40% - Accent3 2 3 5 2 4 2" xfId="31043" xr:uid="{00000000-0005-0000-0000-00009D440000}"/>
    <cellStyle name="40% - Accent3 2 3 5 2 4 3" xfId="39920" xr:uid="{00000000-0005-0000-0000-00009E440000}"/>
    <cellStyle name="40% - Accent3 2 3 5 2 5" xfId="24386" xr:uid="{00000000-0005-0000-0000-00009F440000}"/>
    <cellStyle name="40% - Accent3 2 3 5 2 6" xfId="33263" xr:uid="{00000000-0005-0000-0000-0000A0440000}"/>
    <cellStyle name="40% - Accent3 2 3 5 3" xfId="12688" xr:uid="{00000000-0005-0000-0000-0000A1440000}"/>
    <cellStyle name="40% - Accent3 2 3 5 3 2" xfId="15042" xr:uid="{00000000-0005-0000-0000-0000A2440000}"/>
    <cellStyle name="40% - Accent3 2 3 5 3 2 2" xfId="25872" xr:uid="{00000000-0005-0000-0000-0000A3440000}"/>
    <cellStyle name="40% - Accent3 2 3 5 3 2 3" xfId="34749" xr:uid="{00000000-0005-0000-0000-0000A4440000}"/>
    <cellStyle name="40% - Accent3 2 3 5 3 3" xfId="17261" xr:uid="{00000000-0005-0000-0000-0000A5440000}"/>
    <cellStyle name="40% - Accent3 2 3 5 3 3 2" xfId="28091" xr:uid="{00000000-0005-0000-0000-0000A6440000}"/>
    <cellStyle name="40% - Accent3 2 3 5 3 3 3" xfId="36968" xr:uid="{00000000-0005-0000-0000-0000A7440000}"/>
    <cellStyle name="40% - Accent3 2 3 5 3 4" xfId="19666" xr:uid="{00000000-0005-0000-0000-0000A8440000}"/>
    <cellStyle name="40% - Accent3 2 3 5 3 4 2" xfId="30310" xr:uid="{00000000-0005-0000-0000-0000A9440000}"/>
    <cellStyle name="40% - Accent3 2 3 5 3 4 3" xfId="39187" xr:uid="{00000000-0005-0000-0000-0000AA440000}"/>
    <cellStyle name="40% - Accent3 2 3 5 3 5" xfId="23653" xr:uid="{00000000-0005-0000-0000-0000AB440000}"/>
    <cellStyle name="40% - Accent3 2 3 5 3 6" xfId="32530" xr:uid="{00000000-0005-0000-0000-0000AC440000}"/>
    <cellStyle name="40% - Accent3 2 3 5 4" xfId="14166" xr:uid="{00000000-0005-0000-0000-0000AD440000}"/>
    <cellStyle name="40% - Accent3 2 3 5 4 2" xfId="25129" xr:uid="{00000000-0005-0000-0000-0000AE440000}"/>
    <cellStyle name="40% - Accent3 2 3 5 4 3" xfId="34006" xr:uid="{00000000-0005-0000-0000-0000AF440000}"/>
    <cellStyle name="40% - Accent3 2 3 5 5" xfId="16518" xr:uid="{00000000-0005-0000-0000-0000B0440000}"/>
    <cellStyle name="40% - Accent3 2 3 5 5 2" xfId="27348" xr:uid="{00000000-0005-0000-0000-0000B1440000}"/>
    <cellStyle name="40% - Accent3 2 3 5 5 3" xfId="36225" xr:uid="{00000000-0005-0000-0000-0000B2440000}"/>
    <cellStyle name="40% - Accent3 2 3 5 6" xfId="18739" xr:uid="{00000000-0005-0000-0000-0000B3440000}"/>
    <cellStyle name="40% - Accent3 2 3 5 6 2" xfId="29567" xr:uid="{00000000-0005-0000-0000-0000B4440000}"/>
    <cellStyle name="40% - Accent3 2 3 5 6 3" xfId="38444" xr:uid="{00000000-0005-0000-0000-0000B5440000}"/>
    <cellStyle name="40% - Accent3 2 3 5 7" xfId="22910" xr:uid="{00000000-0005-0000-0000-0000B6440000}"/>
    <cellStyle name="40% - Accent3 2 3 5 8" xfId="31785" xr:uid="{00000000-0005-0000-0000-0000B7440000}"/>
    <cellStyle name="40% - Accent3 2 3 6" xfId="9328" xr:uid="{00000000-0005-0000-0000-0000B8440000}"/>
    <cellStyle name="40% - Accent3 2 3 6 2" xfId="13422" xr:uid="{00000000-0005-0000-0000-0000B9440000}"/>
    <cellStyle name="40% - Accent3 2 3 6 2 2" xfId="15776" xr:uid="{00000000-0005-0000-0000-0000BA440000}"/>
    <cellStyle name="40% - Accent3 2 3 6 2 2 2" xfId="26606" xr:uid="{00000000-0005-0000-0000-0000BB440000}"/>
    <cellStyle name="40% - Accent3 2 3 6 2 2 3" xfId="35483" xr:uid="{00000000-0005-0000-0000-0000BC440000}"/>
    <cellStyle name="40% - Accent3 2 3 6 2 3" xfId="17995" xr:uid="{00000000-0005-0000-0000-0000BD440000}"/>
    <cellStyle name="40% - Accent3 2 3 6 2 3 2" xfId="28825" xr:uid="{00000000-0005-0000-0000-0000BE440000}"/>
    <cellStyle name="40% - Accent3 2 3 6 2 3 3" xfId="37702" xr:uid="{00000000-0005-0000-0000-0000BF440000}"/>
    <cellStyle name="40% - Accent3 2 3 6 2 4" xfId="20400" xr:uid="{00000000-0005-0000-0000-0000C0440000}"/>
    <cellStyle name="40% - Accent3 2 3 6 2 4 2" xfId="31044" xr:uid="{00000000-0005-0000-0000-0000C1440000}"/>
    <cellStyle name="40% - Accent3 2 3 6 2 4 3" xfId="39921" xr:uid="{00000000-0005-0000-0000-0000C2440000}"/>
    <cellStyle name="40% - Accent3 2 3 6 2 5" xfId="24387" xr:uid="{00000000-0005-0000-0000-0000C3440000}"/>
    <cellStyle name="40% - Accent3 2 3 6 2 6" xfId="33264" xr:uid="{00000000-0005-0000-0000-0000C4440000}"/>
    <cellStyle name="40% - Accent3 2 3 6 3" xfId="12689" xr:uid="{00000000-0005-0000-0000-0000C5440000}"/>
    <cellStyle name="40% - Accent3 2 3 6 3 2" xfId="15043" xr:uid="{00000000-0005-0000-0000-0000C6440000}"/>
    <cellStyle name="40% - Accent3 2 3 6 3 2 2" xfId="25873" xr:uid="{00000000-0005-0000-0000-0000C7440000}"/>
    <cellStyle name="40% - Accent3 2 3 6 3 2 3" xfId="34750" xr:uid="{00000000-0005-0000-0000-0000C8440000}"/>
    <cellStyle name="40% - Accent3 2 3 6 3 3" xfId="17262" xr:uid="{00000000-0005-0000-0000-0000C9440000}"/>
    <cellStyle name="40% - Accent3 2 3 6 3 3 2" xfId="28092" xr:uid="{00000000-0005-0000-0000-0000CA440000}"/>
    <cellStyle name="40% - Accent3 2 3 6 3 3 3" xfId="36969" xr:uid="{00000000-0005-0000-0000-0000CB440000}"/>
    <cellStyle name="40% - Accent3 2 3 6 3 4" xfId="19667" xr:uid="{00000000-0005-0000-0000-0000CC440000}"/>
    <cellStyle name="40% - Accent3 2 3 6 3 4 2" xfId="30311" xr:uid="{00000000-0005-0000-0000-0000CD440000}"/>
    <cellStyle name="40% - Accent3 2 3 6 3 4 3" xfId="39188" xr:uid="{00000000-0005-0000-0000-0000CE440000}"/>
    <cellStyle name="40% - Accent3 2 3 6 3 5" xfId="23654" xr:uid="{00000000-0005-0000-0000-0000CF440000}"/>
    <cellStyle name="40% - Accent3 2 3 6 3 6" xfId="32531" xr:uid="{00000000-0005-0000-0000-0000D0440000}"/>
    <cellStyle name="40% - Accent3 2 3 6 4" xfId="14167" xr:uid="{00000000-0005-0000-0000-0000D1440000}"/>
    <cellStyle name="40% - Accent3 2 3 6 4 2" xfId="25130" xr:uid="{00000000-0005-0000-0000-0000D2440000}"/>
    <cellStyle name="40% - Accent3 2 3 6 4 3" xfId="34007" xr:uid="{00000000-0005-0000-0000-0000D3440000}"/>
    <cellStyle name="40% - Accent3 2 3 6 5" xfId="16519" xr:uid="{00000000-0005-0000-0000-0000D4440000}"/>
    <cellStyle name="40% - Accent3 2 3 6 5 2" xfId="27349" xr:uid="{00000000-0005-0000-0000-0000D5440000}"/>
    <cellStyle name="40% - Accent3 2 3 6 5 3" xfId="36226" xr:uid="{00000000-0005-0000-0000-0000D6440000}"/>
    <cellStyle name="40% - Accent3 2 3 6 6" xfId="18740" xr:uid="{00000000-0005-0000-0000-0000D7440000}"/>
    <cellStyle name="40% - Accent3 2 3 6 6 2" xfId="29568" xr:uid="{00000000-0005-0000-0000-0000D8440000}"/>
    <cellStyle name="40% - Accent3 2 3 6 6 3" xfId="38445" xr:uid="{00000000-0005-0000-0000-0000D9440000}"/>
    <cellStyle name="40% - Accent3 2 3 6 7" xfId="22911" xr:uid="{00000000-0005-0000-0000-0000DA440000}"/>
    <cellStyle name="40% - Accent3 2 3 6 8" xfId="31786" xr:uid="{00000000-0005-0000-0000-0000DB440000}"/>
    <cellStyle name="40% - Accent3 2 3 7" xfId="9329" xr:uid="{00000000-0005-0000-0000-0000DC440000}"/>
    <cellStyle name="40% - Accent3 2 3 7 2" xfId="13423" xr:uid="{00000000-0005-0000-0000-0000DD440000}"/>
    <cellStyle name="40% - Accent3 2 3 7 2 2" xfId="15777" xr:uid="{00000000-0005-0000-0000-0000DE440000}"/>
    <cellStyle name="40% - Accent3 2 3 7 2 2 2" xfId="26607" xr:uid="{00000000-0005-0000-0000-0000DF440000}"/>
    <cellStyle name="40% - Accent3 2 3 7 2 2 3" xfId="35484" xr:uid="{00000000-0005-0000-0000-0000E0440000}"/>
    <cellStyle name="40% - Accent3 2 3 7 2 3" xfId="17996" xr:uid="{00000000-0005-0000-0000-0000E1440000}"/>
    <cellStyle name="40% - Accent3 2 3 7 2 3 2" xfId="28826" xr:uid="{00000000-0005-0000-0000-0000E2440000}"/>
    <cellStyle name="40% - Accent3 2 3 7 2 3 3" xfId="37703" xr:uid="{00000000-0005-0000-0000-0000E3440000}"/>
    <cellStyle name="40% - Accent3 2 3 7 2 4" xfId="20401" xr:uid="{00000000-0005-0000-0000-0000E4440000}"/>
    <cellStyle name="40% - Accent3 2 3 7 2 4 2" xfId="31045" xr:uid="{00000000-0005-0000-0000-0000E5440000}"/>
    <cellStyle name="40% - Accent3 2 3 7 2 4 3" xfId="39922" xr:uid="{00000000-0005-0000-0000-0000E6440000}"/>
    <cellStyle name="40% - Accent3 2 3 7 2 5" xfId="24388" xr:uid="{00000000-0005-0000-0000-0000E7440000}"/>
    <cellStyle name="40% - Accent3 2 3 7 2 6" xfId="33265" xr:uid="{00000000-0005-0000-0000-0000E8440000}"/>
    <cellStyle name="40% - Accent3 2 3 7 3" xfId="12690" xr:uid="{00000000-0005-0000-0000-0000E9440000}"/>
    <cellStyle name="40% - Accent3 2 3 7 3 2" xfId="15044" xr:uid="{00000000-0005-0000-0000-0000EA440000}"/>
    <cellStyle name="40% - Accent3 2 3 7 3 2 2" xfId="25874" xr:uid="{00000000-0005-0000-0000-0000EB440000}"/>
    <cellStyle name="40% - Accent3 2 3 7 3 2 3" xfId="34751" xr:uid="{00000000-0005-0000-0000-0000EC440000}"/>
    <cellStyle name="40% - Accent3 2 3 7 3 3" xfId="17263" xr:uid="{00000000-0005-0000-0000-0000ED440000}"/>
    <cellStyle name="40% - Accent3 2 3 7 3 3 2" xfId="28093" xr:uid="{00000000-0005-0000-0000-0000EE440000}"/>
    <cellStyle name="40% - Accent3 2 3 7 3 3 3" xfId="36970" xr:uid="{00000000-0005-0000-0000-0000EF440000}"/>
    <cellStyle name="40% - Accent3 2 3 7 3 4" xfId="19668" xr:uid="{00000000-0005-0000-0000-0000F0440000}"/>
    <cellStyle name="40% - Accent3 2 3 7 3 4 2" xfId="30312" xr:uid="{00000000-0005-0000-0000-0000F1440000}"/>
    <cellStyle name="40% - Accent3 2 3 7 3 4 3" xfId="39189" xr:uid="{00000000-0005-0000-0000-0000F2440000}"/>
    <cellStyle name="40% - Accent3 2 3 7 3 5" xfId="23655" xr:uid="{00000000-0005-0000-0000-0000F3440000}"/>
    <cellStyle name="40% - Accent3 2 3 7 3 6" xfId="32532" xr:uid="{00000000-0005-0000-0000-0000F4440000}"/>
    <cellStyle name="40% - Accent3 2 3 7 4" xfId="14168" xr:uid="{00000000-0005-0000-0000-0000F5440000}"/>
    <cellStyle name="40% - Accent3 2 3 7 4 2" xfId="25131" xr:uid="{00000000-0005-0000-0000-0000F6440000}"/>
    <cellStyle name="40% - Accent3 2 3 7 4 3" xfId="34008" xr:uid="{00000000-0005-0000-0000-0000F7440000}"/>
    <cellStyle name="40% - Accent3 2 3 7 5" xfId="16520" xr:uid="{00000000-0005-0000-0000-0000F8440000}"/>
    <cellStyle name="40% - Accent3 2 3 7 5 2" xfId="27350" xr:uid="{00000000-0005-0000-0000-0000F9440000}"/>
    <cellStyle name="40% - Accent3 2 3 7 5 3" xfId="36227" xr:uid="{00000000-0005-0000-0000-0000FA440000}"/>
    <cellStyle name="40% - Accent3 2 3 7 6" xfId="18741" xr:uid="{00000000-0005-0000-0000-0000FB440000}"/>
    <cellStyle name="40% - Accent3 2 3 7 6 2" xfId="29569" xr:uid="{00000000-0005-0000-0000-0000FC440000}"/>
    <cellStyle name="40% - Accent3 2 3 7 6 3" xfId="38446" xr:uid="{00000000-0005-0000-0000-0000FD440000}"/>
    <cellStyle name="40% - Accent3 2 3 7 7" xfId="22912" xr:uid="{00000000-0005-0000-0000-0000FE440000}"/>
    <cellStyle name="40% - Accent3 2 3 7 8" xfId="31787" xr:uid="{00000000-0005-0000-0000-0000FF440000}"/>
    <cellStyle name="40% - Accent3 2 3 8" xfId="9330" xr:uid="{00000000-0005-0000-0000-000000450000}"/>
    <cellStyle name="40% - Accent3 2 3 8 2" xfId="13424" xr:uid="{00000000-0005-0000-0000-000001450000}"/>
    <cellStyle name="40% - Accent3 2 3 8 2 2" xfId="15778" xr:uid="{00000000-0005-0000-0000-000002450000}"/>
    <cellStyle name="40% - Accent3 2 3 8 2 2 2" xfId="26608" xr:uid="{00000000-0005-0000-0000-000003450000}"/>
    <cellStyle name="40% - Accent3 2 3 8 2 2 3" xfId="35485" xr:uid="{00000000-0005-0000-0000-000004450000}"/>
    <cellStyle name="40% - Accent3 2 3 8 2 3" xfId="17997" xr:uid="{00000000-0005-0000-0000-000005450000}"/>
    <cellStyle name="40% - Accent3 2 3 8 2 3 2" xfId="28827" xr:uid="{00000000-0005-0000-0000-000006450000}"/>
    <cellStyle name="40% - Accent3 2 3 8 2 3 3" xfId="37704" xr:uid="{00000000-0005-0000-0000-000007450000}"/>
    <cellStyle name="40% - Accent3 2 3 8 2 4" xfId="20402" xr:uid="{00000000-0005-0000-0000-000008450000}"/>
    <cellStyle name="40% - Accent3 2 3 8 2 4 2" xfId="31046" xr:uid="{00000000-0005-0000-0000-000009450000}"/>
    <cellStyle name="40% - Accent3 2 3 8 2 4 3" xfId="39923" xr:uid="{00000000-0005-0000-0000-00000A450000}"/>
    <cellStyle name="40% - Accent3 2 3 8 2 5" xfId="24389" xr:uid="{00000000-0005-0000-0000-00000B450000}"/>
    <cellStyle name="40% - Accent3 2 3 8 2 6" xfId="33266" xr:uid="{00000000-0005-0000-0000-00000C450000}"/>
    <cellStyle name="40% - Accent3 2 3 8 3" xfId="12691" xr:uid="{00000000-0005-0000-0000-00000D450000}"/>
    <cellStyle name="40% - Accent3 2 3 8 3 2" xfId="15045" xr:uid="{00000000-0005-0000-0000-00000E450000}"/>
    <cellStyle name="40% - Accent3 2 3 8 3 2 2" xfId="25875" xr:uid="{00000000-0005-0000-0000-00000F450000}"/>
    <cellStyle name="40% - Accent3 2 3 8 3 2 3" xfId="34752" xr:uid="{00000000-0005-0000-0000-000010450000}"/>
    <cellStyle name="40% - Accent3 2 3 8 3 3" xfId="17264" xr:uid="{00000000-0005-0000-0000-000011450000}"/>
    <cellStyle name="40% - Accent3 2 3 8 3 3 2" xfId="28094" xr:uid="{00000000-0005-0000-0000-000012450000}"/>
    <cellStyle name="40% - Accent3 2 3 8 3 3 3" xfId="36971" xr:uid="{00000000-0005-0000-0000-000013450000}"/>
    <cellStyle name="40% - Accent3 2 3 8 3 4" xfId="19669" xr:uid="{00000000-0005-0000-0000-000014450000}"/>
    <cellStyle name="40% - Accent3 2 3 8 3 4 2" xfId="30313" xr:uid="{00000000-0005-0000-0000-000015450000}"/>
    <cellStyle name="40% - Accent3 2 3 8 3 4 3" xfId="39190" xr:uid="{00000000-0005-0000-0000-000016450000}"/>
    <cellStyle name="40% - Accent3 2 3 8 3 5" xfId="23656" xr:uid="{00000000-0005-0000-0000-000017450000}"/>
    <cellStyle name="40% - Accent3 2 3 8 3 6" xfId="32533" xr:uid="{00000000-0005-0000-0000-000018450000}"/>
    <cellStyle name="40% - Accent3 2 3 8 4" xfId="14169" xr:uid="{00000000-0005-0000-0000-000019450000}"/>
    <cellStyle name="40% - Accent3 2 3 8 4 2" xfId="25132" xr:uid="{00000000-0005-0000-0000-00001A450000}"/>
    <cellStyle name="40% - Accent3 2 3 8 4 3" xfId="34009" xr:uid="{00000000-0005-0000-0000-00001B450000}"/>
    <cellStyle name="40% - Accent3 2 3 8 5" xfId="16521" xr:uid="{00000000-0005-0000-0000-00001C450000}"/>
    <cellStyle name="40% - Accent3 2 3 8 5 2" xfId="27351" xr:uid="{00000000-0005-0000-0000-00001D450000}"/>
    <cellStyle name="40% - Accent3 2 3 8 5 3" xfId="36228" xr:uid="{00000000-0005-0000-0000-00001E450000}"/>
    <cellStyle name="40% - Accent3 2 3 8 6" xfId="18742" xr:uid="{00000000-0005-0000-0000-00001F450000}"/>
    <cellStyle name="40% - Accent3 2 3 8 6 2" xfId="29570" xr:uid="{00000000-0005-0000-0000-000020450000}"/>
    <cellStyle name="40% - Accent3 2 3 8 6 3" xfId="38447" xr:uid="{00000000-0005-0000-0000-000021450000}"/>
    <cellStyle name="40% - Accent3 2 3 8 7" xfId="22913" xr:uid="{00000000-0005-0000-0000-000022450000}"/>
    <cellStyle name="40% - Accent3 2 3 8 8" xfId="31788" xr:uid="{00000000-0005-0000-0000-000023450000}"/>
    <cellStyle name="40% - Accent3 2 3 9" xfId="9331" xr:uid="{00000000-0005-0000-0000-000024450000}"/>
    <cellStyle name="40% - Accent3 2 3 9 2" xfId="13425" xr:uid="{00000000-0005-0000-0000-000025450000}"/>
    <cellStyle name="40% - Accent3 2 3 9 2 2" xfId="15779" xr:uid="{00000000-0005-0000-0000-000026450000}"/>
    <cellStyle name="40% - Accent3 2 3 9 2 2 2" xfId="26609" xr:uid="{00000000-0005-0000-0000-000027450000}"/>
    <cellStyle name="40% - Accent3 2 3 9 2 2 3" xfId="35486" xr:uid="{00000000-0005-0000-0000-000028450000}"/>
    <cellStyle name="40% - Accent3 2 3 9 2 3" xfId="17998" xr:uid="{00000000-0005-0000-0000-000029450000}"/>
    <cellStyle name="40% - Accent3 2 3 9 2 3 2" xfId="28828" xr:uid="{00000000-0005-0000-0000-00002A450000}"/>
    <cellStyle name="40% - Accent3 2 3 9 2 3 3" xfId="37705" xr:uid="{00000000-0005-0000-0000-00002B450000}"/>
    <cellStyle name="40% - Accent3 2 3 9 2 4" xfId="20403" xr:uid="{00000000-0005-0000-0000-00002C450000}"/>
    <cellStyle name="40% - Accent3 2 3 9 2 4 2" xfId="31047" xr:uid="{00000000-0005-0000-0000-00002D450000}"/>
    <cellStyle name="40% - Accent3 2 3 9 2 4 3" xfId="39924" xr:uid="{00000000-0005-0000-0000-00002E450000}"/>
    <cellStyle name="40% - Accent3 2 3 9 2 5" xfId="24390" xr:uid="{00000000-0005-0000-0000-00002F450000}"/>
    <cellStyle name="40% - Accent3 2 3 9 2 6" xfId="33267" xr:uid="{00000000-0005-0000-0000-000030450000}"/>
    <cellStyle name="40% - Accent3 2 3 9 3" xfId="12692" xr:uid="{00000000-0005-0000-0000-000031450000}"/>
    <cellStyle name="40% - Accent3 2 3 9 3 2" xfId="15046" xr:uid="{00000000-0005-0000-0000-000032450000}"/>
    <cellStyle name="40% - Accent3 2 3 9 3 2 2" xfId="25876" xr:uid="{00000000-0005-0000-0000-000033450000}"/>
    <cellStyle name="40% - Accent3 2 3 9 3 2 3" xfId="34753" xr:uid="{00000000-0005-0000-0000-000034450000}"/>
    <cellStyle name="40% - Accent3 2 3 9 3 3" xfId="17265" xr:uid="{00000000-0005-0000-0000-000035450000}"/>
    <cellStyle name="40% - Accent3 2 3 9 3 3 2" xfId="28095" xr:uid="{00000000-0005-0000-0000-000036450000}"/>
    <cellStyle name="40% - Accent3 2 3 9 3 3 3" xfId="36972" xr:uid="{00000000-0005-0000-0000-000037450000}"/>
    <cellStyle name="40% - Accent3 2 3 9 3 4" xfId="19670" xr:uid="{00000000-0005-0000-0000-000038450000}"/>
    <cellStyle name="40% - Accent3 2 3 9 3 4 2" xfId="30314" xr:uid="{00000000-0005-0000-0000-000039450000}"/>
    <cellStyle name="40% - Accent3 2 3 9 3 4 3" xfId="39191" xr:uid="{00000000-0005-0000-0000-00003A450000}"/>
    <cellStyle name="40% - Accent3 2 3 9 3 5" xfId="23657" xr:uid="{00000000-0005-0000-0000-00003B450000}"/>
    <cellStyle name="40% - Accent3 2 3 9 3 6" xfId="32534" xr:uid="{00000000-0005-0000-0000-00003C450000}"/>
    <cellStyle name="40% - Accent3 2 3 9 4" xfId="14170" xr:uid="{00000000-0005-0000-0000-00003D450000}"/>
    <cellStyle name="40% - Accent3 2 3 9 4 2" xfId="25133" xr:uid="{00000000-0005-0000-0000-00003E450000}"/>
    <cellStyle name="40% - Accent3 2 3 9 4 3" xfId="34010" xr:uid="{00000000-0005-0000-0000-00003F450000}"/>
    <cellStyle name="40% - Accent3 2 3 9 5" xfId="16522" xr:uid="{00000000-0005-0000-0000-000040450000}"/>
    <cellStyle name="40% - Accent3 2 3 9 5 2" xfId="27352" xr:uid="{00000000-0005-0000-0000-000041450000}"/>
    <cellStyle name="40% - Accent3 2 3 9 5 3" xfId="36229" xr:uid="{00000000-0005-0000-0000-000042450000}"/>
    <cellStyle name="40% - Accent3 2 3 9 6" xfId="18743" xr:uid="{00000000-0005-0000-0000-000043450000}"/>
    <cellStyle name="40% - Accent3 2 3 9 6 2" xfId="29571" xr:uid="{00000000-0005-0000-0000-000044450000}"/>
    <cellStyle name="40% - Accent3 2 3 9 6 3" xfId="38448" xr:uid="{00000000-0005-0000-0000-000045450000}"/>
    <cellStyle name="40% - Accent3 2 3 9 7" xfId="22914" xr:uid="{00000000-0005-0000-0000-000046450000}"/>
    <cellStyle name="40% - Accent3 2 3 9 8" xfId="31789" xr:uid="{00000000-0005-0000-0000-000047450000}"/>
    <cellStyle name="40% - Accent3 2 4" xfId="9332" xr:uid="{00000000-0005-0000-0000-000048450000}"/>
    <cellStyle name="40% - Accent3 2 4 10" xfId="13426" xr:uid="{00000000-0005-0000-0000-000049450000}"/>
    <cellStyle name="40% - Accent3 2 4 10 2" xfId="15780" xr:uid="{00000000-0005-0000-0000-00004A450000}"/>
    <cellStyle name="40% - Accent3 2 4 10 2 2" xfId="26610" xr:uid="{00000000-0005-0000-0000-00004B450000}"/>
    <cellStyle name="40% - Accent3 2 4 10 2 3" xfId="35487" xr:uid="{00000000-0005-0000-0000-00004C450000}"/>
    <cellStyle name="40% - Accent3 2 4 10 3" xfId="17999" xr:uid="{00000000-0005-0000-0000-00004D450000}"/>
    <cellStyle name="40% - Accent3 2 4 10 3 2" xfId="28829" xr:uid="{00000000-0005-0000-0000-00004E450000}"/>
    <cellStyle name="40% - Accent3 2 4 10 3 3" xfId="37706" xr:uid="{00000000-0005-0000-0000-00004F450000}"/>
    <cellStyle name="40% - Accent3 2 4 10 4" xfId="20404" xr:uid="{00000000-0005-0000-0000-000050450000}"/>
    <cellStyle name="40% - Accent3 2 4 10 4 2" xfId="31048" xr:uid="{00000000-0005-0000-0000-000051450000}"/>
    <cellStyle name="40% - Accent3 2 4 10 4 3" xfId="39925" xr:uid="{00000000-0005-0000-0000-000052450000}"/>
    <cellStyle name="40% - Accent3 2 4 10 5" xfId="24391" xr:uid="{00000000-0005-0000-0000-000053450000}"/>
    <cellStyle name="40% - Accent3 2 4 10 6" xfId="33268" xr:uid="{00000000-0005-0000-0000-000054450000}"/>
    <cellStyle name="40% - Accent3 2 4 11" xfId="12693" xr:uid="{00000000-0005-0000-0000-000055450000}"/>
    <cellStyle name="40% - Accent3 2 4 11 2" xfId="15047" xr:uid="{00000000-0005-0000-0000-000056450000}"/>
    <cellStyle name="40% - Accent3 2 4 11 2 2" xfId="25877" xr:uid="{00000000-0005-0000-0000-000057450000}"/>
    <cellStyle name="40% - Accent3 2 4 11 2 3" xfId="34754" xr:uid="{00000000-0005-0000-0000-000058450000}"/>
    <cellStyle name="40% - Accent3 2 4 11 3" xfId="17266" xr:uid="{00000000-0005-0000-0000-000059450000}"/>
    <cellStyle name="40% - Accent3 2 4 11 3 2" xfId="28096" xr:uid="{00000000-0005-0000-0000-00005A450000}"/>
    <cellStyle name="40% - Accent3 2 4 11 3 3" xfId="36973" xr:uid="{00000000-0005-0000-0000-00005B450000}"/>
    <cellStyle name="40% - Accent3 2 4 11 4" xfId="19671" xr:uid="{00000000-0005-0000-0000-00005C450000}"/>
    <cellStyle name="40% - Accent3 2 4 11 4 2" xfId="30315" xr:uid="{00000000-0005-0000-0000-00005D450000}"/>
    <cellStyle name="40% - Accent3 2 4 11 4 3" xfId="39192" xr:uid="{00000000-0005-0000-0000-00005E450000}"/>
    <cellStyle name="40% - Accent3 2 4 11 5" xfId="23658" xr:uid="{00000000-0005-0000-0000-00005F450000}"/>
    <cellStyle name="40% - Accent3 2 4 11 6" xfId="32535" xr:uid="{00000000-0005-0000-0000-000060450000}"/>
    <cellStyle name="40% - Accent3 2 4 12" xfId="14171" xr:uid="{00000000-0005-0000-0000-000061450000}"/>
    <cellStyle name="40% - Accent3 2 4 12 2" xfId="25134" xr:uid="{00000000-0005-0000-0000-000062450000}"/>
    <cellStyle name="40% - Accent3 2 4 12 3" xfId="34011" xr:uid="{00000000-0005-0000-0000-000063450000}"/>
    <cellStyle name="40% - Accent3 2 4 13" xfId="16523" xr:uid="{00000000-0005-0000-0000-000064450000}"/>
    <cellStyle name="40% - Accent3 2 4 13 2" xfId="27353" xr:uid="{00000000-0005-0000-0000-000065450000}"/>
    <cellStyle name="40% - Accent3 2 4 13 3" xfId="36230" xr:uid="{00000000-0005-0000-0000-000066450000}"/>
    <cellStyle name="40% - Accent3 2 4 14" xfId="18744" xr:uid="{00000000-0005-0000-0000-000067450000}"/>
    <cellStyle name="40% - Accent3 2 4 14 2" xfId="29572" xr:uid="{00000000-0005-0000-0000-000068450000}"/>
    <cellStyle name="40% - Accent3 2 4 14 3" xfId="38449" xr:uid="{00000000-0005-0000-0000-000069450000}"/>
    <cellStyle name="40% - Accent3 2 4 15" xfId="22915" xr:uid="{00000000-0005-0000-0000-00006A450000}"/>
    <cellStyle name="40% - Accent3 2 4 16" xfId="31790" xr:uid="{00000000-0005-0000-0000-00006B450000}"/>
    <cellStyle name="40% - Accent3 2 4 2" xfId="9333" xr:uid="{00000000-0005-0000-0000-00006C450000}"/>
    <cellStyle name="40% - Accent3 2 4 2 2" xfId="13427" xr:uid="{00000000-0005-0000-0000-00006D450000}"/>
    <cellStyle name="40% - Accent3 2 4 2 2 2" xfId="15781" xr:uid="{00000000-0005-0000-0000-00006E450000}"/>
    <cellStyle name="40% - Accent3 2 4 2 2 2 2" xfId="26611" xr:uid="{00000000-0005-0000-0000-00006F450000}"/>
    <cellStyle name="40% - Accent3 2 4 2 2 2 3" xfId="35488" xr:uid="{00000000-0005-0000-0000-000070450000}"/>
    <cellStyle name="40% - Accent3 2 4 2 2 3" xfId="18000" xr:uid="{00000000-0005-0000-0000-000071450000}"/>
    <cellStyle name="40% - Accent3 2 4 2 2 3 2" xfId="28830" xr:uid="{00000000-0005-0000-0000-000072450000}"/>
    <cellStyle name="40% - Accent3 2 4 2 2 3 3" xfId="37707" xr:uid="{00000000-0005-0000-0000-000073450000}"/>
    <cellStyle name="40% - Accent3 2 4 2 2 4" xfId="20405" xr:uid="{00000000-0005-0000-0000-000074450000}"/>
    <cellStyle name="40% - Accent3 2 4 2 2 4 2" xfId="31049" xr:uid="{00000000-0005-0000-0000-000075450000}"/>
    <cellStyle name="40% - Accent3 2 4 2 2 4 3" xfId="39926" xr:uid="{00000000-0005-0000-0000-000076450000}"/>
    <cellStyle name="40% - Accent3 2 4 2 2 5" xfId="24392" xr:uid="{00000000-0005-0000-0000-000077450000}"/>
    <cellStyle name="40% - Accent3 2 4 2 2 6" xfId="33269" xr:uid="{00000000-0005-0000-0000-000078450000}"/>
    <cellStyle name="40% - Accent3 2 4 2 3" xfId="12694" xr:uid="{00000000-0005-0000-0000-000079450000}"/>
    <cellStyle name="40% - Accent3 2 4 2 3 2" xfId="15048" xr:uid="{00000000-0005-0000-0000-00007A450000}"/>
    <cellStyle name="40% - Accent3 2 4 2 3 2 2" xfId="25878" xr:uid="{00000000-0005-0000-0000-00007B450000}"/>
    <cellStyle name="40% - Accent3 2 4 2 3 2 3" xfId="34755" xr:uid="{00000000-0005-0000-0000-00007C450000}"/>
    <cellStyle name="40% - Accent3 2 4 2 3 3" xfId="17267" xr:uid="{00000000-0005-0000-0000-00007D450000}"/>
    <cellStyle name="40% - Accent3 2 4 2 3 3 2" xfId="28097" xr:uid="{00000000-0005-0000-0000-00007E450000}"/>
    <cellStyle name="40% - Accent3 2 4 2 3 3 3" xfId="36974" xr:uid="{00000000-0005-0000-0000-00007F450000}"/>
    <cellStyle name="40% - Accent3 2 4 2 3 4" xfId="19672" xr:uid="{00000000-0005-0000-0000-000080450000}"/>
    <cellStyle name="40% - Accent3 2 4 2 3 4 2" xfId="30316" xr:uid="{00000000-0005-0000-0000-000081450000}"/>
    <cellStyle name="40% - Accent3 2 4 2 3 4 3" xfId="39193" xr:uid="{00000000-0005-0000-0000-000082450000}"/>
    <cellStyle name="40% - Accent3 2 4 2 3 5" xfId="23659" xr:uid="{00000000-0005-0000-0000-000083450000}"/>
    <cellStyle name="40% - Accent3 2 4 2 3 6" xfId="32536" xr:uid="{00000000-0005-0000-0000-000084450000}"/>
    <cellStyle name="40% - Accent3 2 4 2 4" xfId="14172" xr:uid="{00000000-0005-0000-0000-000085450000}"/>
    <cellStyle name="40% - Accent3 2 4 2 4 2" xfId="25135" xr:uid="{00000000-0005-0000-0000-000086450000}"/>
    <cellStyle name="40% - Accent3 2 4 2 4 3" xfId="34012" xr:uid="{00000000-0005-0000-0000-000087450000}"/>
    <cellStyle name="40% - Accent3 2 4 2 5" xfId="16524" xr:uid="{00000000-0005-0000-0000-000088450000}"/>
    <cellStyle name="40% - Accent3 2 4 2 5 2" xfId="27354" xr:uid="{00000000-0005-0000-0000-000089450000}"/>
    <cellStyle name="40% - Accent3 2 4 2 5 3" xfId="36231" xr:uid="{00000000-0005-0000-0000-00008A450000}"/>
    <cellStyle name="40% - Accent3 2 4 2 6" xfId="18745" xr:uid="{00000000-0005-0000-0000-00008B450000}"/>
    <cellStyle name="40% - Accent3 2 4 2 6 2" xfId="29573" xr:uid="{00000000-0005-0000-0000-00008C450000}"/>
    <cellStyle name="40% - Accent3 2 4 2 6 3" xfId="38450" xr:uid="{00000000-0005-0000-0000-00008D450000}"/>
    <cellStyle name="40% - Accent3 2 4 2 7" xfId="22916" xr:uid="{00000000-0005-0000-0000-00008E450000}"/>
    <cellStyle name="40% - Accent3 2 4 2 8" xfId="31791" xr:uid="{00000000-0005-0000-0000-00008F450000}"/>
    <cellStyle name="40% - Accent3 2 4 3" xfId="9334" xr:uid="{00000000-0005-0000-0000-000090450000}"/>
    <cellStyle name="40% - Accent3 2 4 3 2" xfId="13428" xr:uid="{00000000-0005-0000-0000-000091450000}"/>
    <cellStyle name="40% - Accent3 2 4 3 2 2" xfId="15782" xr:uid="{00000000-0005-0000-0000-000092450000}"/>
    <cellStyle name="40% - Accent3 2 4 3 2 2 2" xfId="26612" xr:uid="{00000000-0005-0000-0000-000093450000}"/>
    <cellStyle name="40% - Accent3 2 4 3 2 2 3" xfId="35489" xr:uid="{00000000-0005-0000-0000-000094450000}"/>
    <cellStyle name="40% - Accent3 2 4 3 2 3" xfId="18001" xr:uid="{00000000-0005-0000-0000-000095450000}"/>
    <cellStyle name="40% - Accent3 2 4 3 2 3 2" xfId="28831" xr:uid="{00000000-0005-0000-0000-000096450000}"/>
    <cellStyle name="40% - Accent3 2 4 3 2 3 3" xfId="37708" xr:uid="{00000000-0005-0000-0000-000097450000}"/>
    <cellStyle name="40% - Accent3 2 4 3 2 4" xfId="20406" xr:uid="{00000000-0005-0000-0000-000098450000}"/>
    <cellStyle name="40% - Accent3 2 4 3 2 4 2" xfId="31050" xr:uid="{00000000-0005-0000-0000-000099450000}"/>
    <cellStyle name="40% - Accent3 2 4 3 2 4 3" xfId="39927" xr:uid="{00000000-0005-0000-0000-00009A450000}"/>
    <cellStyle name="40% - Accent3 2 4 3 2 5" xfId="24393" xr:uid="{00000000-0005-0000-0000-00009B450000}"/>
    <cellStyle name="40% - Accent3 2 4 3 2 6" xfId="33270" xr:uid="{00000000-0005-0000-0000-00009C450000}"/>
    <cellStyle name="40% - Accent3 2 4 3 3" xfId="12695" xr:uid="{00000000-0005-0000-0000-00009D450000}"/>
    <cellStyle name="40% - Accent3 2 4 3 3 2" xfId="15049" xr:uid="{00000000-0005-0000-0000-00009E450000}"/>
    <cellStyle name="40% - Accent3 2 4 3 3 2 2" xfId="25879" xr:uid="{00000000-0005-0000-0000-00009F450000}"/>
    <cellStyle name="40% - Accent3 2 4 3 3 2 3" xfId="34756" xr:uid="{00000000-0005-0000-0000-0000A0450000}"/>
    <cellStyle name="40% - Accent3 2 4 3 3 3" xfId="17268" xr:uid="{00000000-0005-0000-0000-0000A1450000}"/>
    <cellStyle name="40% - Accent3 2 4 3 3 3 2" xfId="28098" xr:uid="{00000000-0005-0000-0000-0000A2450000}"/>
    <cellStyle name="40% - Accent3 2 4 3 3 3 3" xfId="36975" xr:uid="{00000000-0005-0000-0000-0000A3450000}"/>
    <cellStyle name="40% - Accent3 2 4 3 3 4" xfId="19673" xr:uid="{00000000-0005-0000-0000-0000A4450000}"/>
    <cellStyle name="40% - Accent3 2 4 3 3 4 2" xfId="30317" xr:uid="{00000000-0005-0000-0000-0000A5450000}"/>
    <cellStyle name="40% - Accent3 2 4 3 3 4 3" xfId="39194" xr:uid="{00000000-0005-0000-0000-0000A6450000}"/>
    <cellStyle name="40% - Accent3 2 4 3 3 5" xfId="23660" xr:uid="{00000000-0005-0000-0000-0000A7450000}"/>
    <cellStyle name="40% - Accent3 2 4 3 3 6" xfId="32537" xr:uid="{00000000-0005-0000-0000-0000A8450000}"/>
    <cellStyle name="40% - Accent3 2 4 3 4" xfId="14173" xr:uid="{00000000-0005-0000-0000-0000A9450000}"/>
    <cellStyle name="40% - Accent3 2 4 3 4 2" xfId="25136" xr:uid="{00000000-0005-0000-0000-0000AA450000}"/>
    <cellStyle name="40% - Accent3 2 4 3 4 3" xfId="34013" xr:uid="{00000000-0005-0000-0000-0000AB450000}"/>
    <cellStyle name="40% - Accent3 2 4 3 5" xfId="16525" xr:uid="{00000000-0005-0000-0000-0000AC450000}"/>
    <cellStyle name="40% - Accent3 2 4 3 5 2" xfId="27355" xr:uid="{00000000-0005-0000-0000-0000AD450000}"/>
    <cellStyle name="40% - Accent3 2 4 3 5 3" xfId="36232" xr:uid="{00000000-0005-0000-0000-0000AE450000}"/>
    <cellStyle name="40% - Accent3 2 4 3 6" xfId="18746" xr:uid="{00000000-0005-0000-0000-0000AF450000}"/>
    <cellStyle name="40% - Accent3 2 4 3 6 2" xfId="29574" xr:uid="{00000000-0005-0000-0000-0000B0450000}"/>
    <cellStyle name="40% - Accent3 2 4 3 6 3" xfId="38451" xr:uid="{00000000-0005-0000-0000-0000B1450000}"/>
    <cellStyle name="40% - Accent3 2 4 3 7" xfId="22917" xr:uid="{00000000-0005-0000-0000-0000B2450000}"/>
    <cellStyle name="40% - Accent3 2 4 3 8" xfId="31792" xr:uid="{00000000-0005-0000-0000-0000B3450000}"/>
    <cellStyle name="40% - Accent3 2 4 4" xfId="9335" xr:uid="{00000000-0005-0000-0000-0000B4450000}"/>
    <cellStyle name="40% - Accent3 2 4 4 2" xfId="13429" xr:uid="{00000000-0005-0000-0000-0000B5450000}"/>
    <cellStyle name="40% - Accent3 2 4 4 2 2" xfId="15783" xr:uid="{00000000-0005-0000-0000-0000B6450000}"/>
    <cellStyle name="40% - Accent3 2 4 4 2 2 2" xfId="26613" xr:uid="{00000000-0005-0000-0000-0000B7450000}"/>
    <cellStyle name="40% - Accent3 2 4 4 2 2 3" xfId="35490" xr:uid="{00000000-0005-0000-0000-0000B8450000}"/>
    <cellStyle name="40% - Accent3 2 4 4 2 3" xfId="18002" xr:uid="{00000000-0005-0000-0000-0000B9450000}"/>
    <cellStyle name="40% - Accent3 2 4 4 2 3 2" xfId="28832" xr:uid="{00000000-0005-0000-0000-0000BA450000}"/>
    <cellStyle name="40% - Accent3 2 4 4 2 3 3" xfId="37709" xr:uid="{00000000-0005-0000-0000-0000BB450000}"/>
    <cellStyle name="40% - Accent3 2 4 4 2 4" xfId="20407" xr:uid="{00000000-0005-0000-0000-0000BC450000}"/>
    <cellStyle name="40% - Accent3 2 4 4 2 4 2" xfId="31051" xr:uid="{00000000-0005-0000-0000-0000BD450000}"/>
    <cellStyle name="40% - Accent3 2 4 4 2 4 3" xfId="39928" xr:uid="{00000000-0005-0000-0000-0000BE450000}"/>
    <cellStyle name="40% - Accent3 2 4 4 2 5" xfId="24394" xr:uid="{00000000-0005-0000-0000-0000BF450000}"/>
    <cellStyle name="40% - Accent3 2 4 4 2 6" xfId="33271" xr:uid="{00000000-0005-0000-0000-0000C0450000}"/>
    <cellStyle name="40% - Accent3 2 4 4 3" xfId="12696" xr:uid="{00000000-0005-0000-0000-0000C1450000}"/>
    <cellStyle name="40% - Accent3 2 4 4 3 2" xfId="15050" xr:uid="{00000000-0005-0000-0000-0000C2450000}"/>
    <cellStyle name="40% - Accent3 2 4 4 3 2 2" xfId="25880" xr:uid="{00000000-0005-0000-0000-0000C3450000}"/>
    <cellStyle name="40% - Accent3 2 4 4 3 2 3" xfId="34757" xr:uid="{00000000-0005-0000-0000-0000C4450000}"/>
    <cellStyle name="40% - Accent3 2 4 4 3 3" xfId="17269" xr:uid="{00000000-0005-0000-0000-0000C5450000}"/>
    <cellStyle name="40% - Accent3 2 4 4 3 3 2" xfId="28099" xr:uid="{00000000-0005-0000-0000-0000C6450000}"/>
    <cellStyle name="40% - Accent3 2 4 4 3 3 3" xfId="36976" xr:uid="{00000000-0005-0000-0000-0000C7450000}"/>
    <cellStyle name="40% - Accent3 2 4 4 3 4" xfId="19674" xr:uid="{00000000-0005-0000-0000-0000C8450000}"/>
    <cellStyle name="40% - Accent3 2 4 4 3 4 2" xfId="30318" xr:uid="{00000000-0005-0000-0000-0000C9450000}"/>
    <cellStyle name="40% - Accent3 2 4 4 3 4 3" xfId="39195" xr:uid="{00000000-0005-0000-0000-0000CA450000}"/>
    <cellStyle name="40% - Accent3 2 4 4 3 5" xfId="23661" xr:uid="{00000000-0005-0000-0000-0000CB450000}"/>
    <cellStyle name="40% - Accent3 2 4 4 3 6" xfId="32538" xr:uid="{00000000-0005-0000-0000-0000CC450000}"/>
    <cellStyle name="40% - Accent3 2 4 4 4" xfId="14174" xr:uid="{00000000-0005-0000-0000-0000CD450000}"/>
    <cellStyle name="40% - Accent3 2 4 4 4 2" xfId="25137" xr:uid="{00000000-0005-0000-0000-0000CE450000}"/>
    <cellStyle name="40% - Accent3 2 4 4 4 3" xfId="34014" xr:uid="{00000000-0005-0000-0000-0000CF450000}"/>
    <cellStyle name="40% - Accent3 2 4 4 5" xfId="16526" xr:uid="{00000000-0005-0000-0000-0000D0450000}"/>
    <cellStyle name="40% - Accent3 2 4 4 5 2" xfId="27356" xr:uid="{00000000-0005-0000-0000-0000D1450000}"/>
    <cellStyle name="40% - Accent3 2 4 4 5 3" xfId="36233" xr:uid="{00000000-0005-0000-0000-0000D2450000}"/>
    <cellStyle name="40% - Accent3 2 4 4 6" xfId="18747" xr:uid="{00000000-0005-0000-0000-0000D3450000}"/>
    <cellStyle name="40% - Accent3 2 4 4 6 2" xfId="29575" xr:uid="{00000000-0005-0000-0000-0000D4450000}"/>
    <cellStyle name="40% - Accent3 2 4 4 6 3" xfId="38452" xr:uid="{00000000-0005-0000-0000-0000D5450000}"/>
    <cellStyle name="40% - Accent3 2 4 4 7" xfId="22918" xr:uid="{00000000-0005-0000-0000-0000D6450000}"/>
    <cellStyle name="40% - Accent3 2 4 4 8" xfId="31793" xr:uid="{00000000-0005-0000-0000-0000D7450000}"/>
    <cellStyle name="40% - Accent3 2 4 5" xfId="9336" xr:uid="{00000000-0005-0000-0000-0000D8450000}"/>
    <cellStyle name="40% - Accent3 2 4 5 2" xfId="13430" xr:uid="{00000000-0005-0000-0000-0000D9450000}"/>
    <cellStyle name="40% - Accent3 2 4 5 2 2" xfId="15784" xr:uid="{00000000-0005-0000-0000-0000DA450000}"/>
    <cellStyle name="40% - Accent3 2 4 5 2 2 2" xfId="26614" xr:uid="{00000000-0005-0000-0000-0000DB450000}"/>
    <cellStyle name="40% - Accent3 2 4 5 2 2 3" xfId="35491" xr:uid="{00000000-0005-0000-0000-0000DC450000}"/>
    <cellStyle name="40% - Accent3 2 4 5 2 3" xfId="18003" xr:uid="{00000000-0005-0000-0000-0000DD450000}"/>
    <cellStyle name="40% - Accent3 2 4 5 2 3 2" xfId="28833" xr:uid="{00000000-0005-0000-0000-0000DE450000}"/>
    <cellStyle name="40% - Accent3 2 4 5 2 3 3" xfId="37710" xr:uid="{00000000-0005-0000-0000-0000DF450000}"/>
    <cellStyle name="40% - Accent3 2 4 5 2 4" xfId="20408" xr:uid="{00000000-0005-0000-0000-0000E0450000}"/>
    <cellStyle name="40% - Accent3 2 4 5 2 4 2" xfId="31052" xr:uid="{00000000-0005-0000-0000-0000E1450000}"/>
    <cellStyle name="40% - Accent3 2 4 5 2 4 3" xfId="39929" xr:uid="{00000000-0005-0000-0000-0000E2450000}"/>
    <cellStyle name="40% - Accent3 2 4 5 2 5" xfId="24395" xr:uid="{00000000-0005-0000-0000-0000E3450000}"/>
    <cellStyle name="40% - Accent3 2 4 5 2 6" xfId="33272" xr:uid="{00000000-0005-0000-0000-0000E4450000}"/>
    <cellStyle name="40% - Accent3 2 4 5 3" xfId="12697" xr:uid="{00000000-0005-0000-0000-0000E5450000}"/>
    <cellStyle name="40% - Accent3 2 4 5 3 2" xfId="15051" xr:uid="{00000000-0005-0000-0000-0000E6450000}"/>
    <cellStyle name="40% - Accent3 2 4 5 3 2 2" xfId="25881" xr:uid="{00000000-0005-0000-0000-0000E7450000}"/>
    <cellStyle name="40% - Accent3 2 4 5 3 2 3" xfId="34758" xr:uid="{00000000-0005-0000-0000-0000E8450000}"/>
    <cellStyle name="40% - Accent3 2 4 5 3 3" xfId="17270" xr:uid="{00000000-0005-0000-0000-0000E9450000}"/>
    <cellStyle name="40% - Accent3 2 4 5 3 3 2" xfId="28100" xr:uid="{00000000-0005-0000-0000-0000EA450000}"/>
    <cellStyle name="40% - Accent3 2 4 5 3 3 3" xfId="36977" xr:uid="{00000000-0005-0000-0000-0000EB450000}"/>
    <cellStyle name="40% - Accent3 2 4 5 3 4" xfId="19675" xr:uid="{00000000-0005-0000-0000-0000EC450000}"/>
    <cellStyle name="40% - Accent3 2 4 5 3 4 2" xfId="30319" xr:uid="{00000000-0005-0000-0000-0000ED450000}"/>
    <cellStyle name="40% - Accent3 2 4 5 3 4 3" xfId="39196" xr:uid="{00000000-0005-0000-0000-0000EE450000}"/>
    <cellStyle name="40% - Accent3 2 4 5 3 5" xfId="23662" xr:uid="{00000000-0005-0000-0000-0000EF450000}"/>
    <cellStyle name="40% - Accent3 2 4 5 3 6" xfId="32539" xr:uid="{00000000-0005-0000-0000-0000F0450000}"/>
    <cellStyle name="40% - Accent3 2 4 5 4" xfId="14175" xr:uid="{00000000-0005-0000-0000-0000F1450000}"/>
    <cellStyle name="40% - Accent3 2 4 5 4 2" xfId="25138" xr:uid="{00000000-0005-0000-0000-0000F2450000}"/>
    <cellStyle name="40% - Accent3 2 4 5 4 3" xfId="34015" xr:uid="{00000000-0005-0000-0000-0000F3450000}"/>
    <cellStyle name="40% - Accent3 2 4 5 5" xfId="16527" xr:uid="{00000000-0005-0000-0000-0000F4450000}"/>
    <cellStyle name="40% - Accent3 2 4 5 5 2" xfId="27357" xr:uid="{00000000-0005-0000-0000-0000F5450000}"/>
    <cellStyle name="40% - Accent3 2 4 5 5 3" xfId="36234" xr:uid="{00000000-0005-0000-0000-0000F6450000}"/>
    <cellStyle name="40% - Accent3 2 4 5 6" xfId="18748" xr:uid="{00000000-0005-0000-0000-0000F7450000}"/>
    <cellStyle name="40% - Accent3 2 4 5 6 2" xfId="29576" xr:uid="{00000000-0005-0000-0000-0000F8450000}"/>
    <cellStyle name="40% - Accent3 2 4 5 6 3" xfId="38453" xr:uid="{00000000-0005-0000-0000-0000F9450000}"/>
    <cellStyle name="40% - Accent3 2 4 5 7" xfId="22919" xr:uid="{00000000-0005-0000-0000-0000FA450000}"/>
    <cellStyle name="40% - Accent3 2 4 5 8" xfId="31794" xr:uid="{00000000-0005-0000-0000-0000FB450000}"/>
    <cellStyle name="40% - Accent3 2 4 6" xfId="9337" xr:uid="{00000000-0005-0000-0000-0000FC450000}"/>
    <cellStyle name="40% - Accent3 2 4 6 2" xfId="13431" xr:uid="{00000000-0005-0000-0000-0000FD450000}"/>
    <cellStyle name="40% - Accent3 2 4 6 2 2" xfId="15785" xr:uid="{00000000-0005-0000-0000-0000FE450000}"/>
    <cellStyle name="40% - Accent3 2 4 6 2 2 2" xfId="26615" xr:uid="{00000000-0005-0000-0000-0000FF450000}"/>
    <cellStyle name="40% - Accent3 2 4 6 2 2 3" xfId="35492" xr:uid="{00000000-0005-0000-0000-000000460000}"/>
    <cellStyle name="40% - Accent3 2 4 6 2 3" xfId="18004" xr:uid="{00000000-0005-0000-0000-000001460000}"/>
    <cellStyle name="40% - Accent3 2 4 6 2 3 2" xfId="28834" xr:uid="{00000000-0005-0000-0000-000002460000}"/>
    <cellStyle name="40% - Accent3 2 4 6 2 3 3" xfId="37711" xr:uid="{00000000-0005-0000-0000-000003460000}"/>
    <cellStyle name="40% - Accent3 2 4 6 2 4" xfId="20409" xr:uid="{00000000-0005-0000-0000-000004460000}"/>
    <cellStyle name="40% - Accent3 2 4 6 2 4 2" xfId="31053" xr:uid="{00000000-0005-0000-0000-000005460000}"/>
    <cellStyle name="40% - Accent3 2 4 6 2 4 3" xfId="39930" xr:uid="{00000000-0005-0000-0000-000006460000}"/>
    <cellStyle name="40% - Accent3 2 4 6 2 5" xfId="24396" xr:uid="{00000000-0005-0000-0000-000007460000}"/>
    <cellStyle name="40% - Accent3 2 4 6 2 6" xfId="33273" xr:uid="{00000000-0005-0000-0000-000008460000}"/>
    <cellStyle name="40% - Accent3 2 4 6 3" xfId="12698" xr:uid="{00000000-0005-0000-0000-000009460000}"/>
    <cellStyle name="40% - Accent3 2 4 6 3 2" xfId="15052" xr:uid="{00000000-0005-0000-0000-00000A460000}"/>
    <cellStyle name="40% - Accent3 2 4 6 3 2 2" xfId="25882" xr:uid="{00000000-0005-0000-0000-00000B460000}"/>
    <cellStyle name="40% - Accent3 2 4 6 3 2 3" xfId="34759" xr:uid="{00000000-0005-0000-0000-00000C460000}"/>
    <cellStyle name="40% - Accent3 2 4 6 3 3" xfId="17271" xr:uid="{00000000-0005-0000-0000-00000D460000}"/>
    <cellStyle name="40% - Accent3 2 4 6 3 3 2" xfId="28101" xr:uid="{00000000-0005-0000-0000-00000E460000}"/>
    <cellStyle name="40% - Accent3 2 4 6 3 3 3" xfId="36978" xr:uid="{00000000-0005-0000-0000-00000F460000}"/>
    <cellStyle name="40% - Accent3 2 4 6 3 4" xfId="19676" xr:uid="{00000000-0005-0000-0000-000010460000}"/>
    <cellStyle name="40% - Accent3 2 4 6 3 4 2" xfId="30320" xr:uid="{00000000-0005-0000-0000-000011460000}"/>
    <cellStyle name="40% - Accent3 2 4 6 3 4 3" xfId="39197" xr:uid="{00000000-0005-0000-0000-000012460000}"/>
    <cellStyle name="40% - Accent3 2 4 6 3 5" xfId="23663" xr:uid="{00000000-0005-0000-0000-000013460000}"/>
    <cellStyle name="40% - Accent3 2 4 6 3 6" xfId="32540" xr:uid="{00000000-0005-0000-0000-000014460000}"/>
    <cellStyle name="40% - Accent3 2 4 6 4" xfId="14176" xr:uid="{00000000-0005-0000-0000-000015460000}"/>
    <cellStyle name="40% - Accent3 2 4 6 4 2" xfId="25139" xr:uid="{00000000-0005-0000-0000-000016460000}"/>
    <cellStyle name="40% - Accent3 2 4 6 4 3" xfId="34016" xr:uid="{00000000-0005-0000-0000-000017460000}"/>
    <cellStyle name="40% - Accent3 2 4 6 5" xfId="16528" xr:uid="{00000000-0005-0000-0000-000018460000}"/>
    <cellStyle name="40% - Accent3 2 4 6 5 2" xfId="27358" xr:uid="{00000000-0005-0000-0000-000019460000}"/>
    <cellStyle name="40% - Accent3 2 4 6 5 3" xfId="36235" xr:uid="{00000000-0005-0000-0000-00001A460000}"/>
    <cellStyle name="40% - Accent3 2 4 6 6" xfId="18749" xr:uid="{00000000-0005-0000-0000-00001B460000}"/>
    <cellStyle name="40% - Accent3 2 4 6 6 2" xfId="29577" xr:uid="{00000000-0005-0000-0000-00001C460000}"/>
    <cellStyle name="40% - Accent3 2 4 6 6 3" xfId="38454" xr:uid="{00000000-0005-0000-0000-00001D460000}"/>
    <cellStyle name="40% - Accent3 2 4 6 7" xfId="22920" xr:uid="{00000000-0005-0000-0000-00001E460000}"/>
    <cellStyle name="40% - Accent3 2 4 6 8" xfId="31795" xr:uid="{00000000-0005-0000-0000-00001F460000}"/>
    <cellStyle name="40% - Accent3 2 4 7" xfId="9338" xr:uid="{00000000-0005-0000-0000-000020460000}"/>
    <cellStyle name="40% - Accent3 2 4 7 2" xfId="13432" xr:uid="{00000000-0005-0000-0000-000021460000}"/>
    <cellStyle name="40% - Accent3 2 4 7 2 2" xfId="15786" xr:uid="{00000000-0005-0000-0000-000022460000}"/>
    <cellStyle name="40% - Accent3 2 4 7 2 2 2" xfId="26616" xr:uid="{00000000-0005-0000-0000-000023460000}"/>
    <cellStyle name="40% - Accent3 2 4 7 2 2 3" xfId="35493" xr:uid="{00000000-0005-0000-0000-000024460000}"/>
    <cellStyle name="40% - Accent3 2 4 7 2 3" xfId="18005" xr:uid="{00000000-0005-0000-0000-000025460000}"/>
    <cellStyle name="40% - Accent3 2 4 7 2 3 2" xfId="28835" xr:uid="{00000000-0005-0000-0000-000026460000}"/>
    <cellStyle name="40% - Accent3 2 4 7 2 3 3" xfId="37712" xr:uid="{00000000-0005-0000-0000-000027460000}"/>
    <cellStyle name="40% - Accent3 2 4 7 2 4" xfId="20410" xr:uid="{00000000-0005-0000-0000-000028460000}"/>
    <cellStyle name="40% - Accent3 2 4 7 2 4 2" xfId="31054" xr:uid="{00000000-0005-0000-0000-000029460000}"/>
    <cellStyle name="40% - Accent3 2 4 7 2 4 3" xfId="39931" xr:uid="{00000000-0005-0000-0000-00002A460000}"/>
    <cellStyle name="40% - Accent3 2 4 7 2 5" xfId="24397" xr:uid="{00000000-0005-0000-0000-00002B460000}"/>
    <cellStyle name="40% - Accent3 2 4 7 2 6" xfId="33274" xr:uid="{00000000-0005-0000-0000-00002C460000}"/>
    <cellStyle name="40% - Accent3 2 4 7 3" xfId="12699" xr:uid="{00000000-0005-0000-0000-00002D460000}"/>
    <cellStyle name="40% - Accent3 2 4 7 3 2" xfId="15053" xr:uid="{00000000-0005-0000-0000-00002E460000}"/>
    <cellStyle name="40% - Accent3 2 4 7 3 2 2" xfId="25883" xr:uid="{00000000-0005-0000-0000-00002F460000}"/>
    <cellStyle name="40% - Accent3 2 4 7 3 2 3" xfId="34760" xr:uid="{00000000-0005-0000-0000-000030460000}"/>
    <cellStyle name="40% - Accent3 2 4 7 3 3" xfId="17272" xr:uid="{00000000-0005-0000-0000-000031460000}"/>
    <cellStyle name="40% - Accent3 2 4 7 3 3 2" xfId="28102" xr:uid="{00000000-0005-0000-0000-000032460000}"/>
    <cellStyle name="40% - Accent3 2 4 7 3 3 3" xfId="36979" xr:uid="{00000000-0005-0000-0000-000033460000}"/>
    <cellStyle name="40% - Accent3 2 4 7 3 4" xfId="19677" xr:uid="{00000000-0005-0000-0000-000034460000}"/>
    <cellStyle name="40% - Accent3 2 4 7 3 4 2" xfId="30321" xr:uid="{00000000-0005-0000-0000-000035460000}"/>
    <cellStyle name="40% - Accent3 2 4 7 3 4 3" xfId="39198" xr:uid="{00000000-0005-0000-0000-000036460000}"/>
    <cellStyle name="40% - Accent3 2 4 7 3 5" xfId="23664" xr:uid="{00000000-0005-0000-0000-000037460000}"/>
    <cellStyle name="40% - Accent3 2 4 7 3 6" xfId="32541" xr:uid="{00000000-0005-0000-0000-000038460000}"/>
    <cellStyle name="40% - Accent3 2 4 7 4" xfId="14177" xr:uid="{00000000-0005-0000-0000-000039460000}"/>
    <cellStyle name="40% - Accent3 2 4 7 4 2" xfId="25140" xr:uid="{00000000-0005-0000-0000-00003A460000}"/>
    <cellStyle name="40% - Accent3 2 4 7 4 3" xfId="34017" xr:uid="{00000000-0005-0000-0000-00003B460000}"/>
    <cellStyle name="40% - Accent3 2 4 7 5" xfId="16529" xr:uid="{00000000-0005-0000-0000-00003C460000}"/>
    <cellStyle name="40% - Accent3 2 4 7 5 2" xfId="27359" xr:uid="{00000000-0005-0000-0000-00003D460000}"/>
    <cellStyle name="40% - Accent3 2 4 7 5 3" xfId="36236" xr:uid="{00000000-0005-0000-0000-00003E460000}"/>
    <cellStyle name="40% - Accent3 2 4 7 6" xfId="18750" xr:uid="{00000000-0005-0000-0000-00003F460000}"/>
    <cellStyle name="40% - Accent3 2 4 7 6 2" xfId="29578" xr:uid="{00000000-0005-0000-0000-000040460000}"/>
    <cellStyle name="40% - Accent3 2 4 7 6 3" xfId="38455" xr:uid="{00000000-0005-0000-0000-000041460000}"/>
    <cellStyle name="40% - Accent3 2 4 7 7" xfId="22921" xr:uid="{00000000-0005-0000-0000-000042460000}"/>
    <cellStyle name="40% - Accent3 2 4 7 8" xfId="31796" xr:uid="{00000000-0005-0000-0000-000043460000}"/>
    <cellStyle name="40% - Accent3 2 4 8" xfId="9339" xr:uid="{00000000-0005-0000-0000-000044460000}"/>
    <cellStyle name="40% - Accent3 2 4 8 2" xfId="13433" xr:uid="{00000000-0005-0000-0000-000045460000}"/>
    <cellStyle name="40% - Accent3 2 4 8 2 2" xfId="15787" xr:uid="{00000000-0005-0000-0000-000046460000}"/>
    <cellStyle name="40% - Accent3 2 4 8 2 2 2" xfId="26617" xr:uid="{00000000-0005-0000-0000-000047460000}"/>
    <cellStyle name="40% - Accent3 2 4 8 2 2 3" xfId="35494" xr:uid="{00000000-0005-0000-0000-000048460000}"/>
    <cellStyle name="40% - Accent3 2 4 8 2 3" xfId="18006" xr:uid="{00000000-0005-0000-0000-000049460000}"/>
    <cellStyle name="40% - Accent3 2 4 8 2 3 2" xfId="28836" xr:uid="{00000000-0005-0000-0000-00004A460000}"/>
    <cellStyle name="40% - Accent3 2 4 8 2 3 3" xfId="37713" xr:uid="{00000000-0005-0000-0000-00004B460000}"/>
    <cellStyle name="40% - Accent3 2 4 8 2 4" xfId="20411" xr:uid="{00000000-0005-0000-0000-00004C460000}"/>
    <cellStyle name="40% - Accent3 2 4 8 2 4 2" xfId="31055" xr:uid="{00000000-0005-0000-0000-00004D460000}"/>
    <cellStyle name="40% - Accent3 2 4 8 2 4 3" xfId="39932" xr:uid="{00000000-0005-0000-0000-00004E460000}"/>
    <cellStyle name="40% - Accent3 2 4 8 2 5" xfId="24398" xr:uid="{00000000-0005-0000-0000-00004F460000}"/>
    <cellStyle name="40% - Accent3 2 4 8 2 6" xfId="33275" xr:uid="{00000000-0005-0000-0000-000050460000}"/>
    <cellStyle name="40% - Accent3 2 4 8 3" xfId="12700" xr:uid="{00000000-0005-0000-0000-000051460000}"/>
    <cellStyle name="40% - Accent3 2 4 8 3 2" xfId="15054" xr:uid="{00000000-0005-0000-0000-000052460000}"/>
    <cellStyle name="40% - Accent3 2 4 8 3 2 2" xfId="25884" xr:uid="{00000000-0005-0000-0000-000053460000}"/>
    <cellStyle name="40% - Accent3 2 4 8 3 2 3" xfId="34761" xr:uid="{00000000-0005-0000-0000-000054460000}"/>
    <cellStyle name="40% - Accent3 2 4 8 3 3" xfId="17273" xr:uid="{00000000-0005-0000-0000-000055460000}"/>
    <cellStyle name="40% - Accent3 2 4 8 3 3 2" xfId="28103" xr:uid="{00000000-0005-0000-0000-000056460000}"/>
    <cellStyle name="40% - Accent3 2 4 8 3 3 3" xfId="36980" xr:uid="{00000000-0005-0000-0000-000057460000}"/>
    <cellStyle name="40% - Accent3 2 4 8 3 4" xfId="19678" xr:uid="{00000000-0005-0000-0000-000058460000}"/>
    <cellStyle name="40% - Accent3 2 4 8 3 4 2" xfId="30322" xr:uid="{00000000-0005-0000-0000-000059460000}"/>
    <cellStyle name="40% - Accent3 2 4 8 3 4 3" xfId="39199" xr:uid="{00000000-0005-0000-0000-00005A460000}"/>
    <cellStyle name="40% - Accent3 2 4 8 3 5" xfId="23665" xr:uid="{00000000-0005-0000-0000-00005B460000}"/>
    <cellStyle name="40% - Accent3 2 4 8 3 6" xfId="32542" xr:uid="{00000000-0005-0000-0000-00005C460000}"/>
    <cellStyle name="40% - Accent3 2 4 8 4" xfId="14178" xr:uid="{00000000-0005-0000-0000-00005D460000}"/>
    <cellStyle name="40% - Accent3 2 4 8 4 2" xfId="25141" xr:uid="{00000000-0005-0000-0000-00005E460000}"/>
    <cellStyle name="40% - Accent3 2 4 8 4 3" xfId="34018" xr:uid="{00000000-0005-0000-0000-00005F460000}"/>
    <cellStyle name="40% - Accent3 2 4 8 5" xfId="16530" xr:uid="{00000000-0005-0000-0000-000060460000}"/>
    <cellStyle name="40% - Accent3 2 4 8 5 2" xfId="27360" xr:uid="{00000000-0005-0000-0000-000061460000}"/>
    <cellStyle name="40% - Accent3 2 4 8 5 3" xfId="36237" xr:uid="{00000000-0005-0000-0000-000062460000}"/>
    <cellStyle name="40% - Accent3 2 4 8 6" xfId="18751" xr:uid="{00000000-0005-0000-0000-000063460000}"/>
    <cellStyle name="40% - Accent3 2 4 8 6 2" xfId="29579" xr:uid="{00000000-0005-0000-0000-000064460000}"/>
    <cellStyle name="40% - Accent3 2 4 8 6 3" xfId="38456" xr:uid="{00000000-0005-0000-0000-000065460000}"/>
    <cellStyle name="40% - Accent3 2 4 8 7" xfId="22922" xr:uid="{00000000-0005-0000-0000-000066460000}"/>
    <cellStyle name="40% - Accent3 2 4 8 8" xfId="31797" xr:uid="{00000000-0005-0000-0000-000067460000}"/>
    <cellStyle name="40% - Accent3 2 4 9" xfId="9340" xr:uid="{00000000-0005-0000-0000-000068460000}"/>
    <cellStyle name="40% - Accent3 2 4 9 2" xfId="13434" xr:uid="{00000000-0005-0000-0000-000069460000}"/>
    <cellStyle name="40% - Accent3 2 4 9 2 2" xfId="15788" xr:uid="{00000000-0005-0000-0000-00006A460000}"/>
    <cellStyle name="40% - Accent3 2 4 9 2 2 2" xfId="26618" xr:uid="{00000000-0005-0000-0000-00006B460000}"/>
    <cellStyle name="40% - Accent3 2 4 9 2 2 3" xfId="35495" xr:uid="{00000000-0005-0000-0000-00006C460000}"/>
    <cellStyle name="40% - Accent3 2 4 9 2 3" xfId="18007" xr:uid="{00000000-0005-0000-0000-00006D460000}"/>
    <cellStyle name="40% - Accent3 2 4 9 2 3 2" xfId="28837" xr:uid="{00000000-0005-0000-0000-00006E460000}"/>
    <cellStyle name="40% - Accent3 2 4 9 2 3 3" xfId="37714" xr:uid="{00000000-0005-0000-0000-00006F460000}"/>
    <cellStyle name="40% - Accent3 2 4 9 2 4" xfId="20412" xr:uid="{00000000-0005-0000-0000-000070460000}"/>
    <cellStyle name="40% - Accent3 2 4 9 2 4 2" xfId="31056" xr:uid="{00000000-0005-0000-0000-000071460000}"/>
    <cellStyle name="40% - Accent3 2 4 9 2 4 3" xfId="39933" xr:uid="{00000000-0005-0000-0000-000072460000}"/>
    <cellStyle name="40% - Accent3 2 4 9 2 5" xfId="24399" xr:uid="{00000000-0005-0000-0000-000073460000}"/>
    <cellStyle name="40% - Accent3 2 4 9 2 6" xfId="33276" xr:uid="{00000000-0005-0000-0000-000074460000}"/>
    <cellStyle name="40% - Accent3 2 4 9 3" xfId="12701" xr:uid="{00000000-0005-0000-0000-000075460000}"/>
    <cellStyle name="40% - Accent3 2 4 9 3 2" xfId="15055" xr:uid="{00000000-0005-0000-0000-000076460000}"/>
    <cellStyle name="40% - Accent3 2 4 9 3 2 2" xfId="25885" xr:uid="{00000000-0005-0000-0000-000077460000}"/>
    <cellStyle name="40% - Accent3 2 4 9 3 2 3" xfId="34762" xr:uid="{00000000-0005-0000-0000-000078460000}"/>
    <cellStyle name="40% - Accent3 2 4 9 3 3" xfId="17274" xr:uid="{00000000-0005-0000-0000-000079460000}"/>
    <cellStyle name="40% - Accent3 2 4 9 3 3 2" xfId="28104" xr:uid="{00000000-0005-0000-0000-00007A460000}"/>
    <cellStyle name="40% - Accent3 2 4 9 3 3 3" xfId="36981" xr:uid="{00000000-0005-0000-0000-00007B460000}"/>
    <cellStyle name="40% - Accent3 2 4 9 3 4" xfId="19679" xr:uid="{00000000-0005-0000-0000-00007C460000}"/>
    <cellStyle name="40% - Accent3 2 4 9 3 4 2" xfId="30323" xr:uid="{00000000-0005-0000-0000-00007D460000}"/>
    <cellStyle name="40% - Accent3 2 4 9 3 4 3" xfId="39200" xr:uid="{00000000-0005-0000-0000-00007E460000}"/>
    <cellStyle name="40% - Accent3 2 4 9 3 5" xfId="23666" xr:uid="{00000000-0005-0000-0000-00007F460000}"/>
    <cellStyle name="40% - Accent3 2 4 9 3 6" xfId="32543" xr:uid="{00000000-0005-0000-0000-000080460000}"/>
    <cellStyle name="40% - Accent3 2 4 9 4" xfId="14179" xr:uid="{00000000-0005-0000-0000-000081460000}"/>
    <cellStyle name="40% - Accent3 2 4 9 4 2" xfId="25142" xr:uid="{00000000-0005-0000-0000-000082460000}"/>
    <cellStyle name="40% - Accent3 2 4 9 4 3" xfId="34019" xr:uid="{00000000-0005-0000-0000-000083460000}"/>
    <cellStyle name="40% - Accent3 2 4 9 5" xfId="16531" xr:uid="{00000000-0005-0000-0000-000084460000}"/>
    <cellStyle name="40% - Accent3 2 4 9 5 2" xfId="27361" xr:uid="{00000000-0005-0000-0000-000085460000}"/>
    <cellStyle name="40% - Accent3 2 4 9 5 3" xfId="36238" xr:uid="{00000000-0005-0000-0000-000086460000}"/>
    <cellStyle name="40% - Accent3 2 4 9 6" xfId="18752" xr:uid="{00000000-0005-0000-0000-000087460000}"/>
    <cellStyle name="40% - Accent3 2 4 9 6 2" xfId="29580" xr:uid="{00000000-0005-0000-0000-000088460000}"/>
    <cellStyle name="40% - Accent3 2 4 9 6 3" xfId="38457" xr:uid="{00000000-0005-0000-0000-000089460000}"/>
    <cellStyle name="40% - Accent3 2 4 9 7" xfId="22923" xr:uid="{00000000-0005-0000-0000-00008A460000}"/>
    <cellStyle name="40% - Accent3 2 4 9 8" xfId="31798" xr:uid="{00000000-0005-0000-0000-00008B460000}"/>
    <cellStyle name="40% - Accent3 2 5" xfId="9341" xr:uid="{00000000-0005-0000-0000-00008C460000}"/>
    <cellStyle name="40% - Accent3 2 5 10" xfId="13435" xr:uid="{00000000-0005-0000-0000-00008D460000}"/>
    <cellStyle name="40% - Accent3 2 5 10 2" xfId="15789" xr:uid="{00000000-0005-0000-0000-00008E460000}"/>
    <cellStyle name="40% - Accent3 2 5 10 2 2" xfId="26619" xr:uid="{00000000-0005-0000-0000-00008F460000}"/>
    <cellStyle name="40% - Accent3 2 5 10 2 3" xfId="35496" xr:uid="{00000000-0005-0000-0000-000090460000}"/>
    <cellStyle name="40% - Accent3 2 5 10 3" xfId="18008" xr:uid="{00000000-0005-0000-0000-000091460000}"/>
    <cellStyle name="40% - Accent3 2 5 10 3 2" xfId="28838" xr:uid="{00000000-0005-0000-0000-000092460000}"/>
    <cellStyle name="40% - Accent3 2 5 10 3 3" xfId="37715" xr:uid="{00000000-0005-0000-0000-000093460000}"/>
    <cellStyle name="40% - Accent3 2 5 10 4" xfId="20413" xr:uid="{00000000-0005-0000-0000-000094460000}"/>
    <cellStyle name="40% - Accent3 2 5 10 4 2" xfId="31057" xr:uid="{00000000-0005-0000-0000-000095460000}"/>
    <cellStyle name="40% - Accent3 2 5 10 4 3" xfId="39934" xr:uid="{00000000-0005-0000-0000-000096460000}"/>
    <cellStyle name="40% - Accent3 2 5 10 5" xfId="24400" xr:uid="{00000000-0005-0000-0000-000097460000}"/>
    <cellStyle name="40% - Accent3 2 5 10 6" xfId="33277" xr:uid="{00000000-0005-0000-0000-000098460000}"/>
    <cellStyle name="40% - Accent3 2 5 11" xfId="12702" xr:uid="{00000000-0005-0000-0000-000099460000}"/>
    <cellStyle name="40% - Accent3 2 5 11 2" xfId="15056" xr:uid="{00000000-0005-0000-0000-00009A460000}"/>
    <cellStyle name="40% - Accent3 2 5 11 2 2" xfId="25886" xr:uid="{00000000-0005-0000-0000-00009B460000}"/>
    <cellStyle name="40% - Accent3 2 5 11 2 3" xfId="34763" xr:uid="{00000000-0005-0000-0000-00009C460000}"/>
    <cellStyle name="40% - Accent3 2 5 11 3" xfId="17275" xr:uid="{00000000-0005-0000-0000-00009D460000}"/>
    <cellStyle name="40% - Accent3 2 5 11 3 2" xfId="28105" xr:uid="{00000000-0005-0000-0000-00009E460000}"/>
    <cellStyle name="40% - Accent3 2 5 11 3 3" xfId="36982" xr:uid="{00000000-0005-0000-0000-00009F460000}"/>
    <cellStyle name="40% - Accent3 2 5 11 4" xfId="19680" xr:uid="{00000000-0005-0000-0000-0000A0460000}"/>
    <cellStyle name="40% - Accent3 2 5 11 4 2" xfId="30324" xr:uid="{00000000-0005-0000-0000-0000A1460000}"/>
    <cellStyle name="40% - Accent3 2 5 11 4 3" xfId="39201" xr:uid="{00000000-0005-0000-0000-0000A2460000}"/>
    <cellStyle name="40% - Accent3 2 5 11 5" xfId="23667" xr:uid="{00000000-0005-0000-0000-0000A3460000}"/>
    <cellStyle name="40% - Accent3 2 5 11 6" xfId="32544" xr:uid="{00000000-0005-0000-0000-0000A4460000}"/>
    <cellStyle name="40% - Accent3 2 5 12" xfId="14180" xr:uid="{00000000-0005-0000-0000-0000A5460000}"/>
    <cellStyle name="40% - Accent3 2 5 12 2" xfId="25143" xr:uid="{00000000-0005-0000-0000-0000A6460000}"/>
    <cellStyle name="40% - Accent3 2 5 12 3" xfId="34020" xr:uid="{00000000-0005-0000-0000-0000A7460000}"/>
    <cellStyle name="40% - Accent3 2 5 13" xfId="16532" xr:uid="{00000000-0005-0000-0000-0000A8460000}"/>
    <cellStyle name="40% - Accent3 2 5 13 2" xfId="27362" xr:uid="{00000000-0005-0000-0000-0000A9460000}"/>
    <cellStyle name="40% - Accent3 2 5 13 3" xfId="36239" xr:uid="{00000000-0005-0000-0000-0000AA460000}"/>
    <cellStyle name="40% - Accent3 2 5 14" xfId="18753" xr:uid="{00000000-0005-0000-0000-0000AB460000}"/>
    <cellStyle name="40% - Accent3 2 5 14 2" xfId="29581" xr:uid="{00000000-0005-0000-0000-0000AC460000}"/>
    <cellStyle name="40% - Accent3 2 5 14 3" xfId="38458" xr:uid="{00000000-0005-0000-0000-0000AD460000}"/>
    <cellStyle name="40% - Accent3 2 5 15" xfId="22924" xr:uid="{00000000-0005-0000-0000-0000AE460000}"/>
    <cellStyle name="40% - Accent3 2 5 16" xfId="31799" xr:uid="{00000000-0005-0000-0000-0000AF460000}"/>
    <cellStyle name="40% - Accent3 2 5 2" xfId="9342" xr:uid="{00000000-0005-0000-0000-0000B0460000}"/>
    <cellStyle name="40% - Accent3 2 5 2 2" xfId="13436" xr:uid="{00000000-0005-0000-0000-0000B1460000}"/>
    <cellStyle name="40% - Accent3 2 5 2 2 2" xfId="15790" xr:uid="{00000000-0005-0000-0000-0000B2460000}"/>
    <cellStyle name="40% - Accent3 2 5 2 2 2 2" xfId="26620" xr:uid="{00000000-0005-0000-0000-0000B3460000}"/>
    <cellStyle name="40% - Accent3 2 5 2 2 2 3" xfId="35497" xr:uid="{00000000-0005-0000-0000-0000B4460000}"/>
    <cellStyle name="40% - Accent3 2 5 2 2 3" xfId="18009" xr:uid="{00000000-0005-0000-0000-0000B5460000}"/>
    <cellStyle name="40% - Accent3 2 5 2 2 3 2" xfId="28839" xr:uid="{00000000-0005-0000-0000-0000B6460000}"/>
    <cellStyle name="40% - Accent3 2 5 2 2 3 3" xfId="37716" xr:uid="{00000000-0005-0000-0000-0000B7460000}"/>
    <cellStyle name="40% - Accent3 2 5 2 2 4" xfId="20414" xr:uid="{00000000-0005-0000-0000-0000B8460000}"/>
    <cellStyle name="40% - Accent3 2 5 2 2 4 2" xfId="31058" xr:uid="{00000000-0005-0000-0000-0000B9460000}"/>
    <cellStyle name="40% - Accent3 2 5 2 2 4 3" xfId="39935" xr:uid="{00000000-0005-0000-0000-0000BA460000}"/>
    <cellStyle name="40% - Accent3 2 5 2 2 5" xfId="24401" xr:uid="{00000000-0005-0000-0000-0000BB460000}"/>
    <cellStyle name="40% - Accent3 2 5 2 2 6" xfId="33278" xr:uid="{00000000-0005-0000-0000-0000BC460000}"/>
    <cellStyle name="40% - Accent3 2 5 2 3" xfId="12703" xr:uid="{00000000-0005-0000-0000-0000BD460000}"/>
    <cellStyle name="40% - Accent3 2 5 2 3 2" xfId="15057" xr:uid="{00000000-0005-0000-0000-0000BE460000}"/>
    <cellStyle name="40% - Accent3 2 5 2 3 2 2" xfId="25887" xr:uid="{00000000-0005-0000-0000-0000BF460000}"/>
    <cellStyle name="40% - Accent3 2 5 2 3 2 3" xfId="34764" xr:uid="{00000000-0005-0000-0000-0000C0460000}"/>
    <cellStyle name="40% - Accent3 2 5 2 3 3" xfId="17276" xr:uid="{00000000-0005-0000-0000-0000C1460000}"/>
    <cellStyle name="40% - Accent3 2 5 2 3 3 2" xfId="28106" xr:uid="{00000000-0005-0000-0000-0000C2460000}"/>
    <cellStyle name="40% - Accent3 2 5 2 3 3 3" xfId="36983" xr:uid="{00000000-0005-0000-0000-0000C3460000}"/>
    <cellStyle name="40% - Accent3 2 5 2 3 4" xfId="19681" xr:uid="{00000000-0005-0000-0000-0000C4460000}"/>
    <cellStyle name="40% - Accent3 2 5 2 3 4 2" xfId="30325" xr:uid="{00000000-0005-0000-0000-0000C5460000}"/>
    <cellStyle name="40% - Accent3 2 5 2 3 4 3" xfId="39202" xr:uid="{00000000-0005-0000-0000-0000C6460000}"/>
    <cellStyle name="40% - Accent3 2 5 2 3 5" xfId="23668" xr:uid="{00000000-0005-0000-0000-0000C7460000}"/>
    <cellStyle name="40% - Accent3 2 5 2 3 6" xfId="32545" xr:uid="{00000000-0005-0000-0000-0000C8460000}"/>
    <cellStyle name="40% - Accent3 2 5 2 4" xfId="14181" xr:uid="{00000000-0005-0000-0000-0000C9460000}"/>
    <cellStyle name="40% - Accent3 2 5 2 4 2" xfId="25144" xr:uid="{00000000-0005-0000-0000-0000CA460000}"/>
    <cellStyle name="40% - Accent3 2 5 2 4 3" xfId="34021" xr:uid="{00000000-0005-0000-0000-0000CB460000}"/>
    <cellStyle name="40% - Accent3 2 5 2 5" xfId="16533" xr:uid="{00000000-0005-0000-0000-0000CC460000}"/>
    <cellStyle name="40% - Accent3 2 5 2 5 2" xfId="27363" xr:uid="{00000000-0005-0000-0000-0000CD460000}"/>
    <cellStyle name="40% - Accent3 2 5 2 5 3" xfId="36240" xr:uid="{00000000-0005-0000-0000-0000CE460000}"/>
    <cellStyle name="40% - Accent3 2 5 2 6" xfId="18754" xr:uid="{00000000-0005-0000-0000-0000CF460000}"/>
    <cellStyle name="40% - Accent3 2 5 2 6 2" xfId="29582" xr:uid="{00000000-0005-0000-0000-0000D0460000}"/>
    <cellStyle name="40% - Accent3 2 5 2 6 3" xfId="38459" xr:uid="{00000000-0005-0000-0000-0000D1460000}"/>
    <cellStyle name="40% - Accent3 2 5 2 7" xfId="22925" xr:uid="{00000000-0005-0000-0000-0000D2460000}"/>
    <cellStyle name="40% - Accent3 2 5 2 8" xfId="31800" xr:uid="{00000000-0005-0000-0000-0000D3460000}"/>
    <cellStyle name="40% - Accent3 2 5 3" xfId="9343" xr:uid="{00000000-0005-0000-0000-0000D4460000}"/>
    <cellStyle name="40% - Accent3 2 5 3 2" xfId="13437" xr:uid="{00000000-0005-0000-0000-0000D5460000}"/>
    <cellStyle name="40% - Accent3 2 5 3 2 2" xfId="15791" xr:uid="{00000000-0005-0000-0000-0000D6460000}"/>
    <cellStyle name="40% - Accent3 2 5 3 2 2 2" xfId="26621" xr:uid="{00000000-0005-0000-0000-0000D7460000}"/>
    <cellStyle name="40% - Accent3 2 5 3 2 2 3" xfId="35498" xr:uid="{00000000-0005-0000-0000-0000D8460000}"/>
    <cellStyle name="40% - Accent3 2 5 3 2 3" xfId="18010" xr:uid="{00000000-0005-0000-0000-0000D9460000}"/>
    <cellStyle name="40% - Accent3 2 5 3 2 3 2" xfId="28840" xr:uid="{00000000-0005-0000-0000-0000DA460000}"/>
    <cellStyle name="40% - Accent3 2 5 3 2 3 3" xfId="37717" xr:uid="{00000000-0005-0000-0000-0000DB460000}"/>
    <cellStyle name="40% - Accent3 2 5 3 2 4" xfId="20415" xr:uid="{00000000-0005-0000-0000-0000DC460000}"/>
    <cellStyle name="40% - Accent3 2 5 3 2 4 2" xfId="31059" xr:uid="{00000000-0005-0000-0000-0000DD460000}"/>
    <cellStyle name="40% - Accent3 2 5 3 2 4 3" xfId="39936" xr:uid="{00000000-0005-0000-0000-0000DE460000}"/>
    <cellStyle name="40% - Accent3 2 5 3 2 5" xfId="24402" xr:uid="{00000000-0005-0000-0000-0000DF460000}"/>
    <cellStyle name="40% - Accent3 2 5 3 2 6" xfId="33279" xr:uid="{00000000-0005-0000-0000-0000E0460000}"/>
    <cellStyle name="40% - Accent3 2 5 3 3" xfId="12704" xr:uid="{00000000-0005-0000-0000-0000E1460000}"/>
    <cellStyle name="40% - Accent3 2 5 3 3 2" xfId="15058" xr:uid="{00000000-0005-0000-0000-0000E2460000}"/>
    <cellStyle name="40% - Accent3 2 5 3 3 2 2" xfId="25888" xr:uid="{00000000-0005-0000-0000-0000E3460000}"/>
    <cellStyle name="40% - Accent3 2 5 3 3 2 3" xfId="34765" xr:uid="{00000000-0005-0000-0000-0000E4460000}"/>
    <cellStyle name="40% - Accent3 2 5 3 3 3" xfId="17277" xr:uid="{00000000-0005-0000-0000-0000E5460000}"/>
    <cellStyle name="40% - Accent3 2 5 3 3 3 2" xfId="28107" xr:uid="{00000000-0005-0000-0000-0000E6460000}"/>
    <cellStyle name="40% - Accent3 2 5 3 3 3 3" xfId="36984" xr:uid="{00000000-0005-0000-0000-0000E7460000}"/>
    <cellStyle name="40% - Accent3 2 5 3 3 4" xfId="19682" xr:uid="{00000000-0005-0000-0000-0000E8460000}"/>
    <cellStyle name="40% - Accent3 2 5 3 3 4 2" xfId="30326" xr:uid="{00000000-0005-0000-0000-0000E9460000}"/>
    <cellStyle name="40% - Accent3 2 5 3 3 4 3" xfId="39203" xr:uid="{00000000-0005-0000-0000-0000EA460000}"/>
    <cellStyle name="40% - Accent3 2 5 3 3 5" xfId="23669" xr:uid="{00000000-0005-0000-0000-0000EB460000}"/>
    <cellStyle name="40% - Accent3 2 5 3 3 6" xfId="32546" xr:uid="{00000000-0005-0000-0000-0000EC460000}"/>
    <cellStyle name="40% - Accent3 2 5 3 4" xfId="14182" xr:uid="{00000000-0005-0000-0000-0000ED460000}"/>
    <cellStyle name="40% - Accent3 2 5 3 4 2" xfId="25145" xr:uid="{00000000-0005-0000-0000-0000EE460000}"/>
    <cellStyle name="40% - Accent3 2 5 3 4 3" xfId="34022" xr:uid="{00000000-0005-0000-0000-0000EF460000}"/>
    <cellStyle name="40% - Accent3 2 5 3 5" xfId="16534" xr:uid="{00000000-0005-0000-0000-0000F0460000}"/>
    <cellStyle name="40% - Accent3 2 5 3 5 2" xfId="27364" xr:uid="{00000000-0005-0000-0000-0000F1460000}"/>
    <cellStyle name="40% - Accent3 2 5 3 5 3" xfId="36241" xr:uid="{00000000-0005-0000-0000-0000F2460000}"/>
    <cellStyle name="40% - Accent3 2 5 3 6" xfId="18755" xr:uid="{00000000-0005-0000-0000-0000F3460000}"/>
    <cellStyle name="40% - Accent3 2 5 3 6 2" xfId="29583" xr:uid="{00000000-0005-0000-0000-0000F4460000}"/>
    <cellStyle name="40% - Accent3 2 5 3 6 3" xfId="38460" xr:uid="{00000000-0005-0000-0000-0000F5460000}"/>
    <cellStyle name="40% - Accent3 2 5 3 7" xfId="22926" xr:uid="{00000000-0005-0000-0000-0000F6460000}"/>
    <cellStyle name="40% - Accent3 2 5 3 8" xfId="31801" xr:uid="{00000000-0005-0000-0000-0000F7460000}"/>
    <cellStyle name="40% - Accent3 2 5 4" xfId="9344" xr:uid="{00000000-0005-0000-0000-0000F8460000}"/>
    <cellStyle name="40% - Accent3 2 5 4 2" xfId="13438" xr:uid="{00000000-0005-0000-0000-0000F9460000}"/>
    <cellStyle name="40% - Accent3 2 5 4 2 2" xfId="15792" xr:uid="{00000000-0005-0000-0000-0000FA460000}"/>
    <cellStyle name="40% - Accent3 2 5 4 2 2 2" xfId="26622" xr:uid="{00000000-0005-0000-0000-0000FB460000}"/>
    <cellStyle name="40% - Accent3 2 5 4 2 2 3" xfId="35499" xr:uid="{00000000-0005-0000-0000-0000FC460000}"/>
    <cellStyle name="40% - Accent3 2 5 4 2 3" xfId="18011" xr:uid="{00000000-0005-0000-0000-0000FD460000}"/>
    <cellStyle name="40% - Accent3 2 5 4 2 3 2" xfId="28841" xr:uid="{00000000-0005-0000-0000-0000FE460000}"/>
    <cellStyle name="40% - Accent3 2 5 4 2 3 3" xfId="37718" xr:uid="{00000000-0005-0000-0000-0000FF460000}"/>
    <cellStyle name="40% - Accent3 2 5 4 2 4" xfId="20416" xr:uid="{00000000-0005-0000-0000-000000470000}"/>
    <cellStyle name="40% - Accent3 2 5 4 2 4 2" xfId="31060" xr:uid="{00000000-0005-0000-0000-000001470000}"/>
    <cellStyle name="40% - Accent3 2 5 4 2 4 3" xfId="39937" xr:uid="{00000000-0005-0000-0000-000002470000}"/>
    <cellStyle name="40% - Accent3 2 5 4 2 5" xfId="24403" xr:uid="{00000000-0005-0000-0000-000003470000}"/>
    <cellStyle name="40% - Accent3 2 5 4 2 6" xfId="33280" xr:uid="{00000000-0005-0000-0000-000004470000}"/>
    <cellStyle name="40% - Accent3 2 5 4 3" xfId="12705" xr:uid="{00000000-0005-0000-0000-000005470000}"/>
    <cellStyle name="40% - Accent3 2 5 4 3 2" xfId="15059" xr:uid="{00000000-0005-0000-0000-000006470000}"/>
    <cellStyle name="40% - Accent3 2 5 4 3 2 2" xfId="25889" xr:uid="{00000000-0005-0000-0000-000007470000}"/>
    <cellStyle name="40% - Accent3 2 5 4 3 2 3" xfId="34766" xr:uid="{00000000-0005-0000-0000-000008470000}"/>
    <cellStyle name="40% - Accent3 2 5 4 3 3" xfId="17278" xr:uid="{00000000-0005-0000-0000-000009470000}"/>
    <cellStyle name="40% - Accent3 2 5 4 3 3 2" xfId="28108" xr:uid="{00000000-0005-0000-0000-00000A470000}"/>
    <cellStyle name="40% - Accent3 2 5 4 3 3 3" xfId="36985" xr:uid="{00000000-0005-0000-0000-00000B470000}"/>
    <cellStyle name="40% - Accent3 2 5 4 3 4" xfId="19683" xr:uid="{00000000-0005-0000-0000-00000C470000}"/>
    <cellStyle name="40% - Accent3 2 5 4 3 4 2" xfId="30327" xr:uid="{00000000-0005-0000-0000-00000D470000}"/>
    <cellStyle name="40% - Accent3 2 5 4 3 4 3" xfId="39204" xr:uid="{00000000-0005-0000-0000-00000E470000}"/>
    <cellStyle name="40% - Accent3 2 5 4 3 5" xfId="23670" xr:uid="{00000000-0005-0000-0000-00000F470000}"/>
    <cellStyle name="40% - Accent3 2 5 4 3 6" xfId="32547" xr:uid="{00000000-0005-0000-0000-000010470000}"/>
    <cellStyle name="40% - Accent3 2 5 4 4" xfId="14183" xr:uid="{00000000-0005-0000-0000-000011470000}"/>
    <cellStyle name="40% - Accent3 2 5 4 4 2" xfId="25146" xr:uid="{00000000-0005-0000-0000-000012470000}"/>
    <cellStyle name="40% - Accent3 2 5 4 4 3" xfId="34023" xr:uid="{00000000-0005-0000-0000-000013470000}"/>
    <cellStyle name="40% - Accent3 2 5 4 5" xfId="16535" xr:uid="{00000000-0005-0000-0000-000014470000}"/>
    <cellStyle name="40% - Accent3 2 5 4 5 2" xfId="27365" xr:uid="{00000000-0005-0000-0000-000015470000}"/>
    <cellStyle name="40% - Accent3 2 5 4 5 3" xfId="36242" xr:uid="{00000000-0005-0000-0000-000016470000}"/>
    <cellStyle name="40% - Accent3 2 5 4 6" xfId="18756" xr:uid="{00000000-0005-0000-0000-000017470000}"/>
    <cellStyle name="40% - Accent3 2 5 4 6 2" xfId="29584" xr:uid="{00000000-0005-0000-0000-000018470000}"/>
    <cellStyle name="40% - Accent3 2 5 4 6 3" xfId="38461" xr:uid="{00000000-0005-0000-0000-000019470000}"/>
    <cellStyle name="40% - Accent3 2 5 4 7" xfId="22927" xr:uid="{00000000-0005-0000-0000-00001A470000}"/>
    <cellStyle name="40% - Accent3 2 5 4 8" xfId="31802" xr:uid="{00000000-0005-0000-0000-00001B470000}"/>
    <cellStyle name="40% - Accent3 2 5 5" xfId="9345" xr:uid="{00000000-0005-0000-0000-00001C470000}"/>
    <cellStyle name="40% - Accent3 2 5 5 2" xfId="13439" xr:uid="{00000000-0005-0000-0000-00001D470000}"/>
    <cellStyle name="40% - Accent3 2 5 5 2 2" xfId="15793" xr:uid="{00000000-0005-0000-0000-00001E470000}"/>
    <cellStyle name="40% - Accent3 2 5 5 2 2 2" xfId="26623" xr:uid="{00000000-0005-0000-0000-00001F470000}"/>
    <cellStyle name="40% - Accent3 2 5 5 2 2 3" xfId="35500" xr:uid="{00000000-0005-0000-0000-000020470000}"/>
    <cellStyle name="40% - Accent3 2 5 5 2 3" xfId="18012" xr:uid="{00000000-0005-0000-0000-000021470000}"/>
    <cellStyle name="40% - Accent3 2 5 5 2 3 2" xfId="28842" xr:uid="{00000000-0005-0000-0000-000022470000}"/>
    <cellStyle name="40% - Accent3 2 5 5 2 3 3" xfId="37719" xr:uid="{00000000-0005-0000-0000-000023470000}"/>
    <cellStyle name="40% - Accent3 2 5 5 2 4" xfId="20417" xr:uid="{00000000-0005-0000-0000-000024470000}"/>
    <cellStyle name="40% - Accent3 2 5 5 2 4 2" xfId="31061" xr:uid="{00000000-0005-0000-0000-000025470000}"/>
    <cellStyle name="40% - Accent3 2 5 5 2 4 3" xfId="39938" xr:uid="{00000000-0005-0000-0000-000026470000}"/>
    <cellStyle name="40% - Accent3 2 5 5 2 5" xfId="24404" xr:uid="{00000000-0005-0000-0000-000027470000}"/>
    <cellStyle name="40% - Accent3 2 5 5 2 6" xfId="33281" xr:uid="{00000000-0005-0000-0000-000028470000}"/>
    <cellStyle name="40% - Accent3 2 5 5 3" xfId="12706" xr:uid="{00000000-0005-0000-0000-000029470000}"/>
    <cellStyle name="40% - Accent3 2 5 5 3 2" xfId="15060" xr:uid="{00000000-0005-0000-0000-00002A470000}"/>
    <cellStyle name="40% - Accent3 2 5 5 3 2 2" xfId="25890" xr:uid="{00000000-0005-0000-0000-00002B470000}"/>
    <cellStyle name="40% - Accent3 2 5 5 3 2 3" xfId="34767" xr:uid="{00000000-0005-0000-0000-00002C470000}"/>
    <cellStyle name="40% - Accent3 2 5 5 3 3" xfId="17279" xr:uid="{00000000-0005-0000-0000-00002D470000}"/>
    <cellStyle name="40% - Accent3 2 5 5 3 3 2" xfId="28109" xr:uid="{00000000-0005-0000-0000-00002E470000}"/>
    <cellStyle name="40% - Accent3 2 5 5 3 3 3" xfId="36986" xr:uid="{00000000-0005-0000-0000-00002F470000}"/>
    <cellStyle name="40% - Accent3 2 5 5 3 4" xfId="19684" xr:uid="{00000000-0005-0000-0000-000030470000}"/>
    <cellStyle name="40% - Accent3 2 5 5 3 4 2" xfId="30328" xr:uid="{00000000-0005-0000-0000-000031470000}"/>
    <cellStyle name="40% - Accent3 2 5 5 3 4 3" xfId="39205" xr:uid="{00000000-0005-0000-0000-000032470000}"/>
    <cellStyle name="40% - Accent3 2 5 5 3 5" xfId="23671" xr:uid="{00000000-0005-0000-0000-000033470000}"/>
    <cellStyle name="40% - Accent3 2 5 5 3 6" xfId="32548" xr:uid="{00000000-0005-0000-0000-000034470000}"/>
    <cellStyle name="40% - Accent3 2 5 5 4" xfId="14184" xr:uid="{00000000-0005-0000-0000-000035470000}"/>
    <cellStyle name="40% - Accent3 2 5 5 4 2" xfId="25147" xr:uid="{00000000-0005-0000-0000-000036470000}"/>
    <cellStyle name="40% - Accent3 2 5 5 4 3" xfId="34024" xr:uid="{00000000-0005-0000-0000-000037470000}"/>
    <cellStyle name="40% - Accent3 2 5 5 5" xfId="16536" xr:uid="{00000000-0005-0000-0000-000038470000}"/>
    <cellStyle name="40% - Accent3 2 5 5 5 2" xfId="27366" xr:uid="{00000000-0005-0000-0000-000039470000}"/>
    <cellStyle name="40% - Accent3 2 5 5 5 3" xfId="36243" xr:uid="{00000000-0005-0000-0000-00003A470000}"/>
    <cellStyle name="40% - Accent3 2 5 5 6" xfId="18757" xr:uid="{00000000-0005-0000-0000-00003B470000}"/>
    <cellStyle name="40% - Accent3 2 5 5 6 2" xfId="29585" xr:uid="{00000000-0005-0000-0000-00003C470000}"/>
    <cellStyle name="40% - Accent3 2 5 5 6 3" xfId="38462" xr:uid="{00000000-0005-0000-0000-00003D470000}"/>
    <cellStyle name="40% - Accent3 2 5 5 7" xfId="22928" xr:uid="{00000000-0005-0000-0000-00003E470000}"/>
    <cellStyle name="40% - Accent3 2 5 5 8" xfId="31803" xr:uid="{00000000-0005-0000-0000-00003F470000}"/>
    <cellStyle name="40% - Accent3 2 5 6" xfId="9346" xr:uid="{00000000-0005-0000-0000-000040470000}"/>
    <cellStyle name="40% - Accent3 2 5 6 2" xfId="13440" xr:uid="{00000000-0005-0000-0000-000041470000}"/>
    <cellStyle name="40% - Accent3 2 5 6 2 2" xfId="15794" xr:uid="{00000000-0005-0000-0000-000042470000}"/>
    <cellStyle name="40% - Accent3 2 5 6 2 2 2" xfId="26624" xr:uid="{00000000-0005-0000-0000-000043470000}"/>
    <cellStyle name="40% - Accent3 2 5 6 2 2 3" xfId="35501" xr:uid="{00000000-0005-0000-0000-000044470000}"/>
    <cellStyle name="40% - Accent3 2 5 6 2 3" xfId="18013" xr:uid="{00000000-0005-0000-0000-000045470000}"/>
    <cellStyle name="40% - Accent3 2 5 6 2 3 2" xfId="28843" xr:uid="{00000000-0005-0000-0000-000046470000}"/>
    <cellStyle name="40% - Accent3 2 5 6 2 3 3" xfId="37720" xr:uid="{00000000-0005-0000-0000-000047470000}"/>
    <cellStyle name="40% - Accent3 2 5 6 2 4" xfId="20418" xr:uid="{00000000-0005-0000-0000-000048470000}"/>
    <cellStyle name="40% - Accent3 2 5 6 2 4 2" xfId="31062" xr:uid="{00000000-0005-0000-0000-000049470000}"/>
    <cellStyle name="40% - Accent3 2 5 6 2 4 3" xfId="39939" xr:uid="{00000000-0005-0000-0000-00004A470000}"/>
    <cellStyle name="40% - Accent3 2 5 6 2 5" xfId="24405" xr:uid="{00000000-0005-0000-0000-00004B470000}"/>
    <cellStyle name="40% - Accent3 2 5 6 2 6" xfId="33282" xr:uid="{00000000-0005-0000-0000-00004C470000}"/>
    <cellStyle name="40% - Accent3 2 5 6 3" xfId="12707" xr:uid="{00000000-0005-0000-0000-00004D470000}"/>
    <cellStyle name="40% - Accent3 2 5 6 3 2" xfId="15061" xr:uid="{00000000-0005-0000-0000-00004E470000}"/>
    <cellStyle name="40% - Accent3 2 5 6 3 2 2" xfId="25891" xr:uid="{00000000-0005-0000-0000-00004F470000}"/>
    <cellStyle name="40% - Accent3 2 5 6 3 2 3" xfId="34768" xr:uid="{00000000-0005-0000-0000-000050470000}"/>
    <cellStyle name="40% - Accent3 2 5 6 3 3" xfId="17280" xr:uid="{00000000-0005-0000-0000-000051470000}"/>
    <cellStyle name="40% - Accent3 2 5 6 3 3 2" xfId="28110" xr:uid="{00000000-0005-0000-0000-000052470000}"/>
    <cellStyle name="40% - Accent3 2 5 6 3 3 3" xfId="36987" xr:uid="{00000000-0005-0000-0000-000053470000}"/>
    <cellStyle name="40% - Accent3 2 5 6 3 4" xfId="19685" xr:uid="{00000000-0005-0000-0000-000054470000}"/>
    <cellStyle name="40% - Accent3 2 5 6 3 4 2" xfId="30329" xr:uid="{00000000-0005-0000-0000-000055470000}"/>
    <cellStyle name="40% - Accent3 2 5 6 3 4 3" xfId="39206" xr:uid="{00000000-0005-0000-0000-000056470000}"/>
    <cellStyle name="40% - Accent3 2 5 6 3 5" xfId="23672" xr:uid="{00000000-0005-0000-0000-000057470000}"/>
    <cellStyle name="40% - Accent3 2 5 6 3 6" xfId="32549" xr:uid="{00000000-0005-0000-0000-000058470000}"/>
    <cellStyle name="40% - Accent3 2 5 6 4" xfId="14185" xr:uid="{00000000-0005-0000-0000-000059470000}"/>
    <cellStyle name="40% - Accent3 2 5 6 4 2" xfId="25148" xr:uid="{00000000-0005-0000-0000-00005A470000}"/>
    <cellStyle name="40% - Accent3 2 5 6 4 3" xfId="34025" xr:uid="{00000000-0005-0000-0000-00005B470000}"/>
    <cellStyle name="40% - Accent3 2 5 6 5" xfId="16537" xr:uid="{00000000-0005-0000-0000-00005C470000}"/>
    <cellStyle name="40% - Accent3 2 5 6 5 2" xfId="27367" xr:uid="{00000000-0005-0000-0000-00005D470000}"/>
    <cellStyle name="40% - Accent3 2 5 6 5 3" xfId="36244" xr:uid="{00000000-0005-0000-0000-00005E470000}"/>
    <cellStyle name="40% - Accent3 2 5 6 6" xfId="18758" xr:uid="{00000000-0005-0000-0000-00005F470000}"/>
    <cellStyle name="40% - Accent3 2 5 6 6 2" xfId="29586" xr:uid="{00000000-0005-0000-0000-000060470000}"/>
    <cellStyle name="40% - Accent3 2 5 6 6 3" xfId="38463" xr:uid="{00000000-0005-0000-0000-000061470000}"/>
    <cellStyle name="40% - Accent3 2 5 6 7" xfId="22929" xr:uid="{00000000-0005-0000-0000-000062470000}"/>
    <cellStyle name="40% - Accent3 2 5 6 8" xfId="31804" xr:uid="{00000000-0005-0000-0000-000063470000}"/>
    <cellStyle name="40% - Accent3 2 5 7" xfId="9347" xr:uid="{00000000-0005-0000-0000-000064470000}"/>
    <cellStyle name="40% - Accent3 2 5 7 2" xfId="13441" xr:uid="{00000000-0005-0000-0000-000065470000}"/>
    <cellStyle name="40% - Accent3 2 5 7 2 2" xfId="15795" xr:uid="{00000000-0005-0000-0000-000066470000}"/>
    <cellStyle name="40% - Accent3 2 5 7 2 2 2" xfId="26625" xr:uid="{00000000-0005-0000-0000-000067470000}"/>
    <cellStyle name="40% - Accent3 2 5 7 2 2 3" xfId="35502" xr:uid="{00000000-0005-0000-0000-000068470000}"/>
    <cellStyle name="40% - Accent3 2 5 7 2 3" xfId="18014" xr:uid="{00000000-0005-0000-0000-000069470000}"/>
    <cellStyle name="40% - Accent3 2 5 7 2 3 2" xfId="28844" xr:uid="{00000000-0005-0000-0000-00006A470000}"/>
    <cellStyle name="40% - Accent3 2 5 7 2 3 3" xfId="37721" xr:uid="{00000000-0005-0000-0000-00006B470000}"/>
    <cellStyle name="40% - Accent3 2 5 7 2 4" xfId="20419" xr:uid="{00000000-0005-0000-0000-00006C470000}"/>
    <cellStyle name="40% - Accent3 2 5 7 2 4 2" xfId="31063" xr:uid="{00000000-0005-0000-0000-00006D470000}"/>
    <cellStyle name="40% - Accent3 2 5 7 2 4 3" xfId="39940" xr:uid="{00000000-0005-0000-0000-00006E470000}"/>
    <cellStyle name="40% - Accent3 2 5 7 2 5" xfId="24406" xr:uid="{00000000-0005-0000-0000-00006F470000}"/>
    <cellStyle name="40% - Accent3 2 5 7 2 6" xfId="33283" xr:uid="{00000000-0005-0000-0000-000070470000}"/>
    <cellStyle name="40% - Accent3 2 5 7 3" xfId="12708" xr:uid="{00000000-0005-0000-0000-000071470000}"/>
    <cellStyle name="40% - Accent3 2 5 7 3 2" xfId="15062" xr:uid="{00000000-0005-0000-0000-000072470000}"/>
    <cellStyle name="40% - Accent3 2 5 7 3 2 2" xfId="25892" xr:uid="{00000000-0005-0000-0000-000073470000}"/>
    <cellStyle name="40% - Accent3 2 5 7 3 2 3" xfId="34769" xr:uid="{00000000-0005-0000-0000-000074470000}"/>
    <cellStyle name="40% - Accent3 2 5 7 3 3" xfId="17281" xr:uid="{00000000-0005-0000-0000-000075470000}"/>
    <cellStyle name="40% - Accent3 2 5 7 3 3 2" xfId="28111" xr:uid="{00000000-0005-0000-0000-000076470000}"/>
    <cellStyle name="40% - Accent3 2 5 7 3 3 3" xfId="36988" xr:uid="{00000000-0005-0000-0000-000077470000}"/>
    <cellStyle name="40% - Accent3 2 5 7 3 4" xfId="19686" xr:uid="{00000000-0005-0000-0000-000078470000}"/>
    <cellStyle name="40% - Accent3 2 5 7 3 4 2" xfId="30330" xr:uid="{00000000-0005-0000-0000-000079470000}"/>
    <cellStyle name="40% - Accent3 2 5 7 3 4 3" xfId="39207" xr:uid="{00000000-0005-0000-0000-00007A470000}"/>
    <cellStyle name="40% - Accent3 2 5 7 3 5" xfId="23673" xr:uid="{00000000-0005-0000-0000-00007B470000}"/>
    <cellStyle name="40% - Accent3 2 5 7 3 6" xfId="32550" xr:uid="{00000000-0005-0000-0000-00007C470000}"/>
    <cellStyle name="40% - Accent3 2 5 7 4" xfId="14186" xr:uid="{00000000-0005-0000-0000-00007D470000}"/>
    <cellStyle name="40% - Accent3 2 5 7 4 2" xfId="25149" xr:uid="{00000000-0005-0000-0000-00007E470000}"/>
    <cellStyle name="40% - Accent3 2 5 7 4 3" xfId="34026" xr:uid="{00000000-0005-0000-0000-00007F470000}"/>
    <cellStyle name="40% - Accent3 2 5 7 5" xfId="16538" xr:uid="{00000000-0005-0000-0000-000080470000}"/>
    <cellStyle name="40% - Accent3 2 5 7 5 2" xfId="27368" xr:uid="{00000000-0005-0000-0000-000081470000}"/>
    <cellStyle name="40% - Accent3 2 5 7 5 3" xfId="36245" xr:uid="{00000000-0005-0000-0000-000082470000}"/>
    <cellStyle name="40% - Accent3 2 5 7 6" xfId="18759" xr:uid="{00000000-0005-0000-0000-000083470000}"/>
    <cellStyle name="40% - Accent3 2 5 7 6 2" xfId="29587" xr:uid="{00000000-0005-0000-0000-000084470000}"/>
    <cellStyle name="40% - Accent3 2 5 7 6 3" xfId="38464" xr:uid="{00000000-0005-0000-0000-000085470000}"/>
    <cellStyle name="40% - Accent3 2 5 7 7" xfId="22930" xr:uid="{00000000-0005-0000-0000-000086470000}"/>
    <cellStyle name="40% - Accent3 2 5 7 8" xfId="31805" xr:uid="{00000000-0005-0000-0000-000087470000}"/>
    <cellStyle name="40% - Accent3 2 5 8" xfId="9348" xr:uid="{00000000-0005-0000-0000-000088470000}"/>
    <cellStyle name="40% - Accent3 2 5 8 2" xfId="13442" xr:uid="{00000000-0005-0000-0000-000089470000}"/>
    <cellStyle name="40% - Accent3 2 5 8 2 2" xfId="15796" xr:uid="{00000000-0005-0000-0000-00008A470000}"/>
    <cellStyle name="40% - Accent3 2 5 8 2 2 2" xfId="26626" xr:uid="{00000000-0005-0000-0000-00008B470000}"/>
    <cellStyle name="40% - Accent3 2 5 8 2 2 3" xfId="35503" xr:uid="{00000000-0005-0000-0000-00008C470000}"/>
    <cellStyle name="40% - Accent3 2 5 8 2 3" xfId="18015" xr:uid="{00000000-0005-0000-0000-00008D470000}"/>
    <cellStyle name="40% - Accent3 2 5 8 2 3 2" xfId="28845" xr:uid="{00000000-0005-0000-0000-00008E470000}"/>
    <cellStyle name="40% - Accent3 2 5 8 2 3 3" xfId="37722" xr:uid="{00000000-0005-0000-0000-00008F470000}"/>
    <cellStyle name="40% - Accent3 2 5 8 2 4" xfId="20420" xr:uid="{00000000-0005-0000-0000-000090470000}"/>
    <cellStyle name="40% - Accent3 2 5 8 2 4 2" xfId="31064" xr:uid="{00000000-0005-0000-0000-000091470000}"/>
    <cellStyle name="40% - Accent3 2 5 8 2 4 3" xfId="39941" xr:uid="{00000000-0005-0000-0000-000092470000}"/>
    <cellStyle name="40% - Accent3 2 5 8 2 5" xfId="24407" xr:uid="{00000000-0005-0000-0000-000093470000}"/>
    <cellStyle name="40% - Accent3 2 5 8 2 6" xfId="33284" xr:uid="{00000000-0005-0000-0000-000094470000}"/>
    <cellStyle name="40% - Accent3 2 5 8 3" xfId="12709" xr:uid="{00000000-0005-0000-0000-000095470000}"/>
    <cellStyle name="40% - Accent3 2 5 8 3 2" xfId="15063" xr:uid="{00000000-0005-0000-0000-000096470000}"/>
    <cellStyle name="40% - Accent3 2 5 8 3 2 2" xfId="25893" xr:uid="{00000000-0005-0000-0000-000097470000}"/>
    <cellStyle name="40% - Accent3 2 5 8 3 2 3" xfId="34770" xr:uid="{00000000-0005-0000-0000-000098470000}"/>
    <cellStyle name="40% - Accent3 2 5 8 3 3" xfId="17282" xr:uid="{00000000-0005-0000-0000-000099470000}"/>
    <cellStyle name="40% - Accent3 2 5 8 3 3 2" xfId="28112" xr:uid="{00000000-0005-0000-0000-00009A470000}"/>
    <cellStyle name="40% - Accent3 2 5 8 3 3 3" xfId="36989" xr:uid="{00000000-0005-0000-0000-00009B470000}"/>
    <cellStyle name="40% - Accent3 2 5 8 3 4" xfId="19687" xr:uid="{00000000-0005-0000-0000-00009C470000}"/>
    <cellStyle name="40% - Accent3 2 5 8 3 4 2" xfId="30331" xr:uid="{00000000-0005-0000-0000-00009D470000}"/>
    <cellStyle name="40% - Accent3 2 5 8 3 4 3" xfId="39208" xr:uid="{00000000-0005-0000-0000-00009E470000}"/>
    <cellStyle name="40% - Accent3 2 5 8 3 5" xfId="23674" xr:uid="{00000000-0005-0000-0000-00009F470000}"/>
    <cellStyle name="40% - Accent3 2 5 8 3 6" xfId="32551" xr:uid="{00000000-0005-0000-0000-0000A0470000}"/>
    <cellStyle name="40% - Accent3 2 5 8 4" xfId="14187" xr:uid="{00000000-0005-0000-0000-0000A1470000}"/>
    <cellStyle name="40% - Accent3 2 5 8 4 2" xfId="25150" xr:uid="{00000000-0005-0000-0000-0000A2470000}"/>
    <cellStyle name="40% - Accent3 2 5 8 4 3" xfId="34027" xr:uid="{00000000-0005-0000-0000-0000A3470000}"/>
    <cellStyle name="40% - Accent3 2 5 8 5" xfId="16539" xr:uid="{00000000-0005-0000-0000-0000A4470000}"/>
    <cellStyle name="40% - Accent3 2 5 8 5 2" xfId="27369" xr:uid="{00000000-0005-0000-0000-0000A5470000}"/>
    <cellStyle name="40% - Accent3 2 5 8 5 3" xfId="36246" xr:uid="{00000000-0005-0000-0000-0000A6470000}"/>
    <cellStyle name="40% - Accent3 2 5 8 6" xfId="18760" xr:uid="{00000000-0005-0000-0000-0000A7470000}"/>
    <cellStyle name="40% - Accent3 2 5 8 6 2" xfId="29588" xr:uid="{00000000-0005-0000-0000-0000A8470000}"/>
    <cellStyle name="40% - Accent3 2 5 8 6 3" xfId="38465" xr:uid="{00000000-0005-0000-0000-0000A9470000}"/>
    <cellStyle name="40% - Accent3 2 5 8 7" xfId="22931" xr:uid="{00000000-0005-0000-0000-0000AA470000}"/>
    <cellStyle name="40% - Accent3 2 5 8 8" xfId="31806" xr:uid="{00000000-0005-0000-0000-0000AB470000}"/>
    <cellStyle name="40% - Accent3 2 5 9" xfId="9349" xr:uid="{00000000-0005-0000-0000-0000AC470000}"/>
    <cellStyle name="40% - Accent3 2 5 9 2" xfId="13443" xr:uid="{00000000-0005-0000-0000-0000AD470000}"/>
    <cellStyle name="40% - Accent3 2 5 9 2 2" xfId="15797" xr:uid="{00000000-0005-0000-0000-0000AE470000}"/>
    <cellStyle name="40% - Accent3 2 5 9 2 2 2" xfId="26627" xr:uid="{00000000-0005-0000-0000-0000AF470000}"/>
    <cellStyle name="40% - Accent3 2 5 9 2 2 3" xfId="35504" xr:uid="{00000000-0005-0000-0000-0000B0470000}"/>
    <cellStyle name="40% - Accent3 2 5 9 2 3" xfId="18016" xr:uid="{00000000-0005-0000-0000-0000B1470000}"/>
    <cellStyle name="40% - Accent3 2 5 9 2 3 2" xfId="28846" xr:uid="{00000000-0005-0000-0000-0000B2470000}"/>
    <cellStyle name="40% - Accent3 2 5 9 2 3 3" xfId="37723" xr:uid="{00000000-0005-0000-0000-0000B3470000}"/>
    <cellStyle name="40% - Accent3 2 5 9 2 4" xfId="20421" xr:uid="{00000000-0005-0000-0000-0000B4470000}"/>
    <cellStyle name="40% - Accent3 2 5 9 2 4 2" xfId="31065" xr:uid="{00000000-0005-0000-0000-0000B5470000}"/>
    <cellStyle name="40% - Accent3 2 5 9 2 4 3" xfId="39942" xr:uid="{00000000-0005-0000-0000-0000B6470000}"/>
    <cellStyle name="40% - Accent3 2 5 9 2 5" xfId="24408" xr:uid="{00000000-0005-0000-0000-0000B7470000}"/>
    <cellStyle name="40% - Accent3 2 5 9 2 6" xfId="33285" xr:uid="{00000000-0005-0000-0000-0000B8470000}"/>
    <cellStyle name="40% - Accent3 2 5 9 3" xfId="12710" xr:uid="{00000000-0005-0000-0000-0000B9470000}"/>
    <cellStyle name="40% - Accent3 2 5 9 3 2" xfId="15064" xr:uid="{00000000-0005-0000-0000-0000BA470000}"/>
    <cellStyle name="40% - Accent3 2 5 9 3 2 2" xfId="25894" xr:uid="{00000000-0005-0000-0000-0000BB470000}"/>
    <cellStyle name="40% - Accent3 2 5 9 3 2 3" xfId="34771" xr:uid="{00000000-0005-0000-0000-0000BC470000}"/>
    <cellStyle name="40% - Accent3 2 5 9 3 3" xfId="17283" xr:uid="{00000000-0005-0000-0000-0000BD470000}"/>
    <cellStyle name="40% - Accent3 2 5 9 3 3 2" xfId="28113" xr:uid="{00000000-0005-0000-0000-0000BE470000}"/>
    <cellStyle name="40% - Accent3 2 5 9 3 3 3" xfId="36990" xr:uid="{00000000-0005-0000-0000-0000BF470000}"/>
    <cellStyle name="40% - Accent3 2 5 9 3 4" xfId="19688" xr:uid="{00000000-0005-0000-0000-0000C0470000}"/>
    <cellStyle name="40% - Accent3 2 5 9 3 4 2" xfId="30332" xr:uid="{00000000-0005-0000-0000-0000C1470000}"/>
    <cellStyle name="40% - Accent3 2 5 9 3 4 3" xfId="39209" xr:uid="{00000000-0005-0000-0000-0000C2470000}"/>
    <cellStyle name="40% - Accent3 2 5 9 3 5" xfId="23675" xr:uid="{00000000-0005-0000-0000-0000C3470000}"/>
    <cellStyle name="40% - Accent3 2 5 9 3 6" xfId="32552" xr:uid="{00000000-0005-0000-0000-0000C4470000}"/>
    <cellStyle name="40% - Accent3 2 5 9 4" xfId="14188" xr:uid="{00000000-0005-0000-0000-0000C5470000}"/>
    <cellStyle name="40% - Accent3 2 5 9 4 2" xfId="25151" xr:uid="{00000000-0005-0000-0000-0000C6470000}"/>
    <cellStyle name="40% - Accent3 2 5 9 4 3" xfId="34028" xr:uid="{00000000-0005-0000-0000-0000C7470000}"/>
    <cellStyle name="40% - Accent3 2 5 9 5" xfId="16540" xr:uid="{00000000-0005-0000-0000-0000C8470000}"/>
    <cellStyle name="40% - Accent3 2 5 9 5 2" xfId="27370" xr:uid="{00000000-0005-0000-0000-0000C9470000}"/>
    <cellStyle name="40% - Accent3 2 5 9 5 3" xfId="36247" xr:uid="{00000000-0005-0000-0000-0000CA470000}"/>
    <cellStyle name="40% - Accent3 2 5 9 6" xfId="18761" xr:uid="{00000000-0005-0000-0000-0000CB470000}"/>
    <cellStyle name="40% - Accent3 2 5 9 6 2" xfId="29589" xr:uid="{00000000-0005-0000-0000-0000CC470000}"/>
    <cellStyle name="40% - Accent3 2 5 9 6 3" xfId="38466" xr:uid="{00000000-0005-0000-0000-0000CD470000}"/>
    <cellStyle name="40% - Accent3 2 5 9 7" xfId="22932" xr:uid="{00000000-0005-0000-0000-0000CE470000}"/>
    <cellStyle name="40% - Accent3 2 5 9 8" xfId="31807" xr:uid="{00000000-0005-0000-0000-0000CF470000}"/>
    <cellStyle name="40% - Accent3 2 6" xfId="9350" xr:uid="{00000000-0005-0000-0000-0000D0470000}"/>
    <cellStyle name="40% - Accent3 2 6 10" xfId="18762" xr:uid="{00000000-0005-0000-0000-0000D1470000}"/>
    <cellStyle name="40% - Accent3 2 6 10 2" xfId="29590" xr:uid="{00000000-0005-0000-0000-0000D2470000}"/>
    <cellStyle name="40% - Accent3 2 6 10 3" xfId="38467" xr:uid="{00000000-0005-0000-0000-0000D3470000}"/>
    <cellStyle name="40% - Accent3 2 6 11" xfId="22933" xr:uid="{00000000-0005-0000-0000-0000D4470000}"/>
    <cellStyle name="40% - Accent3 2 6 12" xfId="31808" xr:uid="{00000000-0005-0000-0000-0000D5470000}"/>
    <cellStyle name="40% - Accent3 2 6 2" xfId="9351" xr:uid="{00000000-0005-0000-0000-0000D6470000}"/>
    <cellStyle name="40% - Accent3 2 6 2 2" xfId="13445" xr:uid="{00000000-0005-0000-0000-0000D7470000}"/>
    <cellStyle name="40% - Accent3 2 6 2 2 2" xfId="15799" xr:uid="{00000000-0005-0000-0000-0000D8470000}"/>
    <cellStyle name="40% - Accent3 2 6 2 2 2 2" xfId="26629" xr:uid="{00000000-0005-0000-0000-0000D9470000}"/>
    <cellStyle name="40% - Accent3 2 6 2 2 2 3" xfId="35506" xr:uid="{00000000-0005-0000-0000-0000DA470000}"/>
    <cellStyle name="40% - Accent3 2 6 2 2 3" xfId="18018" xr:uid="{00000000-0005-0000-0000-0000DB470000}"/>
    <cellStyle name="40% - Accent3 2 6 2 2 3 2" xfId="28848" xr:uid="{00000000-0005-0000-0000-0000DC470000}"/>
    <cellStyle name="40% - Accent3 2 6 2 2 3 3" xfId="37725" xr:uid="{00000000-0005-0000-0000-0000DD470000}"/>
    <cellStyle name="40% - Accent3 2 6 2 2 4" xfId="20423" xr:uid="{00000000-0005-0000-0000-0000DE470000}"/>
    <cellStyle name="40% - Accent3 2 6 2 2 4 2" xfId="31067" xr:uid="{00000000-0005-0000-0000-0000DF470000}"/>
    <cellStyle name="40% - Accent3 2 6 2 2 4 3" xfId="39944" xr:uid="{00000000-0005-0000-0000-0000E0470000}"/>
    <cellStyle name="40% - Accent3 2 6 2 2 5" xfId="24410" xr:uid="{00000000-0005-0000-0000-0000E1470000}"/>
    <cellStyle name="40% - Accent3 2 6 2 2 6" xfId="33287" xr:uid="{00000000-0005-0000-0000-0000E2470000}"/>
    <cellStyle name="40% - Accent3 2 6 2 3" xfId="12712" xr:uid="{00000000-0005-0000-0000-0000E3470000}"/>
    <cellStyle name="40% - Accent3 2 6 2 3 2" xfId="15066" xr:uid="{00000000-0005-0000-0000-0000E4470000}"/>
    <cellStyle name="40% - Accent3 2 6 2 3 2 2" xfId="25896" xr:uid="{00000000-0005-0000-0000-0000E5470000}"/>
    <cellStyle name="40% - Accent3 2 6 2 3 2 3" xfId="34773" xr:uid="{00000000-0005-0000-0000-0000E6470000}"/>
    <cellStyle name="40% - Accent3 2 6 2 3 3" xfId="17285" xr:uid="{00000000-0005-0000-0000-0000E7470000}"/>
    <cellStyle name="40% - Accent3 2 6 2 3 3 2" xfId="28115" xr:uid="{00000000-0005-0000-0000-0000E8470000}"/>
    <cellStyle name="40% - Accent3 2 6 2 3 3 3" xfId="36992" xr:uid="{00000000-0005-0000-0000-0000E9470000}"/>
    <cellStyle name="40% - Accent3 2 6 2 3 4" xfId="19690" xr:uid="{00000000-0005-0000-0000-0000EA470000}"/>
    <cellStyle name="40% - Accent3 2 6 2 3 4 2" xfId="30334" xr:uid="{00000000-0005-0000-0000-0000EB470000}"/>
    <cellStyle name="40% - Accent3 2 6 2 3 4 3" xfId="39211" xr:uid="{00000000-0005-0000-0000-0000EC470000}"/>
    <cellStyle name="40% - Accent3 2 6 2 3 5" xfId="23677" xr:uid="{00000000-0005-0000-0000-0000ED470000}"/>
    <cellStyle name="40% - Accent3 2 6 2 3 6" xfId="32554" xr:uid="{00000000-0005-0000-0000-0000EE470000}"/>
    <cellStyle name="40% - Accent3 2 6 2 4" xfId="14190" xr:uid="{00000000-0005-0000-0000-0000EF470000}"/>
    <cellStyle name="40% - Accent3 2 6 2 4 2" xfId="25153" xr:uid="{00000000-0005-0000-0000-0000F0470000}"/>
    <cellStyle name="40% - Accent3 2 6 2 4 3" xfId="34030" xr:uid="{00000000-0005-0000-0000-0000F1470000}"/>
    <cellStyle name="40% - Accent3 2 6 2 5" xfId="16542" xr:uid="{00000000-0005-0000-0000-0000F2470000}"/>
    <cellStyle name="40% - Accent3 2 6 2 5 2" xfId="27372" xr:uid="{00000000-0005-0000-0000-0000F3470000}"/>
    <cellStyle name="40% - Accent3 2 6 2 5 3" xfId="36249" xr:uid="{00000000-0005-0000-0000-0000F4470000}"/>
    <cellStyle name="40% - Accent3 2 6 2 6" xfId="18763" xr:uid="{00000000-0005-0000-0000-0000F5470000}"/>
    <cellStyle name="40% - Accent3 2 6 2 6 2" xfId="29591" xr:uid="{00000000-0005-0000-0000-0000F6470000}"/>
    <cellStyle name="40% - Accent3 2 6 2 6 3" xfId="38468" xr:uid="{00000000-0005-0000-0000-0000F7470000}"/>
    <cellStyle name="40% - Accent3 2 6 2 7" xfId="22934" xr:uid="{00000000-0005-0000-0000-0000F8470000}"/>
    <cellStyle name="40% - Accent3 2 6 2 8" xfId="31809" xr:uid="{00000000-0005-0000-0000-0000F9470000}"/>
    <cellStyle name="40% - Accent3 2 6 3" xfId="9352" xr:uid="{00000000-0005-0000-0000-0000FA470000}"/>
    <cellStyle name="40% - Accent3 2 6 3 2" xfId="13446" xr:uid="{00000000-0005-0000-0000-0000FB470000}"/>
    <cellStyle name="40% - Accent3 2 6 3 2 2" xfId="15800" xr:uid="{00000000-0005-0000-0000-0000FC470000}"/>
    <cellStyle name="40% - Accent3 2 6 3 2 2 2" xfId="26630" xr:uid="{00000000-0005-0000-0000-0000FD470000}"/>
    <cellStyle name="40% - Accent3 2 6 3 2 2 3" xfId="35507" xr:uid="{00000000-0005-0000-0000-0000FE470000}"/>
    <cellStyle name="40% - Accent3 2 6 3 2 3" xfId="18019" xr:uid="{00000000-0005-0000-0000-0000FF470000}"/>
    <cellStyle name="40% - Accent3 2 6 3 2 3 2" xfId="28849" xr:uid="{00000000-0005-0000-0000-000000480000}"/>
    <cellStyle name="40% - Accent3 2 6 3 2 3 3" xfId="37726" xr:uid="{00000000-0005-0000-0000-000001480000}"/>
    <cellStyle name="40% - Accent3 2 6 3 2 4" xfId="20424" xr:uid="{00000000-0005-0000-0000-000002480000}"/>
    <cellStyle name="40% - Accent3 2 6 3 2 4 2" xfId="31068" xr:uid="{00000000-0005-0000-0000-000003480000}"/>
    <cellStyle name="40% - Accent3 2 6 3 2 4 3" xfId="39945" xr:uid="{00000000-0005-0000-0000-000004480000}"/>
    <cellStyle name="40% - Accent3 2 6 3 2 5" xfId="24411" xr:uid="{00000000-0005-0000-0000-000005480000}"/>
    <cellStyle name="40% - Accent3 2 6 3 2 6" xfId="33288" xr:uid="{00000000-0005-0000-0000-000006480000}"/>
    <cellStyle name="40% - Accent3 2 6 3 3" xfId="12713" xr:uid="{00000000-0005-0000-0000-000007480000}"/>
    <cellStyle name="40% - Accent3 2 6 3 3 2" xfId="15067" xr:uid="{00000000-0005-0000-0000-000008480000}"/>
    <cellStyle name="40% - Accent3 2 6 3 3 2 2" xfId="25897" xr:uid="{00000000-0005-0000-0000-000009480000}"/>
    <cellStyle name="40% - Accent3 2 6 3 3 2 3" xfId="34774" xr:uid="{00000000-0005-0000-0000-00000A480000}"/>
    <cellStyle name="40% - Accent3 2 6 3 3 3" xfId="17286" xr:uid="{00000000-0005-0000-0000-00000B480000}"/>
    <cellStyle name="40% - Accent3 2 6 3 3 3 2" xfId="28116" xr:uid="{00000000-0005-0000-0000-00000C480000}"/>
    <cellStyle name="40% - Accent3 2 6 3 3 3 3" xfId="36993" xr:uid="{00000000-0005-0000-0000-00000D480000}"/>
    <cellStyle name="40% - Accent3 2 6 3 3 4" xfId="19691" xr:uid="{00000000-0005-0000-0000-00000E480000}"/>
    <cellStyle name="40% - Accent3 2 6 3 3 4 2" xfId="30335" xr:uid="{00000000-0005-0000-0000-00000F480000}"/>
    <cellStyle name="40% - Accent3 2 6 3 3 4 3" xfId="39212" xr:uid="{00000000-0005-0000-0000-000010480000}"/>
    <cellStyle name="40% - Accent3 2 6 3 3 5" xfId="23678" xr:uid="{00000000-0005-0000-0000-000011480000}"/>
    <cellStyle name="40% - Accent3 2 6 3 3 6" xfId="32555" xr:uid="{00000000-0005-0000-0000-000012480000}"/>
    <cellStyle name="40% - Accent3 2 6 3 4" xfId="14191" xr:uid="{00000000-0005-0000-0000-000013480000}"/>
    <cellStyle name="40% - Accent3 2 6 3 4 2" xfId="25154" xr:uid="{00000000-0005-0000-0000-000014480000}"/>
    <cellStyle name="40% - Accent3 2 6 3 4 3" xfId="34031" xr:uid="{00000000-0005-0000-0000-000015480000}"/>
    <cellStyle name="40% - Accent3 2 6 3 5" xfId="16543" xr:uid="{00000000-0005-0000-0000-000016480000}"/>
    <cellStyle name="40% - Accent3 2 6 3 5 2" xfId="27373" xr:uid="{00000000-0005-0000-0000-000017480000}"/>
    <cellStyle name="40% - Accent3 2 6 3 5 3" xfId="36250" xr:uid="{00000000-0005-0000-0000-000018480000}"/>
    <cellStyle name="40% - Accent3 2 6 3 6" xfId="18764" xr:uid="{00000000-0005-0000-0000-000019480000}"/>
    <cellStyle name="40% - Accent3 2 6 3 6 2" xfId="29592" xr:uid="{00000000-0005-0000-0000-00001A480000}"/>
    <cellStyle name="40% - Accent3 2 6 3 6 3" xfId="38469" xr:uid="{00000000-0005-0000-0000-00001B480000}"/>
    <cellStyle name="40% - Accent3 2 6 3 7" xfId="22935" xr:uid="{00000000-0005-0000-0000-00001C480000}"/>
    <cellStyle name="40% - Accent3 2 6 3 8" xfId="31810" xr:uid="{00000000-0005-0000-0000-00001D480000}"/>
    <cellStyle name="40% - Accent3 2 6 4" xfId="9353" xr:uid="{00000000-0005-0000-0000-00001E480000}"/>
    <cellStyle name="40% - Accent3 2 6 4 2" xfId="13447" xr:uid="{00000000-0005-0000-0000-00001F480000}"/>
    <cellStyle name="40% - Accent3 2 6 4 2 2" xfId="15801" xr:uid="{00000000-0005-0000-0000-000020480000}"/>
    <cellStyle name="40% - Accent3 2 6 4 2 2 2" xfId="26631" xr:uid="{00000000-0005-0000-0000-000021480000}"/>
    <cellStyle name="40% - Accent3 2 6 4 2 2 3" xfId="35508" xr:uid="{00000000-0005-0000-0000-000022480000}"/>
    <cellStyle name="40% - Accent3 2 6 4 2 3" xfId="18020" xr:uid="{00000000-0005-0000-0000-000023480000}"/>
    <cellStyle name="40% - Accent3 2 6 4 2 3 2" xfId="28850" xr:uid="{00000000-0005-0000-0000-000024480000}"/>
    <cellStyle name="40% - Accent3 2 6 4 2 3 3" xfId="37727" xr:uid="{00000000-0005-0000-0000-000025480000}"/>
    <cellStyle name="40% - Accent3 2 6 4 2 4" xfId="20425" xr:uid="{00000000-0005-0000-0000-000026480000}"/>
    <cellStyle name="40% - Accent3 2 6 4 2 4 2" xfId="31069" xr:uid="{00000000-0005-0000-0000-000027480000}"/>
    <cellStyle name="40% - Accent3 2 6 4 2 4 3" xfId="39946" xr:uid="{00000000-0005-0000-0000-000028480000}"/>
    <cellStyle name="40% - Accent3 2 6 4 2 5" xfId="24412" xr:uid="{00000000-0005-0000-0000-000029480000}"/>
    <cellStyle name="40% - Accent3 2 6 4 2 6" xfId="33289" xr:uid="{00000000-0005-0000-0000-00002A480000}"/>
    <cellStyle name="40% - Accent3 2 6 4 3" xfId="12714" xr:uid="{00000000-0005-0000-0000-00002B480000}"/>
    <cellStyle name="40% - Accent3 2 6 4 3 2" xfId="15068" xr:uid="{00000000-0005-0000-0000-00002C480000}"/>
    <cellStyle name="40% - Accent3 2 6 4 3 2 2" xfId="25898" xr:uid="{00000000-0005-0000-0000-00002D480000}"/>
    <cellStyle name="40% - Accent3 2 6 4 3 2 3" xfId="34775" xr:uid="{00000000-0005-0000-0000-00002E480000}"/>
    <cellStyle name="40% - Accent3 2 6 4 3 3" xfId="17287" xr:uid="{00000000-0005-0000-0000-00002F480000}"/>
    <cellStyle name="40% - Accent3 2 6 4 3 3 2" xfId="28117" xr:uid="{00000000-0005-0000-0000-000030480000}"/>
    <cellStyle name="40% - Accent3 2 6 4 3 3 3" xfId="36994" xr:uid="{00000000-0005-0000-0000-000031480000}"/>
    <cellStyle name="40% - Accent3 2 6 4 3 4" xfId="19692" xr:uid="{00000000-0005-0000-0000-000032480000}"/>
    <cellStyle name="40% - Accent3 2 6 4 3 4 2" xfId="30336" xr:uid="{00000000-0005-0000-0000-000033480000}"/>
    <cellStyle name="40% - Accent3 2 6 4 3 4 3" xfId="39213" xr:uid="{00000000-0005-0000-0000-000034480000}"/>
    <cellStyle name="40% - Accent3 2 6 4 3 5" xfId="23679" xr:uid="{00000000-0005-0000-0000-000035480000}"/>
    <cellStyle name="40% - Accent3 2 6 4 3 6" xfId="32556" xr:uid="{00000000-0005-0000-0000-000036480000}"/>
    <cellStyle name="40% - Accent3 2 6 4 4" xfId="14192" xr:uid="{00000000-0005-0000-0000-000037480000}"/>
    <cellStyle name="40% - Accent3 2 6 4 4 2" xfId="25155" xr:uid="{00000000-0005-0000-0000-000038480000}"/>
    <cellStyle name="40% - Accent3 2 6 4 4 3" xfId="34032" xr:uid="{00000000-0005-0000-0000-000039480000}"/>
    <cellStyle name="40% - Accent3 2 6 4 5" xfId="16544" xr:uid="{00000000-0005-0000-0000-00003A480000}"/>
    <cellStyle name="40% - Accent3 2 6 4 5 2" xfId="27374" xr:uid="{00000000-0005-0000-0000-00003B480000}"/>
    <cellStyle name="40% - Accent3 2 6 4 5 3" xfId="36251" xr:uid="{00000000-0005-0000-0000-00003C480000}"/>
    <cellStyle name="40% - Accent3 2 6 4 6" xfId="18765" xr:uid="{00000000-0005-0000-0000-00003D480000}"/>
    <cellStyle name="40% - Accent3 2 6 4 6 2" xfId="29593" xr:uid="{00000000-0005-0000-0000-00003E480000}"/>
    <cellStyle name="40% - Accent3 2 6 4 6 3" xfId="38470" xr:uid="{00000000-0005-0000-0000-00003F480000}"/>
    <cellStyle name="40% - Accent3 2 6 4 7" xfId="22936" xr:uid="{00000000-0005-0000-0000-000040480000}"/>
    <cellStyle name="40% - Accent3 2 6 4 8" xfId="31811" xr:uid="{00000000-0005-0000-0000-000041480000}"/>
    <cellStyle name="40% - Accent3 2 6 5" xfId="9354" xr:uid="{00000000-0005-0000-0000-000042480000}"/>
    <cellStyle name="40% - Accent3 2 6 5 2" xfId="13448" xr:uid="{00000000-0005-0000-0000-000043480000}"/>
    <cellStyle name="40% - Accent3 2 6 5 2 2" xfId="15802" xr:uid="{00000000-0005-0000-0000-000044480000}"/>
    <cellStyle name="40% - Accent3 2 6 5 2 2 2" xfId="26632" xr:uid="{00000000-0005-0000-0000-000045480000}"/>
    <cellStyle name="40% - Accent3 2 6 5 2 2 3" xfId="35509" xr:uid="{00000000-0005-0000-0000-000046480000}"/>
    <cellStyle name="40% - Accent3 2 6 5 2 3" xfId="18021" xr:uid="{00000000-0005-0000-0000-000047480000}"/>
    <cellStyle name="40% - Accent3 2 6 5 2 3 2" xfId="28851" xr:uid="{00000000-0005-0000-0000-000048480000}"/>
    <cellStyle name="40% - Accent3 2 6 5 2 3 3" xfId="37728" xr:uid="{00000000-0005-0000-0000-000049480000}"/>
    <cellStyle name="40% - Accent3 2 6 5 2 4" xfId="20426" xr:uid="{00000000-0005-0000-0000-00004A480000}"/>
    <cellStyle name="40% - Accent3 2 6 5 2 4 2" xfId="31070" xr:uid="{00000000-0005-0000-0000-00004B480000}"/>
    <cellStyle name="40% - Accent3 2 6 5 2 4 3" xfId="39947" xr:uid="{00000000-0005-0000-0000-00004C480000}"/>
    <cellStyle name="40% - Accent3 2 6 5 2 5" xfId="24413" xr:uid="{00000000-0005-0000-0000-00004D480000}"/>
    <cellStyle name="40% - Accent3 2 6 5 2 6" xfId="33290" xr:uid="{00000000-0005-0000-0000-00004E480000}"/>
    <cellStyle name="40% - Accent3 2 6 5 3" xfId="12715" xr:uid="{00000000-0005-0000-0000-00004F480000}"/>
    <cellStyle name="40% - Accent3 2 6 5 3 2" xfId="15069" xr:uid="{00000000-0005-0000-0000-000050480000}"/>
    <cellStyle name="40% - Accent3 2 6 5 3 2 2" xfId="25899" xr:uid="{00000000-0005-0000-0000-000051480000}"/>
    <cellStyle name="40% - Accent3 2 6 5 3 2 3" xfId="34776" xr:uid="{00000000-0005-0000-0000-000052480000}"/>
    <cellStyle name="40% - Accent3 2 6 5 3 3" xfId="17288" xr:uid="{00000000-0005-0000-0000-000053480000}"/>
    <cellStyle name="40% - Accent3 2 6 5 3 3 2" xfId="28118" xr:uid="{00000000-0005-0000-0000-000054480000}"/>
    <cellStyle name="40% - Accent3 2 6 5 3 3 3" xfId="36995" xr:uid="{00000000-0005-0000-0000-000055480000}"/>
    <cellStyle name="40% - Accent3 2 6 5 3 4" xfId="19693" xr:uid="{00000000-0005-0000-0000-000056480000}"/>
    <cellStyle name="40% - Accent3 2 6 5 3 4 2" xfId="30337" xr:uid="{00000000-0005-0000-0000-000057480000}"/>
    <cellStyle name="40% - Accent3 2 6 5 3 4 3" xfId="39214" xr:uid="{00000000-0005-0000-0000-000058480000}"/>
    <cellStyle name="40% - Accent3 2 6 5 3 5" xfId="23680" xr:uid="{00000000-0005-0000-0000-000059480000}"/>
    <cellStyle name="40% - Accent3 2 6 5 3 6" xfId="32557" xr:uid="{00000000-0005-0000-0000-00005A480000}"/>
    <cellStyle name="40% - Accent3 2 6 5 4" xfId="14193" xr:uid="{00000000-0005-0000-0000-00005B480000}"/>
    <cellStyle name="40% - Accent3 2 6 5 4 2" xfId="25156" xr:uid="{00000000-0005-0000-0000-00005C480000}"/>
    <cellStyle name="40% - Accent3 2 6 5 4 3" xfId="34033" xr:uid="{00000000-0005-0000-0000-00005D480000}"/>
    <cellStyle name="40% - Accent3 2 6 5 5" xfId="16545" xr:uid="{00000000-0005-0000-0000-00005E480000}"/>
    <cellStyle name="40% - Accent3 2 6 5 5 2" xfId="27375" xr:uid="{00000000-0005-0000-0000-00005F480000}"/>
    <cellStyle name="40% - Accent3 2 6 5 5 3" xfId="36252" xr:uid="{00000000-0005-0000-0000-000060480000}"/>
    <cellStyle name="40% - Accent3 2 6 5 6" xfId="18766" xr:uid="{00000000-0005-0000-0000-000061480000}"/>
    <cellStyle name="40% - Accent3 2 6 5 6 2" xfId="29594" xr:uid="{00000000-0005-0000-0000-000062480000}"/>
    <cellStyle name="40% - Accent3 2 6 5 6 3" xfId="38471" xr:uid="{00000000-0005-0000-0000-000063480000}"/>
    <cellStyle name="40% - Accent3 2 6 5 7" xfId="22937" xr:uid="{00000000-0005-0000-0000-000064480000}"/>
    <cellStyle name="40% - Accent3 2 6 5 8" xfId="31812" xr:uid="{00000000-0005-0000-0000-000065480000}"/>
    <cellStyle name="40% - Accent3 2 6 6" xfId="13444" xr:uid="{00000000-0005-0000-0000-000066480000}"/>
    <cellStyle name="40% - Accent3 2 6 6 2" xfId="15798" xr:uid="{00000000-0005-0000-0000-000067480000}"/>
    <cellStyle name="40% - Accent3 2 6 6 2 2" xfId="26628" xr:uid="{00000000-0005-0000-0000-000068480000}"/>
    <cellStyle name="40% - Accent3 2 6 6 2 3" xfId="35505" xr:uid="{00000000-0005-0000-0000-000069480000}"/>
    <cellStyle name="40% - Accent3 2 6 6 3" xfId="18017" xr:uid="{00000000-0005-0000-0000-00006A480000}"/>
    <cellStyle name="40% - Accent3 2 6 6 3 2" xfId="28847" xr:uid="{00000000-0005-0000-0000-00006B480000}"/>
    <cellStyle name="40% - Accent3 2 6 6 3 3" xfId="37724" xr:uid="{00000000-0005-0000-0000-00006C480000}"/>
    <cellStyle name="40% - Accent3 2 6 6 4" xfId="20422" xr:uid="{00000000-0005-0000-0000-00006D480000}"/>
    <cellStyle name="40% - Accent3 2 6 6 4 2" xfId="31066" xr:uid="{00000000-0005-0000-0000-00006E480000}"/>
    <cellStyle name="40% - Accent3 2 6 6 4 3" xfId="39943" xr:uid="{00000000-0005-0000-0000-00006F480000}"/>
    <cellStyle name="40% - Accent3 2 6 6 5" xfId="24409" xr:uid="{00000000-0005-0000-0000-000070480000}"/>
    <cellStyle name="40% - Accent3 2 6 6 6" xfId="33286" xr:uid="{00000000-0005-0000-0000-000071480000}"/>
    <cellStyle name="40% - Accent3 2 6 7" xfId="12711" xr:uid="{00000000-0005-0000-0000-000072480000}"/>
    <cellStyle name="40% - Accent3 2 6 7 2" xfId="15065" xr:uid="{00000000-0005-0000-0000-000073480000}"/>
    <cellStyle name="40% - Accent3 2 6 7 2 2" xfId="25895" xr:uid="{00000000-0005-0000-0000-000074480000}"/>
    <cellStyle name="40% - Accent3 2 6 7 2 3" xfId="34772" xr:uid="{00000000-0005-0000-0000-000075480000}"/>
    <cellStyle name="40% - Accent3 2 6 7 3" xfId="17284" xr:uid="{00000000-0005-0000-0000-000076480000}"/>
    <cellStyle name="40% - Accent3 2 6 7 3 2" xfId="28114" xr:uid="{00000000-0005-0000-0000-000077480000}"/>
    <cellStyle name="40% - Accent3 2 6 7 3 3" xfId="36991" xr:uid="{00000000-0005-0000-0000-000078480000}"/>
    <cellStyle name="40% - Accent3 2 6 7 4" xfId="19689" xr:uid="{00000000-0005-0000-0000-000079480000}"/>
    <cellStyle name="40% - Accent3 2 6 7 4 2" xfId="30333" xr:uid="{00000000-0005-0000-0000-00007A480000}"/>
    <cellStyle name="40% - Accent3 2 6 7 4 3" xfId="39210" xr:uid="{00000000-0005-0000-0000-00007B480000}"/>
    <cellStyle name="40% - Accent3 2 6 7 5" xfId="23676" xr:uid="{00000000-0005-0000-0000-00007C480000}"/>
    <cellStyle name="40% - Accent3 2 6 7 6" xfId="32553" xr:uid="{00000000-0005-0000-0000-00007D480000}"/>
    <cellStyle name="40% - Accent3 2 6 8" xfId="14189" xr:uid="{00000000-0005-0000-0000-00007E480000}"/>
    <cellStyle name="40% - Accent3 2 6 8 2" xfId="25152" xr:uid="{00000000-0005-0000-0000-00007F480000}"/>
    <cellStyle name="40% - Accent3 2 6 8 3" xfId="34029" xr:uid="{00000000-0005-0000-0000-000080480000}"/>
    <cellStyle name="40% - Accent3 2 6 9" xfId="16541" xr:uid="{00000000-0005-0000-0000-000081480000}"/>
    <cellStyle name="40% - Accent3 2 6 9 2" xfId="27371" xr:uid="{00000000-0005-0000-0000-000082480000}"/>
    <cellStyle name="40% - Accent3 2 6 9 3" xfId="36248" xr:uid="{00000000-0005-0000-0000-000083480000}"/>
    <cellStyle name="40% - Accent3 2 7" xfId="9355" xr:uid="{00000000-0005-0000-0000-000084480000}"/>
    <cellStyle name="40% - Accent3 2 7 2" xfId="13449" xr:uid="{00000000-0005-0000-0000-000085480000}"/>
    <cellStyle name="40% - Accent3 2 7 2 2" xfId="15803" xr:uid="{00000000-0005-0000-0000-000086480000}"/>
    <cellStyle name="40% - Accent3 2 7 2 2 2" xfId="26633" xr:uid="{00000000-0005-0000-0000-000087480000}"/>
    <cellStyle name="40% - Accent3 2 7 2 2 3" xfId="35510" xr:uid="{00000000-0005-0000-0000-000088480000}"/>
    <cellStyle name="40% - Accent3 2 7 2 3" xfId="18022" xr:uid="{00000000-0005-0000-0000-000089480000}"/>
    <cellStyle name="40% - Accent3 2 7 2 3 2" xfId="28852" xr:uid="{00000000-0005-0000-0000-00008A480000}"/>
    <cellStyle name="40% - Accent3 2 7 2 3 3" xfId="37729" xr:uid="{00000000-0005-0000-0000-00008B480000}"/>
    <cellStyle name="40% - Accent3 2 7 2 4" xfId="20427" xr:uid="{00000000-0005-0000-0000-00008C480000}"/>
    <cellStyle name="40% - Accent3 2 7 2 4 2" xfId="31071" xr:uid="{00000000-0005-0000-0000-00008D480000}"/>
    <cellStyle name="40% - Accent3 2 7 2 4 3" xfId="39948" xr:uid="{00000000-0005-0000-0000-00008E480000}"/>
    <cellStyle name="40% - Accent3 2 7 2 5" xfId="24414" xr:uid="{00000000-0005-0000-0000-00008F480000}"/>
    <cellStyle name="40% - Accent3 2 7 2 6" xfId="33291" xr:uid="{00000000-0005-0000-0000-000090480000}"/>
    <cellStyle name="40% - Accent3 2 7 3" xfId="12716" xr:uid="{00000000-0005-0000-0000-000091480000}"/>
    <cellStyle name="40% - Accent3 2 7 3 2" xfId="15070" xr:uid="{00000000-0005-0000-0000-000092480000}"/>
    <cellStyle name="40% - Accent3 2 7 3 2 2" xfId="25900" xr:uid="{00000000-0005-0000-0000-000093480000}"/>
    <cellStyle name="40% - Accent3 2 7 3 2 3" xfId="34777" xr:uid="{00000000-0005-0000-0000-000094480000}"/>
    <cellStyle name="40% - Accent3 2 7 3 3" xfId="17289" xr:uid="{00000000-0005-0000-0000-000095480000}"/>
    <cellStyle name="40% - Accent3 2 7 3 3 2" xfId="28119" xr:uid="{00000000-0005-0000-0000-000096480000}"/>
    <cellStyle name="40% - Accent3 2 7 3 3 3" xfId="36996" xr:uid="{00000000-0005-0000-0000-000097480000}"/>
    <cellStyle name="40% - Accent3 2 7 3 4" xfId="19694" xr:uid="{00000000-0005-0000-0000-000098480000}"/>
    <cellStyle name="40% - Accent3 2 7 3 4 2" xfId="30338" xr:uid="{00000000-0005-0000-0000-000099480000}"/>
    <cellStyle name="40% - Accent3 2 7 3 4 3" xfId="39215" xr:uid="{00000000-0005-0000-0000-00009A480000}"/>
    <cellStyle name="40% - Accent3 2 7 3 5" xfId="23681" xr:uid="{00000000-0005-0000-0000-00009B480000}"/>
    <cellStyle name="40% - Accent3 2 7 3 6" xfId="32558" xr:uid="{00000000-0005-0000-0000-00009C480000}"/>
    <cellStyle name="40% - Accent3 2 7 4" xfId="14194" xr:uid="{00000000-0005-0000-0000-00009D480000}"/>
    <cellStyle name="40% - Accent3 2 7 4 2" xfId="25157" xr:uid="{00000000-0005-0000-0000-00009E480000}"/>
    <cellStyle name="40% - Accent3 2 7 4 3" xfId="34034" xr:uid="{00000000-0005-0000-0000-00009F480000}"/>
    <cellStyle name="40% - Accent3 2 7 5" xfId="16546" xr:uid="{00000000-0005-0000-0000-0000A0480000}"/>
    <cellStyle name="40% - Accent3 2 7 5 2" xfId="27376" xr:uid="{00000000-0005-0000-0000-0000A1480000}"/>
    <cellStyle name="40% - Accent3 2 7 5 3" xfId="36253" xr:uid="{00000000-0005-0000-0000-0000A2480000}"/>
    <cellStyle name="40% - Accent3 2 7 6" xfId="18767" xr:uid="{00000000-0005-0000-0000-0000A3480000}"/>
    <cellStyle name="40% - Accent3 2 7 6 2" xfId="29595" xr:uid="{00000000-0005-0000-0000-0000A4480000}"/>
    <cellStyle name="40% - Accent3 2 7 6 3" xfId="38472" xr:uid="{00000000-0005-0000-0000-0000A5480000}"/>
    <cellStyle name="40% - Accent3 2 7 7" xfId="22938" xr:uid="{00000000-0005-0000-0000-0000A6480000}"/>
    <cellStyle name="40% - Accent3 2 7 8" xfId="31813" xr:uid="{00000000-0005-0000-0000-0000A7480000}"/>
    <cellStyle name="40% - Accent3 2 8" xfId="9356" xr:uid="{00000000-0005-0000-0000-0000A8480000}"/>
    <cellStyle name="40% - Accent3 2 8 2" xfId="13450" xr:uid="{00000000-0005-0000-0000-0000A9480000}"/>
    <cellStyle name="40% - Accent3 2 8 2 2" xfId="15804" xr:uid="{00000000-0005-0000-0000-0000AA480000}"/>
    <cellStyle name="40% - Accent3 2 8 2 2 2" xfId="26634" xr:uid="{00000000-0005-0000-0000-0000AB480000}"/>
    <cellStyle name="40% - Accent3 2 8 2 2 3" xfId="35511" xr:uid="{00000000-0005-0000-0000-0000AC480000}"/>
    <cellStyle name="40% - Accent3 2 8 2 3" xfId="18023" xr:uid="{00000000-0005-0000-0000-0000AD480000}"/>
    <cellStyle name="40% - Accent3 2 8 2 3 2" xfId="28853" xr:uid="{00000000-0005-0000-0000-0000AE480000}"/>
    <cellStyle name="40% - Accent3 2 8 2 3 3" xfId="37730" xr:uid="{00000000-0005-0000-0000-0000AF480000}"/>
    <cellStyle name="40% - Accent3 2 8 2 4" xfId="20428" xr:uid="{00000000-0005-0000-0000-0000B0480000}"/>
    <cellStyle name="40% - Accent3 2 8 2 4 2" xfId="31072" xr:uid="{00000000-0005-0000-0000-0000B1480000}"/>
    <cellStyle name="40% - Accent3 2 8 2 4 3" xfId="39949" xr:uid="{00000000-0005-0000-0000-0000B2480000}"/>
    <cellStyle name="40% - Accent3 2 8 2 5" xfId="24415" xr:uid="{00000000-0005-0000-0000-0000B3480000}"/>
    <cellStyle name="40% - Accent3 2 8 2 6" xfId="33292" xr:uid="{00000000-0005-0000-0000-0000B4480000}"/>
    <cellStyle name="40% - Accent3 2 8 3" xfId="12717" xr:uid="{00000000-0005-0000-0000-0000B5480000}"/>
    <cellStyle name="40% - Accent3 2 8 3 2" xfId="15071" xr:uid="{00000000-0005-0000-0000-0000B6480000}"/>
    <cellStyle name="40% - Accent3 2 8 3 2 2" xfId="25901" xr:uid="{00000000-0005-0000-0000-0000B7480000}"/>
    <cellStyle name="40% - Accent3 2 8 3 2 3" xfId="34778" xr:uid="{00000000-0005-0000-0000-0000B8480000}"/>
    <cellStyle name="40% - Accent3 2 8 3 3" xfId="17290" xr:uid="{00000000-0005-0000-0000-0000B9480000}"/>
    <cellStyle name="40% - Accent3 2 8 3 3 2" xfId="28120" xr:uid="{00000000-0005-0000-0000-0000BA480000}"/>
    <cellStyle name="40% - Accent3 2 8 3 3 3" xfId="36997" xr:uid="{00000000-0005-0000-0000-0000BB480000}"/>
    <cellStyle name="40% - Accent3 2 8 3 4" xfId="19695" xr:uid="{00000000-0005-0000-0000-0000BC480000}"/>
    <cellStyle name="40% - Accent3 2 8 3 4 2" xfId="30339" xr:uid="{00000000-0005-0000-0000-0000BD480000}"/>
    <cellStyle name="40% - Accent3 2 8 3 4 3" xfId="39216" xr:uid="{00000000-0005-0000-0000-0000BE480000}"/>
    <cellStyle name="40% - Accent3 2 8 3 5" xfId="23682" xr:uid="{00000000-0005-0000-0000-0000BF480000}"/>
    <cellStyle name="40% - Accent3 2 8 3 6" xfId="32559" xr:uid="{00000000-0005-0000-0000-0000C0480000}"/>
    <cellStyle name="40% - Accent3 2 8 4" xfId="14195" xr:uid="{00000000-0005-0000-0000-0000C1480000}"/>
    <cellStyle name="40% - Accent3 2 8 4 2" xfId="25158" xr:uid="{00000000-0005-0000-0000-0000C2480000}"/>
    <cellStyle name="40% - Accent3 2 8 4 3" xfId="34035" xr:uid="{00000000-0005-0000-0000-0000C3480000}"/>
    <cellStyle name="40% - Accent3 2 8 5" xfId="16547" xr:uid="{00000000-0005-0000-0000-0000C4480000}"/>
    <cellStyle name="40% - Accent3 2 8 5 2" xfId="27377" xr:uid="{00000000-0005-0000-0000-0000C5480000}"/>
    <cellStyle name="40% - Accent3 2 8 5 3" xfId="36254" xr:uid="{00000000-0005-0000-0000-0000C6480000}"/>
    <cellStyle name="40% - Accent3 2 8 6" xfId="18768" xr:uid="{00000000-0005-0000-0000-0000C7480000}"/>
    <cellStyle name="40% - Accent3 2 8 6 2" xfId="29596" xr:uid="{00000000-0005-0000-0000-0000C8480000}"/>
    <cellStyle name="40% - Accent3 2 8 6 3" xfId="38473" xr:uid="{00000000-0005-0000-0000-0000C9480000}"/>
    <cellStyle name="40% - Accent3 2 8 7" xfId="22939" xr:uid="{00000000-0005-0000-0000-0000CA480000}"/>
    <cellStyle name="40% - Accent3 2 8 8" xfId="31814" xr:uid="{00000000-0005-0000-0000-0000CB480000}"/>
    <cellStyle name="40% - Accent3 2 9" xfId="9357" xr:uid="{00000000-0005-0000-0000-0000CC480000}"/>
    <cellStyle name="40% - Accent3 2 9 2" xfId="13451" xr:uid="{00000000-0005-0000-0000-0000CD480000}"/>
    <cellStyle name="40% - Accent3 2 9 2 2" xfId="15805" xr:uid="{00000000-0005-0000-0000-0000CE480000}"/>
    <cellStyle name="40% - Accent3 2 9 2 2 2" xfId="26635" xr:uid="{00000000-0005-0000-0000-0000CF480000}"/>
    <cellStyle name="40% - Accent3 2 9 2 2 3" xfId="35512" xr:uid="{00000000-0005-0000-0000-0000D0480000}"/>
    <cellStyle name="40% - Accent3 2 9 2 3" xfId="18024" xr:uid="{00000000-0005-0000-0000-0000D1480000}"/>
    <cellStyle name="40% - Accent3 2 9 2 3 2" xfId="28854" xr:uid="{00000000-0005-0000-0000-0000D2480000}"/>
    <cellStyle name="40% - Accent3 2 9 2 3 3" xfId="37731" xr:uid="{00000000-0005-0000-0000-0000D3480000}"/>
    <cellStyle name="40% - Accent3 2 9 2 4" xfId="20429" xr:uid="{00000000-0005-0000-0000-0000D4480000}"/>
    <cellStyle name="40% - Accent3 2 9 2 4 2" xfId="31073" xr:uid="{00000000-0005-0000-0000-0000D5480000}"/>
    <cellStyle name="40% - Accent3 2 9 2 4 3" xfId="39950" xr:uid="{00000000-0005-0000-0000-0000D6480000}"/>
    <cellStyle name="40% - Accent3 2 9 2 5" xfId="24416" xr:uid="{00000000-0005-0000-0000-0000D7480000}"/>
    <cellStyle name="40% - Accent3 2 9 2 6" xfId="33293" xr:uid="{00000000-0005-0000-0000-0000D8480000}"/>
    <cellStyle name="40% - Accent3 2 9 3" xfId="12718" xr:uid="{00000000-0005-0000-0000-0000D9480000}"/>
    <cellStyle name="40% - Accent3 2 9 3 2" xfId="15072" xr:uid="{00000000-0005-0000-0000-0000DA480000}"/>
    <cellStyle name="40% - Accent3 2 9 3 2 2" xfId="25902" xr:uid="{00000000-0005-0000-0000-0000DB480000}"/>
    <cellStyle name="40% - Accent3 2 9 3 2 3" xfId="34779" xr:uid="{00000000-0005-0000-0000-0000DC480000}"/>
    <cellStyle name="40% - Accent3 2 9 3 3" xfId="17291" xr:uid="{00000000-0005-0000-0000-0000DD480000}"/>
    <cellStyle name="40% - Accent3 2 9 3 3 2" xfId="28121" xr:uid="{00000000-0005-0000-0000-0000DE480000}"/>
    <cellStyle name="40% - Accent3 2 9 3 3 3" xfId="36998" xr:uid="{00000000-0005-0000-0000-0000DF480000}"/>
    <cellStyle name="40% - Accent3 2 9 3 4" xfId="19696" xr:uid="{00000000-0005-0000-0000-0000E0480000}"/>
    <cellStyle name="40% - Accent3 2 9 3 4 2" xfId="30340" xr:uid="{00000000-0005-0000-0000-0000E1480000}"/>
    <cellStyle name="40% - Accent3 2 9 3 4 3" xfId="39217" xr:uid="{00000000-0005-0000-0000-0000E2480000}"/>
    <cellStyle name="40% - Accent3 2 9 3 5" xfId="23683" xr:uid="{00000000-0005-0000-0000-0000E3480000}"/>
    <cellStyle name="40% - Accent3 2 9 3 6" xfId="32560" xr:uid="{00000000-0005-0000-0000-0000E4480000}"/>
    <cellStyle name="40% - Accent3 2 9 4" xfId="14196" xr:uid="{00000000-0005-0000-0000-0000E5480000}"/>
    <cellStyle name="40% - Accent3 2 9 4 2" xfId="25159" xr:uid="{00000000-0005-0000-0000-0000E6480000}"/>
    <cellStyle name="40% - Accent3 2 9 4 3" xfId="34036" xr:uid="{00000000-0005-0000-0000-0000E7480000}"/>
    <cellStyle name="40% - Accent3 2 9 5" xfId="16548" xr:uid="{00000000-0005-0000-0000-0000E8480000}"/>
    <cellStyle name="40% - Accent3 2 9 5 2" xfId="27378" xr:uid="{00000000-0005-0000-0000-0000E9480000}"/>
    <cellStyle name="40% - Accent3 2 9 5 3" xfId="36255" xr:uid="{00000000-0005-0000-0000-0000EA480000}"/>
    <cellStyle name="40% - Accent3 2 9 6" xfId="18769" xr:uid="{00000000-0005-0000-0000-0000EB480000}"/>
    <cellStyle name="40% - Accent3 2 9 6 2" xfId="29597" xr:uid="{00000000-0005-0000-0000-0000EC480000}"/>
    <cellStyle name="40% - Accent3 2 9 6 3" xfId="38474" xr:uid="{00000000-0005-0000-0000-0000ED480000}"/>
    <cellStyle name="40% - Accent3 2 9 7" xfId="22940" xr:uid="{00000000-0005-0000-0000-0000EE480000}"/>
    <cellStyle name="40% - Accent3 2 9 8" xfId="31815" xr:uid="{00000000-0005-0000-0000-0000EF480000}"/>
    <cellStyle name="40% - Accent3 20" xfId="9358" xr:uid="{00000000-0005-0000-0000-0000F0480000}"/>
    <cellStyle name="40% - Accent3 21" xfId="9359" xr:uid="{00000000-0005-0000-0000-0000F1480000}"/>
    <cellStyle name="40% - Accent3 22" xfId="9360" xr:uid="{00000000-0005-0000-0000-0000F2480000}"/>
    <cellStyle name="40% - Accent3 23" xfId="9361" xr:uid="{00000000-0005-0000-0000-0000F3480000}"/>
    <cellStyle name="40% - Accent3 24" xfId="9362" xr:uid="{00000000-0005-0000-0000-0000F4480000}"/>
    <cellStyle name="40% - Accent3 25" xfId="9363" xr:uid="{00000000-0005-0000-0000-0000F5480000}"/>
    <cellStyle name="40% - Accent3 26" xfId="9364" xr:uid="{00000000-0005-0000-0000-0000F6480000}"/>
    <cellStyle name="40% - Accent3 27" xfId="12948" xr:uid="{00000000-0005-0000-0000-0000F7480000}"/>
    <cellStyle name="40% - Accent3 27 2" xfId="15302" xr:uid="{00000000-0005-0000-0000-0000F8480000}"/>
    <cellStyle name="40% - Accent3 27 2 2" xfId="26132" xr:uid="{00000000-0005-0000-0000-0000F9480000}"/>
    <cellStyle name="40% - Accent3 27 2 3" xfId="35009" xr:uid="{00000000-0005-0000-0000-0000FA480000}"/>
    <cellStyle name="40% - Accent3 27 3" xfId="17521" xr:uid="{00000000-0005-0000-0000-0000FB480000}"/>
    <cellStyle name="40% - Accent3 27 3 2" xfId="28351" xr:uid="{00000000-0005-0000-0000-0000FC480000}"/>
    <cellStyle name="40% - Accent3 27 3 3" xfId="37228" xr:uid="{00000000-0005-0000-0000-0000FD480000}"/>
    <cellStyle name="40% - Accent3 27 4" xfId="19926" xr:uid="{00000000-0005-0000-0000-0000FE480000}"/>
    <cellStyle name="40% - Accent3 27 4 2" xfId="30570" xr:uid="{00000000-0005-0000-0000-0000FF480000}"/>
    <cellStyle name="40% - Accent3 27 4 3" xfId="39447" xr:uid="{00000000-0005-0000-0000-000000490000}"/>
    <cellStyle name="40% - Accent3 27 5" xfId="23913" xr:uid="{00000000-0005-0000-0000-000001490000}"/>
    <cellStyle name="40% - Accent3 27 6" xfId="32790" xr:uid="{00000000-0005-0000-0000-000002490000}"/>
    <cellStyle name="40% - Accent3 28" xfId="12215" xr:uid="{00000000-0005-0000-0000-000003490000}"/>
    <cellStyle name="40% - Accent3 28 2" xfId="14569" xr:uid="{00000000-0005-0000-0000-000004490000}"/>
    <cellStyle name="40% - Accent3 28 2 2" xfId="25399" xr:uid="{00000000-0005-0000-0000-000005490000}"/>
    <cellStyle name="40% - Accent3 28 2 3" xfId="34276" xr:uid="{00000000-0005-0000-0000-000006490000}"/>
    <cellStyle name="40% - Accent3 28 3" xfId="16788" xr:uid="{00000000-0005-0000-0000-000007490000}"/>
    <cellStyle name="40% - Accent3 28 3 2" xfId="27618" xr:uid="{00000000-0005-0000-0000-000008490000}"/>
    <cellStyle name="40% - Accent3 28 3 3" xfId="36495" xr:uid="{00000000-0005-0000-0000-000009490000}"/>
    <cellStyle name="40% - Accent3 28 4" xfId="19193" xr:uid="{00000000-0005-0000-0000-00000A490000}"/>
    <cellStyle name="40% - Accent3 28 4 2" xfId="29837" xr:uid="{00000000-0005-0000-0000-00000B490000}"/>
    <cellStyle name="40% - Accent3 28 4 3" xfId="38714" xr:uid="{00000000-0005-0000-0000-00000C490000}"/>
    <cellStyle name="40% - Accent3 28 5" xfId="23180" xr:uid="{00000000-0005-0000-0000-00000D490000}"/>
    <cellStyle name="40% - Accent3 28 6" xfId="32057" xr:uid="{00000000-0005-0000-0000-00000E490000}"/>
    <cellStyle name="40% - Accent3 29" xfId="13691" xr:uid="{00000000-0005-0000-0000-00000F490000}"/>
    <cellStyle name="40% - Accent3 29 2" xfId="24656" xr:uid="{00000000-0005-0000-0000-000010490000}"/>
    <cellStyle name="40% - Accent3 29 3" xfId="33533" xr:uid="{00000000-0005-0000-0000-000011490000}"/>
    <cellStyle name="40% - Accent3 3" xfId="76" xr:uid="{00000000-0005-0000-0000-000012490000}"/>
    <cellStyle name="40% - Accent3 3 10" xfId="9366" xr:uid="{00000000-0005-0000-0000-000013490000}"/>
    <cellStyle name="40% - Accent3 3 11" xfId="9365" xr:uid="{00000000-0005-0000-0000-000014490000}"/>
    <cellStyle name="40% - Accent3 3 2" xfId="77" xr:uid="{00000000-0005-0000-0000-000015490000}"/>
    <cellStyle name="40% - Accent3 3 2 2" xfId="13452" xr:uid="{00000000-0005-0000-0000-000016490000}"/>
    <cellStyle name="40% - Accent3 3 2 2 2" xfId="15806" xr:uid="{00000000-0005-0000-0000-000017490000}"/>
    <cellStyle name="40% - Accent3 3 2 2 2 2" xfId="26636" xr:uid="{00000000-0005-0000-0000-000018490000}"/>
    <cellStyle name="40% - Accent3 3 2 2 2 3" xfId="35513" xr:uid="{00000000-0005-0000-0000-000019490000}"/>
    <cellStyle name="40% - Accent3 3 2 2 3" xfId="18025" xr:uid="{00000000-0005-0000-0000-00001A490000}"/>
    <cellStyle name="40% - Accent3 3 2 2 3 2" xfId="28855" xr:uid="{00000000-0005-0000-0000-00001B490000}"/>
    <cellStyle name="40% - Accent3 3 2 2 3 3" xfId="37732" xr:uid="{00000000-0005-0000-0000-00001C490000}"/>
    <cellStyle name="40% - Accent3 3 2 2 4" xfId="20430" xr:uid="{00000000-0005-0000-0000-00001D490000}"/>
    <cellStyle name="40% - Accent3 3 2 2 4 2" xfId="31074" xr:uid="{00000000-0005-0000-0000-00001E490000}"/>
    <cellStyle name="40% - Accent3 3 2 2 4 3" xfId="39951" xr:uid="{00000000-0005-0000-0000-00001F490000}"/>
    <cellStyle name="40% - Accent3 3 2 2 5" xfId="24417" xr:uid="{00000000-0005-0000-0000-000020490000}"/>
    <cellStyle name="40% - Accent3 3 2 2 6" xfId="33294" xr:uid="{00000000-0005-0000-0000-000021490000}"/>
    <cellStyle name="40% - Accent3 3 2 3" xfId="12719" xr:uid="{00000000-0005-0000-0000-000022490000}"/>
    <cellStyle name="40% - Accent3 3 2 3 2" xfId="15073" xr:uid="{00000000-0005-0000-0000-000023490000}"/>
    <cellStyle name="40% - Accent3 3 2 3 2 2" xfId="25903" xr:uid="{00000000-0005-0000-0000-000024490000}"/>
    <cellStyle name="40% - Accent3 3 2 3 2 3" xfId="34780" xr:uid="{00000000-0005-0000-0000-000025490000}"/>
    <cellStyle name="40% - Accent3 3 2 3 3" xfId="17292" xr:uid="{00000000-0005-0000-0000-000026490000}"/>
    <cellStyle name="40% - Accent3 3 2 3 3 2" xfId="28122" xr:uid="{00000000-0005-0000-0000-000027490000}"/>
    <cellStyle name="40% - Accent3 3 2 3 3 3" xfId="36999" xr:uid="{00000000-0005-0000-0000-000028490000}"/>
    <cellStyle name="40% - Accent3 3 2 3 4" xfId="19697" xr:uid="{00000000-0005-0000-0000-000029490000}"/>
    <cellStyle name="40% - Accent3 3 2 3 4 2" xfId="30341" xr:uid="{00000000-0005-0000-0000-00002A490000}"/>
    <cellStyle name="40% - Accent3 3 2 3 4 3" xfId="39218" xr:uid="{00000000-0005-0000-0000-00002B490000}"/>
    <cellStyle name="40% - Accent3 3 2 3 5" xfId="23684" xr:uid="{00000000-0005-0000-0000-00002C490000}"/>
    <cellStyle name="40% - Accent3 3 2 3 6" xfId="32561" xr:uid="{00000000-0005-0000-0000-00002D490000}"/>
    <cellStyle name="40% - Accent3 3 2 4" xfId="14197" xr:uid="{00000000-0005-0000-0000-00002E490000}"/>
    <cellStyle name="40% - Accent3 3 2 4 2" xfId="25160" xr:uid="{00000000-0005-0000-0000-00002F490000}"/>
    <cellStyle name="40% - Accent3 3 2 4 3" xfId="34037" xr:uid="{00000000-0005-0000-0000-000030490000}"/>
    <cellStyle name="40% - Accent3 3 2 5" xfId="16549" xr:uid="{00000000-0005-0000-0000-000031490000}"/>
    <cellStyle name="40% - Accent3 3 2 5 2" xfId="27379" xr:uid="{00000000-0005-0000-0000-000032490000}"/>
    <cellStyle name="40% - Accent3 3 2 5 3" xfId="36256" xr:uid="{00000000-0005-0000-0000-000033490000}"/>
    <cellStyle name="40% - Accent3 3 2 6" xfId="18770" xr:uid="{00000000-0005-0000-0000-000034490000}"/>
    <cellStyle name="40% - Accent3 3 2 6 2" xfId="29598" xr:uid="{00000000-0005-0000-0000-000035490000}"/>
    <cellStyle name="40% - Accent3 3 2 6 3" xfId="38475" xr:uid="{00000000-0005-0000-0000-000036490000}"/>
    <cellStyle name="40% - Accent3 3 2 7" xfId="22941" xr:uid="{00000000-0005-0000-0000-000037490000}"/>
    <cellStyle name="40% - Accent3 3 2 8" xfId="31816" xr:uid="{00000000-0005-0000-0000-000038490000}"/>
    <cellStyle name="40% - Accent3 3 2 9" xfId="9367" xr:uid="{00000000-0005-0000-0000-000039490000}"/>
    <cellStyle name="40% - Accent3 3 3" xfId="9368" xr:uid="{00000000-0005-0000-0000-00003A490000}"/>
    <cellStyle name="40% - Accent3 3 3 2" xfId="13453" xr:uid="{00000000-0005-0000-0000-00003B490000}"/>
    <cellStyle name="40% - Accent3 3 3 2 2" xfId="15807" xr:uid="{00000000-0005-0000-0000-00003C490000}"/>
    <cellStyle name="40% - Accent3 3 3 2 2 2" xfId="26637" xr:uid="{00000000-0005-0000-0000-00003D490000}"/>
    <cellStyle name="40% - Accent3 3 3 2 2 3" xfId="35514" xr:uid="{00000000-0005-0000-0000-00003E490000}"/>
    <cellStyle name="40% - Accent3 3 3 2 3" xfId="18026" xr:uid="{00000000-0005-0000-0000-00003F490000}"/>
    <cellStyle name="40% - Accent3 3 3 2 3 2" xfId="28856" xr:uid="{00000000-0005-0000-0000-000040490000}"/>
    <cellStyle name="40% - Accent3 3 3 2 3 3" xfId="37733" xr:uid="{00000000-0005-0000-0000-000041490000}"/>
    <cellStyle name="40% - Accent3 3 3 2 4" xfId="20431" xr:uid="{00000000-0005-0000-0000-000042490000}"/>
    <cellStyle name="40% - Accent3 3 3 2 4 2" xfId="31075" xr:uid="{00000000-0005-0000-0000-000043490000}"/>
    <cellStyle name="40% - Accent3 3 3 2 4 3" xfId="39952" xr:uid="{00000000-0005-0000-0000-000044490000}"/>
    <cellStyle name="40% - Accent3 3 3 2 5" xfId="24418" xr:uid="{00000000-0005-0000-0000-000045490000}"/>
    <cellStyle name="40% - Accent3 3 3 2 6" xfId="33295" xr:uid="{00000000-0005-0000-0000-000046490000}"/>
    <cellStyle name="40% - Accent3 3 3 3" xfId="12720" xr:uid="{00000000-0005-0000-0000-000047490000}"/>
    <cellStyle name="40% - Accent3 3 3 3 2" xfId="15074" xr:uid="{00000000-0005-0000-0000-000048490000}"/>
    <cellStyle name="40% - Accent3 3 3 3 2 2" xfId="25904" xr:uid="{00000000-0005-0000-0000-000049490000}"/>
    <cellStyle name="40% - Accent3 3 3 3 2 3" xfId="34781" xr:uid="{00000000-0005-0000-0000-00004A490000}"/>
    <cellStyle name="40% - Accent3 3 3 3 3" xfId="17293" xr:uid="{00000000-0005-0000-0000-00004B490000}"/>
    <cellStyle name="40% - Accent3 3 3 3 3 2" xfId="28123" xr:uid="{00000000-0005-0000-0000-00004C490000}"/>
    <cellStyle name="40% - Accent3 3 3 3 3 3" xfId="37000" xr:uid="{00000000-0005-0000-0000-00004D490000}"/>
    <cellStyle name="40% - Accent3 3 3 3 4" xfId="19698" xr:uid="{00000000-0005-0000-0000-00004E490000}"/>
    <cellStyle name="40% - Accent3 3 3 3 4 2" xfId="30342" xr:uid="{00000000-0005-0000-0000-00004F490000}"/>
    <cellStyle name="40% - Accent3 3 3 3 4 3" xfId="39219" xr:uid="{00000000-0005-0000-0000-000050490000}"/>
    <cellStyle name="40% - Accent3 3 3 3 5" xfId="23685" xr:uid="{00000000-0005-0000-0000-000051490000}"/>
    <cellStyle name="40% - Accent3 3 3 3 6" xfId="32562" xr:uid="{00000000-0005-0000-0000-000052490000}"/>
    <cellStyle name="40% - Accent3 3 3 4" xfId="14198" xr:uid="{00000000-0005-0000-0000-000053490000}"/>
    <cellStyle name="40% - Accent3 3 3 4 2" xfId="25161" xr:uid="{00000000-0005-0000-0000-000054490000}"/>
    <cellStyle name="40% - Accent3 3 3 4 3" xfId="34038" xr:uid="{00000000-0005-0000-0000-000055490000}"/>
    <cellStyle name="40% - Accent3 3 3 5" xfId="16550" xr:uid="{00000000-0005-0000-0000-000056490000}"/>
    <cellStyle name="40% - Accent3 3 3 5 2" xfId="27380" xr:uid="{00000000-0005-0000-0000-000057490000}"/>
    <cellStyle name="40% - Accent3 3 3 5 3" xfId="36257" xr:uid="{00000000-0005-0000-0000-000058490000}"/>
    <cellStyle name="40% - Accent3 3 3 6" xfId="18771" xr:uid="{00000000-0005-0000-0000-000059490000}"/>
    <cellStyle name="40% - Accent3 3 3 6 2" xfId="29599" xr:uid="{00000000-0005-0000-0000-00005A490000}"/>
    <cellStyle name="40% - Accent3 3 3 6 3" xfId="38476" xr:uid="{00000000-0005-0000-0000-00005B490000}"/>
    <cellStyle name="40% - Accent3 3 3 7" xfId="22942" xr:uid="{00000000-0005-0000-0000-00005C490000}"/>
    <cellStyle name="40% - Accent3 3 3 8" xfId="31817" xr:uid="{00000000-0005-0000-0000-00005D490000}"/>
    <cellStyle name="40% - Accent3 3 4" xfId="9369" xr:uid="{00000000-0005-0000-0000-00005E490000}"/>
    <cellStyle name="40% - Accent3 3 4 2" xfId="13454" xr:uid="{00000000-0005-0000-0000-00005F490000}"/>
    <cellStyle name="40% - Accent3 3 4 2 2" xfId="15808" xr:uid="{00000000-0005-0000-0000-000060490000}"/>
    <cellStyle name="40% - Accent3 3 4 2 2 2" xfId="26638" xr:uid="{00000000-0005-0000-0000-000061490000}"/>
    <cellStyle name="40% - Accent3 3 4 2 2 3" xfId="35515" xr:uid="{00000000-0005-0000-0000-000062490000}"/>
    <cellStyle name="40% - Accent3 3 4 2 3" xfId="18027" xr:uid="{00000000-0005-0000-0000-000063490000}"/>
    <cellStyle name="40% - Accent3 3 4 2 3 2" xfId="28857" xr:uid="{00000000-0005-0000-0000-000064490000}"/>
    <cellStyle name="40% - Accent3 3 4 2 3 3" xfId="37734" xr:uid="{00000000-0005-0000-0000-000065490000}"/>
    <cellStyle name="40% - Accent3 3 4 2 4" xfId="20432" xr:uid="{00000000-0005-0000-0000-000066490000}"/>
    <cellStyle name="40% - Accent3 3 4 2 4 2" xfId="31076" xr:uid="{00000000-0005-0000-0000-000067490000}"/>
    <cellStyle name="40% - Accent3 3 4 2 4 3" xfId="39953" xr:uid="{00000000-0005-0000-0000-000068490000}"/>
    <cellStyle name="40% - Accent3 3 4 2 5" xfId="24419" xr:uid="{00000000-0005-0000-0000-000069490000}"/>
    <cellStyle name="40% - Accent3 3 4 2 6" xfId="33296" xr:uid="{00000000-0005-0000-0000-00006A490000}"/>
    <cellStyle name="40% - Accent3 3 4 3" xfId="12721" xr:uid="{00000000-0005-0000-0000-00006B490000}"/>
    <cellStyle name="40% - Accent3 3 4 3 2" xfId="15075" xr:uid="{00000000-0005-0000-0000-00006C490000}"/>
    <cellStyle name="40% - Accent3 3 4 3 2 2" xfId="25905" xr:uid="{00000000-0005-0000-0000-00006D490000}"/>
    <cellStyle name="40% - Accent3 3 4 3 2 3" xfId="34782" xr:uid="{00000000-0005-0000-0000-00006E490000}"/>
    <cellStyle name="40% - Accent3 3 4 3 3" xfId="17294" xr:uid="{00000000-0005-0000-0000-00006F490000}"/>
    <cellStyle name="40% - Accent3 3 4 3 3 2" xfId="28124" xr:uid="{00000000-0005-0000-0000-000070490000}"/>
    <cellStyle name="40% - Accent3 3 4 3 3 3" xfId="37001" xr:uid="{00000000-0005-0000-0000-000071490000}"/>
    <cellStyle name="40% - Accent3 3 4 3 4" xfId="19699" xr:uid="{00000000-0005-0000-0000-000072490000}"/>
    <cellStyle name="40% - Accent3 3 4 3 4 2" xfId="30343" xr:uid="{00000000-0005-0000-0000-000073490000}"/>
    <cellStyle name="40% - Accent3 3 4 3 4 3" xfId="39220" xr:uid="{00000000-0005-0000-0000-000074490000}"/>
    <cellStyle name="40% - Accent3 3 4 3 5" xfId="23686" xr:uid="{00000000-0005-0000-0000-000075490000}"/>
    <cellStyle name="40% - Accent3 3 4 3 6" xfId="32563" xr:uid="{00000000-0005-0000-0000-000076490000}"/>
    <cellStyle name="40% - Accent3 3 4 4" xfId="14199" xr:uid="{00000000-0005-0000-0000-000077490000}"/>
    <cellStyle name="40% - Accent3 3 4 4 2" xfId="25162" xr:uid="{00000000-0005-0000-0000-000078490000}"/>
    <cellStyle name="40% - Accent3 3 4 4 3" xfId="34039" xr:uid="{00000000-0005-0000-0000-000079490000}"/>
    <cellStyle name="40% - Accent3 3 4 5" xfId="16551" xr:uid="{00000000-0005-0000-0000-00007A490000}"/>
    <cellStyle name="40% - Accent3 3 4 5 2" xfId="27381" xr:uid="{00000000-0005-0000-0000-00007B490000}"/>
    <cellStyle name="40% - Accent3 3 4 5 3" xfId="36258" xr:uid="{00000000-0005-0000-0000-00007C490000}"/>
    <cellStyle name="40% - Accent3 3 4 6" xfId="18772" xr:uid="{00000000-0005-0000-0000-00007D490000}"/>
    <cellStyle name="40% - Accent3 3 4 6 2" xfId="29600" xr:uid="{00000000-0005-0000-0000-00007E490000}"/>
    <cellStyle name="40% - Accent3 3 4 6 3" xfId="38477" xr:uid="{00000000-0005-0000-0000-00007F490000}"/>
    <cellStyle name="40% - Accent3 3 4 7" xfId="22943" xr:uid="{00000000-0005-0000-0000-000080490000}"/>
    <cellStyle name="40% - Accent3 3 4 8" xfId="31818" xr:uid="{00000000-0005-0000-0000-000081490000}"/>
    <cellStyle name="40% - Accent3 3 5" xfId="9370" xr:uid="{00000000-0005-0000-0000-000082490000}"/>
    <cellStyle name="40% - Accent3 3 5 2" xfId="13455" xr:uid="{00000000-0005-0000-0000-000083490000}"/>
    <cellStyle name="40% - Accent3 3 5 2 2" xfId="15809" xr:uid="{00000000-0005-0000-0000-000084490000}"/>
    <cellStyle name="40% - Accent3 3 5 2 2 2" xfId="26639" xr:uid="{00000000-0005-0000-0000-000085490000}"/>
    <cellStyle name="40% - Accent3 3 5 2 2 3" xfId="35516" xr:uid="{00000000-0005-0000-0000-000086490000}"/>
    <cellStyle name="40% - Accent3 3 5 2 3" xfId="18028" xr:uid="{00000000-0005-0000-0000-000087490000}"/>
    <cellStyle name="40% - Accent3 3 5 2 3 2" xfId="28858" xr:uid="{00000000-0005-0000-0000-000088490000}"/>
    <cellStyle name="40% - Accent3 3 5 2 3 3" xfId="37735" xr:uid="{00000000-0005-0000-0000-000089490000}"/>
    <cellStyle name="40% - Accent3 3 5 2 4" xfId="20433" xr:uid="{00000000-0005-0000-0000-00008A490000}"/>
    <cellStyle name="40% - Accent3 3 5 2 4 2" xfId="31077" xr:uid="{00000000-0005-0000-0000-00008B490000}"/>
    <cellStyle name="40% - Accent3 3 5 2 4 3" xfId="39954" xr:uid="{00000000-0005-0000-0000-00008C490000}"/>
    <cellStyle name="40% - Accent3 3 5 2 5" xfId="24420" xr:uid="{00000000-0005-0000-0000-00008D490000}"/>
    <cellStyle name="40% - Accent3 3 5 2 6" xfId="33297" xr:uid="{00000000-0005-0000-0000-00008E490000}"/>
    <cellStyle name="40% - Accent3 3 5 3" xfId="12722" xr:uid="{00000000-0005-0000-0000-00008F490000}"/>
    <cellStyle name="40% - Accent3 3 5 3 2" xfId="15076" xr:uid="{00000000-0005-0000-0000-000090490000}"/>
    <cellStyle name="40% - Accent3 3 5 3 2 2" xfId="25906" xr:uid="{00000000-0005-0000-0000-000091490000}"/>
    <cellStyle name="40% - Accent3 3 5 3 2 3" xfId="34783" xr:uid="{00000000-0005-0000-0000-000092490000}"/>
    <cellStyle name="40% - Accent3 3 5 3 3" xfId="17295" xr:uid="{00000000-0005-0000-0000-000093490000}"/>
    <cellStyle name="40% - Accent3 3 5 3 3 2" xfId="28125" xr:uid="{00000000-0005-0000-0000-000094490000}"/>
    <cellStyle name="40% - Accent3 3 5 3 3 3" xfId="37002" xr:uid="{00000000-0005-0000-0000-000095490000}"/>
    <cellStyle name="40% - Accent3 3 5 3 4" xfId="19700" xr:uid="{00000000-0005-0000-0000-000096490000}"/>
    <cellStyle name="40% - Accent3 3 5 3 4 2" xfId="30344" xr:uid="{00000000-0005-0000-0000-000097490000}"/>
    <cellStyle name="40% - Accent3 3 5 3 4 3" xfId="39221" xr:uid="{00000000-0005-0000-0000-000098490000}"/>
    <cellStyle name="40% - Accent3 3 5 3 5" xfId="23687" xr:uid="{00000000-0005-0000-0000-000099490000}"/>
    <cellStyle name="40% - Accent3 3 5 3 6" xfId="32564" xr:uid="{00000000-0005-0000-0000-00009A490000}"/>
    <cellStyle name="40% - Accent3 3 5 4" xfId="14200" xr:uid="{00000000-0005-0000-0000-00009B490000}"/>
    <cellStyle name="40% - Accent3 3 5 4 2" xfId="25163" xr:uid="{00000000-0005-0000-0000-00009C490000}"/>
    <cellStyle name="40% - Accent3 3 5 4 3" xfId="34040" xr:uid="{00000000-0005-0000-0000-00009D490000}"/>
    <cellStyle name="40% - Accent3 3 5 5" xfId="16552" xr:uid="{00000000-0005-0000-0000-00009E490000}"/>
    <cellStyle name="40% - Accent3 3 5 5 2" xfId="27382" xr:uid="{00000000-0005-0000-0000-00009F490000}"/>
    <cellStyle name="40% - Accent3 3 5 5 3" xfId="36259" xr:uid="{00000000-0005-0000-0000-0000A0490000}"/>
    <cellStyle name="40% - Accent3 3 5 6" xfId="18773" xr:uid="{00000000-0005-0000-0000-0000A1490000}"/>
    <cellStyle name="40% - Accent3 3 5 6 2" xfId="29601" xr:uid="{00000000-0005-0000-0000-0000A2490000}"/>
    <cellStyle name="40% - Accent3 3 5 6 3" xfId="38478" xr:uid="{00000000-0005-0000-0000-0000A3490000}"/>
    <cellStyle name="40% - Accent3 3 5 7" xfId="22944" xr:uid="{00000000-0005-0000-0000-0000A4490000}"/>
    <cellStyle name="40% - Accent3 3 5 8" xfId="31819" xr:uid="{00000000-0005-0000-0000-0000A5490000}"/>
    <cellStyle name="40% - Accent3 3 6" xfId="9371" xr:uid="{00000000-0005-0000-0000-0000A6490000}"/>
    <cellStyle name="40% - Accent3 3 7" xfId="9372" xr:uid="{00000000-0005-0000-0000-0000A7490000}"/>
    <cellStyle name="40% - Accent3 3 8" xfId="9373" xr:uid="{00000000-0005-0000-0000-0000A8490000}"/>
    <cellStyle name="40% - Accent3 3 9" xfId="9374" xr:uid="{00000000-0005-0000-0000-0000A9490000}"/>
    <cellStyle name="40% - Accent3 30" xfId="16045" xr:uid="{00000000-0005-0000-0000-0000AA490000}"/>
    <cellStyle name="40% - Accent3 30 2" xfId="26875" xr:uid="{00000000-0005-0000-0000-0000AB490000}"/>
    <cellStyle name="40% - Accent3 30 3" xfId="35752" xr:uid="{00000000-0005-0000-0000-0000AC490000}"/>
    <cellStyle name="40% - Accent3 31" xfId="18264" xr:uid="{00000000-0005-0000-0000-0000AD490000}"/>
    <cellStyle name="40% - Accent3 31 2" xfId="29094" xr:uid="{00000000-0005-0000-0000-0000AE490000}"/>
    <cellStyle name="40% - Accent3 31 3" xfId="37971" xr:uid="{00000000-0005-0000-0000-0000AF490000}"/>
    <cellStyle name="40% - Accent3 4" xfId="9375" xr:uid="{00000000-0005-0000-0000-0000B0490000}"/>
    <cellStyle name="40% - Accent3 4 2" xfId="9376" xr:uid="{00000000-0005-0000-0000-0000B1490000}"/>
    <cellStyle name="40% - Accent3 4 3" xfId="9377" xr:uid="{00000000-0005-0000-0000-0000B2490000}"/>
    <cellStyle name="40% - Accent3 4 4" xfId="9378" xr:uid="{00000000-0005-0000-0000-0000B3490000}"/>
    <cellStyle name="40% - Accent3 4 5" xfId="9379" xr:uid="{00000000-0005-0000-0000-0000B4490000}"/>
    <cellStyle name="40% - Accent3 4 6" xfId="9380" xr:uid="{00000000-0005-0000-0000-0000B5490000}"/>
    <cellStyle name="40% - Accent3 5" xfId="9381" xr:uid="{00000000-0005-0000-0000-0000B6490000}"/>
    <cellStyle name="40% - Accent3 5 2" xfId="9382" xr:uid="{00000000-0005-0000-0000-0000B7490000}"/>
    <cellStyle name="40% - Accent3 5 3" xfId="9383" xr:uid="{00000000-0005-0000-0000-0000B8490000}"/>
    <cellStyle name="40% - Accent3 5 4" xfId="9384" xr:uid="{00000000-0005-0000-0000-0000B9490000}"/>
    <cellStyle name="40% - Accent3 5 5" xfId="9385" xr:uid="{00000000-0005-0000-0000-0000BA490000}"/>
    <cellStyle name="40% - Accent3 5 6" xfId="9386" xr:uid="{00000000-0005-0000-0000-0000BB490000}"/>
    <cellStyle name="40% - Accent3 6" xfId="9387" xr:uid="{00000000-0005-0000-0000-0000BC490000}"/>
    <cellStyle name="40% - Accent3 6 2" xfId="9388" xr:uid="{00000000-0005-0000-0000-0000BD490000}"/>
    <cellStyle name="40% - Accent3 6 3" xfId="9389" xr:uid="{00000000-0005-0000-0000-0000BE490000}"/>
    <cellStyle name="40% - Accent3 6 4" xfId="9390" xr:uid="{00000000-0005-0000-0000-0000BF490000}"/>
    <cellStyle name="40% - Accent3 6 5" xfId="9391" xr:uid="{00000000-0005-0000-0000-0000C0490000}"/>
    <cellStyle name="40% - Accent3 6 6" xfId="9392" xr:uid="{00000000-0005-0000-0000-0000C1490000}"/>
    <cellStyle name="40% - Accent3 7" xfId="9393" xr:uid="{00000000-0005-0000-0000-0000C2490000}"/>
    <cellStyle name="40% - Accent3 7 10" xfId="16553" xr:uid="{00000000-0005-0000-0000-0000C3490000}"/>
    <cellStyle name="40% - Accent3 7 10 2" xfId="27383" xr:uid="{00000000-0005-0000-0000-0000C4490000}"/>
    <cellStyle name="40% - Accent3 7 10 3" xfId="36260" xr:uid="{00000000-0005-0000-0000-0000C5490000}"/>
    <cellStyle name="40% - Accent3 7 11" xfId="18774" xr:uid="{00000000-0005-0000-0000-0000C6490000}"/>
    <cellStyle name="40% - Accent3 7 11 2" xfId="29602" xr:uid="{00000000-0005-0000-0000-0000C7490000}"/>
    <cellStyle name="40% - Accent3 7 11 3" xfId="38479" xr:uid="{00000000-0005-0000-0000-0000C8490000}"/>
    <cellStyle name="40% - Accent3 7 12" xfId="22945" xr:uid="{00000000-0005-0000-0000-0000C9490000}"/>
    <cellStyle name="40% - Accent3 7 13" xfId="31820" xr:uid="{00000000-0005-0000-0000-0000CA490000}"/>
    <cellStyle name="40% - Accent3 7 2" xfId="9394" xr:uid="{00000000-0005-0000-0000-0000CB490000}"/>
    <cellStyle name="40% - Accent3 7 3" xfId="9395" xr:uid="{00000000-0005-0000-0000-0000CC490000}"/>
    <cellStyle name="40% - Accent3 7 4" xfId="9396" xr:uid="{00000000-0005-0000-0000-0000CD490000}"/>
    <cellStyle name="40% - Accent3 7 5" xfId="9397" xr:uid="{00000000-0005-0000-0000-0000CE490000}"/>
    <cellStyle name="40% - Accent3 7 6" xfId="9398" xr:uid="{00000000-0005-0000-0000-0000CF490000}"/>
    <cellStyle name="40% - Accent3 7 7" xfId="13456" xr:uid="{00000000-0005-0000-0000-0000D0490000}"/>
    <cellStyle name="40% - Accent3 7 7 2" xfId="15810" xr:uid="{00000000-0005-0000-0000-0000D1490000}"/>
    <cellStyle name="40% - Accent3 7 7 2 2" xfId="26640" xr:uid="{00000000-0005-0000-0000-0000D2490000}"/>
    <cellStyle name="40% - Accent3 7 7 2 3" xfId="35517" xr:uid="{00000000-0005-0000-0000-0000D3490000}"/>
    <cellStyle name="40% - Accent3 7 7 3" xfId="18029" xr:uid="{00000000-0005-0000-0000-0000D4490000}"/>
    <cellStyle name="40% - Accent3 7 7 3 2" xfId="28859" xr:uid="{00000000-0005-0000-0000-0000D5490000}"/>
    <cellStyle name="40% - Accent3 7 7 3 3" xfId="37736" xr:uid="{00000000-0005-0000-0000-0000D6490000}"/>
    <cellStyle name="40% - Accent3 7 7 4" xfId="20434" xr:uid="{00000000-0005-0000-0000-0000D7490000}"/>
    <cellStyle name="40% - Accent3 7 7 4 2" xfId="31078" xr:uid="{00000000-0005-0000-0000-0000D8490000}"/>
    <cellStyle name="40% - Accent3 7 7 4 3" xfId="39955" xr:uid="{00000000-0005-0000-0000-0000D9490000}"/>
    <cellStyle name="40% - Accent3 7 7 5" xfId="24421" xr:uid="{00000000-0005-0000-0000-0000DA490000}"/>
    <cellStyle name="40% - Accent3 7 7 6" xfId="33298" xr:uid="{00000000-0005-0000-0000-0000DB490000}"/>
    <cellStyle name="40% - Accent3 7 8" xfId="12723" xr:uid="{00000000-0005-0000-0000-0000DC490000}"/>
    <cellStyle name="40% - Accent3 7 8 2" xfId="15077" xr:uid="{00000000-0005-0000-0000-0000DD490000}"/>
    <cellStyle name="40% - Accent3 7 8 2 2" xfId="25907" xr:uid="{00000000-0005-0000-0000-0000DE490000}"/>
    <cellStyle name="40% - Accent3 7 8 2 3" xfId="34784" xr:uid="{00000000-0005-0000-0000-0000DF490000}"/>
    <cellStyle name="40% - Accent3 7 8 3" xfId="17296" xr:uid="{00000000-0005-0000-0000-0000E0490000}"/>
    <cellStyle name="40% - Accent3 7 8 3 2" xfId="28126" xr:uid="{00000000-0005-0000-0000-0000E1490000}"/>
    <cellStyle name="40% - Accent3 7 8 3 3" xfId="37003" xr:uid="{00000000-0005-0000-0000-0000E2490000}"/>
    <cellStyle name="40% - Accent3 7 8 4" xfId="19701" xr:uid="{00000000-0005-0000-0000-0000E3490000}"/>
    <cellStyle name="40% - Accent3 7 8 4 2" xfId="30345" xr:uid="{00000000-0005-0000-0000-0000E4490000}"/>
    <cellStyle name="40% - Accent3 7 8 4 3" xfId="39222" xr:uid="{00000000-0005-0000-0000-0000E5490000}"/>
    <cellStyle name="40% - Accent3 7 8 5" xfId="23688" xr:uid="{00000000-0005-0000-0000-0000E6490000}"/>
    <cellStyle name="40% - Accent3 7 8 6" xfId="32565" xr:uid="{00000000-0005-0000-0000-0000E7490000}"/>
    <cellStyle name="40% - Accent3 7 9" xfId="14201" xr:uid="{00000000-0005-0000-0000-0000E8490000}"/>
    <cellStyle name="40% - Accent3 7 9 2" xfId="25164" xr:uid="{00000000-0005-0000-0000-0000E9490000}"/>
    <cellStyle name="40% - Accent3 7 9 3" xfId="34041" xr:uid="{00000000-0005-0000-0000-0000EA490000}"/>
    <cellStyle name="40% - Accent3 8" xfId="9399" xr:uid="{00000000-0005-0000-0000-0000EB490000}"/>
    <cellStyle name="40% - Accent3 8 2" xfId="9400" xr:uid="{00000000-0005-0000-0000-0000EC490000}"/>
    <cellStyle name="40% - Accent3 8 3" xfId="9401" xr:uid="{00000000-0005-0000-0000-0000ED490000}"/>
    <cellStyle name="40% - Accent3 8 4" xfId="9402" xr:uid="{00000000-0005-0000-0000-0000EE490000}"/>
    <cellStyle name="40% - Accent3 8 5" xfId="9403" xr:uid="{00000000-0005-0000-0000-0000EF490000}"/>
    <cellStyle name="40% - Accent3 8 6" xfId="9404" xr:uid="{00000000-0005-0000-0000-0000F0490000}"/>
    <cellStyle name="40% - Accent3 9" xfId="9405" xr:uid="{00000000-0005-0000-0000-0000F1490000}"/>
    <cellStyle name="40% - Accent3 9 2" xfId="9406" xr:uid="{00000000-0005-0000-0000-0000F2490000}"/>
    <cellStyle name="40% - Accent3 9 3" xfId="9407" xr:uid="{00000000-0005-0000-0000-0000F3490000}"/>
    <cellStyle name="40% - Accent3 9 4" xfId="9408" xr:uid="{00000000-0005-0000-0000-0000F4490000}"/>
    <cellStyle name="40% - Accent3 9 5" xfId="9409" xr:uid="{00000000-0005-0000-0000-0000F5490000}"/>
    <cellStyle name="40% - Accent4 10" xfId="9410" xr:uid="{00000000-0005-0000-0000-0000F6490000}"/>
    <cellStyle name="40% - Accent4 10 2" xfId="9411" xr:uid="{00000000-0005-0000-0000-0000F7490000}"/>
    <cellStyle name="40% - Accent4 10 3" xfId="9412" xr:uid="{00000000-0005-0000-0000-0000F8490000}"/>
    <cellStyle name="40% - Accent4 10 4" xfId="9413" xr:uid="{00000000-0005-0000-0000-0000F9490000}"/>
    <cellStyle name="40% - Accent4 10 5" xfId="9414" xr:uid="{00000000-0005-0000-0000-0000FA490000}"/>
    <cellStyle name="40% - Accent4 11" xfId="9415" xr:uid="{00000000-0005-0000-0000-0000FB490000}"/>
    <cellStyle name="40% - Accent4 11 2" xfId="9416" xr:uid="{00000000-0005-0000-0000-0000FC490000}"/>
    <cellStyle name="40% - Accent4 11 3" xfId="9417" xr:uid="{00000000-0005-0000-0000-0000FD490000}"/>
    <cellStyle name="40% - Accent4 11 4" xfId="9418" xr:uid="{00000000-0005-0000-0000-0000FE490000}"/>
    <cellStyle name="40% - Accent4 11 5" xfId="9419" xr:uid="{00000000-0005-0000-0000-0000FF490000}"/>
    <cellStyle name="40% - Accent4 12" xfId="9420" xr:uid="{00000000-0005-0000-0000-0000004A0000}"/>
    <cellStyle name="40% - Accent4 12 2" xfId="9421" xr:uid="{00000000-0005-0000-0000-0000014A0000}"/>
    <cellStyle name="40% - Accent4 12 3" xfId="9422" xr:uid="{00000000-0005-0000-0000-0000024A0000}"/>
    <cellStyle name="40% - Accent4 12 4" xfId="9423" xr:uid="{00000000-0005-0000-0000-0000034A0000}"/>
    <cellStyle name="40% - Accent4 12 5" xfId="9424" xr:uid="{00000000-0005-0000-0000-0000044A0000}"/>
    <cellStyle name="40% - Accent4 13" xfId="9425" xr:uid="{00000000-0005-0000-0000-0000054A0000}"/>
    <cellStyle name="40% - Accent4 14" xfId="9426" xr:uid="{00000000-0005-0000-0000-0000064A0000}"/>
    <cellStyle name="40% - Accent4 15" xfId="9427" xr:uid="{00000000-0005-0000-0000-0000074A0000}"/>
    <cellStyle name="40% - Accent4 16" xfId="9428" xr:uid="{00000000-0005-0000-0000-0000084A0000}"/>
    <cellStyle name="40% - Accent4 17" xfId="9429" xr:uid="{00000000-0005-0000-0000-0000094A0000}"/>
    <cellStyle name="40% - Accent4 18" xfId="9430" xr:uid="{00000000-0005-0000-0000-00000A4A0000}"/>
    <cellStyle name="40% - Accent4 19" xfId="9431" xr:uid="{00000000-0005-0000-0000-00000B4A0000}"/>
    <cellStyle name="40% - Accent4 2" xfId="78" xr:uid="{00000000-0005-0000-0000-00000C4A0000}"/>
    <cellStyle name="40% - Accent4 2 10" xfId="9433" xr:uid="{00000000-0005-0000-0000-00000D4A0000}"/>
    <cellStyle name="40% - Accent4 2 10 2" xfId="13457" xr:uid="{00000000-0005-0000-0000-00000E4A0000}"/>
    <cellStyle name="40% - Accent4 2 10 2 2" xfId="15811" xr:uid="{00000000-0005-0000-0000-00000F4A0000}"/>
    <cellStyle name="40% - Accent4 2 10 2 2 2" xfId="26641" xr:uid="{00000000-0005-0000-0000-0000104A0000}"/>
    <cellStyle name="40% - Accent4 2 10 2 2 3" xfId="35518" xr:uid="{00000000-0005-0000-0000-0000114A0000}"/>
    <cellStyle name="40% - Accent4 2 10 2 3" xfId="18030" xr:uid="{00000000-0005-0000-0000-0000124A0000}"/>
    <cellStyle name="40% - Accent4 2 10 2 3 2" xfId="28860" xr:uid="{00000000-0005-0000-0000-0000134A0000}"/>
    <cellStyle name="40% - Accent4 2 10 2 3 3" xfId="37737" xr:uid="{00000000-0005-0000-0000-0000144A0000}"/>
    <cellStyle name="40% - Accent4 2 10 2 4" xfId="20435" xr:uid="{00000000-0005-0000-0000-0000154A0000}"/>
    <cellStyle name="40% - Accent4 2 10 2 4 2" xfId="31079" xr:uid="{00000000-0005-0000-0000-0000164A0000}"/>
    <cellStyle name="40% - Accent4 2 10 2 4 3" xfId="39956" xr:uid="{00000000-0005-0000-0000-0000174A0000}"/>
    <cellStyle name="40% - Accent4 2 10 2 5" xfId="24422" xr:uid="{00000000-0005-0000-0000-0000184A0000}"/>
    <cellStyle name="40% - Accent4 2 10 2 6" xfId="33299" xr:uid="{00000000-0005-0000-0000-0000194A0000}"/>
    <cellStyle name="40% - Accent4 2 10 3" xfId="12724" xr:uid="{00000000-0005-0000-0000-00001A4A0000}"/>
    <cellStyle name="40% - Accent4 2 10 3 2" xfId="15078" xr:uid="{00000000-0005-0000-0000-00001B4A0000}"/>
    <cellStyle name="40% - Accent4 2 10 3 2 2" xfId="25908" xr:uid="{00000000-0005-0000-0000-00001C4A0000}"/>
    <cellStyle name="40% - Accent4 2 10 3 2 3" xfId="34785" xr:uid="{00000000-0005-0000-0000-00001D4A0000}"/>
    <cellStyle name="40% - Accent4 2 10 3 3" xfId="17297" xr:uid="{00000000-0005-0000-0000-00001E4A0000}"/>
    <cellStyle name="40% - Accent4 2 10 3 3 2" xfId="28127" xr:uid="{00000000-0005-0000-0000-00001F4A0000}"/>
    <cellStyle name="40% - Accent4 2 10 3 3 3" xfId="37004" xr:uid="{00000000-0005-0000-0000-0000204A0000}"/>
    <cellStyle name="40% - Accent4 2 10 3 4" xfId="19702" xr:uid="{00000000-0005-0000-0000-0000214A0000}"/>
    <cellStyle name="40% - Accent4 2 10 3 4 2" xfId="30346" xr:uid="{00000000-0005-0000-0000-0000224A0000}"/>
    <cellStyle name="40% - Accent4 2 10 3 4 3" xfId="39223" xr:uid="{00000000-0005-0000-0000-0000234A0000}"/>
    <cellStyle name="40% - Accent4 2 10 3 5" xfId="23689" xr:uid="{00000000-0005-0000-0000-0000244A0000}"/>
    <cellStyle name="40% - Accent4 2 10 3 6" xfId="32566" xr:uid="{00000000-0005-0000-0000-0000254A0000}"/>
    <cellStyle name="40% - Accent4 2 10 4" xfId="14202" xr:uid="{00000000-0005-0000-0000-0000264A0000}"/>
    <cellStyle name="40% - Accent4 2 10 4 2" xfId="25165" xr:uid="{00000000-0005-0000-0000-0000274A0000}"/>
    <cellStyle name="40% - Accent4 2 10 4 3" xfId="34042" xr:uid="{00000000-0005-0000-0000-0000284A0000}"/>
    <cellStyle name="40% - Accent4 2 10 5" xfId="16554" xr:uid="{00000000-0005-0000-0000-0000294A0000}"/>
    <cellStyle name="40% - Accent4 2 10 5 2" xfId="27384" xr:uid="{00000000-0005-0000-0000-00002A4A0000}"/>
    <cellStyle name="40% - Accent4 2 10 5 3" xfId="36261" xr:uid="{00000000-0005-0000-0000-00002B4A0000}"/>
    <cellStyle name="40% - Accent4 2 10 6" xfId="18775" xr:uid="{00000000-0005-0000-0000-00002C4A0000}"/>
    <cellStyle name="40% - Accent4 2 10 6 2" xfId="29603" xr:uid="{00000000-0005-0000-0000-00002D4A0000}"/>
    <cellStyle name="40% - Accent4 2 10 6 3" xfId="38480" xr:uid="{00000000-0005-0000-0000-00002E4A0000}"/>
    <cellStyle name="40% - Accent4 2 10 7" xfId="22946" xr:uid="{00000000-0005-0000-0000-00002F4A0000}"/>
    <cellStyle name="40% - Accent4 2 10 8" xfId="31821" xr:uid="{00000000-0005-0000-0000-0000304A0000}"/>
    <cellStyle name="40% - Accent4 2 11" xfId="9434" xr:uid="{00000000-0005-0000-0000-0000314A0000}"/>
    <cellStyle name="40% - Accent4 2 11 2" xfId="9435" xr:uid="{00000000-0005-0000-0000-0000324A0000}"/>
    <cellStyle name="40% - Accent4 2 11 2 2" xfId="13458" xr:uid="{00000000-0005-0000-0000-0000334A0000}"/>
    <cellStyle name="40% - Accent4 2 11 2 2 2" xfId="15812" xr:uid="{00000000-0005-0000-0000-0000344A0000}"/>
    <cellStyle name="40% - Accent4 2 11 2 2 2 2" xfId="26642" xr:uid="{00000000-0005-0000-0000-0000354A0000}"/>
    <cellStyle name="40% - Accent4 2 11 2 2 2 3" xfId="35519" xr:uid="{00000000-0005-0000-0000-0000364A0000}"/>
    <cellStyle name="40% - Accent4 2 11 2 2 3" xfId="18031" xr:uid="{00000000-0005-0000-0000-0000374A0000}"/>
    <cellStyle name="40% - Accent4 2 11 2 2 3 2" xfId="28861" xr:uid="{00000000-0005-0000-0000-0000384A0000}"/>
    <cellStyle name="40% - Accent4 2 11 2 2 3 3" xfId="37738" xr:uid="{00000000-0005-0000-0000-0000394A0000}"/>
    <cellStyle name="40% - Accent4 2 11 2 2 4" xfId="20436" xr:uid="{00000000-0005-0000-0000-00003A4A0000}"/>
    <cellStyle name="40% - Accent4 2 11 2 2 4 2" xfId="31080" xr:uid="{00000000-0005-0000-0000-00003B4A0000}"/>
    <cellStyle name="40% - Accent4 2 11 2 2 4 3" xfId="39957" xr:uid="{00000000-0005-0000-0000-00003C4A0000}"/>
    <cellStyle name="40% - Accent4 2 11 2 2 5" xfId="24423" xr:uid="{00000000-0005-0000-0000-00003D4A0000}"/>
    <cellStyle name="40% - Accent4 2 11 2 2 6" xfId="33300" xr:uid="{00000000-0005-0000-0000-00003E4A0000}"/>
    <cellStyle name="40% - Accent4 2 11 2 3" xfId="12725" xr:uid="{00000000-0005-0000-0000-00003F4A0000}"/>
    <cellStyle name="40% - Accent4 2 11 2 3 2" xfId="15079" xr:uid="{00000000-0005-0000-0000-0000404A0000}"/>
    <cellStyle name="40% - Accent4 2 11 2 3 2 2" xfId="25909" xr:uid="{00000000-0005-0000-0000-0000414A0000}"/>
    <cellStyle name="40% - Accent4 2 11 2 3 2 3" xfId="34786" xr:uid="{00000000-0005-0000-0000-0000424A0000}"/>
    <cellStyle name="40% - Accent4 2 11 2 3 3" xfId="17298" xr:uid="{00000000-0005-0000-0000-0000434A0000}"/>
    <cellStyle name="40% - Accent4 2 11 2 3 3 2" xfId="28128" xr:uid="{00000000-0005-0000-0000-0000444A0000}"/>
    <cellStyle name="40% - Accent4 2 11 2 3 3 3" xfId="37005" xr:uid="{00000000-0005-0000-0000-0000454A0000}"/>
    <cellStyle name="40% - Accent4 2 11 2 3 4" xfId="19703" xr:uid="{00000000-0005-0000-0000-0000464A0000}"/>
    <cellStyle name="40% - Accent4 2 11 2 3 4 2" xfId="30347" xr:uid="{00000000-0005-0000-0000-0000474A0000}"/>
    <cellStyle name="40% - Accent4 2 11 2 3 4 3" xfId="39224" xr:uid="{00000000-0005-0000-0000-0000484A0000}"/>
    <cellStyle name="40% - Accent4 2 11 2 3 5" xfId="23690" xr:uid="{00000000-0005-0000-0000-0000494A0000}"/>
    <cellStyle name="40% - Accent4 2 11 2 3 6" xfId="32567" xr:uid="{00000000-0005-0000-0000-00004A4A0000}"/>
    <cellStyle name="40% - Accent4 2 11 2 4" xfId="14203" xr:uid="{00000000-0005-0000-0000-00004B4A0000}"/>
    <cellStyle name="40% - Accent4 2 11 2 4 2" xfId="25166" xr:uid="{00000000-0005-0000-0000-00004C4A0000}"/>
    <cellStyle name="40% - Accent4 2 11 2 4 3" xfId="34043" xr:uid="{00000000-0005-0000-0000-00004D4A0000}"/>
    <cellStyle name="40% - Accent4 2 11 2 5" xfId="16555" xr:uid="{00000000-0005-0000-0000-00004E4A0000}"/>
    <cellStyle name="40% - Accent4 2 11 2 5 2" xfId="27385" xr:uid="{00000000-0005-0000-0000-00004F4A0000}"/>
    <cellStyle name="40% - Accent4 2 11 2 5 3" xfId="36262" xr:uid="{00000000-0005-0000-0000-0000504A0000}"/>
    <cellStyle name="40% - Accent4 2 11 2 6" xfId="18776" xr:uid="{00000000-0005-0000-0000-0000514A0000}"/>
    <cellStyle name="40% - Accent4 2 11 2 6 2" xfId="29604" xr:uid="{00000000-0005-0000-0000-0000524A0000}"/>
    <cellStyle name="40% - Accent4 2 11 2 6 3" xfId="38481" xr:uid="{00000000-0005-0000-0000-0000534A0000}"/>
    <cellStyle name="40% - Accent4 2 11 2 7" xfId="22947" xr:uid="{00000000-0005-0000-0000-0000544A0000}"/>
    <cellStyle name="40% - Accent4 2 11 2 8" xfId="31822" xr:uid="{00000000-0005-0000-0000-0000554A0000}"/>
    <cellStyle name="40% - Accent4 2 11 3" xfId="9436" xr:uid="{00000000-0005-0000-0000-0000564A0000}"/>
    <cellStyle name="40% - Accent4 2 11 3 2" xfId="13459" xr:uid="{00000000-0005-0000-0000-0000574A0000}"/>
    <cellStyle name="40% - Accent4 2 11 3 2 2" xfId="15813" xr:uid="{00000000-0005-0000-0000-0000584A0000}"/>
    <cellStyle name="40% - Accent4 2 11 3 2 2 2" xfId="26643" xr:uid="{00000000-0005-0000-0000-0000594A0000}"/>
    <cellStyle name="40% - Accent4 2 11 3 2 2 3" xfId="35520" xr:uid="{00000000-0005-0000-0000-00005A4A0000}"/>
    <cellStyle name="40% - Accent4 2 11 3 2 3" xfId="18032" xr:uid="{00000000-0005-0000-0000-00005B4A0000}"/>
    <cellStyle name="40% - Accent4 2 11 3 2 3 2" xfId="28862" xr:uid="{00000000-0005-0000-0000-00005C4A0000}"/>
    <cellStyle name="40% - Accent4 2 11 3 2 3 3" xfId="37739" xr:uid="{00000000-0005-0000-0000-00005D4A0000}"/>
    <cellStyle name="40% - Accent4 2 11 3 2 4" xfId="20437" xr:uid="{00000000-0005-0000-0000-00005E4A0000}"/>
    <cellStyle name="40% - Accent4 2 11 3 2 4 2" xfId="31081" xr:uid="{00000000-0005-0000-0000-00005F4A0000}"/>
    <cellStyle name="40% - Accent4 2 11 3 2 4 3" xfId="39958" xr:uid="{00000000-0005-0000-0000-0000604A0000}"/>
    <cellStyle name="40% - Accent4 2 11 3 2 5" xfId="24424" xr:uid="{00000000-0005-0000-0000-0000614A0000}"/>
    <cellStyle name="40% - Accent4 2 11 3 2 6" xfId="33301" xr:uid="{00000000-0005-0000-0000-0000624A0000}"/>
    <cellStyle name="40% - Accent4 2 11 3 3" xfId="12726" xr:uid="{00000000-0005-0000-0000-0000634A0000}"/>
    <cellStyle name="40% - Accent4 2 11 3 3 2" xfId="15080" xr:uid="{00000000-0005-0000-0000-0000644A0000}"/>
    <cellStyle name="40% - Accent4 2 11 3 3 2 2" xfId="25910" xr:uid="{00000000-0005-0000-0000-0000654A0000}"/>
    <cellStyle name="40% - Accent4 2 11 3 3 2 3" xfId="34787" xr:uid="{00000000-0005-0000-0000-0000664A0000}"/>
    <cellStyle name="40% - Accent4 2 11 3 3 3" xfId="17299" xr:uid="{00000000-0005-0000-0000-0000674A0000}"/>
    <cellStyle name="40% - Accent4 2 11 3 3 3 2" xfId="28129" xr:uid="{00000000-0005-0000-0000-0000684A0000}"/>
    <cellStyle name="40% - Accent4 2 11 3 3 3 3" xfId="37006" xr:uid="{00000000-0005-0000-0000-0000694A0000}"/>
    <cellStyle name="40% - Accent4 2 11 3 3 4" xfId="19704" xr:uid="{00000000-0005-0000-0000-00006A4A0000}"/>
    <cellStyle name="40% - Accent4 2 11 3 3 4 2" xfId="30348" xr:uid="{00000000-0005-0000-0000-00006B4A0000}"/>
    <cellStyle name="40% - Accent4 2 11 3 3 4 3" xfId="39225" xr:uid="{00000000-0005-0000-0000-00006C4A0000}"/>
    <cellStyle name="40% - Accent4 2 11 3 3 5" xfId="23691" xr:uid="{00000000-0005-0000-0000-00006D4A0000}"/>
    <cellStyle name="40% - Accent4 2 11 3 3 6" xfId="32568" xr:uid="{00000000-0005-0000-0000-00006E4A0000}"/>
    <cellStyle name="40% - Accent4 2 11 3 4" xfId="14204" xr:uid="{00000000-0005-0000-0000-00006F4A0000}"/>
    <cellStyle name="40% - Accent4 2 11 3 4 2" xfId="25167" xr:uid="{00000000-0005-0000-0000-0000704A0000}"/>
    <cellStyle name="40% - Accent4 2 11 3 4 3" xfId="34044" xr:uid="{00000000-0005-0000-0000-0000714A0000}"/>
    <cellStyle name="40% - Accent4 2 11 3 5" xfId="16556" xr:uid="{00000000-0005-0000-0000-0000724A0000}"/>
    <cellStyle name="40% - Accent4 2 11 3 5 2" xfId="27386" xr:uid="{00000000-0005-0000-0000-0000734A0000}"/>
    <cellStyle name="40% - Accent4 2 11 3 5 3" xfId="36263" xr:uid="{00000000-0005-0000-0000-0000744A0000}"/>
    <cellStyle name="40% - Accent4 2 11 3 6" xfId="18777" xr:uid="{00000000-0005-0000-0000-0000754A0000}"/>
    <cellStyle name="40% - Accent4 2 11 3 6 2" xfId="29605" xr:uid="{00000000-0005-0000-0000-0000764A0000}"/>
    <cellStyle name="40% - Accent4 2 11 3 6 3" xfId="38482" xr:uid="{00000000-0005-0000-0000-0000774A0000}"/>
    <cellStyle name="40% - Accent4 2 11 3 7" xfId="22948" xr:uid="{00000000-0005-0000-0000-0000784A0000}"/>
    <cellStyle name="40% - Accent4 2 11 3 8" xfId="31823" xr:uid="{00000000-0005-0000-0000-0000794A0000}"/>
    <cellStyle name="40% - Accent4 2 11 4" xfId="9437" xr:uid="{00000000-0005-0000-0000-00007A4A0000}"/>
    <cellStyle name="40% - Accent4 2 11 4 2" xfId="13460" xr:uid="{00000000-0005-0000-0000-00007B4A0000}"/>
    <cellStyle name="40% - Accent4 2 11 4 2 2" xfId="15814" xr:uid="{00000000-0005-0000-0000-00007C4A0000}"/>
    <cellStyle name="40% - Accent4 2 11 4 2 2 2" xfId="26644" xr:uid="{00000000-0005-0000-0000-00007D4A0000}"/>
    <cellStyle name="40% - Accent4 2 11 4 2 2 3" xfId="35521" xr:uid="{00000000-0005-0000-0000-00007E4A0000}"/>
    <cellStyle name="40% - Accent4 2 11 4 2 3" xfId="18033" xr:uid="{00000000-0005-0000-0000-00007F4A0000}"/>
    <cellStyle name="40% - Accent4 2 11 4 2 3 2" xfId="28863" xr:uid="{00000000-0005-0000-0000-0000804A0000}"/>
    <cellStyle name="40% - Accent4 2 11 4 2 3 3" xfId="37740" xr:uid="{00000000-0005-0000-0000-0000814A0000}"/>
    <cellStyle name="40% - Accent4 2 11 4 2 4" xfId="20438" xr:uid="{00000000-0005-0000-0000-0000824A0000}"/>
    <cellStyle name="40% - Accent4 2 11 4 2 4 2" xfId="31082" xr:uid="{00000000-0005-0000-0000-0000834A0000}"/>
    <cellStyle name="40% - Accent4 2 11 4 2 4 3" xfId="39959" xr:uid="{00000000-0005-0000-0000-0000844A0000}"/>
    <cellStyle name="40% - Accent4 2 11 4 2 5" xfId="24425" xr:uid="{00000000-0005-0000-0000-0000854A0000}"/>
    <cellStyle name="40% - Accent4 2 11 4 2 6" xfId="33302" xr:uid="{00000000-0005-0000-0000-0000864A0000}"/>
    <cellStyle name="40% - Accent4 2 11 4 3" xfId="12727" xr:uid="{00000000-0005-0000-0000-0000874A0000}"/>
    <cellStyle name="40% - Accent4 2 11 4 3 2" xfId="15081" xr:uid="{00000000-0005-0000-0000-0000884A0000}"/>
    <cellStyle name="40% - Accent4 2 11 4 3 2 2" xfId="25911" xr:uid="{00000000-0005-0000-0000-0000894A0000}"/>
    <cellStyle name="40% - Accent4 2 11 4 3 2 3" xfId="34788" xr:uid="{00000000-0005-0000-0000-00008A4A0000}"/>
    <cellStyle name="40% - Accent4 2 11 4 3 3" xfId="17300" xr:uid="{00000000-0005-0000-0000-00008B4A0000}"/>
    <cellStyle name="40% - Accent4 2 11 4 3 3 2" xfId="28130" xr:uid="{00000000-0005-0000-0000-00008C4A0000}"/>
    <cellStyle name="40% - Accent4 2 11 4 3 3 3" xfId="37007" xr:uid="{00000000-0005-0000-0000-00008D4A0000}"/>
    <cellStyle name="40% - Accent4 2 11 4 3 4" xfId="19705" xr:uid="{00000000-0005-0000-0000-00008E4A0000}"/>
    <cellStyle name="40% - Accent4 2 11 4 3 4 2" xfId="30349" xr:uid="{00000000-0005-0000-0000-00008F4A0000}"/>
    <cellStyle name="40% - Accent4 2 11 4 3 4 3" xfId="39226" xr:uid="{00000000-0005-0000-0000-0000904A0000}"/>
    <cellStyle name="40% - Accent4 2 11 4 3 5" xfId="23692" xr:uid="{00000000-0005-0000-0000-0000914A0000}"/>
    <cellStyle name="40% - Accent4 2 11 4 3 6" xfId="32569" xr:uid="{00000000-0005-0000-0000-0000924A0000}"/>
    <cellStyle name="40% - Accent4 2 11 4 4" xfId="14205" xr:uid="{00000000-0005-0000-0000-0000934A0000}"/>
    <cellStyle name="40% - Accent4 2 11 4 4 2" xfId="25168" xr:uid="{00000000-0005-0000-0000-0000944A0000}"/>
    <cellStyle name="40% - Accent4 2 11 4 4 3" xfId="34045" xr:uid="{00000000-0005-0000-0000-0000954A0000}"/>
    <cellStyle name="40% - Accent4 2 11 4 5" xfId="16557" xr:uid="{00000000-0005-0000-0000-0000964A0000}"/>
    <cellStyle name="40% - Accent4 2 11 4 5 2" xfId="27387" xr:uid="{00000000-0005-0000-0000-0000974A0000}"/>
    <cellStyle name="40% - Accent4 2 11 4 5 3" xfId="36264" xr:uid="{00000000-0005-0000-0000-0000984A0000}"/>
    <cellStyle name="40% - Accent4 2 11 4 6" xfId="18778" xr:uid="{00000000-0005-0000-0000-0000994A0000}"/>
    <cellStyle name="40% - Accent4 2 11 4 6 2" xfId="29606" xr:uid="{00000000-0005-0000-0000-00009A4A0000}"/>
    <cellStyle name="40% - Accent4 2 11 4 6 3" xfId="38483" xr:uid="{00000000-0005-0000-0000-00009B4A0000}"/>
    <cellStyle name="40% - Accent4 2 11 4 7" xfId="22949" xr:uid="{00000000-0005-0000-0000-00009C4A0000}"/>
    <cellStyle name="40% - Accent4 2 11 4 8" xfId="31824" xr:uid="{00000000-0005-0000-0000-00009D4A0000}"/>
    <cellStyle name="40% - Accent4 2 11 5" xfId="9438" xr:uid="{00000000-0005-0000-0000-00009E4A0000}"/>
    <cellStyle name="40% - Accent4 2 11 5 2" xfId="13461" xr:uid="{00000000-0005-0000-0000-00009F4A0000}"/>
    <cellStyle name="40% - Accent4 2 11 5 2 2" xfId="15815" xr:uid="{00000000-0005-0000-0000-0000A04A0000}"/>
    <cellStyle name="40% - Accent4 2 11 5 2 2 2" xfId="26645" xr:uid="{00000000-0005-0000-0000-0000A14A0000}"/>
    <cellStyle name="40% - Accent4 2 11 5 2 2 3" xfId="35522" xr:uid="{00000000-0005-0000-0000-0000A24A0000}"/>
    <cellStyle name="40% - Accent4 2 11 5 2 3" xfId="18034" xr:uid="{00000000-0005-0000-0000-0000A34A0000}"/>
    <cellStyle name="40% - Accent4 2 11 5 2 3 2" xfId="28864" xr:uid="{00000000-0005-0000-0000-0000A44A0000}"/>
    <cellStyle name="40% - Accent4 2 11 5 2 3 3" xfId="37741" xr:uid="{00000000-0005-0000-0000-0000A54A0000}"/>
    <cellStyle name="40% - Accent4 2 11 5 2 4" xfId="20439" xr:uid="{00000000-0005-0000-0000-0000A64A0000}"/>
    <cellStyle name="40% - Accent4 2 11 5 2 4 2" xfId="31083" xr:uid="{00000000-0005-0000-0000-0000A74A0000}"/>
    <cellStyle name="40% - Accent4 2 11 5 2 4 3" xfId="39960" xr:uid="{00000000-0005-0000-0000-0000A84A0000}"/>
    <cellStyle name="40% - Accent4 2 11 5 2 5" xfId="24426" xr:uid="{00000000-0005-0000-0000-0000A94A0000}"/>
    <cellStyle name="40% - Accent4 2 11 5 2 6" xfId="33303" xr:uid="{00000000-0005-0000-0000-0000AA4A0000}"/>
    <cellStyle name="40% - Accent4 2 11 5 3" xfId="12728" xr:uid="{00000000-0005-0000-0000-0000AB4A0000}"/>
    <cellStyle name="40% - Accent4 2 11 5 3 2" xfId="15082" xr:uid="{00000000-0005-0000-0000-0000AC4A0000}"/>
    <cellStyle name="40% - Accent4 2 11 5 3 2 2" xfId="25912" xr:uid="{00000000-0005-0000-0000-0000AD4A0000}"/>
    <cellStyle name="40% - Accent4 2 11 5 3 2 3" xfId="34789" xr:uid="{00000000-0005-0000-0000-0000AE4A0000}"/>
    <cellStyle name="40% - Accent4 2 11 5 3 3" xfId="17301" xr:uid="{00000000-0005-0000-0000-0000AF4A0000}"/>
    <cellStyle name="40% - Accent4 2 11 5 3 3 2" xfId="28131" xr:uid="{00000000-0005-0000-0000-0000B04A0000}"/>
    <cellStyle name="40% - Accent4 2 11 5 3 3 3" xfId="37008" xr:uid="{00000000-0005-0000-0000-0000B14A0000}"/>
    <cellStyle name="40% - Accent4 2 11 5 3 4" xfId="19706" xr:uid="{00000000-0005-0000-0000-0000B24A0000}"/>
    <cellStyle name="40% - Accent4 2 11 5 3 4 2" xfId="30350" xr:uid="{00000000-0005-0000-0000-0000B34A0000}"/>
    <cellStyle name="40% - Accent4 2 11 5 3 4 3" xfId="39227" xr:uid="{00000000-0005-0000-0000-0000B44A0000}"/>
    <cellStyle name="40% - Accent4 2 11 5 3 5" xfId="23693" xr:uid="{00000000-0005-0000-0000-0000B54A0000}"/>
    <cellStyle name="40% - Accent4 2 11 5 3 6" xfId="32570" xr:uid="{00000000-0005-0000-0000-0000B64A0000}"/>
    <cellStyle name="40% - Accent4 2 11 5 4" xfId="14206" xr:uid="{00000000-0005-0000-0000-0000B74A0000}"/>
    <cellStyle name="40% - Accent4 2 11 5 4 2" xfId="25169" xr:uid="{00000000-0005-0000-0000-0000B84A0000}"/>
    <cellStyle name="40% - Accent4 2 11 5 4 3" xfId="34046" xr:uid="{00000000-0005-0000-0000-0000B94A0000}"/>
    <cellStyle name="40% - Accent4 2 11 5 5" xfId="16558" xr:uid="{00000000-0005-0000-0000-0000BA4A0000}"/>
    <cellStyle name="40% - Accent4 2 11 5 5 2" xfId="27388" xr:uid="{00000000-0005-0000-0000-0000BB4A0000}"/>
    <cellStyle name="40% - Accent4 2 11 5 5 3" xfId="36265" xr:uid="{00000000-0005-0000-0000-0000BC4A0000}"/>
    <cellStyle name="40% - Accent4 2 11 5 6" xfId="18779" xr:uid="{00000000-0005-0000-0000-0000BD4A0000}"/>
    <cellStyle name="40% - Accent4 2 11 5 6 2" xfId="29607" xr:uid="{00000000-0005-0000-0000-0000BE4A0000}"/>
    <cellStyle name="40% - Accent4 2 11 5 6 3" xfId="38484" xr:uid="{00000000-0005-0000-0000-0000BF4A0000}"/>
    <cellStyle name="40% - Accent4 2 11 5 7" xfId="22950" xr:uid="{00000000-0005-0000-0000-0000C04A0000}"/>
    <cellStyle name="40% - Accent4 2 11 5 8" xfId="31825" xr:uid="{00000000-0005-0000-0000-0000C14A0000}"/>
    <cellStyle name="40% - Accent4 2 12" xfId="9439" xr:uid="{00000000-0005-0000-0000-0000C24A0000}"/>
    <cellStyle name="40% - Accent4 2 13" xfId="9440" xr:uid="{00000000-0005-0000-0000-0000C34A0000}"/>
    <cellStyle name="40% - Accent4 2 14" xfId="9441" xr:uid="{00000000-0005-0000-0000-0000C44A0000}"/>
    <cellStyle name="40% - Accent4 2 15" xfId="9442" xr:uid="{00000000-0005-0000-0000-0000C54A0000}"/>
    <cellStyle name="40% - Accent4 2 15 2" xfId="13462" xr:uid="{00000000-0005-0000-0000-0000C64A0000}"/>
    <cellStyle name="40% - Accent4 2 15 2 2" xfId="15816" xr:uid="{00000000-0005-0000-0000-0000C74A0000}"/>
    <cellStyle name="40% - Accent4 2 15 2 2 2" xfId="26646" xr:uid="{00000000-0005-0000-0000-0000C84A0000}"/>
    <cellStyle name="40% - Accent4 2 15 2 2 3" xfId="35523" xr:uid="{00000000-0005-0000-0000-0000C94A0000}"/>
    <cellStyle name="40% - Accent4 2 15 2 3" xfId="18035" xr:uid="{00000000-0005-0000-0000-0000CA4A0000}"/>
    <cellStyle name="40% - Accent4 2 15 2 3 2" xfId="28865" xr:uid="{00000000-0005-0000-0000-0000CB4A0000}"/>
    <cellStyle name="40% - Accent4 2 15 2 3 3" xfId="37742" xr:uid="{00000000-0005-0000-0000-0000CC4A0000}"/>
    <cellStyle name="40% - Accent4 2 15 2 4" xfId="20440" xr:uid="{00000000-0005-0000-0000-0000CD4A0000}"/>
    <cellStyle name="40% - Accent4 2 15 2 4 2" xfId="31084" xr:uid="{00000000-0005-0000-0000-0000CE4A0000}"/>
    <cellStyle name="40% - Accent4 2 15 2 4 3" xfId="39961" xr:uid="{00000000-0005-0000-0000-0000CF4A0000}"/>
    <cellStyle name="40% - Accent4 2 15 2 5" xfId="24427" xr:uid="{00000000-0005-0000-0000-0000D04A0000}"/>
    <cellStyle name="40% - Accent4 2 15 2 6" xfId="33304" xr:uid="{00000000-0005-0000-0000-0000D14A0000}"/>
    <cellStyle name="40% - Accent4 2 15 3" xfId="12729" xr:uid="{00000000-0005-0000-0000-0000D24A0000}"/>
    <cellStyle name="40% - Accent4 2 15 3 2" xfId="15083" xr:uid="{00000000-0005-0000-0000-0000D34A0000}"/>
    <cellStyle name="40% - Accent4 2 15 3 2 2" xfId="25913" xr:uid="{00000000-0005-0000-0000-0000D44A0000}"/>
    <cellStyle name="40% - Accent4 2 15 3 2 3" xfId="34790" xr:uid="{00000000-0005-0000-0000-0000D54A0000}"/>
    <cellStyle name="40% - Accent4 2 15 3 3" xfId="17302" xr:uid="{00000000-0005-0000-0000-0000D64A0000}"/>
    <cellStyle name="40% - Accent4 2 15 3 3 2" xfId="28132" xr:uid="{00000000-0005-0000-0000-0000D74A0000}"/>
    <cellStyle name="40% - Accent4 2 15 3 3 3" xfId="37009" xr:uid="{00000000-0005-0000-0000-0000D84A0000}"/>
    <cellStyle name="40% - Accent4 2 15 3 4" xfId="19707" xr:uid="{00000000-0005-0000-0000-0000D94A0000}"/>
    <cellStyle name="40% - Accent4 2 15 3 4 2" xfId="30351" xr:uid="{00000000-0005-0000-0000-0000DA4A0000}"/>
    <cellStyle name="40% - Accent4 2 15 3 4 3" xfId="39228" xr:uid="{00000000-0005-0000-0000-0000DB4A0000}"/>
    <cellStyle name="40% - Accent4 2 15 3 5" xfId="23694" xr:uid="{00000000-0005-0000-0000-0000DC4A0000}"/>
    <cellStyle name="40% - Accent4 2 15 3 6" xfId="32571" xr:uid="{00000000-0005-0000-0000-0000DD4A0000}"/>
    <cellStyle name="40% - Accent4 2 15 4" xfId="14207" xr:uid="{00000000-0005-0000-0000-0000DE4A0000}"/>
    <cellStyle name="40% - Accent4 2 15 4 2" xfId="25170" xr:uid="{00000000-0005-0000-0000-0000DF4A0000}"/>
    <cellStyle name="40% - Accent4 2 15 4 3" xfId="34047" xr:uid="{00000000-0005-0000-0000-0000E04A0000}"/>
    <cellStyle name="40% - Accent4 2 15 5" xfId="16559" xr:uid="{00000000-0005-0000-0000-0000E14A0000}"/>
    <cellStyle name="40% - Accent4 2 15 5 2" xfId="27389" xr:uid="{00000000-0005-0000-0000-0000E24A0000}"/>
    <cellStyle name="40% - Accent4 2 15 5 3" xfId="36266" xr:uid="{00000000-0005-0000-0000-0000E34A0000}"/>
    <cellStyle name="40% - Accent4 2 15 6" xfId="18780" xr:uid="{00000000-0005-0000-0000-0000E44A0000}"/>
    <cellStyle name="40% - Accent4 2 15 6 2" xfId="29608" xr:uid="{00000000-0005-0000-0000-0000E54A0000}"/>
    <cellStyle name="40% - Accent4 2 15 6 3" xfId="38485" xr:uid="{00000000-0005-0000-0000-0000E64A0000}"/>
    <cellStyle name="40% - Accent4 2 15 7" xfId="22951" xr:uid="{00000000-0005-0000-0000-0000E74A0000}"/>
    <cellStyle name="40% - Accent4 2 15 8" xfId="31826" xr:uid="{00000000-0005-0000-0000-0000E84A0000}"/>
    <cellStyle name="40% - Accent4 2 16" xfId="9443" xr:uid="{00000000-0005-0000-0000-0000E94A0000}"/>
    <cellStyle name="40% - Accent4 2 17" xfId="9432" xr:uid="{00000000-0005-0000-0000-0000EA4A0000}"/>
    <cellStyle name="40% - Accent4 2 2" xfId="79" xr:uid="{00000000-0005-0000-0000-0000EB4A0000}"/>
    <cellStyle name="40% - Accent4 2 2 10" xfId="13463" xr:uid="{00000000-0005-0000-0000-0000EC4A0000}"/>
    <cellStyle name="40% - Accent4 2 2 10 2" xfId="15817" xr:uid="{00000000-0005-0000-0000-0000ED4A0000}"/>
    <cellStyle name="40% - Accent4 2 2 10 2 2" xfId="26647" xr:uid="{00000000-0005-0000-0000-0000EE4A0000}"/>
    <cellStyle name="40% - Accent4 2 2 10 2 3" xfId="35524" xr:uid="{00000000-0005-0000-0000-0000EF4A0000}"/>
    <cellStyle name="40% - Accent4 2 2 10 3" xfId="18036" xr:uid="{00000000-0005-0000-0000-0000F04A0000}"/>
    <cellStyle name="40% - Accent4 2 2 10 3 2" xfId="28866" xr:uid="{00000000-0005-0000-0000-0000F14A0000}"/>
    <cellStyle name="40% - Accent4 2 2 10 3 3" xfId="37743" xr:uid="{00000000-0005-0000-0000-0000F24A0000}"/>
    <cellStyle name="40% - Accent4 2 2 10 4" xfId="20441" xr:uid="{00000000-0005-0000-0000-0000F34A0000}"/>
    <cellStyle name="40% - Accent4 2 2 10 4 2" xfId="31085" xr:uid="{00000000-0005-0000-0000-0000F44A0000}"/>
    <cellStyle name="40% - Accent4 2 2 10 4 3" xfId="39962" xr:uid="{00000000-0005-0000-0000-0000F54A0000}"/>
    <cellStyle name="40% - Accent4 2 2 10 5" xfId="24428" xr:uid="{00000000-0005-0000-0000-0000F64A0000}"/>
    <cellStyle name="40% - Accent4 2 2 10 6" xfId="33305" xr:uid="{00000000-0005-0000-0000-0000F74A0000}"/>
    <cellStyle name="40% - Accent4 2 2 11" xfId="12730" xr:uid="{00000000-0005-0000-0000-0000F84A0000}"/>
    <cellStyle name="40% - Accent4 2 2 11 2" xfId="15084" xr:uid="{00000000-0005-0000-0000-0000F94A0000}"/>
    <cellStyle name="40% - Accent4 2 2 11 2 2" xfId="25914" xr:uid="{00000000-0005-0000-0000-0000FA4A0000}"/>
    <cellStyle name="40% - Accent4 2 2 11 2 3" xfId="34791" xr:uid="{00000000-0005-0000-0000-0000FB4A0000}"/>
    <cellStyle name="40% - Accent4 2 2 11 3" xfId="17303" xr:uid="{00000000-0005-0000-0000-0000FC4A0000}"/>
    <cellStyle name="40% - Accent4 2 2 11 3 2" xfId="28133" xr:uid="{00000000-0005-0000-0000-0000FD4A0000}"/>
    <cellStyle name="40% - Accent4 2 2 11 3 3" xfId="37010" xr:uid="{00000000-0005-0000-0000-0000FE4A0000}"/>
    <cellStyle name="40% - Accent4 2 2 11 4" xfId="19708" xr:uid="{00000000-0005-0000-0000-0000FF4A0000}"/>
    <cellStyle name="40% - Accent4 2 2 11 4 2" xfId="30352" xr:uid="{00000000-0005-0000-0000-0000004B0000}"/>
    <cellStyle name="40% - Accent4 2 2 11 4 3" xfId="39229" xr:uid="{00000000-0005-0000-0000-0000014B0000}"/>
    <cellStyle name="40% - Accent4 2 2 11 5" xfId="23695" xr:uid="{00000000-0005-0000-0000-0000024B0000}"/>
    <cellStyle name="40% - Accent4 2 2 11 6" xfId="32572" xr:uid="{00000000-0005-0000-0000-0000034B0000}"/>
    <cellStyle name="40% - Accent4 2 2 12" xfId="14208" xr:uid="{00000000-0005-0000-0000-0000044B0000}"/>
    <cellStyle name="40% - Accent4 2 2 12 2" xfId="25171" xr:uid="{00000000-0005-0000-0000-0000054B0000}"/>
    <cellStyle name="40% - Accent4 2 2 12 3" xfId="34048" xr:uid="{00000000-0005-0000-0000-0000064B0000}"/>
    <cellStyle name="40% - Accent4 2 2 13" xfId="16560" xr:uid="{00000000-0005-0000-0000-0000074B0000}"/>
    <cellStyle name="40% - Accent4 2 2 13 2" xfId="27390" xr:uid="{00000000-0005-0000-0000-0000084B0000}"/>
    <cellStyle name="40% - Accent4 2 2 13 3" xfId="36267" xr:uid="{00000000-0005-0000-0000-0000094B0000}"/>
    <cellStyle name="40% - Accent4 2 2 14" xfId="18781" xr:uid="{00000000-0005-0000-0000-00000A4B0000}"/>
    <cellStyle name="40% - Accent4 2 2 14 2" xfId="29609" xr:uid="{00000000-0005-0000-0000-00000B4B0000}"/>
    <cellStyle name="40% - Accent4 2 2 14 3" xfId="38486" xr:uid="{00000000-0005-0000-0000-00000C4B0000}"/>
    <cellStyle name="40% - Accent4 2 2 15" xfId="22952" xr:uid="{00000000-0005-0000-0000-00000D4B0000}"/>
    <cellStyle name="40% - Accent4 2 2 16" xfId="31827" xr:uid="{00000000-0005-0000-0000-00000E4B0000}"/>
    <cellStyle name="40% - Accent4 2 2 17" xfId="9444" xr:uid="{00000000-0005-0000-0000-00000F4B0000}"/>
    <cellStyle name="40% - Accent4 2 2 2" xfId="9445" xr:uid="{00000000-0005-0000-0000-0000104B0000}"/>
    <cellStyle name="40% - Accent4 2 2 2 2" xfId="13464" xr:uid="{00000000-0005-0000-0000-0000114B0000}"/>
    <cellStyle name="40% - Accent4 2 2 2 2 2" xfId="15818" xr:uid="{00000000-0005-0000-0000-0000124B0000}"/>
    <cellStyle name="40% - Accent4 2 2 2 2 2 2" xfId="26648" xr:uid="{00000000-0005-0000-0000-0000134B0000}"/>
    <cellStyle name="40% - Accent4 2 2 2 2 2 3" xfId="35525" xr:uid="{00000000-0005-0000-0000-0000144B0000}"/>
    <cellStyle name="40% - Accent4 2 2 2 2 3" xfId="18037" xr:uid="{00000000-0005-0000-0000-0000154B0000}"/>
    <cellStyle name="40% - Accent4 2 2 2 2 3 2" xfId="28867" xr:uid="{00000000-0005-0000-0000-0000164B0000}"/>
    <cellStyle name="40% - Accent4 2 2 2 2 3 3" xfId="37744" xr:uid="{00000000-0005-0000-0000-0000174B0000}"/>
    <cellStyle name="40% - Accent4 2 2 2 2 4" xfId="20442" xr:uid="{00000000-0005-0000-0000-0000184B0000}"/>
    <cellStyle name="40% - Accent4 2 2 2 2 4 2" xfId="31086" xr:uid="{00000000-0005-0000-0000-0000194B0000}"/>
    <cellStyle name="40% - Accent4 2 2 2 2 4 3" xfId="39963" xr:uid="{00000000-0005-0000-0000-00001A4B0000}"/>
    <cellStyle name="40% - Accent4 2 2 2 2 5" xfId="24429" xr:uid="{00000000-0005-0000-0000-00001B4B0000}"/>
    <cellStyle name="40% - Accent4 2 2 2 2 6" xfId="33306" xr:uid="{00000000-0005-0000-0000-00001C4B0000}"/>
    <cellStyle name="40% - Accent4 2 2 2 3" xfId="12731" xr:uid="{00000000-0005-0000-0000-00001D4B0000}"/>
    <cellStyle name="40% - Accent4 2 2 2 3 2" xfId="15085" xr:uid="{00000000-0005-0000-0000-00001E4B0000}"/>
    <cellStyle name="40% - Accent4 2 2 2 3 2 2" xfId="25915" xr:uid="{00000000-0005-0000-0000-00001F4B0000}"/>
    <cellStyle name="40% - Accent4 2 2 2 3 2 3" xfId="34792" xr:uid="{00000000-0005-0000-0000-0000204B0000}"/>
    <cellStyle name="40% - Accent4 2 2 2 3 3" xfId="17304" xr:uid="{00000000-0005-0000-0000-0000214B0000}"/>
    <cellStyle name="40% - Accent4 2 2 2 3 3 2" xfId="28134" xr:uid="{00000000-0005-0000-0000-0000224B0000}"/>
    <cellStyle name="40% - Accent4 2 2 2 3 3 3" xfId="37011" xr:uid="{00000000-0005-0000-0000-0000234B0000}"/>
    <cellStyle name="40% - Accent4 2 2 2 3 4" xfId="19709" xr:uid="{00000000-0005-0000-0000-0000244B0000}"/>
    <cellStyle name="40% - Accent4 2 2 2 3 4 2" xfId="30353" xr:uid="{00000000-0005-0000-0000-0000254B0000}"/>
    <cellStyle name="40% - Accent4 2 2 2 3 4 3" xfId="39230" xr:uid="{00000000-0005-0000-0000-0000264B0000}"/>
    <cellStyle name="40% - Accent4 2 2 2 3 5" xfId="23696" xr:uid="{00000000-0005-0000-0000-0000274B0000}"/>
    <cellStyle name="40% - Accent4 2 2 2 3 6" xfId="32573" xr:uid="{00000000-0005-0000-0000-0000284B0000}"/>
    <cellStyle name="40% - Accent4 2 2 2 4" xfId="14209" xr:uid="{00000000-0005-0000-0000-0000294B0000}"/>
    <cellStyle name="40% - Accent4 2 2 2 4 2" xfId="25172" xr:uid="{00000000-0005-0000-0000-00002A4B0000}"/>
    <cellStyle name="40% - Accent4 2 2 2 4 3" xfId="34049" xr:uid="{00000000-0005-0000-0000-00002B4B0000}"/>
    <cellStyle name="40% - Accent4 2 2 2 5" xfId="16561" xr:uid="{00000000-0005-0000-0000-00002C4B0000}"/>
    <cellStyle name="40% - Accent4 2 2 2 5 2" xfId="27391" xr:uid="{00000000-0005-0000-0000-00002D4B0000}"/>
    <cellStyle name="40% - Accent4 2 2 2 5 3" xfId="36268" xr:uid="{00000000-0005-0000-0000-00002E4B0000}"/>
    <cellStyle name="40% - Accent4 2 2 2 6" xfId="18782" xr:uid="{00000000-0005-0000-0000-00002F4B0000}"/>
    <cellStyle name="40% - Accent4 2 2 2 6 2" xfId="29610" xr:uid="{00000000-0005-0000-0000-0000304B0000}"/>
    <cellStyle name="40% - Accent4 2 2 2 6 3" xfId="38487" xr:uid="{00000000-0005-0000-0000-0000314B0000}"/>
    <cellStyle name="40% - Accent4 2 2 2 7" xfId="22953" xr:uid="{00000000-0005-0000-0000-0000324B0000}"/>
    <cellStyle name="40% - Accent4 2 2 2 8" xfId="31828" xr:uid="{00000000-0005-0000-0000-0000334B0000}"/>
    <cellStyle name="40% - Accent4 2 2 3" xfId="9446" xr:uid="{00000000-0005-0000-0000-0000344B0000}"/>
    <cellStyle name="40% - Accent4 2 2 3 2" xfId="13465" xr:uid="{00000000-0005-0000-0000-0000354B0000}"/>
    <cellStyle name="40% - Accent4 2 2 3 2 2" xfId="15819" xr:uid="{00000000-0005-0000-0000-0000364B0000}"/>
    <cellStyle name="40% - Accent4 2 2 3 2 2 2" xfId="26649" xr:uid="{00000000-0005-0000-0000-0000374B0000}"/>
    <cellStyle name="40% - Accent4 2 2 3 2 2 3" xfId="35526" xr:uid="{00000000-0005-0000-0000-0000384B0000}"/>
    <cellStyle name="40% - Accent4 2 2 3 2 3" xfId="18038" xr:uid="{00000000-0005-0000-0000-0000394B0000}"/>
    <cellStyle name="40% - Accent4 2 2 3 2 3 2" xfId="28868" xr:uid="{00000000-0005-0000-0000-00003A4B0000}"/>
    <cellStyle name="40% - Accent4 2 2 3 2 3 3" xfId="37745" xr:uid="{00000000-0005-0000-0000-00003B4B0000}"/>
    <cellStyle name="40% - Accent4 2 2 3 2 4" xfId="20443" xr:uid="{00000000-0005-0000-0000-00003C4B0000}"/>
    <cellStyle name="40% - Accent4 2 2 3 2 4 2" xfId="31087" xr:uid="{00000000-0005-0000-0000-00003D4B0000}"/>
    <cellStyle name="40% - Accent4 2 2 3 2 4 3" xfId="39964" xr:uid="{00000000-0005-0000-0000-00003E4B0000}"/>
    <cellStyle name="40% - Accent4 2 2 3 2 5" xfId="24430" xr:uid="{00000000-0005-0000-0000-00003F4B0000}"/>
    <cellStyle name="40% - Accent4 2 2 3 2 6" xfId="33307" xr:uid="{00000000-0005-0000-0000-0000404B0000}"/>
    <cellStyle name="40% - Accent4 2 2 3 3" xfId="12732" xr:uid="{00000000-0005-0000-0000-0000414B0000}"/>
    <cellStyle name="40% - Accent4 2 2 3 3 2" xfId="15086" xr:uid="{00000000-0005-0000-0000-0000424B0000}"/>
    <cellStyle name="40% - Accent4 2 2 3 3 2 2" xfId="25916" xr:uid="{00000000-0005-0000-0000-0000434B0000}"/>
    <cellStyle name="40% - Accent4 2 2 3 3 2 3" xfId="34793" xr:uid="{00000000-0005-0000-0000-0000444B0000}"/>
    <cellStyle name="40% - Accent4 2 2 3 3 3" xfId="17305" xr:uid="{00000000-0005-0000-0000-0000454B0000}"/>
    <cellStyle name="40% - Accent4 2 2 3 3 3 2" xfId="28135" xr:uid="{00000000-0005-0000-0000-0000464B0000}"/>
    <cellStyle name="40% - Accent4 2 2 3 3 3 3" xfId="37012" xr:uid="{00000000-0005-0000-0000-0000474B0000}"/>
    <cellStyle name="40% - Accent4 2 2 3 3 4" xfId="19710" xr:uid="{00000000-0005-0000-0000-0000484B0000}"/>
    <cellStyle name="40% - Accent4 2 2 3 3 4 2" xfId="30354" xr:uid="{00000000-0005-0000-0000-0000494B0000}"/>
    <cellStyle name="40% - Accent4 2 2 3 3 4 3" xfId="39231" xr:uid="{00000000-0005-0000-0000-00004A4B0000}"/>
    <cellStyle name="40% - Accent4 2 2 3 3 5" xfId="23697" xr:uid="{00000000-0005-0000-0000-00004B4B0000}"/>
    <cellStyle name="40% - Accent4 2 2 3 3 6" xfId="32574" xr:uid="{00000000-0005-0000-0000-00004C4B0000}"/>
    <cellStyle name="40% - Accent4 2 2 3 4" xfId="14210" xr:uid="{00000000-0005-0000-0000-00004D4B0000}"/>
    <cellStyle name="40% - Accent4 2 2 3 4 2" xfId="25173" xr:uid="{00000000-0005-0000-0000-00004E4B0000}"/>
    <cellStyle name="40% - Accent4 2 2 3 4 3" xfId="34050" xr:uid="{00000000-0005-0000-0000-00004F4B0000}"/>
    <cellStyle name="40% - Accent4 2 2 3 5" xfId="16562" xr:uid="{00000000-0005-0000-0000-0000504B0000}"/>
    <cellStyle name="40% - Accent4 2 2 3 5 2" xfId="27392" xr:uid="{00000000-0005-0000-0000-0000514B0000}"/>
    <cellStyle name="40% - Accent4 2 2 3 5 3" xfId="36269" xr:uid="{00000000-0005-0000-0000-0000524B0000}"/>
    <cellStyle name="40% - Accent4 2 2 3 6" xfId="18783" xr:uid="{00000000-0005-0000-0000-0000534B0000}"/>
    <cellStyle name="40% - Accent4 2 2 3 6 2" xfId="29611" xr:uid="{00000000-0005-0000-0000-0000544B0000}"/>
    <cellStyle name="40% - Accent4 2 2 3 6 3" xfId="38488" xr:uid="{00000000-0005-0000-0000-0000554B0000}"/>
    <cellStyle name="40% - Accent4 2 2 3 7" xfId="22954" xr:uid="{00000000-0005-0000-0000-0000564B0000}"/>
    <cellStyle name="40% - Accent4 2 2 3 8" xfId="31829" xr:uid="{00000000-0005-0000-0000-0000574B0000}"/>
    <cellStyle name="40% - Accent4 2 2 4" xfId="9447" xr:uid="{00000000-0005-0000-0000-0000584B0000}"/>
    <cellStyle name="40% - Accent4 2 2 4 2" xfId="13466" xr:uid="{00000000-0005-0000-0000-0000594B0000}"/>
    <cellStyle name="40% - Accent4 2 2 4 2 2" xfId="15820" xr:uid="{00000000-0005-0000-0000-00005A4B0000}"/>
    <cellStyle name="40% - Accent4 2 2 4 2 2 2" xfId="26650" xr:uid="{00000000-0005-0000-0000-00005B4B0000}"/>
    <cellStyle name="40% - Accent4 2 2 4 2 2 3" xfId="35527" xr:uid="{00000000-0005-0000-0000-00005C4B0000}"/>
    <cellStyle name="40% - Accent4 2 2 4 2 3" xfId="18039" xr:uid="{00000000-0005-0000-0000-00005D4B0000}"/>
    <cellStyle name="40% - Accent4 2 2 4 2 3 2" xfId="28869" xr:uid="{00000000-0005-0000-0000-00005E4B0000}"/>
    <cellStyle name="40% - Accent4 2 2 4 2 3 3" xfId="37746" xr:uid="{00000000-0005-0000-0000-00005F4B0000}"/>
    <cellStyle name="40% - Accent4 2 2 4 2 4" xfId="20444" xr:uid="{00000000-0005-0000-0000-0000604B0000}"/>
    <cellStyle name="40% - Accent4 2 2 4 2 4 2" xfId="31088" xr:uid="{00000000-0005-0000-0000-0000614B0000}"/>
    <cellStyle name="40% - Accent4 2 2 4 2 4 3" xfId="39965" xr:uid="{00000000-0005-0000-0000-0000624B0000}"/>
    <cellStyle name="40% - Accent4 2 2 4 2 5" xfId="24431" xr:uid="{00000000-0005-0000-0000-0000634B0000}"/>
    <cellStyle name="40% - Accent4 2 2 4 2 6" xfId="33308" xr:uid="{00000000-0005-0000-0000-0000644B0000}"/>
    <cellStyle name="40% - Accent4 2 2 4 3" xfId="12733" xr:uid="{00000000-0005-0000-0000-0000654B0000}"/>
    <cellStyle name="40% - Accent4 2 2 4 3 2" xfId="15087" xr:uid="{00000000-0005-0000-0000-0000664B0000}"/>
    <cellStyle name="40% - Accent4 2 2 4 3 2 2" xfId="25917" xr:uid="{00000000-0005-0000-0000-0000674B0000}"/>
    <cellStyle name="40% - Accent4 2 2 4 3 2 3" xfId="34794" xr:uid="{00000000-0005-0000-0000-0000684B0000}"/>
    <cellStyle name="40% - Accent4 2 2 4 3 3" xfId="17306" xr:uid="{00000000-0005-0000-0000-0000694B0000}"/>
    <cellStyle name="40% - Accent4 2 2 4 3 3 2" xfId="28136" xr:uid="{00000000-0005-0000-0000-00006A4B0000}"/>
    <cellStyle name="40% - Accent4 2 2 4 3 3 3" xfId="37013" xr:uid="{00000000-0005-0000-0000-00006B4B0000}"/>
    <cellStyle name="40% - Accent4 2 2 4 3 4" xfId="19711" xr:uid="{00000000-0005-0000-0000-00006C4B0000}"/>
    <cellStyle name="40% - Accent4 2 2 4 3 4 2" xfId="30355" xr:uid="{00000000-0005-0000-0000-00006D4B0000}"/>
    <cellStyle name="40% - Accent4 2 2 4 3 4 3" xfId="39232" xr:uid="{00000000-0005-0000-0000-00006E4B0000}"/>
    <cellStyle name="40% - Accent4 2 2 4 3 5" xfId="23698" xr:uid="{00000000-0005-0000-0000-00006F4B0000}"/>
    <cellStyle name="40% - Accent4 2 2 4 3 6" xfId="32575" xr:uid="{00000000-0005-0000-0000-0000704B0000}"/>
    <cellStyle name="40% - Accent4 2 2 4 4" xfId="14211" xr:uid="{00000000-0005-0000-0000-0000714B0000}"/>
    <cellStyle name="40% - Accent4 2 2 4 4 2" xfId="25174" xr:uid="{00000000-0005-0000-0000-0000724B0000}"/>
    <cellStyle name="40% - Accent4 2 2 4 4 3" xfId="34051" xr:uid="{00000000-0005-0000-0000-0000734B0000}"/>
    <cellStyle name="40% - Accent4 2 2 4 5" xfId="16563" xr:uid="{00000000-0005-0000-0000-0000744B0000}"/>
    <cellStyle name="40% - Accent4 2 2 4 5 2" xfId="27393" xr:uid="{00000000-0005-0000-0000-0000754B0000}"/>
    <cellStyle name="40% - Accent4 2 2 4 5 3" xfId="36270" xr:uid="{00000000-0005-0000-0000-0000764B0000}"/>
    <cellStyle name="40% - Accent4 2 2 4 6" xfId="18784" xr:uid="{00000000-0005-0000-0000-0000774B0000}"/>
    <cellStyle name="40% - Accent4 2 2 4 6 2" xfId="29612" xr:uid="{00000000-0005-0000-0000-0000784B0000}"/>
    <cellStyle name="40% - Accent4 2 2 4 6 3" xfId="38489" xr:uid="{00000000-0005-0000-0000-0000794B0000}"/>
    <cellStyle name="40% - Accent4 2 2 4 7" xfId="22955" xr:uid="{00000000-0005-0000-0000-00007A4B0000}"/>
    <cellStyle name="40% - Accent4 2 2 4 8" xfId="31830" xr:uid="{00000000-0005-0000-0000-00007B4B0000}"/>
    <cellStyle name="40% - Accent4 2 2 5" xfId="9448" xr:uid="{00000000-0005-0000-0000-00007C4B0000}"/>
    <cellStyle name="40% - Accent4 2 2 5 2" xfId="13467" xr:uid="{00000000-0005-0000-0000-00007D4B0000}"/>
    <cellStyle name="40% - Accent4 2 2 5 2 2" xfId="15821" xr:uid="{00000000-0005-0000-0000-00007E4B0000}"/>
    <cellStyle name="40% - Accent4 2 2 5 2 2 2" xfId="26651" xr:uid="{00000000-0005-0000-0000-00007F4B0000}"/>
    <cellStyle name="40% - Accent4 2 2 5 2 2 3" xfId="35528" xr:uid="{00000000-0005-0000-0000-0000804B0000}"/>
    <cellStyle name="40% - Accent4 2 2 5 2 3" xfId="18040" xr:uid="{00000000-0005-0000-0000-0000814B0000}"/>
    <cellStyle name="40% - Accent4 2 2 5 2 3 2" xfId="28870" xr:uid="{00000000-0005-0000-0000-0000824B0000}"/>
    <cellStyle name="40% - Accent4 2 2 5 2 3 3" xfId="37747" xr:uid="{00000000-0005-0000-0000-0000834B0000}"/>
    <cellStyle name="40% - Accent4 2 2 5 2 4" xfId="20445" xr:uid="{00000000-0005-0000-0000-0000844B0000}"/>
    <cellStyle name="40% - Accent4 2 2 5 2 4 2" xfId="31089" xr:uid="{00000000-0005-0000-0000-0000854B0000}"/>
    <cellStyle name="40% - Accent4 2 2 5 2 4 3" xfId="39966" xr:uid="{00000000-0005-0000-0000-0000864B0000}"/>
    <cellStyle name="40% - Accent4 2 2 5 2 5" xfId="24432" xr:uid="{00000000-0005-0000-0000-0000874B0000}"/>
    <cellStyle name="40% - Accent4 2 2 5 2 6" xfId="33309" xr:uid="{00000000-0005-0000-0000-0000884B0000}"/>
    <cellStyle name="40% - Accent4 2 2 5 3" xfId="12734" xr:uid="{00000000-0005-0000-0000-0000894B0000}"/>
    <cellStyle name="40% - Accent4 2 2 5 3 2" xfId="15088" xr:uid="{00000000-0005-0000-0000-00008A4B0000}"/>
    <cellStyle name="40% - Accent4 2 2 5 3 2 2" xfId="25918" xr:uid="{00000000-0005-0000-0000-00008B4B0000}"/>
    <cellStyle name="40% - Accent4 2 2 5 3 2 3" xfId="34795" xr:uid="{00000000-0005-0000-0000-00008C4B0000}"/>
    <cellStyle name="40% - Accent4 2 2 5 3 3" xfId="17307" xr:uid="{00000000-0005-0000-0000-00008D4B0000}"/>
    <cellStyle name="40% - Accent4 2 2 5 3 3 2" xfId="28137" xr:uid="{00000000-0005-0000-0000-00008E4B0000}"/>
    <cellStyle name="40% - Accent4 2 2 5 3 3 3" xfId="37014" xr:uid="{00000000-0005-0000-0000-00008F4B0000}"/>
    <cellStyle name="40% - Accent4 2 2 5 3 4" xfId="19712" xr:uid="{00000000-0005-0000-0000-0000904B0000}"/>
    <cellStyle name="40% - Accent4 2 2 5 3 4 2" xfId="30356" xr:uid="{00000000-0005-0000-0000-0000914B0000}"/>
    <cellStyle name="40% - Accent4 2 2 5 3 4 3" xfId="39233" xr:uid="{00000000-0005-0000-0000-0000924B0000}"/>
    <cellStyle name="40% - Accent4 2 2 5 3 5" xfId="23699" xr:uid="{00000000-0005-0000-0000-0000934B0000}"/>
    <cellStyle name="40% - Accent4 2 2 5 3 6" xfId="32576" xr:uid="{00000000-0005-0000-0000-0000944B0000}"/>
    <cellStyle name="40% - Accent4 2 2 5 4" xfId="14212" xr:uid="{00000000-0005-0000-0000-0000954B0000}"/>
    <cellStyle name="40% - Accent4 2 2 5 4 2" xfId="25175" xr:uid="{00000000-0005-0000-0000-0000964B0000}"/>
    <cellStyle name="40% - Accent4 2 2 5 4 3" xfId="34052" xr:uid="{00000000-0005-0000-0000-0000974B0000}"/>
    <cellStyle name="40% - Accent4 2 2 5 5" xfId="16564" xr:uid="{00000000-0005-0000-0000-0000984B0000}"/>
    <cellStyle name="40% - Accent4 2 2 5 5 2" xfId="27394" xr:uid="{00000000-0005-0000-0000-0000994B0000}"/>
    <cellStyle name="40% - Accent4 2 2 5 5 3" xfId="36271" xr:uid="{00000000-0005-0000-0000-00009A4B0000}"/>
    <cellStyle name="40% - Accent4 2 2 5 6" xfId="18785" xr:uid="{00000000-0005-0000-0000-00009B4B0000}"/>
    <cellStyle name="40% - Accent4 2 2 5 6 2" xfId="29613" xr:uid="{00000000-0005-0000-0000-00009C4B0000}"/>
    <cellStyle name="40% - Accent4 2 2 5 6 3" xfId="38490" xr:uid="{00000000-0005-0000-0000-00009D4B0000}"/>
    <cellStyle name="40% - Accent4 2 2 5 7" xfId="22956" xr:uid="{00000000-0005-0000-0000-00009E4B0000}"/>
    <cellStyle name="40% - Accent4 2 2 5 8" xfId="31831" xr:uid="{00000000-0005-0000-0000-00009F4B0000}"/>
    <cellStyle name="40% - Accent4 2 2 6" xfId="9449" xr:uid="{00000000-0005-0000-0000-0000A04B0000}"/>
    <cellStyle name="40% - Accent4 2 2 6 2" xfId="13468" xr:uid="{00000000-0005-0000-0000-0000A14B0000}"/>
    <cellStyle name="40% - Accent4 2 2 6 2 2" xfId="15822" xr:uid="{00000000-0005-0000-0000-0000A24B0000}"/>
    <cellStyle name="40% - Accent4 2 2 6 2 2 2" xfId="26652" xr:uid="{00000000-0005-0000-0000-0000A34B0000}"/>
    <cellStyle name="40% - Accent4 2 2 6 2 2 3" xfId="35529" xr:uid="{00000000-0005-0000-0000-0000A44B0000}"/>
    <cellStyle name="40% - Accent4 2 2 6 2 3" xfId="18041" xr:uid="{00000000-0005-0000-0000-0000A54B0000}"/>
    <cellStyle name="40% - Accent4 2 2 6 2 3 2" xfId="28871" xr:uid="{00000000-0005-0000-0000-0000A64B0000}"/>
    <cellStyle name="40% - Accent4 2 2 6 2 3 3" xfId="37748" xr:uid="{00000000-0005-0000-0000-0000A74B0000}"/>
    <cellStyle name="40% - Accent4 2 2 6 2 4" xfId="20446" xr:uid="{00000000-0005-0000-0000-0000A84B0000}"/>
    <cellStyle name="40% - Accent4 2 2 6 2 4 2" xfId="31090" xr:uid="{00000000-0005-0000-0000-0000A94B0000}"/>
    <cellStyle name="40% - Accent4 2 2 6 2 4 3" xfId="39967" xr:uid="{00000000-0005-0000-0000-0000AA4B0000}"/>
    <cellStyle name="40% - Accent4 2 2 6 2 5" xfId="24433" xr:uid="{00000000-0005-0000-0000-0000AB4B0000}"/>
    <cellStyle name="40% - Accent4 2 2 6 2 6" xfId="33310" xr:uid="{00000000-0005-0000-0000-0000AC4B0000}"/>
    <cellStyle name="40% - Accent4 2 2 6 3" xfId="12735" xr:uid="{00000000-0005-0000-0000-0000AD4B0000}"/>
    <cellStyle name="40% - Accent4 2 2 6 3 2" xfId="15089" xr:uid="{00000000-0005-0000-0000-0000AE4B0000}"/>
    <cellStyle name="40% - Accent4 2 2 6 3 2 2" xfId="25919" xr:uid="{00000000-0005-0000-0000-0000AF4B0000}"/>
    <cellStyle name="40% - Accent4 2 2 6 3 2 3" xfId="34796" xr:uid="{00000000-0005-0000-0000-0000B04B0000}"/>
    <cellStyle name="40% - Accent4 2 2 6 3 3" xfId="17308" xr:uid="{00000000-0005-0000-0000-0000B14B0000}"/>
    <cellStyle name="40% - Accent4 2 2 6 3 3 2" xfId="28138" xr:uid="{00000000-0005-0000-0000-0000B24B0000}"/>
    <cellStyle name="40% - Accent4 2 2 6 3 3 3" xfId="37015" xr:uid="{00000000-0005-0000-0000-0000B34B0000}"/>
    <cellStyle name="40% - Accent4 2 2 6 3 4" xfId="19713" xr:uid="{00000000-0005-0000-0000-0000B44B0000}"/>
    <cellStyle name="40% - Accent4 2 2 6 3 4 2" xfId="30357" xr:uid="{00000000-0005-0000-0000-0000B54B0000}"/>
    <cellStyle name="40% - Accent4 2 2 6 3 4 3" xfId="39234" xr:uid="{00000000-0005-0000-0000-0000B64B0000}"/>
    <cellStyle name="40% - Accent4 2 2 6 3 5" xfId="23700" xr:uid="{00000000-0005-0000-0000-0000B74B0000}"/>
    <cellStyle name="40% - Accent4 2 2 6 3 6" xfId="32577" xr:uid="{00000000-0005-0000-0000-0000B84B0000}"/>
    <cellStyle name="40% - Accent4 2 2 6 4" xfId="14213" xr:uid="{00000000-0005-0000-0000-0000B94B0000}"/>
    <cellStyle name="40% - Accent4 2 2 6 4 2" xfId="25176" xr:uid="{00000000-0005-0000-0000-0000BA4B0000}"/>
    <cellStyle name="40% - Accent4 2 2 6 4 3" xfId="34053" xr:uid="{00000000-0005-0000-0000-0000BB4B0000}"/>
    <cellStyle name="40% - Accent4 2 2 6 5" xfId="16565" xr:uid="{00000000-0005-0000-0000-0000BC4B0000}"/>
    <cellStyle name="40% - Accent4 2 2 6 5 2" xfId="27395" xr:uid="{00000000-0005-0000-0000-0000BD4B0000}"/>
    <cellStyle name="40% - Accent4 2 2 6 5 3" xfId="36272" xr:uid="{00000000-0005-0000-0000-0000BE4B0000}"/>
    <cellStyle name="40% - Accent4 2 2 6 6" xfId="18786" xr:uid="{00000000-0005-0000-0000-0000BF4B0000}"/>
    <cellStyle name="40% - Accent4 2 2 6 6 2" xfId="29614" xr:uid="{00000000-0005-0000-0000-0000C04B0000}"/>
    <cellStyle name="40% - Accent4 2 2 6 6 3" xfId="38491" xr:uid="{00000000-0005-0000-0000-0000C14B0000}"/>
    <cellStyle name="40% - Accent4 2 2 6 7" xfId="22957" xr:uid="{00000000-0005-0000-0000-0000C24B0000}"/>
    <cellStyle name="40% - Accent4 2 2 6 8" xfId="31832" xr:uid="{00000000-0005-0000-0000-0000C34B0000}"/>
    <cellStyle name="40% - Accent4 2 2 7" xfId="9450" xr:uid="{00000000-0005-0000-0000-0000C44B0000}"/>
    <cellStyle name="40% - Accent4 2 2 7 2" xfId="13469" xr:uid="{00000000-0005-0000-0000-0000C54B0000}"/>
    <cellStyle name="40% - Accent4 2 2 7 2 2" xfId="15823" xr:uid="{00000000-0005-0000-0000-0000C64B0000}"/>
    <cellStyle name="40% - Accent4 2 2 7 2 2 2" xfId="26653" xr:uid="{00000000-0005-0000-0000-0000C74B0000}"/>
    <cellStyle name="40% - Accent4 2 2 7 2 2 3" xfId="35530" xr:uid="{00000000-0005-0000-0000-0000C84B0000}"/>
    <cellStyle name="40% - Accent4 2 2 7 2 3" xfId="18042" xr:uid="{00000000-0005-0000-0000-0000C94B0000}"/>
    <cellStyle name="40% - Accent4 2 2 7 2 3 2" xfId="28872" xr:uid="{00000000-0005-0000-0000-0000CA4B0000}"/>
    <cellStyle name="40% - Accent4 2 2 7 2 3 3" xfId="37749" xr:uid="{00000000-0005-0000-0000-0000CB4B0000}"/>
    <cellStyle name="40% - Accent4 2 2 7 2 4" xfId="20447" xr:uid="{00000000-0005-0000-0000-0000CC4B0000}"/>
    <cellStyle name="40% - Accent4 2 2 7 2 4 2" xfId="31091" xr:uid="{00000000-0005-0000-0000-0000CD4B0000}"/>
    <cellStyle name="40% - Accent4 2 2 7 2 4 3" xfId="39968" xr:uid="{00000000-0005-0000-0000-0000CE4B0000}"/>
    <cellStyle name="40% - Accent4 2 2 7 2 5" xfId="24434" xr:uid="{00000000-0005-0000-0000-0000CF4B0000}"/>
    <cellStyle name="40% - Accent4 2 2 7 2 6" xfId="33311" xr:uid="{00000000-0005-0000-0000-0000D04B0000}"/>
    <cellStyle name="40% - Accent4 2 2 7 3" xfId="12736" xr:uid="{00000000-0005-0000-0000-0000D14B0000}"/>
    <cellStyle name="40% - Accent4 2 2 7 3 2" xfId="15090" xr:uid="{00000000-0005-0000-0000-0000D24B0000}"/>
    <cellStyle name="40% - Accent4 2 2 7 3 2 2" xfId="25920" xr:uid="{00000000-0005-0000-0000-0000D34B0000}"/>
    <cellStyle name="40% - Accent4 2 2 7 3 2 3" xfId="34797" xr:uid="{00000000-0005-0000-0000-0000D44B0000}"/>
    <cellStyle name="40% - Accent4 2 2 7 3 3" xfId="17309" xr:uid="{00000000-0005-0000-0000-0000D54B0000}"/>
    <cellStyle name="40% - Accent4 2 2 7 3 3 2" xfId="28139" xr:uid="{00000000-0005-0000-0000-0000D64B0000}"/>
    <cellStyle name="40% - Accent4 2 2 7 3 3 3" xfId="37016" xr:uid="{00000000-0005-0000-0000-0000D74B0000}"/>
    <cellStyle name="40% - Accent4 2 2 7 3 4" xfId="19714" xr:uid="{00000000-0005-0000-0000-0000D84B0000}"/>
    <cellStyle name="40% - Accent4 2 2 7 3 4 2" xfId="30358" xr:uid="{00000000-0005-0000-0000-0000D94B0000}"/>
    <cellStyle name="40% - Accent4 2 2 7 3 4 3" xfId="39235" xr:uid="{00000000-0005-0000-0000-0000DA4B0000}"/>
    <cellStyle name="40% - Accent4 2 2 7 3 5" xfId="23701" xr:uid="{00000000-0005-0000-0000-0000DB4B0000}"/>
    <cellStyle name="40% - Accent4 2 2 7 3 6" xfId="32578" xr:uid="{00000000-0005-0000-0000-0000DC4B0000}"/>
    <cellStyle name="40% - Accent4 2 2 7 4" xfId="14214" xr:uid="{00000000-0005-0000-0000-0000DD4B0000}"/>
    <cellStyle name="40% - Accent4 2 2 7 4 2" xfId="25177" xr:uid="{00000000-0005-0000-0000-0000DE4B0000}"/>
    <cellStyle name="40% - Accent4 2 2 7 4 3" xfId="34054" xr:uid="{00000000-0005-0000-0000-0000DF4B0000}"/>
    <cellStyle name="40% - Accent4 2 2 7 5" xfId="16566" xr:uid="{00000000-0005-0000-0000-0000E04B0000}"/>
    <cellStyle name="40% - Accent4 2 2 7 5 2" xfId="27396" xr:uid="{00000000-0005-0000-0000-0000E14B0000}"/>
    <cellStyle name="40% - Accent4 2 2 7 5 3" xfId="36273" xr:uid="{00000000-0005-0000-0000-0000E24B0000}"/>
    <cellStyle name="40% - Accent4 2 2 7 6" xfId="18787" xr:uid="{00000000-0005-0000-0000-0000E34B0000}"/>
    <cellStyle name="40% - Accent4 2 2 7 6 2" xfId="29615" xr:uid="{00000000-0005-0000-0000-0000E44B0000}"/>
    <cellStyle name="40% - Accent4 2 2 7 6 3" xfId="38492" xr:uid="{00000000-0005-0000-0000-0000E54B0000}"/>
    <cellStyle name="40% - Accent4 2 2 7 7" xfId="22958" xr:uid="{00000000-0005-0000-0000-0000E64B0000}"/>
    <cellStyle name="40% - Accent4 2 2 7 8" xfId="31833" xr:uid="{00000000-0005-0000-0000-0000E74B0000}"/>
    <cellStyle name="40% - Accent4 2 2 8" xfId="9451" xr:uid="{00000000-0005-0000-0000-0000E84B0000}"/>
    <cellStyle name="40% - Accent4 2 2 8 2" xfId="13470" xr:uid="{00000000-0005-0000-0000-0000E94B0000}"/>
    <cellStyle name="40% - Accent4 2 2 8 2 2" xfId="15824" xr:uid="{00000000-0005-0000-0000-0000EA4B0000}"/>
    <cellStyle name="40% - Accent4 2 2 8 2 2 2" xfId="26654" xr:uid="{00000000-0005-0000-0000-0000EB4B0000}"/>
    <cellStyle name="40% - Accent4 2 2 8 2 2 3" xfId="35531" xr:uid="{00000000-0005-0000-0000-0000EC4B0000}"/>
    <cellStyle name="40% - Accent4 2 2 8 2 3" xfId="18043" xr:uid="{00000000-0005-0000-0000-0000ED4B0000}"/>
    <cellStyle name="40% - Accent4 2 2 8 2 3 2" xfId="28873" xr:uid="{00000000-0005-0000-0000-0000EE4B0000}"/>
    <cellStyle name="40% - Accent4 2 2 8 2 3 3" xfId="37750" xr:uid="{00000000-0005-0000-0000-0000EF4B0000}"/>
    <cellStyle name="40% - Accent4 2 2 8 2 4" xfId="20448" xr:uid="{00000000-0005-0000-0000-0000F04B0000}"/>
    <cellStyle name="40% - Accent4 2 2 8 2 4 2" xfId="31092" xr:uid="{00000000-0005-0000-0000-0000F14B0000}"/>
    <cellStyle name="40% - Accent4 2 2 8 2 4 3" xfId="39969" xr:uid="{00000000-0005-0000-0000-0000F24B0000}"/>
    <cellStyle name="40% - Accent4 2 2 8 2 5" xfId="24435" xr:uid="{00000000-0005-0000-0000-0000F34B0000}"/>
    <cellStyle name="40% - Accent4 2 2 8 2 6" xfId="33312" xr:uid="{00000000-0005-0000-0000-0000F44B0000}"/>
    <cellStyle name="40% - Accent4 2 2 8 3" xfId="12737" xr:uid="{00000000-0005-0000-0000-0000F54B0000}"/>
    <cellStyle name="40% - Accent4 2 2 8 3 2" xfId="15091" xr:uid="{00000000-0005-0000-0000-0000F64B0000}"/>
    <cellStyle name="40% - Accent4 2 2 8 3 2 2" xfId="25921" xr:uid="{00000000-0005-0000-0000-0000F74B0000}"/>
    <cellStyle name="40% - Accent4 2 2 8 3 2 3" xfId="34798" xr:uid="{00000000-0005-0000-0000-0000F84B0000}"/>
    <cellStyle name="40% - Accent4 2 2 8 3 3" xfId="17310" xr:uid="{00000000-0005-0000-0000-0000F94B0000}"/>
    <cellStyle name="40% - Accent4 2 2 8 3 3 2" xfId="28140" xr:uid="{00000000-0005-0000-0000-0000FA4B0000}"/>
    <cellStyle name="40% - Accent4 2 2 8 3 3 3" xfId="37017" xr:uid="{00000000-0005-0000-0000-0000FB4B0000}"/>
    <cellStyle name="40% - Accent4 2 2 8 3 4" xfId="19715" xr:uid="{00000000-0005-0000-0000-0000FC4B0000}"/>
    <cellStyle name="40% - Accent4 2 2 8 3 4 2" xfId="30359" xr:uid="{00000000-0005-0000-0000-0000FD4B0000}"/>
    <cellStyle name="40% - Accent4 2 2 8 3 4 3" xfId="39236" xr:uid="{00000000-0005-0000-0000-0000FE4B0000}"/>
    <cellStyle name="40% - Accent4 2 2 8 3 5" xfId="23702" xr:uid="{00000000-0005-0000-0000-0000FF4B0000}"/>
    <cellStyle name="40% - Accent4 2 2 8 3 6" xfId="32579" xr:uid="{00000000-0005-0000-0000-0000004C0000}"/>
    <cellStyle name="40% - Accent4 2 2 8 4" xfId="14215" xr:uid="{00000000-0005-0000-0000-0000014C0000}"/>
    <cellStyle name="40% - Accent4 2 2 8 4 2" xfId="25178" xr:uid="{00000000-0005-0000-0000-0000024C0000}"/>
    <cellStyle name="40% - Accent4 2 2 8 4 3" xfId="34055" xr:uid="{00000000-0005-0000-0000-0000034C0000}"/>
    <cellStyle name="40% - Accent4 2 2 8 5" xfId="16567" xr:uid="{00000000-0005-0000-0000-0000044C0000}"/>
    <cellStyle name="40% - Accent4 2 2 8 5 2" xfId="27397" xr:uid="{00000000-0005-0000-0000-0000054C0000}"/>
    <cellStyle name="40% - Accent4 2 2 8 5 3" xfId="36274" xr:uid="{00000000-0005-0000-0000-0000064C0000}"/>
    <cellStyle name="40% - Accent4 2 2 8 6" xfId="18788" xr:uid="{00000000-0005-0000-0000-0000074C0000}"/>
    <cellStyle name="40% - Accent4 2 2 8 6 2" xfId="29616" xr:uid="{00000000-0005-0000-0000-0000084C0000}"/>
    <cellStyle name="40% - Accent4 2 2 8 6 3" xfId="38493" xr:uid="{00000000-0005-0000-0000-0000094C0000}"/>
    <cellStyle name="40% - Accent4 2 2 8 7" xfId="22959" xr:uid="{00000000-0005-0000-0000-00000A4C0000}"/>
    <cellStyle name="40% - Accent4 2 2 8 8" xfId="31834" xr:uid="{00000000-0005-0000-0000-00000B4C0000}"/>
    <cellStyle name="40% - Accent4 2 2 9" xfId="9452" xr:uid="{00000000-0005-0000-0000-00000C4C0000}"/>
    <cellStyle name="40% - Accent4 2 2 9 2" xfId="13471" xr:uid="{00000000-0005-0000-0000-00000D4C0000}"/>
    <cellStyle name="40% - Accent4 2 2 9 2 2" xfId="15825" xr:uid="{00000000-0005-0000-0000-00000E4C0000}"/>
    <cellStyle name="40% - Accent4 2 2 9 2 2 2" xfId="26655" xr:uid="{00000000-0005-0000-0000-00000F4C0000}"/>
    <cellStyle name="40% - Accent4 2 2 9 2 2 3" xfId="35532" xr:uid="{00000000-0005-0000-0000-0000104C0000}"/>
    <cellStyle name="40% - Accent4 2 2 9 2 3" xfId="18044" xr:uid="{00000000-0005-0000-0000-0000114C0000}"/>
    <cellStyle name="40% - Accent4 2 2 9 2 3 2" xfId="28874" xr:uid="{00000000-0005-0000-0000-0000124C0000}"/>
    <cellStyle name="40% - Accent4 2 2 9 2 3 3" xfId="37751" xr:uid="{00000000-0005-0000-0000-0000134C0000}"/>
    <cellStyle name="40% - Accent4 2 2 9 2 4" xfId="20449" xr:uid="{00000000-0005-0000-0000-0000144C0000}"/>
    <cellStyle name="40% - Accent4 2 2 9 2 4 2" xfId="31093" xr:uid="{00000000-0005-0000-0000-0000154C0000}"/>
    <cellStyle name="40% - Accent4 2 2 9 2 4 3" xfId="39970" xr:uid="{00000000-0005-0000-0000-0000164C0000}"/>
    <cellStyle name="40% - Accent4 2 2 9 2 5" xfId="24436" xr:uid="{00000000-0005-0000-0000-0000174C0000}"/>
    <cellStyle name="40% - Accent4 2 2 9 2 6" xfId="33313" xr:uid="{00000000-0005-0000-0000-0000184C0000}"/>
    <cellStyle name="40% - Accent4 2 2 9 3" xfId="12738" xr:uid="{00000000-0005-0000-0000-0000194C0000}"/>
    <cellStyle name="40% - Accent4 2 2 9 3 2" xfId="15092" xr:uid="{00000000-0005-0000-0000-00001A4C0000}"/>
    <cellStyle name="40% - Accent4 2 2 9 3 2 2" xfId="25922" xr:uid="{00000000-0005-0000-0000-00001B4C0000}"/>
    <cellStyle name="40% - Accent4 2 2 9 3 2 3" xfId="34799" xr:uid="{00000000-0005-0000-0000-00001C4C0000}"/>
    <cellStyle name="40% - Accent4 2 2 9 3 3" xfId="17311" xr:uid="{00000000-0005-0000-0000-00001D4C0000}"/>
    <cellStyle name="40% - Accent4 2 2 9 3 3 2" xfId="28141" xr:uid="{00000000-0005-0000-0000-00001E4C0000}"/>
    <cellStyle name="40% - Accent4 2 2 9 3 3 3" xfId="37018" xr:uid="{00000000-0005-0000-0000-00001F4C0000}"/>
    <cellStyle name="40% - Accent4 2 2 9 3 4" xfId="19716" xr:uid="{00000000-0005-0000-0000-0000204C0000}"/>
    <cellStyle name="40% - Accent4 2 2 9 3 4 2" xfId="30360" xr:uid="{00000000-0005-0000-0000-0000214C0000}"/>
    <cellStyle name="40% - Accent4 2 2 9 3 4 3" xfId="39237" xr:uid="{00000000-0005-0000-0000-0000224C0000}"/>
    <cellStyle name="40% - Accent4 2 2 9 3 5" xfId="23703" xr:uid="{00000000-0005-0000-0000-0000234C0000}"/>
    <cellStyle name="40% - Accent4 2 2 9 3 6" xfId="32580" xr:uid="{00000000-0005-0000-0000-0000244C0000}"/>
    <cellStyle name="40% - Accent4 2 2 9 4" xfId="14216" xr:uid="{00000000-0005-0000-0000-0000254C0000}"/>
    <cellStyle name="40% - Accent4 2 2 9 4 2" xfId="25179" xr:uid="{00000000-0005-0000-0000-0000264C0000}"/>
    <cellStyle name="40% - Accent4 2 2 9 4 3" xfId="34056" xr:uid="{00000000-0005-0000-0000-0000274C0000}"/>
    <cellStyle name="40% - Accent4 2 2 9 5" xfId="16568" xr:uid="{00000000-0005-0000-0000-0000284C0000}"/>
    <cellStyle name="40% - Accent4 2 2 9 5 2" xfId="27398" xr:uid="{00000000-0005-0000-0000-0000294C0000}"/>
    <cellStyle name="40% - Accent4 2 2 9 5 3" xfId="36275" xr:uid="{00000000-0005-0000-0000-00002A4C0000}"/>
    <cellStyle name="40% - Accent4 2 2 9 6" xfId="18789" xr:uid="{00000000-0005-0000-0000-00002B4C0000}"/>
    <cellStyle name="40% - Accent4 2 2 9 6 2" xfId="29617" xr:uid="{00000000-0005-0000-0000-00002C4C0000}"/>
    <cellStyle name="40% - Accent4 2 2 9 6 3" xfId="38494" xr:uid="{00000000-0005-0000-0000-00002D4C0000}"/>
    <cellStyle name="40% - Accent4 2 2 9 7" xfId="22960" xr:uid="{00000000-0005-0000-0000-00002E4C0000}"/>
    <cellStyle name="40% - Accent4 2 2 9 8" xfId="31835" xr:uid="{00000000-0005-0000-0000-00002F4C0000}"/>
    <cellStyle name="40% - Accent4 2 3" xfId="9453" xr:uid="{00000000-0005-0000-0000-0000304C0000}"/>
    <cellStyle name="40% - Accent4 2 3 10" xfId="13472" xr:uid="{00000000-0005-0000-0000-0000314C0000}"/>
    <cellStyle name="40% - Accent4 2 3 10 2" xfId="15826" xr:uid="{00000000-0005-0000-0000-0000324C0000}"/>
    <cellStyle name="40% - Accent4 2 3 10 2 2" xfId="26656" xr:uid="{00000000-0005-0000-0000-0000334C0000}"/>
    <cellStyle name="40% - Accent4 2 3 10 2 3" xfId="35533" xr:uid="{00000000-0005-0000-0000-0000344C0000}"/>
    <cellStyle name="40% - Accent4 2 3 10 3" xfId="18045" xr:uid="{00000000-0005-0000-0000-0000354C0000}"/>
    <cellStyle name="40% - Accent4 2 3 10 3 2" xfId="28875" xr:uid="{00000000-0005-0000-0000-0000364C0000}"/>
    <cellStyle name="40% - Accent4 2 3 10 3 3" xfId="37752" xr:uid="{00000000-0005-0000-0000-0000374C0000}"/>
    <cellStyle name="40% - Accent4 2 3 10 4" xfId="20450" xr:uid="{00000000-0005-0000-0000-0000384C0000}"/>
    <cellStyle name="40% - Accent4 2 3 10 4 2" xfId="31094" xr:uid="{00000000-0005-0000-0000-0000394C0000}"/>
    <cellStyle name="40% - Accent4 2 3 10 4 3" xfId="39971" xr:uid="{00000000-0005-0000-0000-00003A4C0000}"/>
    <cellStyle name="40% - Accent4 2 3 10 5" xfId="24437" xr:uid="{00000000-0005-0000-0000-00003B4C0000}"/>
    <cellStyle name="40% - Accent4 2 3 10 6" xfId="33314" xr:uid="{00000000-0005-0000-0000-00003C4C0000}"/>
    <cellStyle name="40% - Accent4 2 3 11" xfId="12739" xr:uid="{00000000-0005-0000-0000-00003D4C0000}"/>
    <cellStyle name="40% - Accent4 2 3 11 2" xfId="15093" xr:uid="{00000000-0005-0000-0000-00003E4C0000}"/>
    <cellStyle name="40% - Accent4 2 3 11 2 2" xfId="25923" xr:uid="{00000000-0005-0000-0000-00003F4C0000}"/>
    <cellStyle name="40% - Accent4 2 3 11 2 3" xfId="34800" xr:uid="{00000000-0005-0000-0000-0000404C0000}"/>
    <cellStyle name="40% - Accent4 2 3 11 3" xfId="17312" xr:uid="{00000000-0005-0000-0000-0000414C0000}"/>
    <cellStyle name="40% - Accent4 2 3 11 3 2" xfId="28142" xr:uid="{00000000-0005-0000-0000-0000424C0000}"/>
    <cellStyle name="40% - Accent4 2 3 11 3 3" xfId="37019" xr:uid="{00000000-0005-0000-0000-0000434C0000}"/>
    <cellStyle name="40% - Accent4 2 3 11 4" xfId="19717" xr:uid="{00000000-0005-0000-0000-0000444C0000}"/>
    <cellStyle name="40% - Accent4 2 3 11 4 2" xfId="30361" xr:uid="{00000000-0005-0000-0000-0000454C0000}"/>
    <cellStyle name="40% - Accent4 2 3 11 4 3" xfId="39238" xr:uid="{00000000-0005-0000-0000-0000464C0000}"/>
    <cellStyle name="40% - Accent4 2 3 11 5" xfId="23704" xr:uid="{00000000-0005-0000-0000-0000474C0000}"/>
    <cellStyle name="40% - Accent4 2 3 11 6" xfId="32581" xr:uid="{00000000-0005-0000-0000-0000484C0000}"/>
    <cellStyle name="40% - Accent4 2 3 12" xfId="14217" xr:uid="{00000000-0005-0000-0000-0000494C0000}"/>
    <cellStyle name="40% - Accent4 2 3 12 2" xfId="25180" xr:uid="{00000000-0005-0000-0000-00004A4C0000}"/>
    <cellStyle name="40% - Accent4 2 3 12 3" xfId="34057" xr:uid="{00000000-0005-0000-0000-00004B4C0000}"/>
    <cellStyle name="40% - Accent4 2 3 13" xfId="16569" xr:uid="{00000000-0005-0000-0000-00004C4C0000}"/>
    <cellStyle name="40% - Accent4 2 3 13 2" xfId="27399" xr:uid="{00000000-0005-0000-0000-00004D4C0000}"/>
    <cellStyle name="40% - Accent4 2 3 13 3" xfId="36276" xr:uid="{00000000-0005-0000-0000-00004E4C0000}"/>
    <cellStyle name="40% - Accent4 2 3 14" xfId="18790" xr:uid="{00000000-0005-0000-0000-00004F4C0000}"/>
    <cellStyle name="40% - Accent4 2 3 14 2" xfId="29618" xr:uid="{00000000-0005-0000-0000-0000504C0000}"/>
    <cellStyle name="40% - Accent4 2 3 14 3" xfId="38495" xr:uid="{00000000-0005-0000-0000-0000514C0000}"/>
    <cellStyle name="40% - Accent4 2 3 15" xfId="22961" xr:uid="{00000000-0005-0000-0000-0000524C0000}"/>
    <cellStyle name="40% - Accent4 2 3 16" xfId="31836" xr:uid="{00000000-0005-0000-0000-0000534C0000}"/>
    <cellStyle name="40% - Accent4 2 3 2" xfId="9454" xr:uid="{00000000-0005-0000-0000-0000544C0000}"/>
    <cellStyle name="40% - Accent4 2 3 2 2" xfId="13473" xr:uid="{00000000-0005-0000-0000-0000554C0000}"/>
    <cellStyle name="40% - Accent4 2 3 2 2 2" xfId="15827" xr:uid="{00000000-0005-0000-0000-0000564C0000}"/>
    <cellStyle name="40% - Accent4 2 3 2 2 2 2" xfId="26657" xr:uid="{00000000-0005-0000-0000-0000574C0000}"/>
    <cellStyle name="40% - Accent4 2 3 2 2 2 3" xfId="35534" xr:uid="{00000000-0005-0000-0000-0000584C0000}"/>
    <cellStyle name="40% - Accent4 2 3 2 2 3" xfId="18046" xr:uid="{00000000-0005-0000-0000-0000594C0000}"/>
    <cellStyle name="40% - Accent4 2 3 2 2 3 2" xfId="28876" xr:uid="{00000000-0005-0000-0000-00005A4C0000}"/>
    <cellStyle name="40% - Accent4 2 3 2 2 3 3" xfId="37753" xr:uid="{00000000-0005-0000-0000-00005B4C0000}"/>
    <cellStyle name="40% - Accent4 2 3 2 2 4" xfId="20451" xr:uid="{00000000-0005-0000-0000-00005C4C0000}"/>
    <cellStyle name="40% - Accent4 2 3 2 2 4 2" xfId="31095" xr:uid="{00000000-0005-0000-0000-00005D4C0000}"/>
    <cellStyle name="40% - Accent4 2 3 2 2 4 3" xfId="39972" xr:uid="{00000000-0005-0000-0000-00005E4C0000}"/>
    <cellStyle name="40% - Accent4 2 3 2 2 5" xfId="24438" xr:uid="{00000000-0005-0000-0000-00005F4C0000}"/>
    <cellStyle name="40% - Accent4 2 3 2 2 6" xfId="33315" xr:uid="{00000000-0005-0000-0000-0000604C0000}"/>
    <cellStyle name="40% - Accent4 2 3 2 3" xfId="12740" xr:uid="{00000000-0005-0000-0000-0000614C0000}"/>
    <cellStyle name="40% - Accent4 2 3 2 3 2" xfId="15094" xr:uid="{00000000-0005-0000-0000-0000624C0000}"/>
    <cellStyle name="40% - Accent4 2 3 2 3 2 2" xfId="25924" xr:uid="{00000000-0005-0000-0000-0000634C0000}"/>
    <cellStyle name="40% - Accent4 2 3 2 3 2 3" xfId="34801" xr:uid="{00000000-0005-0000-0000-0000644C0000}"/>
    <cellStyle name="40% - Accent4 2 3 2 3 3" xfId="17313" xr:uid="{00000000-0005-0000-0000-0000654C0000}"/>
    <cellStyle name="40% - Accent4 2 3 2 3 3 2" xfId="28143" xr:uid="{00000000-0005-0000-0000-0000664C0000}"/>
    <cellStyle name="40% - Accent4 2 3 2 3 3 3" xfId="37020" xr:uid="{00000000-0005-0000-0000-0000674C0000}"/>
    <cellStyle name="40% - Accent4 2 3 2 3 4" xfId="19718" xr:uid="{00000000-0005-0000-0000-0000684C0000}"/>
    <cellStyle name="40% - Accent4 2 3 2 3 4 2" xfId="30362" xr:uid="{00000000-0005-0000-0000-0000694C0000}"/>
    <cellStyle name="40% - Accent4 2 3 2 3 4 3" xfId="39239" xr:uid="{00000000-0005-0000-0000-00006A4C0000}"/>
    <cellStyle name="40% - Accent4 2 3 2 3 5" xfId="23705" xr:uid="{00000000-0005-0000-0000-00006B4C0000}"/>
    <cellStyle name="40% - Accent4 2 3 2 3 6" xfId="32582" xr:uid="{00000000-0005-0000-0000-00006C4C0000}"/>
    <cellStyle name="40% - Accent4 2 3 2 4" xfId="14218" xr:uid="{00000000-0005-0000-0000-00006D4C0000}"/>
    <cellStyle name="40% - Accent4 2 3 2 4 2" xfId="25181" xr:uid="{00000000-0005-0000-0000-00006E4C0000}"/>
    <cellStyle name="40% - Accent4 2 3 2 4 3" xfId="34058" xr:uid="{00000000-0005-0000-0000-00006F4C0000}"/>
    <cellStyle name="40% - Accent4 2 3 2 5" xfId="16570" xr:uid="{00000000-0005-0000-0000-0000704C0000}"/>
    <cellStyle name="40% - Accent4 2 3 2 5 2" xfId="27400" xr:uid="{00000000-0005-0000-0000-0000714C0000}"/>
    <cellStyle name="40% - Accent4 2 3 2 5 3" xfId="36277" xr:uid="{00000000-0005-0000-0000-0000724C0000}"/>
    <cellStyle name="40% - Accent4 2 3 2 6" xfId="18791" xr:uid="{00000000-0005-0000-0000-0000734C0000}"/>
    <cellStyle name="40% - Accent4 2 3 2 6 2" xfId="29619" xr:uid="{00000000-0005-0000-0000-0000744C0000}"/>
    <cellStyle name="40% - Accent4 2 3 2 6 3" xfId="38496" xr:uid="{00000000-0005-0000-0000-0000754C0000}"/>
    <cellStyle name="40% - Accent4 2 3 2 7" xfId="22962" xr:uid="{00000000-0005-0000-0000-0000764C0000}"/>
    <cellStyle name="40% - Accent4 2 3 2 8" xfId="31837" xr:uid="{00000000-0005-0000-0000-0000774C0000}"/>
    <cellStyle name="40% - Accent4 2 3 3" xfId="9455" xr:uid="{00000000-0005-0000-0000-0000784C0000}"/>
    <cellStyle name="40% - Accent4 2 3 3 2" xfId="13474" xr:uid="{00000000-0005-0000-0000-0000794C0000}"/>
    <cellStyle name="40% - Accent4 2 3 3 2 2" xfId="15828" xr:uid="{00000000-0005-0000-0000-00007A4C0000}"/>
    <cellStyle name="40% - Accent4 2 3 3 2 2 2" xfId="26658" xr:uid="{00000000-0005-0000-0000-00007B4C0000}"/>
    <cellStyle name="40% - Accent4 2 3 3 2 2 3" xfId="35535" xr:uid="{00000000-0005-0000-0000-00007C4C0000}"/>
    <cellStyle name="40% - Accent4 2 3 3 2 3" xfId="18047" xr:uid="{00000000-0005-0000-0000-00007D4C0000}"/>
    <cellStyle name="40% - Accent4 2 3 3 2 3 2" xfId="28877" xr:uid="{00000000-0005-0000-0000-00007E4C0000}"/>
    <cellStyle name="40% - Accent4 2 3 3 2 3 3" xfId="37754" xr:uid="{00000000-0005-0000-0000-00007F4C0000}"/>
    <cellStyle name="40% - Accent4 2 3 3 2 4" xfId="20452" xr:uid="{00000000-0005-0000-0000-0000804C0000}"/>
    <cellStyle name="40% - Accent4 2 3 3 2 4 2" xfId="31096" xr:uid="{00000000-0005-0000-0000-0000814C0000}"/>
    <cellStyle name="40% - Accent4 2 3 3 2 4 3" xfId="39973" xr:uid="{00000000-0005-0000-0000-0000824C0000}"/>
    <cellStyle name="40% - Accent4 2 3 3 2 5" xfId="24439" xr:uid="{00000000-0005-0000-0000-0000834C0000}"/>
    <cellStyle name="40% - Accent4 2 3 3 2 6" xfId="33316" xr:uid="{00000000-0005-0000-0000-0000844C0000}"/>
    <cellStyle name="40% - Accent4 2 3 3 3" xfId="12741" xr:uid="{00000000-0005-0000-0000-0000854C0000}"/>
    <cellStyle name="40% - Accent4 2 3 3 3 2" xfId="15095" xr:uid="{00000000-0005-0000-0000-0000864C0000}"/>
    <cellStyle name="40% - Accent4 2 3 3 3 2 2" xfId="25925" xr:uid="{00000000-0005-0000-0000-0000874C0000}"/>
    <cellStyle name="40% - Accent4 2 3 3 3 2 3" xfId="34802" xr:uid="{00000000-0005-0000-0000-0000884C0000}"/>
    <cellStyle name="40% - Accent4 2 3 3 3 3" xfId="17314" xr:uid="{00000000-0005-0000-0000-0000894C0000}"/>
    <cellStyle name="40% - Accent4 2 3 3 3 3 2" xfId="28144" xr:uid="{00000000-0005-0000-0000-00008A4C0000}"/>
    <cellStyle name="40% - Accent4 2 3 3 3 3 3" xfId="37021" xr:uid="{00000000-0005-0000-0000-00008B4C0000}"/>
    <cellStyle name="40% - Accent4 2 3 3 3 4" xfId="19719" xr:uid="{00000000-0005-0000-0000-00008C4C0000}"/>
    <cellStyle name="40% - Accent4 2 3 3 3 4 2" xfId="30363" xr:uid="{00000000-0005-0000-0000-00008D4C0000}"/>
    <cellStyle name="40% - Accent4 2 3 3 3 4 3" xfId="39240" xr:uid="{00000000-0005-0000-0000-00008E4C0000}"/>
    <cellStyle name="40% - Accent4 2 3 3 3 5" xfId="23706" xr:uid="{00000000-0005-0000-0000-00008F4C0000}"/>
    <cellStyle name="40% - Accent4 2 3 3 3 6" xfId="32583" xr:uid="{00000000-0005-0000-0000-0000904C0000}"/>
    <cellStyle name="40% - Accent4 2 3 3 4" xfId="14219" xr:uid="{00000000-0005-0000-0000-0000914C0000}"/>
    <cellStyle name="40% - Accent4 2 3 3 4 2" xfId="25182" xr:uid="{00000000-0005-0000-0000-0000924C0000}"/>
    <cellStyle name="40% - Accent4 2 3 3 4 3" xfId="34059" xr:uid="{00000000-0005-0000-0000-0000934C0000}"/>
    <cellStyle name="40% - Accent4 2 3 3 5" xfId="16571" xr:uid="{00000000-0005-0000-0000-0000944C0000}"/>
    <cellStyle name="40% - Accent4 2 3 3 5 2" xfId="27401" xr:uid="{00000000-0005-0000-0000-0000954C0000}"/>
    <cellStyle name="40% - Accent4 2 3 3 5 3" xfId="36278" xr:uid="{00000000-0005-0000-0000-0000964C0000}"/>
    <cellStyle name="40% - Accent4 2 3 3 6" xfId="18792" xr:uid="{00000000-0005-0000-0000-0000974C0000}"/>
    <cellStyle name="40% - Accent4 2 3 3 6 2" xfId="29620" xr:uid="{00000000-0005-0000-0000-0000984C0000}"/>
    <cellStyle name="40% - Accent4 2 3 3 6 3" xfId="38497" xr:uid="{00000000-0005-0000-0000-0000994C0000}"/>
    <cellStyle name="40% - Accent4 2 3 3 7" xfId="22963" xr:uid="{00000000-0005-0000-0000-00009A4C0000}"/>
    <cellStyle name="40% - Accent4 2 3 3 8" xfId="31838" xr:uid="{00000000-0005-0000-0000-00009B4C0000}"/>
    <cellStyle name="40% - Accent4 2 3 4" xfId="9456" xr:uid="{00000000-0005-0000-0000-00009C4C0000}"/>
    <cellStyle name="40% - Accent4 2 3 4 2" xfId="13475" xr:uid="{00000000-0005-0000-0000-00009D4C0000}"/>
    <cellStyle name="40% - Accent4 2 3 4 2 2" xfId="15829" xr:uid="{00000000-0005-0000-0000-00009E4C0000}"/>
    <cellStyle name="40% - Accent4 2 3 4 2 2 2" xfId="26659" xr:uid="{00000000-0005-0000-0000-00009F4C0000}"/>
    <cellStyle name="40% - Accent4 2 3 4 2 2 3" xfId="35536" xr:uid="{00000000-0005-0000-0000-0000A04C0000}"/>
    <cellStyle name="40% - Accent4 2 3 4 2 3" xfId="18048" xr:uid="{00000000-0005-0000-0000-0000A14C0000}"/>
    <cellStyle name="40% - Accent4 2 3 4 2 3 2" xfId="28878" xr:uid="{00000000-0005-0000-0000-0000A24C0000}"/>
    <cellStyle name="40% - Accent4 2 3 4 2 3 3" xfId="37755" xr:uid="{00000000-0005-0000-0000-0000A34C0000}"/>
    <cellStyle name="40% - Accent4 2 3 4 2 4" xfId="20453" xr:uid="{00000000-0005-0000-0000-0000A44C0000}"/>
    <cellStyle name="40% - Accent4 2 3 4 2 4 2" xfId="31097" xr:uid="{00000000-0005-0000-0000-0000A54C0000}"/>
    <cellStyle name="40% - Accent4 2 3 4 2 4 3" xfId="39974" xr:uid="{00000000-0005-0000-0000-0000A64C0000}"/>
    <cellStyle name="40% - Accent4 2 3 4 2 5" xfId="24440" xr:uid="{00000000-0005-0000-0000-0000A74C0000}"/>
    <cellStyle name="40% - Accent4 2 3 4 2 6" xfId="33317" xr:uid="{00000000-0005-0000-0000-0000A84C0000}"/>
    <cellStyle name="40% - Accent4 2 3 4 3" xfId="12742" xr:uid="{00000000-0005-0000-0000-0000A94C0000}"/>
    <cellStyle name="40% - Accent4 2 3 4 3 2" xfId="15096" xr:uid="{00000000-0005-0000-0000-0000AA4C0000}"/>
    <cellStyle name="40% - Accent4 2 3 4 3 2 2" xfId="25926" xr:uid="{00000000-0005-0000-0000-0000AB4C0000}"/>
    <cellStyle name="40% - Accent4 2 3 4 3 2 3" xfId="34803" xr:uid="{00000000-0005-0000-0000-0000AC4C0000}"/>
    <cellStyle name="40% - Accent4 2 3 4 3 3" xfId="17315" xr:uid="{00000000-0005-0000-0000-0000AD4C0000}"/>
    <cellStyle name="40% - Accent4 2 3 4 3 3 2" xfId="28145" xr:uid="{00000000-0005-0000-0000-0000AE4C0000}"/>
    <cellStyle name="40% - Accent4 2 3 4 3 3 3" xfId="37022" xr:uid="{00000000-0005-0000-0000-0000AF4C0000}"/>
    <cellStyle name="40% - Accent4 2 3 4 3 4" xfId="19720" xr:uid="{00000000-0005-0000-0000-0000B04C0000}"/>
    <cellStyle name="40% - Accent4 2 3 4 3 4 2" xfId="30364" xr:uid="{00000000-0005-0000-0000-0000B14C0000}"/>
    <cellStyle name="40% - Accent4 2 3 4 3 4 3" xfId="39241" xr:uid="{00000000-0005-0000-0000-0000B24C0000}"/>
    <cellStyle name="40% - Accent4 2 3 4 3 5" xfId="23707" xr:uid="{00000000-0005-0000-0000-0000B34C0000}"/>
    <cellStyle name="40% - Accent4 2 3 4 3 6" xfId="32584" xr:uid="{00000000-0005-0000-0000-0000B44C0000}"/>
    <cellStyle name="40% - Accent4 2 3 4 4" xfId="14220" xr:uid="{00000000-0005-0000-0000-0000B54C0000}"/>
    <cellStyle name="40% - Accent4 2 3 4 4 2" xfId="25183" xr:uid="{00000000-0005-0000-0000-0000B64C0000}"/>
    <cellStyle name="40% - Accent4 2 3 4 4 3" xfId="34060" xr:uid="{00000000-0005-0000-0000-0000B74C0000}"/>
    <cellStyle name="40% - Accent4 2 3 4 5" xfId="16572" xr:uid="{00000000-0005-0000-0000-0000B84C0000}"/>
    <cellStyle name="40% - Accent4 2 3 4 5 2" xfId="27402" xr:uid="{00000000-0005-0000-0000-0000B94C0000}"/>
    <cellStyle name="40% - Accent4 2 3 4 5 3" xfId="36279" xr:uid="{00000000-0005-0000-0000-0000BA4C0000}"/>
    <cellStyle name="40% - Accent4 2 3 4 6" xfId="18793" xr:uid="{00000000-0005-0000-0000-0000BB4C0000}"/>
    <cellStyle name="40% - Accent4 2 3 4 6 2" xfId="29621" xr:uid="{00000000-0005-0000-0000-0000BC4C0000}"/>
    <cellStyle name="40% - Accent4 2 3 4 6 3" xfId="38498" xr:uid="{00000000-0005-0000-0000-0000BD4C0000}"/>
    <cellStyle name="40% - Accent4 2 3 4 7" xfId="22964" xr:uid="{00000000-0005-0000-0000-0000BE4C0000}"/>
    <cellStyle name="40% - Accent4 2 3 4 8" xfId="31839" xr:uid="{00000000-0005-0000-0000-0000BF4C0000}"/>
    <cellStyle name="40% - Accent4 2 3 5" xfId="9457" xr:uid="{00000000-0005-0000-0000-0000C04C0000}"/>
    <cellStyle name="40% - Accent4 2 3 5 2" xfId="13476" xr:uid="{00000000-0005-0000-0000-0000C14C0000}"/>
    <cellStyle name="40% - Accent4 2 3 5 2 2" xfId="15830" xr:uid="{00000000-0005-0000-0000-0000C24C0000}"/>
    <cellStyle name="40% - Accent4 2 3 5 2 2 2" xfId="26660" xr:uid="{00000000-0005-0000-0000-0000C34C0000}"/>
    <cellStyle name="40% - Accent4 2 3 5 2 2 3" xfId="35537" xr:uid="{00000000-0005-0000-0000-0000C44C0000}"/>
    <cellStyle name="40% - Accent4 2 3 5 2 3" xfId="18049" xr:uid="{00000000-0005-0000-0000-0000C54C0000}"/>
    <cellStyle name="40% - Accent4 2 3 5 2 3 2" xfId="28879" xr:uid="{00000000-0005-0000-0000-0000C64C0000}"/>
    <cellStyle name="40% - Accent4 2 3 5 2 3 3" xfId="37756" xr:uid="{00000000-0005-0000-0000-0000C74C0000}"/>
    <cellStyle name="40% - Accent4 2 3 5 2 4" xfId="20454" xr:uid="{00000000-0005-0000-0000-0000C84C0000}"/>
    <cellStyle name="40% - Accent4 2 3 5 2 4 2" xfId="31098" xr:uid="{00000000-0005-0000-0000-0000C94C0000}"/>
    <cellStyle name="40% - Accent4 2 3 5 2 4 3" xfId="39975" xr:uid="{00000000-0005-0000-0000-0000CA4C0000}"/>
    <cellStyle name="40% - Accent4 2 3 5 2 5" xfId="24441" xr:uid="{00000000-0005-0000-0000-0000CB4C0000}"/>
    <cellStyle name="40% - Accent4 2 3 5 2 6" xfId="33318" xr:uid="{00000000-0005-0000-0000-0000CC4C0000}"/>
    <cellStyle name="40% - Accent4 2 3 5 3" xfId="12743" xr:uid="{00000000-0005-0000-0000-0000CD4C0000}"/>
    <cellStyle name="40% - Accent4 2 3 5 3 2" xfId="15097" xr:uid="{00000000-0005-0000-0000-0000CE4C0000}"/>
    <cellStyle name="40% - Accent4 2 3 5 3 2 2" xfId="25927" xr:uid="{00000000-0005-0000-0000-0000CF4C0000}"/>
    <cellStyle name="40% - Accent4 2 3 5 3 2 3" xfId="34804" xr:uid="{00000000-0005-0000-0000-0000D04C0000}"/>
    <cellStyle name="40% - Accent4 2 3 5 3 3" xfId="17316" xr:uid="{00000000-0005-0000-0000-0000D14C0000}"/>
    <cellStyle name="40% - Accent4 2 3 5 3 3 2" xfId="28146" xr:uid="{00000000-0005-0000-0000-0000D24C0000}"/>
    <cellStyle name="40% - Accent4 2 3 5 3 3 3" xfId="37023" xr:uid="{00000000-0005-0000-0000-0000D34C0000}"/>
    <cellStyle name="40% - Accent4 2 3 5 3 4" xfId="19721" xr:uid="{00000000-0005-0000-0000-0000D44C0000}"/>
    <cellStyle name="40% - Accent4 2 3 5 3 4 2" xfId="30365" xr:uid="{00000000-0005-0000-0000-0000D54C0000}"/>
    <cellStyle name="40% - Accent4 2 3 5 3 4 3" xfId="39242" xr:uid="{00000000-0005-0000-0000-0000D64C0000}"/>
    <cellStyle name="40% - Accent4 2 3 5 3 5" xfId="23708" xr:uid="{00000000-0005-0000-0000-0000D74C0000}"/>
    <cellStyle name="40% - Accent4 2 3 5 3 6" xfId="32585" xr:uid="{00000000-0005-0000-0000-0000D84C0000}"/>
    <cellStyle name="40% - Accent4 2 3 5 4" xfId="14221" xr:uid="{00000000-0005-0000-0000-0000D94C0000}"/>
    <cellStyle name="40% - Accent4 2 3 5 4 2" xfId="25184" xr:uid="{00000000-0005-0000-0000-0000DA4C0000}"/>
    <cellStyle name="40% - Accent4 2 3 5 4 3" xfId="34061" xr:uid="{00000000-0005-0000-0000-0000DB4C0000}"/>
    <cellStyle name="40% - Accent4 2 3 5 5" xfId="16573" xr:uid="{00000000-0005-0000-0000-0000DC4C0000}"/>
    <cellStyle name="40% - Accent4 2 3 5 5 2" xfId="27403" xr:uid="{00000000-0005-0000-0000-0000DD4C0000}"/>
    <cellStyle name="40% - Accent4 2 3 5 5 3" xfId="36280" xr:uid="{00000000-0005-0000-0000-0000DE4C0000}"/>
    <cellStyle name="40% - Accent4 2 3 5 6" xfId="18794" xr:uid="{00000000-0005-0000-0000-0000DF4C0000}"/>
    <cellStyle name="40% - Accent4 2 3 5 6 2" xfId="29622" xr:uid="{00000000-0005-0000-0000-0000E04C0000}"/>
    <cellStyle name="40% - Accent4 2 3 5 6 3" xfId="38499" xr:uid="{00000000-0005-0000-0000-0000E14C0000}"/>
    <cellStyle name="40% - Accent4 2 3 5 7" xfId="22965" xr:uid="{00000000-0005-0000-0000-0000E24C0000}"/>
    <cellStyle name="40% - Accent4 2 3 5 8" xfId="31840" xr:uid="{00000000-0005-0000-0000-0000E34C0000}"/>
    <cellStyle name="40% - Accent4 2 3 6" xfId="9458" xr:uid="{00000000-0005-0000-0000-0000E44C0000}"/>
    <cellStyle name="40% - Accent4 2 3 6 2" xfId="13477" xr:uid="{00000000-0005-0000-0000-0000E54C0000}"/>
    <cellStyle name="40% - Accent4 2 3 6 2 2" xfId="15831" xr:uid="{00000000-0005-0000-0000-0000E64C0000}"/>
    <cellStyle name="40% - Accent4 2 3 6 2 2 2" xfId="26661" xr:uid="{00000000-0005-0000-0000-0000E74C0000}"/>
    <cellStyle name="40% - Accent4 2 3 6 2 2 3" xfId="35538" xr:uid="{00000000-0005-0000-0000-0000E84C0000}"/>
    <cellStyle name="40% - Accent4 2 3 6 2 3" xfId="18050" xr:uid="{00000000-0005-0000-0000-0000E94C0000}"/>
    <cellStyle name="40% - Accent4 2 3 6 2 3 2" xfId="28880" xr:uid="{00000000-0005-0000-0000-0000EA4C0000}"/>
    <cellStyle name="40% - Accent4 2 3 6 2 3 3" xfId="37757" xr:uid="{00000000-0005-0000-0000-0000EB4C0000}"/>
    <cellStyle name="40% - Accent4 2 3 6 2 4" xfId="20455" xr:uid="{00000000-0005-0000-0000-0000EC4C0000}"/>
    <cellStyle name="40% - Accent4 2 3 6 2 4 2" xfId="31099" xr:uid="{00000000-0005-0000-0000-0000ED4C0000}"/>
    <cellStyle name="40% - Accent4 2 3 6 2 4 3" xfId="39976" xr:uid="{00000000-0005-0000-0000-0000EE4C0000}"/>
    <cellStyle name="40% - Accent4 2 3 6 2 5" xfId="24442" xr:uid="{00000000-0005-0000-0000-0000EF4C0000}"/>
    <cellStyle name="40% - Accent4 2 3 6 2 6" xfId="33319" xr:uid="{00000000-0005-0000-0000-0000F04C0000}"/>
    <cellStyle name="40% - Accent4 2 3 6 3" xfId="12744" xr:uid="{00000000-0005-0000-0000-0000F14C0000}"/>
    <cellStyle name="40% - Accent4 2 3 6 3 2" xfId="15098" xr:uid="{00000000-0005-0000-0000-0000F24C0000}"/>
    <cellStyle name="40% - Accent4 2 3 6 3 2 2" xfId="25928" xr:uid="{00000000-0005-0000-0000-0000F34C0000}"/>
    <cellStyle name="40% - Accent4 2 3 6 3 2 3" xfId="34805" xr:uid="{00000000-0005-0000-0000-0000F44C0000}"/>
    <cellStyle name="40% - Accent4 2 3 6 3 3" xfId="17317" xr:uid="{00000000-0005-0000-0000-0000F54C0000}"/>
    <cellStyle name="40% - Accent4 2 3 6 3 3 2" xfId="28147" xr:uid="{00000000-0005-0000-0000-0000F64C0000}"/>
    <cellStyle name="40% - Accent4 2 3 6 3 3 3" xfId="37024" xr:uid="{00000000-0005-0000-0000-0000F74C0000}"/>
    <cellStyle name="40% - Accent4 2 3 6 3 4" xfId="19722" xr:uid="{00000000-0005-0000-0000-0000F84C0000}"/>
    <cellStyle name="40% - Accent4 2 3 6 3 4 2" xfId="30366" xr:uid="{00000000-0005-0000-0000-0000F94C0000}"/>
    <cellStyle name="40% - Accent4 2 3 6 3 4 3" xfId="39243" xr:uid="{00000000-0005-0000-0000-0000FA4C0000}"/>
    <cellStyle name="40% - Accent4 2 3 6 3 5" xfId="23709" xr:uid="{00000000-0005-0000-0000-0000FB4C0000}"/>
    <cellStyle name="40% - Accent4 2 3 6 3 6" xfId="32586" xr:uid="{00000000-0005-0000-0000-0000FC4C0000}"/>
    <cellStyle name="40% - Accent4 2 3 6 4" xfId="14222" xr:uid="{00000000-0005-0000-0000-0000FD4C0000}"/>
    <cellStyle name="40% - Accent4 2 3 6 4 2" xfId="25185" xr:uid="{00000000-0005-0000-0000-0000FE4C0000}"/>
    <cellStyle name="40% - Accent4 2 3 6 4 3" xfId="34062" xr:uid="{00000000-0005-0000-0000-0000FF4C0000}"/>
    <cellStyle name="40% - Accent4 2 3 6 5" xfId="16574" xr:uid="{00000000-0005-0000-0000-0000004D0000}"/>
    <cellStyle name="40% - Accent4 2 3 6 5 2" xfId="27404" xr:uid="{00000000-0005-0000-0000-0000014D0000}"/>
    <cellStyle name="40% - Accent4 2 3 6 5 3" xfId="36281" xr:uid="{00000000-0005-0000-0000-0000024D0000}"/>
    <cellStyle name="40% - Accent4 2 3 6 6" xfId="18795" xr:uid="{00000000-0005-0000-0000-0000034D0000}"/>
    <cellStyle name="40% - Accent4 2 3 6 6 2" xfId="29623" xr:uid="{00000000-0005-0000-0000-0000044D0000}"/>
    <cellStyle name="40% - Accent4 2 3 6 6 3" xfId="38500" xr:uid="{00000000-0005-0000-0000-0000054D0000}"/>
    <cellStyle name="40% - Accent4 2 3 6 7" xfId="22966" xr:uid="{00000000-0005-0000-0000-0000064D0000}"/>
    <cellStyle name="40% - Accent4 2 3 6 8" xfId="31841" xr:uid="{00000000-0005-0000-0000-0000074D0000}"/>
    <cellStyle name="40% - Accent4 2 3 7" xfId="9459" xr:uid="{00000000-0005-0000-0000-0000084D0000}"/>
    <cellStyle name="40% - Accent4 2 3 7 2" xfId="13478" xr:uid="{00000000-0005-0000-0000-0000094D0000}"/>
    <cellStyle name="40% - Accent4 2 3 7 2 2" xfId="15832" xr:uid="{00000000-0005-0000-0000-00000A4D0000}"/>
    <cellStyle name="40% - Accent4 2 3 7 2 2 2" xfId="26662" xr:uid="{00000000-0005-0000-0000-00000B4D0000}"/>
    <cellStyle name="40% - Accent4 2 3 7 2 2 3" xfId="35539" xr:uid="{00000000-0005-0000-0000-00000C4D0000}"/>
    <cellStyle name="40% - Accent4 2 3 7 2 3" xfId="18051" xr:uid="{00000000-0005-0000-0000-00000D4D0000}"/>
    <cellStyle name="40% - Accent4 2 3 7 2 3 2" xfId="28881" xr:uid="{00000000-0005-0000-0000-00000E4D0000}"/>
    <cellStyle name="40% - Accent4 2 3 7 2 3 3" xfId="37758" xr:uid="{00000000-0005-0000-0000-00000F4D0000}"/>
    <cellStyle name="40% - Accent4 2 3 7 2 4" xfId="20456" xr:uid="{00000000-0005-0000-0000-0000104D0000}"/>
    <cellStyle name="40% - Accent4 2 3 7 2 4 2" xfId="31100" xr:uid="{00000000-0005-0000-0000-0000114D0000}"/>
    <cellStyle name="40% - Accent4 2 3 7 2 4 3" xfId="39977" xr:uid="{00000000-0005-0000-0000-0000124D0000}"/>
    <cellStyle name="40% - Accent4 2 3 7 2 5" xfId="24443" xr:uid="{00000000-0005-0000-0000-0000134D0000}"/>
    <cellStyle name="40% - Accent4 2 3 7 2 6" xfId="33320" xr:uid="{00000000-0005-0000-0000-0000144D0000}"/>
    <cellStyle name="40% - Accent4 2 3 7 3" xfId="12745" xr:uid="{00000000-0005-0000-0000-0000154D0000}"/>
    <cellStyle name="40% - Accent4 2 3 7 3 2" xfId="15099" xr:uid="{00000000-0005-0000-0000-0000164D0000}"/>
    <cellStyle name="40% - Accent4 2 3 7 3 2 2" xfId="25929" xr:uid="{00000000-0005-0000-0000-0000174D0000}"/>
    <cellStyle name="40% - Accent4 2 3 7 3 2 3" xfId="34806" xr:uid="{00000000-0005-0000-0000-0000184D0000}"/>
    <cellStyle name="40% - Accent4 2 3 7 3 3" xfId="17318" xr:uid="{00000000-0005-0000-0000-0000194D0000}"/>
    <cellStyle name="40% - Accent4 2 3 7 3 3 2" xfId="28148" xr:uid="{00000000-0005-0000-0000-00001A4D0000}"/>
    <cellStyle name="40% - Accent4 2 3 7 3 3 3" xfId="37025" xr:uid="{00000000-0005-0000-0000-00001B4D0000}"/>
    <cellStyle name="40% - Accent4 2 3 7 3 4" xfId="19723" xr:uid="{00000000-0005-0000-0000-00001C4D0000}"/>
    <cellStyle name="40% - Accent4 2 3 7 3 4 2" xfId="30367" xr:uid="{00000000-0005-0000-0000-00001D4D0000}"/>
    <cellStyle name="40% - Accent4 2 3 7 3 4 3" xfId="39244" xr:uid="{00000000-0005-0000-0000-00001E4D0000}"/>
    <cellStyle name="40% - Accent4 2 3 7 3 5" xfId="23710" xr:uid="{00000000-0005-0000-0000-00001F4D0000}"/>
    <cellStyle name="40% - Accent4 2 3 7 3 6" xfId="32587" xr:uid="{00000000-0005-0000-0000-0000204D0000}"/>
    <cellStyle name="40% - Accent4 2 3 7 4" xfId="14223" xr:uid="{00000000-0005-0000-0000-0000214D0000}"/>
    <cellStyle name="40% - Accent4 2 3 7 4 2" xfId="25186" xr:uid="{00000000-0005-0000-0000-0000224D0000}"/>
    <cellStyle name="40% - Accent4 2 3 7 4 3" xfId="34063" xr:uid="{00000000-0005-0000-0000-0000234D0000}"/>
    <cellStyle name="40% - Accent4 2 3 7 5" xfId="16575" xr:uid="{00000000-0005-0000-0000-0000244D0000}"/>
    <cellStyle name="40% - Accent4 2 3 7 5 2" xfId="27405" xr:uid="{00000000-0005-0000-0000-0000254D0000}"/>
    <cellStyle name="40% - Accent4 2 3 7 5 3" xfId="36282" xr:uid="{00000000-0005-0000-0000-0000264D0000}"/>
    <cellStyle name="40% - Accent4 2 3 7 6" xfId="18796" xr:uid="{00000000-0005-0000-0000-0000274D0000}"/>
    <cellStyle name="40% - Accent4 2 3 7 6 2" xfId="29624" xr:uid="{00000000-0005-0000-0000-0000284D0000}"/>
    <cellStyle name="40% - Accent4 2 3 7 6 3" xfId="38501" xr:uid="{00000000-0005-0000-0000-0000294D0000}"/>
    <cellStyle name="40% - Accent4 2 3 7 7" xfId="22967" xr:uid="{00000000-0005-0000-0000-00002A4D0000}"/>
    <cellStyle name="40% - Accent4 2 3 7 8" xfId="31842" xr:uid="{00000000-0005-0000-0000-00002B4D0000}"/>
    <cellStyle name="40% - Accent4 2 3 8" xfId="9460" xr:uid="{00000000-0005-0000-0000-00002C4D0000}"/>
    <cellStyle name="40% - Accent4 2 3 8 2" xfId="13479" xr:uid="{00000000-0005-0000-0000-00002D4D0000}"/>
    <cellStyle name="40% - Accent4 2 3 8 2 2" xfId="15833" xr:uid="{00000000-0005-0000-0000-00002E4D0000}"/>
    <cellStyle name="40% - Accent4 2 3 8 2 2 2" xfId="26663" xr:uid="{00000000-0005-0000-0000-00002F4D0000}"/>
    <cellStyle name="40% - Accent4 2 3 8 2 2 3" xfId="35540" xr:uid="{00000000-0005-0000-0000-0000304D0000}"/>
    <cellStyle name="40% - Accent4 2 3 8 2 3" xfId="18052" xr:uid="{00000000-0005-0000-0000-0000314D0000}"/>
    <cellStyle name="40% - Accent4 2 3 8 2 3 2" xfId="28882" xr:uid="{00000000-0005-0000-0000-0000324D0000}"/>
    <cellStyle name="40% - Accent4 2 3 8 2 3 3" xfId="37759" xr:uid="{00000000-0005-0000-0000-0000334D0000}"/>
    <cellStyle name="40% - Accent4 2 3 8 2 4" xfId="20457" xr:uid="{00000000-0005-0000-0000-0000344D0000}"/>
    <cellStyle name="40% - Accent4 2 3 8 2 4 2" xfId="31101" xr:uid="{00000000-0005-0000-0000-0000354D0000}"/>
    <cellStyle name="40% - Accent4 2 3 8 2 4 3" xfId="39978" xr:uid="{00000000-0005-0000-0000-0000364D0000}"/>
    <cellStyle name="40% - Accent4 2 3 8 2 5" xfId="24444" xr:uid="{00000000-0005-0000-0000-0000374D0000}"/>
    <cellStyle name="40% - Accent4 2 3 8 2 6" xfId="33321" xr:uid="{00000000-0005-0000-0000-0000384D0000}"/>
    <cellStyle name="40% - Accent4 2 3 8 3" xfId="12746" xr:uid="{00000000-0005-0000-0000-0000394D0000}"/>
    <cellStyle name="40% - Accent4 2 3 8 3 2" xfId="15100" xr:uid="{00000000-0005-0000-0000-00003A4D0000}"/>
    <cellStyle name="40% - Accent4 2 3 8 3 2 2" xfId="25930" xr:uid="{00000000-0005-0000-0000-00003B4D0000}"/>
    <cellStyle name="40% - Accent4 2 3 8 3 2 3" xfId="34807" xr:uid="{00000000-0005-0000-0000-00003C4D0000}"/>
    <cellStyle name="40% - Accent4 2 3 8 3 3" xfId="17319" xr:uid="{00000000-0005-0000-0000-00003D4D0000}"/>
    <cellStyle name="40% - Accent4 2 3 8 3 3 2" xfId="28149" xr:uid="{00000000-0005-0000-0000-00003E4D0000}"/>
    <cellStyle name="40% - Accent4 2 3 8 3 3 3" xfId="37026" xr:uid="{00000000-0005-0000-0000-00003F4D0000}"/>
    <cellStyle name="40% - Accent4 2 3 8 3 4" xfId="19724" xr:uid="{00000000-0005-0000-0000-0000404D0000}"/>
    <cellStyle name="40% - Accent4 2 3 8 3 4 2" xfId="30368" xr:uid="{00000000-0005-0000-0000-0000414D0000}"/>
    <cellStyle name="40% - Accent4 2 3 8 3 4 3" xfId="39245" xr:uid="{00000000-0005-0000-0000-0000424D0000}"/>
    <cellStyle name="40% - Accent4 2 3 8 3 5" xfId="23711" xr:uid="{00000000-0005-0000-0000-0000434D0000}"/>
    <cellStyle name="40% - Accent4 2 3 8 3 6" xfId="32588" xr:uid="{00000000-0005-0000-0000-0000444D0000}"/>
    <cellStyle name="40% - Accent4 2 3 8 4" xfId="14224" xr:uid="{00000000-0005-0000-0000-0000454D0000}"/>
    <cellStyle name="40% - Accent4 2 3 8 4 2" xfId="25187" xr:uid="{00000000-0005-0000-0000-0000464D0000}"/>
    <cellStyle name="40% - Accent4 2 3 8 4 3" xfId="34064" xr:uid="{00000000-0005-0000-0000-0000474D0000}"/>
    <cellStyle name="40% - Accent4 2 3 8 5" xfId="16576" xr:uid="{00000000-0005-0000-0000-0000484D0000}"/>
    <cellStyle name="40% - Accent4 2 3 8 5 2" xfId="27406" xr:uid="{00000000-0005-0000-0000-0000494D0000}"/>
    <cellStyle name="40% - Accent4 2 3 8 5 3" xfId="36283" xr:uid="{00000000-0005-0000-0000-00004A4D0000}"/>
    <cellStyle name="40% - Accent4 2 3 8 6" xfId="18797" xr:uid="{00000000-0005-0000-0000-00004B4D0000}"/>
    <cellStyle name="40% - Accent4 2 3 8 6 2" xfId="29625" xr:uid="{00000000-0005-0000-0000-00004C4D0000}"/>
    <cellStyle name="40% - Accent4 2 3 8 6 3" xfId="38502" xr:uid="{00000000-0005-0000-0000-00004D4D0000}"/>
    <cellStyle name="40% - Accent4 2 3 8 7" xfId="22968" xr:uid="{00000000-0005-0000-0000-00004E4D0000}"/>
    <cellStyle name="40% - Accent4 2 3 8 8" xfId="31843" xr:uid="{00000000-0005-0000-0000-00004F4D0000}"/>
    <cellStyle name="40% - Accent4 2 3 9" xfId="9461" xr:uid="{00000000-0005-0000-0000-0000504D0000}"/>
    <cellStyle name="40% - Accent4 2 3 9 2" xfId="13480" xr:uid="{00000000-0005-0000-0000-0000514D0000}"/>
    <cellStyle name="40% - Accent4 2 3 9 2 2" xfId="15834" xr:uid="{00000000-0005-0000-0000-0000524D0000}"/>
    <cellStyle name="40% - Accent4 2 3 9 2 2 2" xfId="26664" xr:uid="{00000000-0005-0000-0000-0000534D0000}"/>
    <cellStyle name="40% - Accent4 2 3 9 2 2 3" xfId="35541" xr:uid="{00000000-0005-0000-0000-0000544D0000}"/>
    <cellStyle name="40% - Accent4 2 3 9 2 3" xfId="18053" xr:uid="{00000000-0005-0000-0000-0000554D0000}"/>
    <cellStyle name="40% - Accent4 2 3 9 2 3 2" xfId="28883" xr:uid="{00000000-0005-0000-0000-0000564D0000}"/>
    <cellStyle name="40% - Accent4 2 3 9 2 3 3" xfId="37760" xr:uid="{00000000-0005-0000-0000-0000574D0000}"/>
    <cellStyle name="40% - Accent4 2 3 9 2 4" xfId="20458" xr:uid="{00000000-0005-0000-0000-0000584D0000}"/>
    <cellStyle name="40% - Accent4 2 3 9 2 4 2" xfId="31102" xr:uid="{00000000-0005-0000-0000-0000594D0000}"/>
    <cellStyle name="40% - Accent4 2 3 9 2 4 3" xfId="39979" xr:uid="{00000000-0005-0000-0000-00005A4D0000}"/>
    <cellStyle name="40% - Accent4 2 3 9 2 5" xfId="24445" xr:uid="{00000000-0005-0000-0000-00005B4D0000}"/>
    <cellStyle name="40% - Accent4 2 3 9 2 6" xfId="33322" xr:uid="{00000000-0005-0000-0000-00005C4D0000}"/>
    <cellStyle name="40% - Accent4 2 3 9 3" xfId="12747" xr:uid="{00000000-0005-0000-0000-00005D4D0000}"/>
    <cellStyle name="40% - Accent4 2 3 9 3 2" xfId="15101" xr:uid="{00000000-0005-0000-0000-00005E4D0000}"/>
    <cellStyle name="40% - Accent4 2 3 9 3 2 2" xfId="25931" xr:uid="{00000000-0005-0000-0000-00005F4D0000}"/>
    <cellStyle name="40% - Accent4 2 3 9 3 2 3" xfId="34808" xr:uid="{00000000-0005-0000-0000-0000604D0000}"/>
    <cellStyle name="40% - Accent4 2 3 9 3 3" xfId="17320" xr:uid="{00000000-0005-0000-0000-0000614D0000}"/>
    <cellStyle name="40% - Accent4 2 3 9 3 3 2" xfId="28150" xr:uid="{00000000-0005-0000-0000-0000624D0000}"/>
    <cellStyle name="40% - Accent4 2 3 9 3 3 3" xfId="37027" xr:uid="{00000000-0005-0000-0000-0000634D0000}"/>
    <cellStyle name="40% - Accent4 2 3 9 3 4" xfId="19725" xr:uid="{00000000-0005-0000-0000-0000644D0000}"/>
    <cellStyle name="40% - Accent4 2 3 9 3 4 2" xfId="30369" xr:uid="{00000000-0005-0000-0000-0000654D0000}"/>
    <cellStyle name="40% - Accent4 2 3 9 3 4 3" xfId="39246" xr:uid="{00000000-0005-0000-0000-0000664D0000}"/>
    <cellStyle name="40% - Accent4 2 3 9 3 5" xfId="23712" xr:uid="{00000000-0005-0000-0000-0000674D0000}"/>
    <cellStyle name="40% - Accent4 2 3 9 3 6" xfId="32589" xr:uid="{00000000-0005-0000-0000-0000684D0000}"/>
    <cellStyle name="40% - Accent4 2 3 9 4" xfId="14225" xr:uid="{00000000-0005-0000-0000-0000694D0000}"/>
    <cellStyle name="40% - Accent4 2 3 9 4 2" xfId="25188" xr:uid="{00000000-0005-0000-0000-00006A4D0000}"/>
    <cellStyle name="40% - Accent4 2 3 9 4 3" xfId="34065" xr:uid="{00000000-0005-0000-0000-00006B4D0000}"/>
    <cellStyle name="40% - Accent4 2 3 9 5" xfId="16577" xr:uid="{00000000-0005-0000-0000-00006C4D0000}"/>
    <cellStyle name="40% - Accent4 2 3 9 5 2" xfId="27407" xr:uid="{00000000-0005-0000-0000-00006D4D0000}"/>
    <cellStyle name="40% - Accent4 2 3 9 5 3" xfId="36284" xr:uid="{00000000-0005-0000-0000-00006E4D0000}"/>
    <cellStyle name="40% - Accent4 2 3 9 6" xfId="18798" xr:uid="{00000000-0005-0000-0000-00006F4D0000}"/>
    <cellStyle name="40% - Accent4 2 3 9 6 2" xfId="29626" xr:uid="{00000000-0005-0000-0000-0000704D0000}"/>
    <cellStyle name="40% - Accent4 2 3 9 6 3" xfId="38503" xr:uid="{00000000-0005-0000-0000-0000714D0000}"/>
    <cellStyle name="40% - Accent4 2 3 9 7" xfId="22969" xr:uid="{00000000-0005-0000-0000-0000724D0000}"/>
    <cellStyle name="40% - Accent4 2 3 9 8" xfId="31844" xr:uid="{00000000-0005-0000-0000-0000734D0000}"/>
    <cellStyle name="40% - Accent4 2 4" xfId="9462" xr:uid="{00000000-0005-0000-0000-0000744D0000}"/>
    <cellStyle name="40% - Accent4 2 4 10" xfId="13481" xr:uid="{00000000-0005-0000-0000-0000754D0000}"/>
    <cellStyle name="40% - Accent4 2 4 10 2" xfId="15835" xr:uid="{00000000-0005-0000-0000-0000764D0000}"/>
    <cellStyle name="40% - Accent4 2 4 10 2 2" xfId="26665" xr:uid="{00000000-0005-0000-0000-0000774D0000}"/>
    <cellStyle name="40% - Accent4 2 4 10 2 3" xfId="35542" xr:uid="{00000000-0005-0000-0000-0000784D0000}"/>
    <cellStyle name="40% - Accent4 2 4 10 3" xfId="18054" xr:uid="{00000000-0005-0000-0000-0000794D0000}"/>
    <cellStyle name="40% - Accent4 2 4 10 3 2" xfId="28884" xr:uid="{00000000-0005-0000-0000-00007A4D0000}"/>
    <cellStyle name="40% - Accent4 2 4 10 3 3" xfId="37761" xr:uid="{00000000-0005-0000-0000-00007B4D0000}"/>
    <cellStyle name="40% - Accent4 2 4 10 4" xfId="20459" xr:uid="{00000000-0005-0000-0000-00007C4D0000}"/>
    <cellStyle name="40% - Accent4 2 4 10 4 2" xfId="31103" xr:uid="{00000000-0005-0000-0000-00007D4D0000}"/>
    <cellStyle name="40% - Accent4 2 4 10 4 3" xfId="39980" xr:uid="{00000000-0005-0000-0000-00007E4D0000}"/>
    <cellStyle name="40% - Accent4 2 4 10 5" xfId="24446" xr:uid="{00000000-0005-0000-0000-00007F4D0000}"/>
    <cellStyle name="40% - Accent4 2 4 10 6" xfId="33323" xr:uid="{00000000-0005-0000-0000-0000804D0000}"/>
    <cellStyle name="40% - Accent4 2 4 11" xfId="12748" xr:uid="{00000000-0005-0000-0000-0000814D0000}"/>
    <cellStyle name="40% - Accent4 2 4 11 2" xfId="15102" xr:uid="{00000000-0005-0000-0000-0000824D0000}"/>
    <cellStyle name="40% - Accent4 2 4 11 2 2" xfId="25932" xr:uid="{00000000-0005-0000-0000-0000834D0000}"/>
    <cellStyle name="40% - Accent4 2 4 11 2 3" xfId="34809" xr:uid="{00000000-0005-0000-0000-0000844D0000}"/>
    <cellStyle name="40% - Accent4 2 4 11 3" xfId="17321" xr:uid="{00000000-0005-0000-0000-0000854D0000}"/>
    <cellStyle name="40% - Accent4 2 4 11 3 2" xfId="28151" xr:uid="{00000000-0005-0000-0000-0000864D0000}"/>
    <cellStyle name="40% - Accent4 2 4 11 3 3" xfId="37028" xr:uid="{00000000-0005-0000-0000-0000874D0000}"/>
    <cellStyle name="40% - Accent4 2 4 11 4" xfId="19726" xr:uid="{00000000-0005-0000-0000-0000884D0000}"/>
    <cellStyle name="40% - Accent4 2 4 11 4 2" xfId="30370" xr:uid="{00000000-0005-0000-0000-0000894D0000}"/>
    <cellStyle name="40% - Accent4 2 4 11 4 3" xfId="39247" xr:uid="{00000000-0005-0000-0000-00008A4D0000}"/>
    <cellStyle name="40% - Accent4 2 4 11 5" xfId="23713" xr:uid="{00000000-0005-0000-0000-00008B4D0000}"/>
    <cellStyle name="40% - Accent4 2 4 11 6" xfId="32590" xr:uid="{00000000-0005-0000-0000-00008C4D0000}"/>
    <cellStyle name="40% - Accent4 2 4 12" xfId="14226" xr:uid="{00000000-0005-0000-0000-00008D4D0000}"/>
    <cellStyle name="40% - Accent4 2 4 12 2" xfId="25189" xr:uid="{00000000-0005-0000-0000-00008E4D0000}"/>
    <cellStyle name="40% - Accent4 2 4 12 3" xfId="34066" xr:uid="{00000000-0005-0000-0000-00008F4D0000}"/>
    <cellStyle name="40% - Accent4 2 4 13" xfId="16578" xr:uid="{00000000-0005-0000-0000-0000904D0000}"/>
    <cellStyle name="40% - Accent4 2 4 13 2" xfId="27408" xr:uid="{00000000-0005-0000-0000-0000914D0000}"/>
    <cellStyle name="40% - Accent4 2 4 13 3" xfId="36285" xr:uid="{00000000-0005-0000-0000-0000924D0000}"/>
    <cellStyle name="40% - Accent4 2 4 14" xfId="18799" xr:uid="{00000000-0005-0000-0000-0000934D0000}"/>
    <cellStyle name="40% - Accent4 2 4 14 2" xfId="29627" xr:uid="{00000000-0005-0000-0000-0000944D0000}"/>
    <cellStyle name="40% - Accent4 2 4 14 3" xfId="38504" xr:uid="{00000000-0005-0000-0000-0000954D0000}"/>
    <cellStyle name="40% - Accent4 2 4 15" xfId="22970" xr:uid="{00000000-0005-0000-0000-0000964D0000}"/>
    <cellStyle name="40% - Accent4 2 4 16" xfId="31845" xr:uid="{00000000-0005-0000-0000-0000974D0000}"/>
    <cellStyle name="40% - Accent4 2 4 2" xfId="9463" xr:uid="{00000000-0005-0000-0000-0000984D0000}"/>
    <cellStyle name="40% - Accent4 2 4 2 2" xfId="13482" xr:uid="{00000000-0005-0000-0000-0000994D0000}"/>
    <cellStyle name="40% - Accent4 2 4 2 2 2" xfId="15836" xr:uid="{00000000-0005-0000-0000-00009A4D0000}"/>
    <cellStyle name="40% - Accent4 2 4 2 2 2 2" xfId="26666" xr:uid="{00000000-0005-0000-0000-00009B4D0000}"/>
    <cellStyle name="40% - Accent4 2 4 2 2 2 3" xfId="35543" xr:uid="{00000000-0005-0000-0000-00009C4D0000}"/>
    <cellStyle name="40% - Accent4 2 4 2 2 3" xfId="18055" xr:uid="{00000000-0005-0000-0000-00009D4D0000}"/>
    <cellStyle name="40% - Accent4 2 4 2 2 3 2" xfId="28885" xr:uid="{00000000-0005-0000-0000-00009E4D0000}"/>
    <cellStyle name="40% - Accent4 2 4 2 2 3 3" xfId="37762" xr:uid="{00000000-0005-0000-0000-00009F4D0000}"/>
    <cellStyle name="40% - Accent4 2 4 2 2 4" xfId="20460" xr:uid="{00000000-0005-0000-0000-0000A04D0000}"/>
    <cellStyle name="40% - Accent4 2 4 2 2 4 2" xfId="31104" xr:uid="{00000000-0005-0000-0000-0000A14D0000}"/>
    <cellStyle name="40% - Accent4 2 4 2 2 4 3" xfId="39981" xr:uid="{00000000-0005-0000-0000-0000A24D0000}"/>
    <cellStyle name="40% - Accent4 2 4 2 2 5" xfId="24447" xr:uid="{00000000-0005-0000-0000-0000A34D0000}"/>
    <cellStyle name="40% - Accent4 2 4 2 2 6" xfId="33324" xr:uid="{00000000-0005-0000-0000-0000A44D0000}"/>
    <cellStyle name="40% - Accent4 2 4 2 3" xfId="12749" xr:uid="{00000000-0005-0000-0000-0000A54D0000}"/>
    <cellStyle name="40% - Accent4 2 4 2 3 2" xfId="15103" xr:uid="{00000000-0005-0000-0000-0000A64D0000}"/>
    <cellStyle name="40% - Accent4 2 4 2 3 2 2" xfId="25933" xr:uid="{00000000-0005-0000-0000-0000A74D0000}"/>
    <cellStyle name="40% - Accent4 2 4 2 3 2 3" xfId="34810" xr:uid="{00000000-0005-0000-0000-0000A84D0000}"/>
    <cellStyle name="40% - Accent4 2 4 2 3 3" xfId="17322" xr:uid="{00000000-0005-0000-0000-0000A94D0000}"/>
    <cellStyle name="40% - Accent4 2 4 2 3 3 2" xfId="28152" xr:uid="{00000000-0005-0000-0000-0000AA4D0000}"/>
    <cellStyle name="40% - Accent4 2 4 2 3 3 3" xfId="37029" xr:uid="{00000000-0005-0000-0000-0000AB4D0000}"/>
    <cellStyle name="40% - Accent4 2 4 2 3 4" xfId="19727" xr:uid="{00000000-0005-0000-0000-0000AC4D0000}"/>
    <cellStyle name="40% - Accent4 2 4 2 3 4 2" xfId="30371" xr:uid="{00000000-0005-0000-0000-0000AD4D0000}"/>
    <cellStyle name="40% - Accent4 2 4 2 3 4 3" xfId="39248" xr:uid="{00000000-0005-0000-0000-0000AE4D0000}"/>
    <cellStyle name="40% - Accent4 2 4 2 3 5" xfId="23714" xr:uid="{00000000-0005-0000-0000-0000AF4D0000}"/>
    <cellStyle name="40% - Accent4 2 4 2 3 6" xfId="32591" xr:uid="{00000000-0005-0000-0000-0000B04D0000}"/>
    <cellStyle name="40% - Accent4 2 4 2 4" xfId="14227" xr:uid="{00000000-0005-0000-0000-0000B14D0000}"/>
    <cellStyle name="40% - Accent4 2 4 2 4 2" xfId="25190" xr:uid="{00000000-0005-0000-0000-0000B24D0000}"/>
    <cellStyle name="40% - Accent4 2 4 2 4 3" xfId="34067" xr:uid="{00000000-0005-0000-0000-0000B34D0000}"/>
    <cellStyle name="40% - Accent4 2 4 2 5" xfId="16579" xr:uid="{00000000-0005-0000-0000-0000B44D0000}"/>
    <cellStyle name="40% - Accent4 2 4 2 5 2" xfId="27409" xr:uid="{00000000-0005-0000-0000-0000B54D0000}"/>
    <cellStyle name="40% - Accent4 2 4 2 5 3" xfId="36286" xr:uid="{00000000-0005-0000-0000-0000B64D0000}"/>
    <cellStyle name="40% - Accent4 2 4 2 6" xfId="18800" xr:uid="{00000000-0005-0000-0000-0000B74D0000}"/>
    <cellStyle name="40% - Accent4 2 4 2 6 2" xfId="29628" xr:uid="{00000000-0005-0000-0000-0000B84D0000}"/>
    <cellStyle name="40% - Accent4 2 4 2 6 3" xfId="38505" xr:uid="{00000000-0005-0000-0000-0000B94D0000}"/>
    <cellStyle name="40% - Accent4 2 4 2 7" xfId="22971" xr:uid="{00000000-0005-0000-0000-0000BA4D0000}"/>
    <cellStyle name="40% - Accent4 2 4 2 8" xfId="31846" xr:uid="{00000000-0005-0000-0000-0000BB4D0000}"/>
    <cellStyle name="40% - Accent4 2 4 3" xfId="9464" xr:uid="{00000000-0005-0000-0000-0000BC4D0000}"/>
    <cellStyle name="40% - Accent4 2 4 3 2" xfId="13483" xr:uid="{00000000-0005-0000-0000-0000BD4D0000}"/>
    <cellStyle name="40% - Accent4 2 4 3 2 2" xfId="15837" xr:uid="{00000000-0005-0000-0000-0000BE4D0000}"/>
    <cellStyle name="40% - Accent4 2 4 3 2 2 2" xfId="26667" xr:uid="{00000000-0005-0000-0000-0000BF4D0000}"/>
    <cellStyle name="40% - Accent4 2 4 3 2 2 3" xfId="35544" xr:uid="{00000000-0005-0000-0000-0000C04D0000}"/>
    <cellStyle name="40% - Accent4 2 4 3 2 3" xfId="18056" xr:uid="{00000000-0005-0000-0000-0000C14D0000}"/>
    <cellStyle name="40% - Accent4 2 4 3 2 3 2" xfId="28886" xr:uid="{00000000-0005-0000-0000-0000C24D0000}"/>
    <cellStyle name="40% - Accent4 2 4 3 2 3 3" xfId="37763" xr:uid="{00000000-0005-0000-0000-0000C34D0000}"/>
    <cellStyle name="40% - Accent4 2 4 3 2 4" xfId="20461" xr:uid="{00000000-0005-0000-0000-0000C44D0000}"/>
    <cellStyle name="40% - Accent4 2 4 3 2 4 2" xfId="31105" xr:uid="{00000000-0005-0000-0000-0000C54D0000}"/>
    <cellStyle name="40% - Accent4 2 4 3 2 4 3" xfId="39982" xr:uid="{00000000-0005-0000-0000-0000C64D0000}"/>
    <cellStyle name="40% - Accent4 2 4 3 2 5" xfId="24448" xr:uid="{00000000-0005-0000-0000-0000C74D0000}"/>
    <cellStyle name="40% - Accent4 2 4 3 2 6" xfId="33325" xr:uid="{00000000-0005-0000-0000-0000C84D0000}"/>
    <cellStyle name="40% - Accent4 2 4 3 3" xfId="12750" xr:uid="{00000000-0005-0000-0000-0000C94D0000}"/>
    <cellStyle name="40% - Accent4 2 4 3 3 2" xfId="15104" xr:uid="{00000000-0005-0000-0000-0000CA4D0000}"/>
    <cellStyle name="40% - Accent4 2 4 3 3 2 2" xfId="25934" xr:uid="{00000000-0005-0000-0000-0000CB4D0000}"/>
    <cellStyle name="40% - Accent4 2 4 3 3 2 3" xfId="34811" xr:uid="{00000000-0005-0000-0000-0000CC4D0000}"/>
    <cellStyle name="40% - Accent4 2 4 3 3 3" xfId="17323" xr:uid="{00000000-0005-0000-0000-0000CD4D0000}"/>
    <cellStyle name="40% - Accent4 2 4 3 3 3 2" xfId="28153" xr:uid="{00000000-0005-0000-0000-0000CE4D0000}"/>
    <cellStyle name="40% - Accent4 2 4 3 3 3 3" xfId="37030" xr:uid="{00000000-0005-0000-0000-0000CF4D0000}"/>
    <cellStyle name="40% - Accent4 2 4 3 3 4" xfId="19728" xr:uid="{00000000-0005-0000-0000-0000D04D0000}"/>
    <cellStyle name="40% - Accent4 2 4 3 3 4 2" xfId="30372" xr:uid="{00000000-0005-0000-0000-0000D14D0000}"/>
    <cellStyle name="40% - Accent4 2 4 3 3 4 3" xfId="39249" xr:uid="{00000000-0005-0000-0000-0000D24D0000}"/>
    <cellStyle name="40% - Accent4 2 4 3 3 5" xfId="23715" xr:uid="{00000000-0005-0000-0000-0000D34D0000}"/>
    <cellStyle name="40% - Accent4 2 4 3 3 6" xfId="32592" xr:uid="{00000000-0005-0000-0000-0000D44D0000}"/>
    <cellStyle name="40% - Accent4 2 4 3 4" xfId="14228" xr:uid="{00000000-0005-0000-0000-0000D54D0000}"/>
    <cellStyle name="40% - Accent4 2 4 3 4 2" xfId="25191" xr:uid="{00000000-0005-0000-0000-0000D64D0000}"/>
    <cellStyle name="40% - Accent4 2 4 3 4 3" xfId="34068" xr:uid="{00000000-0005-0000-0000-0000D74D0000}"/>
    <cellStyle name="40% - Accent4 2 4 3 5" xfId="16580" xr:uid="{00000000-0005-0000-0000-0000D84D0000}"/>
    <cellStyle name="40% - Accent4 2 4 3 5 2" xfId="27410" xr:uid="{00000000-0005-0000-0000-0000D94D0000}"/>
    <cellStyle name="40% - Accent4 2 4 3 5 3" xfId="36287" xr:uid="{00000000-0005-0000-0000-0000DA4D0000}"/>
    <cellStyle name="40% - Accent4 2 4 3 6" xfId="18801" xr:uid="{00000000-0005-0000-0000-0000DB4D0000}"/>
    <cellStyle name="40% - Accent4 2 4 3 6 2" xfId="29629" xr:uid="{00000000-0005-0000-0000-0000DC4D0000}"/>
    <cellStyle name="40% - Accent4 2 4 3 6 3" xfId="38506" xr:uid="{00000000-0005-0000-0000-0000DD4D0000}"/>
    <cellStyle name="40% - Accent4 2 4 3 7" xfId="22972" xr:uid="{00000000-0005-0000-0000-0000DE4D0000}"/>
    <cellStyle name="40% - Accent4 2 4 3 8" xfId="31847" xr:uid="{00000000-0005-0000-0000-0000DF4D0000}"/>
    <cellStyle name="40% - Accent4 2 4 4" xfId="9465" xr:uid="{00000000-0005-0000-0000-0000E04D0000}"/>
    <cellStyle name="40% - Accent4 2 4 4 2" xfId="13484" xr:uid="{00000000-0005-0000-0000-0000E14D0000}"/>
    <cellStyle name="40% - Accent4 2 4 4 2 2" xfId="15838" xr:uid="{00000000-0005-0000-0000-0000E24D0000}"/>
    <cellStyle name="40% - Accent4 2 4 4 2 2 2" xfId="26668" xr:uid="{00000000-0005-0000-0000-0000E34D0000}"/>
    <cellStyle name="40% - Accent4 2 4 4 2 2 3" xfId="35545" xr:uid="{00000000-0005-0000-0000-0000E44D0000}"/>
    <cellStyle name="40% - Accent4 2 4 4 2 3" xfId="18057" xr:uid="{00000000-0005-0000-0000-0000E54D0000}"/>
    <cellStyle name="40% - Accent4 2 4 4 2 3 2" xfId="28887" xr:uid="{00000000-0005-0000-0000-0000E64D0000}"/>
    <cellStyle name="40% - Accent4 2 4 4 2 3 3" xfId="37764" xr:uid="{00000000-0005-0000-0000-0000E74D0000}"/>
    <cellStyle name="40% - Accent4 2 4 4 2 4" xfId="20462" xr:uid="{00000000-0005-0000-0000-0000E84D0000}"/>
    <cellStyle name="40% - Accent4 2 4 4 2 4 2" xfId="31106" xr:uid="{00000000-0005-0000-0000-0000E94D0000}"/>
    <cellStyle name="40% - Accent4 2 4 4 2 4 3" xfId="39983" xr:uid="{00000000-0005-0000-0000-0000EA4D0000}"/>
    <cellStyle name="40% - Accent4 2 4 4 2 5" xfId="24449" xr:uid="{00000000-0005-0000-0000-0000EB4D0000}"/>
    <cellStyle name="40% - Accent4 2 4 4 2 6" xfId="33326" xr:uid="{00000000-0005-0000-0000-0000EC4D0000}"/>
    <cellStyle name="40% - Accent4 2 4 4 3" xfId="12751" xr:uid="{00000000-0005-0000-0000-0000ED4D0000}"/>
    <cellStyle name="40% - Accent4 2 4 4 3 2" xfId="15105" xr:uid="{00000000-0005-0000-0000-0000EE4D0000}"/>
    <cellStyle name="40% - Accent4 2 4 4 3 2 2" xfId="25935" xr:uid="{00000000-0005-0000-0000-0000EF4D0000}"/>
    <cellStyle name="40% - Accent4 2 4 4 3 2 3" xfId="34812" xr:uid="{00000000-0005-0000-0000-0000F04D0000}"/>
    <cellStyle name="40% - Accent4 2 4 4 3 3" xfId="17324" xr:uid="{00000000-0005-0000-0000-0000F14D0000}"/>
    <cellStyle name="40% - Accent4 2 4 4 3 3 2" xfId="28154" xr:uid="{00000000-0005-0000-0000-0000F24D0000}"/>
    <cellStyle name="40% - Accent4 2 4 4 3 3 3" xfId="37031" xr:uid="{00000000-0005-0000-0000-0000F34D0000}"/>
    <cellStyle name="40% - Accent4 2 4 4 3 4" xfId="19729" xr:uid="{00000000-0005-0000-0000-0000F44D0000}"/>
    <cellStyle name="40% - Accent4 2 4 4 3 4 2" xfId="30373" xr:uid="{00000000-0005-0000-0000-0000F54D0000}"/>
    <cellStyle name="40% - Accent4 2 4 4 3 4 3" xfId="39250" xr:uid="{00000000-0005-0000-0000-0000F64D0000}"/>
    <cellStyle name="40% - Accent4 2 4 4 3 5" xfId="23716" xr:uid="{00000000-0005-0000-0000-0000F74D0000}"/>
    <cellStyle name="40% - Accent4 2 4 4 3 6" xfId="32593" xr:uid="{00000000-0005-0000-0000-0000F84D0000}"/>
    <cellStyle name="40% - Accent4 2 4 4 4" xfId="14229" xr:uid="{00000000-0005-0000-0000-0000F94D0000}"/>
    <cellStyle name="40% - Accent4 2 4 4 4 2" xfId="25192" xr:uid="{00000000-0005-0000-0000-0000FA4D0000}"/>
    <cellStyle name="40% - Accent4 2 4 4 4 3" xfId="34069" xr:uid="{00000000-0005-0000-0000-0000FB4D0000}"/>
    <cellStyle name="40% - Accent4 2 4 4 5" xfId="16581" xr:uid="{00000000-0005-0000-0000-0000FC4D0000}"/>
    <cellStyle name="40% - Accent4 2 4 4 5 2" xfId="27411" xr:uid="{00000000-0005-0000-0000-0000FD4D0000}"/>
    <cellStyle name="40% - Accent4 2 4 4 5 3" xfId="36288" xr:uid="{00000000-0005-0000-0000-0000FE4D0000}"/>
    <cellStyle name="40% - Accent4 2 4 4 6" xfId="18802" xr:uid="{00000000-0005-0000-0000-0000FF4D0000}"/>
    <cellStyle name="40% - Accent4 2 4 4 6 2" xfId="29630" xr:uid="{00000000-0005-0000-0000-0000004E0000}"/>
    <cellStyle name="40% - Accent4 2 4 4 6 3" xfId="38507" xr:uid="{00000000-0005-0000-0000-0000014E0000}"/>
    <cellStyle name="40% - Accent4 2 4 4 7" xfId="22973" xr:uid="{00000000-0005-0000-0000-0000024E0000}"/>
    <cellStyle name="40% - Accent4 2 4 4 8" xfId="31848" xr:uid="{00000000-0005-0000-0000-0000034E0000}"/>
    <cellStyle name="40% - Accent4 2 4 5" xfId="9466" xr:uid="{00000000-0005-0000-0000-0000044E0000}"/>
    <cellStyle name="40% - Accent4 2 4 5 2" xfId="13485" xr:uid="{00000000-0005-0000-0000-0000054E0000}"/>
    <cellStyle name="40% - Accent4 2 4 5 2 2" xfId="15839" xr:uid="{00000000-0005-0000-0000-0000064E0000}"/>
    <cellStyle name="40% - Accent4 2 4 5 2 2 2" xfId="26669" xr:uid="{00000000-0005-0000-0000-0000074E0000}"/>
    <cellStyle name="40% - Accent4 2 4 5 2 2 3" xfId="35546" xr:uid="{00000000-0005-0000-0000-0000084E0000}"/>
    <cellStyle name="40% - Accent4 2 4 5 2 3" xfId="18058" xr:uid="{00000000-0005-0000-0000-0000094E0000}"/>
    <cellStyle name="40% - Accent4 2 4 5 2 3 2" xfId="28888" xr:uid="{00000000-0005-0000-0000-00000A4E0000}"/>
    <cellStyle name="40% - Accent4 2 4 5 2 3 3" xfId="37765" xr:uid="{00000000-0005-0000-0000-00000B4E0000}"/>
    <cellStyle name="40% - Accent4 2 4 5 2 4" xfId="20463" xr:uid="{00000000-0005-0000-0000-00000C4E0000}"/>
    <cellStyle name="40% - Accent4 2 4 5 2 4 2" xfId="31107" xr:uid="{00000000-0005-0000-0000-00000D4E0000}"/>
    <cellStyle name="40% - Accent4 2 4 5 2 4 3" xfId="39984" xr:uid="{00000000-0005-0000-0000-00000E4E0000}"/>
    <cellStyle name="40% - Accent4 2 4 5 2 5" xfId="24450" xr:uid="{00000000-0005-0000-0000-00000F4E0000}"/>
    <cellStyle name="40% - Accent4 2 4 5 2 6" xfId="33327" xr:uid="{00000000-0005-0000-0000-0000104E0000}"/>
    <cellStyle name="40% - Accent4 2 4 5 3" xfId="12752" xr:uid="{00000000-0005-0000-0000-0000114E0000}"/>
    <cellStyle name="40% - Accent4 2 4 5 3 2" xfId="15106" xr:uid="{00000000-0005-0000-0000-0000124E0000}"/>
    <cellStyle name="40% - Accent4 2 4 5 3 2 2" xfId="25936" xr:uid="{00000000-0005-0000-0000-0000134E0000}"/>
    <cellStyle name="40% - Accent4 2 4 5 3 2 3" xfId="34813" xr:uid="{00000000-0005-0000-0000-0000144E0000}"/>
    <cellStyle name="40% - Accent4 2 4 5 3 3" xfId="17325" xr:uid="{00000000-0005-0000-0000-0000154E0000}"/>
    <cellStyle name="40% - Accent4 2 4 5 3 3 2" xfId="28155" xr:uid="{00000000-0005-0000-0000-0000164E0000}"/>
    <cellStyle name="40% - Accent4 2 4 5 3 3 3" xfId="37032" xr:uid="{00000000-0005-0000-0000-0000174E0000}"/>
    <cellStyle name="40% - Accent4 2 4 5 3 4" xfId="19730" xr:uid="{00000000-0005-0000-0000-0000184E0000}"/>
    <cellStyle name="40% - Accent4 2 4 5 3 4 2" xfId="30374" xr:uid="{00000000-0005-0000-0000-0000194E0000}"/>
    <cellStyle name="40% - Accent4 2 4 5 3 4 3" xfId="39251" xr:uid="{00000000-0005-0000-0000-00001A4E0000}"/>
    <cellStyle name="40% - Accent4 2 4 5 3 5" xfId="23717" xr:uid="{00000000-0005-0000-0000-00001B4E0000}"/>
    <cellStyle name="40% - Accent4 2 4 5 3 6" xfId="32594" xr:uid="{00000000-0005-0000-0000-00001C4E0000}"/>
    <cellStyle name="40% - Accent4 2 4 5 4" xfId="14230" xr:uid="{00000000-0005-0000-0000-00001D4E0000}"/>
    <cellStyle name="40% - Accent4 2 4 5 4 2" xfId="25193" xr:uid="{00000000-0005-0000-0000-00001E4E0000}"/>
    <cellStyle name="40% - Accent4 2 4 5 4 3" xfId="34070" xr:uid="{00000000-0005-0000-0000-00001F4E0000}"/>
    <cellStyle name="40% - Accent4 2 4 5 5" xfId="16582" xr:uid="{00000000-0005-0000-0000-0000204E0000}"/>
    <cellStyle name="40% - Accent4 2 4 5 5 2" xfId="27412" xr:uid="{00000000-0005-0000-0000-0000214E0000}"/>
    <cellStyle name="40% - Accent4 2 4 5 5 3" xfId="36289" xr:uid="{00000000-0005-0000-0000-0000224E0000}"/>
    <cellStyle name="40% - Accent4 2 4 5 6" xfId="18803" xr:uid="{00000000-0005-0000-0000-0000234E0000}"/>
    <cellStyle name="40% - Accent4 2 4 5 6 2" xfId="29631" xr:uid="{00000000-0005-0000-0000-0000244E0000}"/>
    <cellStyle name="40% - Accent4 2 4 5 6 3" xfId="38508" xr:uid="{00000000-0005-0000-0000-0000254E0000}"/>
    <cellStyle name="40% - Accent4 2 4 5 7" xfId="22974" xr:uid="{00000000-0005-0000-0000-0000264E0000}"/>
    <cellStyle name="40% - Accent4 2 4 5 8" xfId="31849" xr:uid="{00000000-0005-0000-0000-0000274E0000}"/>
    <cellStyle name="40% - Accent4 2 4 6" xfId="9467" xr:uid="{00000000-0005-0000-0000-0000284E0000}"/>
    <cellStyle name="40% - Accent4 2 4 6 2" xfId="13486" xr:uid="{00000000-0005-0000-0000-0000294E0000}"/>
    <cellStyle name="40% - Accent4 2 4 6 2 2" xfId="15840" xr:uid="{00000000-0005-0000-0000-00002A4E0000}"/>
    <cellStyle name="40% - Accent4 2 4 6 2 2 2" xfId="26670" xr:uid="{00000000-0005-0000-0000-00002B4E0000}"/>
    <cellStyle name="40% - Accent4 2 4 6 2 2 3" xfId="35547" xr:uid="{00000000-0005-0000-0000-00002C4E0000}"/>
    <cellStyle name="40% - Accent4 2 4 6 2 3" xfId="18059" xr:uid="{00000000-0005-0000-0000-00002D4E0000}"/>
    <cellStyle name="40% - Accent4 2 4 6 2 3 2" xfId="28889" xr:uid="{00000000-0005-0000-0000-00002E4E0000}"/>
    <cellStyle name="40% - Accent4 2 4 6 2 3 3" xfId="37766" xr:uid="{00000000-0005-0000-0000-00002F4E0000}"/>
    <cellStyle name="40% - Accent4 2 4 6 2 4" xfId="20464" xr:uid="{00000000-0005-0000-0000-0000304E0000}"/>
    <cellStyle name="40% - Accent4 2 4 6 2 4 2" xfId="31108" xr:uid="{00000000-0005-0000-0000-0000314E0000}"/>
    <cellStyle name="40% - Accent4 2 4 6 2 4 3" xfId="39985" xr:uid="{00000000-0005-0000-0000-0000324E0000}"/>
    <cellStyle name="40% - Accent4 2 4 6 2 5" xfId="24451" xr:uid="{00000000-0005-0000-0000-0000334E0000}"/>
    <cellStyle name="40% - Accent4 2 4 6 2 6" xfId="33328" xr:uid="{00000000-0005-0000-0000-0000344E0000}"/>
    <cellStyle name="40% - Accent4 2 4 6 3" xfId="12753" xr:uid="{00000000-0005-0000-0000-0000354E0000}"/>
    <cellStyle name="40% - Accent4 2 4 6 3 2" xfId="15107" xr:uid="{00000000-0005-0000-0000-0000364E0000}"/>
    <cellStyle name="40% - Accent4 2 4 6 3 2 2" xfId="25937" xr:uid="{00000000-0005-0000-0000-0000374E0000}"/>
    <cellStyle name="40% - Accent4 2 4 6 3 2 3" xfId="34814" xr:uid="{00000000-0005-0000-0000-0000384E0000}"/>
    <cellStyle name="40% - Accent4 2 4 6 3 3" xfId="17326" xr:uid="{00000000-0005-0000-0000-0000394E0000}"/>
    <cellStyle name="40% - Accent4 2 4 6 3 3 2" xfId="28156" xr:uid="{00000000-0005-0000-0000-00003A4E0000}"/>
    <cellStyle name="40% - Accent4 2 4 6 3 3 3" xfId="37033" xr:uid="{00000000-0005-0000-0000-00003B4E0000}"/>
    <cellStyle name="40% - Accent4 2 4 6 3 4" xfId="19731" xr:uid="{00000000-0005-0000-0000-00003C4E0000}"/>
    <cellStyle name="40% - Accent4 2 4 6 3 4 2" xfId="30375" xr:uid="{00000000-0005-0000-0000-00003D4E0000}"/>
    <cellStyle name="40% - Accent4 2 4 6 3 4 3" xfId="39252" xr:uid="{00000000-0005-0000-0000-00003E4E0000}"/>
    <cellStyle name="40% - Accent4 2 4 6 3 5" xfId="23718" xr:uid="{00000000-0005-0000-0000-00003F4E0000}"/>
    <cellStyle name="40% - Accent4 2 4 6 3 6" xfId="32595" xr:uid="{00000000-0005-0000-0000-0000404E0000}"/>
    <cellStyle name="40% - Accent4 2 4 6 4" xfId="14231" xr:uid="{00000000-0005-0000-0000-0000414E0000}"/>
    <cellStyle name="40% - Accent4 2 4 6 4 2" xfId="25194" xr:uid="{00000000-0005-0000-0000-0000424E0000}"/>
    <cellStyle name="40% - Accent4 2 4 6 4 3" xfId="34071" xr:uid="{00000000-0005-0000-0000-0000434E0000}"/>
    <cellStyle name="40% - Accent4 2 4 6 5" xfId="16583" xr:uid="{00000000-0005-0000-0000-0000444E0000}"/>
    <cellStyle name="40% - Accent4 2 4 6 5 2" xfId="27413" xr:uid="{00000000-0005-0000-0000-0000454E0000}"/>
    <cellStyle name="40% - Accent4 2 4 6 5 3" xfId="36290" xr:uid="{00000000-0005-0000-0000-0000464E0000}"/>
    <cellStyle name="40% - Accent4 2 4 6 6" xfId="18804" xr:uid="{00000000-0005-0000-0000-0000474E0000}"/>
    <cellStyle name="40% - Accent4 2 4 6 6 2" xfId="29632" xr:uid="{00000000-0005-0000-0000-0000484E0000}"/>
    <cellStyle name="40% - Accent4 2 4 6 6 3" xfId="38509" xr:uid="{00000000-0005-0000-0000-0000494E0000}"/>
    <cellStyle name="40% - Accent4 2 4 6 7" xfId="22975" xr:uid="{00000000-0005-0000-0000-00004A4E0000}"/>
    <cellStyle name="40% - Accent4 2 4 6 8" xfId="31850" xr:uid="{00000000-0005-0000-0000-00004B4E0000}"/>
    <cellStyle name="40% - Accent4 2 4 7" xfId="9468" xr:uid="{00000000-0005-0000-0000-00004C4E0000}"/>
    <cellStyle name="40% - Accent4 2 4 7 2" xfId="13487" xr:uid="{00000000-0005-0000-0000-00004D4E0000}"/>
    <cellStyle name="40% - Accent4 2 4 7 2 2" xfId="15841" xr:uid="{00000000-0005-0000-0000-00004E4E0000}"/>
    <cellStyle name="40% - Accent4 2 4 7 2 2 2" xfId="26671" xr:uid="{00000000-0005-0000-0000-00004F4E0000}"/>
    <cellStyle name="40% - Accent4 2 4 7 2 2 3" xfId="35548" xr:uid="{00000000-0005-0000-0000-0000504E0000}"/>
    <cellStyle name="40% - Accent4 2 4 7 2 3" xfId="18060" xr:uid="{00000000-0005-0000-0000-0000514E0000}"/>
    <cellStyle name="40% - Accent4 2 4 7 2 3 2" xfId="28890" xr:uid="{00000000-0005-0000-0000-0000524E0000}"/>
    <cellStyle name="40% - Accent4 2 4 7 2 3 3" xfId="37767" xr:uid="{00000000-0005-0000-0000-0000534E0000}"/>
    <cellStyle name="40% - Accent4 2 4 7 2 4" xfId="20465" xr:uid="{00000000-0005-0000-0000-0000544E0000}"/>
    <cellStyle name="40% - Accent4 2 4 7 2 4 2" xfId="31109" xr:uid="{00000000-0005-0000-0000-0000554E0000}"/>
    <cellStyle name="40% - Accent4 2 4 7 2 4 3" xfId="39986" xr:uid="{00000000-0005-0000-0000-0000564E0000}"/>
    <cellStyle name="40% - Accent4 2 4 7 2 5" xfId="24452" xr:uid="{00000000-0005-0000-0000-0000574E0000}"/>
    <cellStyle name="40% - Accent4 2 4 7 2 6" xfId="33329" xr:uid="{00000000-0005-0000-0000-0000584E0000}"/>
    <cellStyle name="40% - Accent4 2 4 7 3" xfId="12754" xr:uid="{00000000-0005-0000-0000-0000594E0000}"/>
    <cellStyle name="40% - Accent4 2 4 7 3 2" xfId="15108" xr:uid="{00000000-0005-0000-0000-00005A4E0000}"/>
    <cellStyle name="40% - Accent4 2 4 7 3 2 2" xfId="25938" xr:uid="{00000000-0005-0000-0000-00005B4E0000}"/>
    <cellStyle name="40% - Accent4 2 4 7 3 2 3" xfId="34815" xr:uid="{00000000-0005-0000-0000-00005C4E0000}"/>
    <cellStyle name="40% - Accent4 2 4 7 3 3" xfId="17327" xr:uid="{00000000-0005-0000-0000-00005D4E0000}"/>
    <cellStyle name="40% - Accent4 2 4 7 3 3 2" xfId="28157" xr:uid="{00000000-0005-0000-0000-00005E4E0000}"/>
    <cellStyle name="40% - Accent4 2 4 7 3 3 3" xfId="37034" xr:uid="{00000000-0005-0000-0000-00005F4E0000}"/>
    <cellStyle name="40% - Accent4 2 4 7 3 4" xfId="19732" xr:uid="{00000000-0005-0000-0000-0000604E0000}"/>
    <cellStyle name="40% - Accent4 2 4 7 3 4 2" xfId="30376" xr:uid="{00000000-0005-0000-0000-0000614E0000}"/>
    <cellStyle name="40% - Accent4 2 4 7 3 4 3" xfId="39253" xr:uid="{00000000-0005-0000-0000-0000624E0000}"/>
    <cellStyle name="40% - Accent4 2 4 7 3 5" xfId="23719" xr:uid="{00000000-0005-0000-0000-0000634E0000}"/>
    <cellStyle name="40% - Accent4 2 4 7 3 6" xfId="32596" xr:uid="{00000000-0005-0000-0000-0000644E0000}"/>
    <cellStyle name="40% - Accent4 2 4 7 4" xfId="14232" xr:uid="{00000000-0005-0000-0000-0000654E0000}"/>
    <cellStyle name="40% - Accent4 2 4 7 4 2" xfId="25195" xr:uid="{00000000-0005-0000-0000-0000664E0000}"/>
    <cellStyle name="40% - Accent4 2 4 7 4 3" xfId="34072" xr:uid="{00000000-0005-0000-0000-0000674E0000}"/>
    <cellStyle name="40% - Accent4 2 4 7 5" xfId="16584" xr:uid="{00000000-0005-0000-0000-0000684E0000}"/>
    <cellStyle name="40% - Accent4 2 4 7 5 2" xfId="27414" xr:uid="{00000000-0005-0000-0000-0000694E0000}"/>
    <cellStyle name="40% - Accent4 2 4 7 5 3" xfId="36291" xr:uid="{00000000-0005-0000-0000-00006A4E0000}"/>
    <cellStyle name="40% - Accent4 2 4 7 6" xfId="18805" xr:uid="{00000000-0005-0000-0000-00006B4E0000}"/>
    <cellStyle name="40% - Accent4 2 4 7 6 2" xfId="29633" xr:uid="{00000000-0005-0000-0000-00006C4E0000}"/>
    <cellStyle name="40% - Accent4 2 4 7 6 3" xfId="38510" xr:uid="{00000000-0005-0000-0000-00006D4E0000}"/>
    <cellStyle name="40% - Accent4 2 4 7 7" xfId="22976" xr:uid="{00000000-0005-0000-0000-00006E4E0000}"/>
    <cellStyle name="40% - Accent4 2 4 7 8" xfId="31851" xr:uid="{00000000-0005-0000-0000-00006F4E0000}"/>
    <cellStyle name="40% - Accent4 2 4 8" xfId="9469" xr:uid="{00000000-0005-0000-0000-0000704E0000}"/>
    <cellStyle name="40% - Accent4 2 4 8 2" xfId="13488" xr:uid="{00000000-0005-0000-0000-0000714E0000}"/>
    <cellStyle name="40% - Accent4 2 4 8 2 2" xfId="15842" xr:uid="{00000000-0005-0000-0000-0000724E0000}"/>
    <cellStyle name="40% - Accent4 2 4 8 2 2 2" xfId="26672" xr:uid="{00000000-0005-0000-0000-0000734E0000}"/>
    <cellStyle name="40% - Accent4 2 4 8 2 2 3" xfId="35549" xr:uid="{00000000-0005-0000-0000-0000744E0000}"/>
    <cellStyle name="40% - Accent4 2 4 8 2 3" xfId="18061" xr:uid="{00000000-0005-0000-0000-0000754E0000}"/>
    <cellStyle name="40% - Accent4 2 4 8 2 3 2" xfId="28891" xr:uid="{00000000-0005-0000-0000-0000764E0000}"/>
    <cellStyle name="40% - Accent4 2 4 8 2 3 3" xfId="37768" xr:uid="{00000000-0005-0000-0000-0000774E0000}"/>
    <cellStyle name="40% - Accent4 2 4 8 2 4" xfId="20466" xr:uid="{00000000-0005-0000-0000-0000784E0000}"/>
    <cellStyle name="40% - Accent4 2 4 8 2 4 2" xfId="31110" xr:uid="{00000000-0005-0000-0000-0000794E0000}"/>
    <cellStyle name="40% - Accent4 2 4 8 2 4 3" xfId="39987" xr:uid="{00000000-0005-0000-0000-00007A4E0000}"/>
    <cellStyle name="40% - Accent4 2 4 8 2 5" xfId="24453" xr:uid="{00000000-0005-0000-0000-00007B4E0000}"/>
    <cellStyle name="40% - Accent4 2 4 8 2 6" xfId="33330" xr:uid="{00000000-0005-0000-0000-00007C4E0000}"/>
    <cellStyle name="40% - Accent4 2 4 8 3" xfId="12755" xr:uid="{00000000-0005-0000-0000-00007D4E0000}"/>
    <cellStyle name="40% - Accent4 2 4 8 3 2" xfId="15109" xr:uid="{00000000-0005-0000-0000-00007E4E0000}"/>
    <cellStyle name="40% - Accent4 2 4 8 3 2 2" xfId="25939" xr:uid="{00000000-0005-0000-0000-00007F4E0000}"/>
    <cellStyle name="40% - Accent4 2 4 8 3 2 3" xfId="34816" xr:uid="{00000000-0005-0000-0000-0000804E0000}"/>
    <cellStyle name="40% - Accent4 2 4 8 3 3" xfId="17328" xr:uid="{00000000-0005-0000-0000-0000814E0000}"/>
    <cellStyle name="40% - Accent4 2 4 8 3 3 2" xfId="28158" xr:uid="{00000000-0005-0000-0000-0000824E0000}"/>
    <cellStyle name="40% - Accent4 2 4 8 3 3 3" xfId="37035" xr:uid="{00000000-0005-0000-0000-0000834E0000}"/>
    <cellStyle name="40% - Accent4 2 4 8 3 4" xfId="19733" xr:uid="{00000000-0005-0000-0000-0000844E0000}"/>
    <cellStyle name="40% - Accent4 2 4 8 3 4 2" xfId="30377" xr:uid="{00000000-0005-0000-0000-0000854E0000}"/>
    <cellStyle name="40% - Accent4 2 4 8 3 4 3" xfId="39254" xr:uid="{00000000-0005-0000-0000-0000864E0000}"/>
    <cellStyle name="40% - Accent4 2 4 8 3 5" xfId="23720" xr:uid="{00000000-0005-0000-0000-0000874E0000}"/>
    <cellStyle name="40% - Accent4 2 4 8 3 6" xfId="32597" xr:uid="{00000000-0005-0000-0000-0000884E0000}"/>
    <cellStyle name="40% - Accent4 2 4 8 4" xfId="14233" xr:uid="{00000000-0005-0000-0000-0000894E0000}"/>
    <cellStyle name="40% - Accent4 2 4 8 4 2" xfId="25196" xr:uid="{00000000-0005-0000-0000-00008A4E0000}"/>
    <cellStyle name="40% - Accent4 2 4 8 4 3" xfId="34073" xr:uid="{00000000-0005-0000-0000-00008B4E0000}"/>
    <cellStyle name="40% - Accent4 2 4 8 5" xfId="16585" xr:uid="{00000000-0005-0000-0000-00008C4E0000}"/>
    <cellStyle name="40% - Accent4 2 4 8 5 2" xfId="27415" xr:uid="{00000000-0005-0000-0000-00008D4E0000}"/>
    <cellStyle name="40% - Accent4 2 4 8 5 3" xfId="36292" xr:uid="{00000000-0005-0000-0000-00008E4E0000}"/>
    <cellStyle name="40% - Accent4 2 4 8 6" xfId="18806" xr:uid="{00000000-0005-0000-0000-00008F4E0000}"/>
    <cellStyle name="40% - Accent4 2 4 8 6 2" xfId="29634" xr:uid="{00000000-0005-0000-0000-0000904E0000}"/>
    <cellStyle name="40% - Accent4 2 4 8 6 3" xfId="38511" xr:uid="{00000000-0005-0000-0000-0000914E0000}"/>
    <cellStyle name="40% - Accent4 2 4 8 7" xfId="22977" xr:uid="{00000000-0005-0000-0000-0000924E0000}"/>
    <cellStyle name="40% - Accent4 2 4 8 8" xfId="31852" xr:uid="{00000000-0005-0000-0000-0000934E0000}"/>
    <cellStyle name="40% - Accent4 2 4 9" xfId="9470" xr:uid="{00000000-0005-0000-0000-0000944E0000}"/>
    <cellStyle name="40% - Accent4 2 4 9 2" xfId="13489" xr:uid="{00000000-0005-0000-0000-0000954E0000}"/>
    <cellStyle name="40% - Accent4 2 4 9 2 2" xfId="15843" xr:uid="{00000000-0005-0000-0000-0000964E0000}"/>
    <cellStyle name="40% - Accent4 2 4 9 2 2 2" xfId="26673" xr:uid="{00000000-0005-0000-0000-0000974E0000}"/>
    <cellStyle name="40% - Accent4 2 4 9 2 2 3" xfId="35550" xr:uid="{00000000-0005-0000-0000-0000984E0000}"/>
    <cellStyle name="40% - Accent4 2 4 9 2 3" xfId="18062" xr:uid="{00000000-0005-0000-0000-0000994E0000}"/>
    <cellStyle name="40% - Accent4 2 4 9 2 3 2" xfId="28892" xr:uid="{00000000-0005-0000-0000-00009A4E0000}"/>
    <cellStyle name="40% - Accent4 2 4 9 2 3 3" xfId="37769" xr:uid="{00000000-0005-0000-0000-00009B4E0000}"/>
    <cellStyle name="40% - Accent4 2 4 9 2 4" xfId="20467" xr:uid="{00000000-0005-0000-0000-00009C4E0000}"/>
    <cellStyle name="40% - Accent4 2 4 9 2 4 2" xfId="31111" xr:uid="{00000000-0005-0000-0000-00009D4E0000}"/>
    <cellStyle name="40% - Accent4 2 4 9 2 4 3" xfId="39988" xr:uid="{00000000-0005-0000-0000-00009E4E0000}"/>
    <cellStyle name="40% - Accent4 2 4 9 2 5" xfId="24454" xr:uid="{00000000-0005-0000-0000-00009F4E0000}"/>
    <cellStyle name="40% - Accent4 2 4 9 2 6" xfId="33331" xr:uid="{00000000-0005-0000-0000-0000A04E0000}"/>
    <cellStyle name="40% - Accent4 2 4 9 3" xfId="12756" xr:uid="{00000000-0005-0000-0000-0000A14E0000}"/>
    <cellStyle name="40% - Accent4 2 4 9 3 2" xfId="15110" xr:uid="{00000000-0005-0000-0000-0000A24E0000}"/>
    <cellStyle name="40% - Accent4 2 4 9 3 2 2" xfId="25940" xr:uid="{00000000-0005-0000-0000-0000A34E0000}"/>
    <cellStyle name="40% - Accent4 2 4 9 3 2 3" xfId="34817" xr:uid="{00000000-0005-0000-0000-0000A44E0000}"/>
    <cellStyle name="40% - Accent4 2 4 9 3 3" xfId="17329" xr:uid="{00000000-0005-0000-0000-0000A54E0000}"/>
    <cellStyle name="40% - Accent4 2 4 9 3 3 2" xfId="28159" xr:uid="{00000000-0005-0000-0000-0000A64E0000}"/>
    <cellStyle name="40% - Accent4 2 4 9 3 3 3" xfId="37036" xr:uid="{00000000-0005-0000-0000-0000A74E0000}"/>
    <cellStyle name="40% - Accent4 2 4 9 3 4" xfId="19734" xr:uid="{00000000-0005-0000-0000-0000A84E0000}"/>
    <cellStyle name="40% - Accent4 2 4 9 3 4 2" xfId="30378" xr:uid="{00000000-0005-0000-0000-0000A94E0000}"/>
    <cellStyle name="40% - Accent4 2 4 9 3 4 3" xfId="39255" xr:uid="{00000000-0005-0000-0000-0000AA4E0000}"/>
    <cellStyle name="40% - Accent4 2 4 9 3 5" xfId="23721" xr:uid="{00000000-0005-0000-0000-0000AB4E0000}"/>
    <cellStyle name="40% - Accent4 2 4 9 3 6" xfId="32598" xr:uid="{00000000-0005-0000-0000-0000AC4E0000}"/>
    <cellStyle name="40% - Accent4 2 4 9 4" xfId="14234" xr:uid="{00000000-0005-0000-0000-0000AD4E0000}"/>
    <cellStyle name="40% - Accent4 2 4 9 4 2" xfId="25197" xr:uid="{00000000-0005-0000-0000-0000AE4E0000}"/>
    <cellStyle name="40% - Accent4 2 4 9 4 3" xfId="34074" xr:uid="{00000000-0005-0000-0000-0000AF4E0000}"/>
    <cellStyle name="40% - Accent4 2 4 9 5" xfId="16586" xr:uid="{00000000-0005-0000-0000-0000B04E0000}"/>
    <cellStyle name="40% - Accent4 2 4 9 5 2" xfId="27416" xr:uid="{00000000-0005-0000-0000-0000B14E0000}"/>
    <cellStyle name="40% - Accent4 2 4 9 5 3" xfId="36293" xr:uid="{00000000-0005-0000-0000-0000B24E0000}"/>
    <cellStyle name="40% - Accent4 2 4 9 6" xfId="18807" xr:uid="{00000000-0005-0000-0000-0000B34E0000}"/>
    <cellStyle name="40% - Accent4 2 4 9 6 2" xfId="29635" xr:uid="{00000000-0005-0000-0000-0000B44E0000}"/>
    <cellStyle name="40% - Accent4 2 4 9 6 3" xfId="38512" xr:uid="{00000000-0005-0000-0000-0000B54E0000}"/>
    <cellStyle name="40% - Accent4 2 4 9 7" xfId="22978" xr:uid="{00000000-0005-0000-0000-0000B64E0000}"/>
    <cellStyle name="40% - Accent4 2 4 9 8" xfId="31853" xr:uid="{00000000-0005-0000-0000-0000B74E0000}"/>
    <cellStyle name="40% - Accent4 2 5" xfId="9471" xr:uid="{00000000-0005-0000-0000-0000B84E0000}"/>
    <cellStyle name="40% - Accent4 2 5 10" xfId="13490" xr:uid="{00000000-0005-0000-0000-0000B94E0000}"/>
    <cellStyle name="40% - Accent4 2 5 10 2" xfId="15844" xr:uid="{00000000-0005-0000-0000-0000BA4E0000}"/>
    <cellStyle name="40% - Accent4 2 5 10 2 2" xfId="26674" xr:uid="{00000000-0005-0000-0000-0000BB4E0000}"/>
    <cellStyle name="40% - Accent4 2 5 10 2 3" xfId="35551" xr:uid="{00000000-0005-0000-0000-0000BC4E0000}"/>
    <cellStyle name="40% - Accent4 2 5 10 3" xfId="18063" xr:uid="{00000000-0005-0000-0000-0000BD4E0000}"/>
    <cellStyle name="40% - Accent4 2 5 10 3 2" xfId="28893" xr:uid="{00000000-0005-0000-0000-0000BE4E0000}"/>
    <cellStyle name="40% - Accent4 2 5 10 3 3" xfId="37770" xr:uid="{00000000-0005-0000-0000-0000BF4E0000}"/>
    <cellStyle name="40% - Accent4 2 5 10 4" xfId="20468" xr:uid="{00000000-0005-0000-0000-0000C04E0000}"/>
    <cellStyle name="40% - Accent4 2 5 10 4 2" xfId="31112" xr:uid="{00000000-0005-0000-0000-0000C14E0000}"/>
    <cellStyle name="40% - Accent4 2 5 10 4 3" xfId="39989" xr:uid="{00000000-0005-0000-0000-0000C24E0000}"/>
    <cellStyle name="40% - Accent4 2 5 10 5" xfId="24455" xr:uid="{00000000-0005-0000-0000-0000C34E0000}"/>
    <cellStyle name="40% - Accent4 2 5 10 6" xfId="33332" xr:uid="{00000000-0005-0000-0000-0000C44E0000}"/>
    <cellStyle name="40% - Accent4 2 5 11" xfId="12757" xr:uid="{00000000-0005-0000-0000-0000C54E0000}"/>
    <cellStyle name="40% - Accent4 2 5 11 2" xfId="15111" xr:uid="{00000000-0005-0000-0000-0000C64E0000}"/>
    <cellStyle name="40% - Accent4 2 5 11 2 2" xfId="25941" xr:uid="{00000000-0005-0000-0000-0000C74E0000}"/>
    <cellStyle name="40% - Accent4 2 5 11 2 3" xfId="34818" xr:uid="{00000000-0005-0000-0000-0000C84E0000}"/>
    <cellStyle name="40% - Accent4 2 5 11 3" xfId="17330" xr:uid="{00000000-0005-0000-0000-0000C94E0000}"/>
    <cellStyle name="40% - Accent4 2 5 11 3 2" xfId="28160" xr:uid="{00000000-0005-0000-0000-0000CA4E0000}"/>
    <cellStyle name="40% - Accent4 2 5 11 3 3" xfId="37037" xr:uid="{00000000-0005-0000-0000-0000CB4E0000}"/>
    <cellStyle name="40% - Accent4 2 5 11 4" xfId="19735" xr:uid="{00000000-0005-0000-0000-0000CC4E0000}"/>
    <cellStyle name="40% - Accent4 2 5 11 4 2" xfId="30379" xr:uid="{00000000-0005-0000-0000-0000CD4E0000}"/>
    <cellStyle name="40% - Accent4 2 5 11 4 3" xfId="39256" xr:uid="{00000000-0005-0000-0000-0000CE4E0000}"/>
    <cellStyle name="40% - Accent4 2 5 11 5" xfId="23722" xr:uid="{00000000-0005-0000-0000-0000CF4E0000}"/>
    <cellStyle name="40% - Accent4 2 5 11 6" xfId="32599" xr:uid="{00000000-0005-0000-0000-0000D04E0000}"/>
    <cellStyle name="40% - Accent4 2 5 12" xfId="14235" xr:uid="{00000000-0005-0000-0000-0000D14E0000}"/>
    <cellStyle name="40% - Accent4 2 5 12 2" xfId="25198" xr:uid="{00000000-0005-0000-0000-0000D24E0000}"/>
    <cellStyle name="40% - Accent4 2 5 12 3" xfId="34075" xr:uid="{00000000-0005-0000-0000-0000D34E0000}"/>
    <cellStyle name="40% - Accent4 2 5 13" xfId="16587" xr:uid="{00000000-0005-0000-0000-0000D44E0000}"/>
    <cellStyle name="40% - Accent4 2 5 13 2" xfId="27417" xr:uid="{00000000-0005-0000-0000-0000D54E0000}"/>
    <cellStyle name="40% - Accent4 2 5 13 3" xfId="36294" xr:uid="{00000000-0005-0000-0000-0000D64E0000}"/>
    <cellStyle name="40% - Accent4 2 5 14" xfId="18808" xr:uid="{00000000-0005-0000-0000-0000D74E0000}"/>
    <cellStyle name="40% - Accent4 2 5 14 2" xfId="29636" xr:uid="{00000000-0005-0000-0000-0000D84E0000}"/>
    <cellStyle name="40% - Accent4 2 5 14 3" xfId="38513" xr:uid="{00000000-0005-0000-0000-0000D94E0000}"/>
    <cellStyle name="40% - Accent4 2 5 15" xfId="22979" xr:uid="{00000000-0005-0000-0000-0000DA4E0000}"/>
    <cellStyle name="40% - Accent4 2 5 16" xfId="31854" xr:uid="{00000000-0005-0000-0000-0000DB4E0000}"/>
    <cellStyle name="40% - Accent4 2 5 2" xfId="9472" xr:uid="{00000000-0005-0000-0000-0000DC4E0000}"/>
    <cellStyle name="40% - Accent4 2 5 2 2" xfId="13491" xr:uid="{00000000-0005-0000-0000-0000DD4E0000}"/>
    <cellStyle name="40% - Accent4 2 5 2 2 2" xfId="15845" xr:uid="{00000000-0005-0000-0000-0000DE4E0000}"/>
    <cellStyle name="40% - Accent4 2 5 2 2 2 2" xfId="26675" xr:uid="{00000000-0005-0000-0000-0000DF4E0000}"/>
    <cellStyle name="40% - Accent4 2 5 2 2 2 3" xfId="35552" xr:uid="{00000000-0005-0000-0000-0000E04E0000}"/>
    <cellStyle name="40% - Accent4 2 5 2 2 3" xfId="18064" xr:uid="{00000000-0005-0000-0000-0000E14E0000}"/>
    <cellStyle name="40% - Accent4 2 5 2 2 3 2" xfId="28894" xr:uid="{00000000-0005-0000-0000-0000E24E0000}"/>
    <cellStyle name="40% - Accent4 2 5 2 2 3 3" xfId="37771" xr:uid="{00000000-0005-0000-0000-0000E34E0000}"/>
    <cellStyle name="40% - Accent4 2 5 2 2 4" xfId="20469" xr:uid="{00000000-0005-0000-0000-0000E44E0000}"/>
    <cellStyle name="40% - Accent4 2 5 2 2 4 2" xfId="31113" xr:uid="{00000000-0005-0000-0000-0000E54E0000}"/>
    <cellStyle name="40% - Accent4 2 5 2 2 4 3" xfId="39990" xr:uid="{00000000-0005-0000-0000-0000E64E0000}"/>
    <cellStyle name="40% - Accent4 2 5 2 2 5" xfId="24456" xr:uid="{00000000-0005-0000-0000-0000E74E0000}"/>
    <cellStyle name="40% - Accent4 2 5 2 2 6" xfId="33333" xr:uid="{00000000-0005-0000-0000-0000E84E0000}"/>
    <cellStyle name="40% - Accent4 2 5 2 3" xfId="12758" xr:uid="{00000000-0005-0000-0000-0000E94E0000}"/>
    <cellStyle name="40% - Accent4 2 5 2 3 2" xfId="15112" xr:uid="{00000000-0005-0000-0000-0000EA4E0000}"/>
    <cellStyle name="40% - Accent4 2 5 2 3 2 2" xfId="25942" xr:uid="{00000000-0005-0000-0000-0000EB4E0000}"/>
    <cellStyle name="40% - Accent4 2 5 2 3 2 3" xfId="34819" xr:uid="{00000000-0005-0000-0000-0000EC4E0000}"/>
    <cellStyle name="40% - Accent4 2 5 2 3 3" xfId="17331" xr:uid="{00000000-0005-0000-0000-0000ED4E0000}"/>
    <cellStyle name="40% - Accent4 2 5 2 3 3 2" xfId="28161" xr:uid="{00000000-0005-0000-0000-0000EE4E0000}"/>
    <cellStyle name="40% - Accent4 2 5 2 3 3 3" xfId="37038" xr:uid="{00000000-0005-0000-0000-0000EF4E0000}"/>
    <cellStyle name="40% - Accent4 2 5 2 3 4" xfId="19736" xr:uid="{00000000-0005-0000-0000-0000F04E0000}"/>
    <cellStyle name="40% - Accent4 2 5 2 3 4 2" xfId="30380" xr:uid="{00000000-0005-0000-0000-0000F14E0000}"/>
    <cellStyle name="40% - Accent4 2 5 2 3 4 3" xfId="39257" xr:uid="{00000000-0005-0000-0000-0000F24E0000}"/>
    <cellStyle name="40% - Accent4 2 5 2 3 5" xfId="23723" xr:uid="{00000000-0005-0000-0000-0000F34E0000}"/>
    <cellStyle name="40% - Accent4 2 5 2 3 6" xfId="32600" xr:uid="{00000000-0005-0000-0000-0000F44E0000}"/>
    <cellStyle name="40% - Accent4 2 5 2 4" xfId="14236" xr:uid="{00000000-0005-0000-0000-0000F54E0000}"/>
    <cellStyle name="40% - Accent4 2 5 2 4 2" xfId="25199" xr:uid="{00000000-0005-0000-0000-0000F64E0000}"/>
    <cellStyle name="40% - Accent4 2 5 2 4 3" xfId="34076" xr:uid="{00000000-0005-0000-0000-0000F74E0000}"/>
    <cellStyle name="40% - Accent4 2 5 2 5" xfId="16588" xr:uid="{00000000-0005-0000-0000-0000F84E0000}"/>
    <cellStyle name="40% - Accent4 2 5 2 5 2" xfId="27418" xr:uid="{00000000-0005-0000-0000-0000F94E0000}"/>
    <cellStyle name="40% - Accent4 2 5 2 5 3" xfId="36295" xr:uid="{00000000-0005-0000-0000-0000FA4E0000}"/>
    <cellStyle name="40% - Accent4 2 5 2 6" xfId="18809" xr:uid="{00000000-0005-0000-0000-0000FB4E0000}"/>
    <cellStyle name="40% - Accent4 2 5 2 6 2" xfId="29637" xr:uid="{00000000-0005-0000-0000-0000FC4E0000}"/>
    <cellStyle name="40% - Accent4 2 5 2 6 3" xfId="38514" xr:uid="{00000000-0005-0000-0000-0000FD4E0000}"/>
    <cellStyle name="40% - Accent4 2 5 2 7" xfId="22980" xr:uid="{00000000-0005-0000-0000-0000FE4E0000}"/>
    <cellStyle name="40% - Accent4 2 5 2 8" xfId="31855" xr:uid="{00000000-0005-0000-0000-0000FF4E0000}"/>
    <cellStyle name="40% - Accent4 2 5 3" xfId="9473" xr:uid="{00000000-0005-0000-0000-0000004F0000}"/>
    <cellStyle name="40% - Accent4 2 5 3 2" xfId="13492" xr:uid="{00000000-0005-0000-0000-0000014F0000}"/>
    <cellStyle name="40% - Accent4 2 5 3 2 2" xfId="15846" xr:uid="{00000000-0005-0000-0000-0000024F0000}"/>
    <cellStyle name="40% - Accent4 2 5 3 2 2 2" xfId="26676" xr:uid="{00000000-0005-0000-0000-0000034F0000}"/>
    <cellStyle name="40% - Accent4 2 5 3 2 2 3" xfId="35553" xr:uid="{00000000-0005-0000-0000-0000044F0000}"/>
    <cellStyle name="40% - Accent4 2 5 3 2 3" xfId="18065" xr:uid="{00000000-0005-0000-0000-0000054F0000}"/>
    <cellStyle name="40% - Accent4 2 5 3 2 3 2" xfId="28895" xr:uid="{00000000-0005-0000-0000-0000064F0000}"/>
    <cellStyle name="40% - Accent4 2 5 3 2 3 3" xfId="37772" xr:uid="{00000000-0005-0000-0000-0000074F0000}"/>
    <cellStyle name="40% - Accent4 2 5 3 2 4" xfId="20470" xr:uid="{00000000-0005-0000-0000-0000084F0000}"/>
    <cellStyle name="40% - Accent4 2 5 3 2 4 2" xfId="31114" xr:uid="{00000000-0005-0000-0000-0000094F0000}"/>
    <cellStyle name="40% - Accent4 2 5 3 2 4 3" xfId="39991" xr:uid="{00000000-0005-0000-0000-00000A4F0000}"/>
    <cellStyle name="40% - Accent4 2 5 3 2 5" xfId="24457" xr:uid="{00000000-0005-0000-0000-00000B4F0000}"/>
    <cellStyle name="40% - Accent4 2 5 3 2 6" xfId="33334" xr:uid="{00000000-0005-0000-0000-00000C4F0000}"/>
    <cellStyle name="40% - Accent4 2 5 3 3" xfId="12759" xr:uid="{00000000-0005-0000-0000-00000D4F0000}"/>
    <cellStyle name="40% - Accent4 2 5 3 3 2" xfId="15113" xr:uid="{00000000-0005-0000-0000-00000E4F0000}"/>
    <cellStyle name="40% - Accent4 2 5 3 3 2 2" xfId="25943" xr:uid="{00000000-0005-0000-0000-00000F4F0000}"/>
    <cellStyle name="40% - Accent4 2 5 3 3 2 3" xfId="34820" xr:uid="{00000000-0005-0000-0000-0000104F0000}"/>
    <cellStyle name="40% - Accent4 2 5 3 3 3" xfId="17332" xr:uid="{00000000-0005-0000-0000-0000114F0000}"/>
    <cellStyle name="40% - Accent4 2 5 3 3 3 2" xfId="28162" xr:uid="{00000000-0005-0000-0000-0000124F0000}"/>
    <cellStyle name="40% - Accent4 2 5 3 3 3 3" xfId="37039" xr:uid="{00000000-0005-0000-0000-0000134F0000}"/>
    <cellStyle name="40% - Accent4 2 5 3 3 4" xfId="19737" xr:uid="{00000000-0005-0000-0000-0000144F0000}"/>
    <cellStyle name="40% - Accent4 2 5 3 3 4 2" xfId="30381" xr:uid="{00000000-0005-0000-0000-0000154F0000}"/>
    <cellStyle name="40% - Accent4 2 5 3 3 4 3" xfId="39258" xr:uid="{00000000-0005-0000-0000-0000164F0000}"/>
    <cellStyle name="40% - Accent4 2 5 3 3 5" xfId="23724" xr:uid="{00000000-0005-0000-0000-0000174F0000}"/>
    <cellStyle name="40% - Accent4 2 5 3 3 6" xfId="32601" xr:uid="{00000000-0005-0000-0000-0000184F0000}"/>
    <cellStyle name="40% - Accent4 2 5 3 4" xfId="14237" xr:uid="{00000000-0005-0000-0000-0000194F0000}"/>
    <cellStyle name="40% - Accent4 2 5 3 4 2" xfId="25200" xr:uid="{00000000-0005-0000-0000-00001A4F0000}"/>
    <cellStyle name="40% - Accent4 2 5 3 4 3" xfId="34077" xr:uid="{00000000-0005-0000-0000-00001B4F0000}"/>
    <cellStyle name="40% - Accent4 2 5 3 5" xfId="16589" xr:uid="{00000000-0005-0000-0000-00001C4F0000}"/>
    <cellStyle name="40% - Accent4 2 5 3 5 2" xfId="27419" xr:uid="{00000000-0005-0000-0000-00001D4F0000}"/>
    <cellStyle name="40% - Accent4 2 5 3 5 3" xfId="36296" xr:uid="{00000000-0005-0000-0000-00001E4F0000}"/>
    <cellStyle name="40% - Accent4 2 5 3 6" xfId="18810" xr:uid="{00000000-0005-0000-0000-00001F4F0000}"/>
    <cellStyle name="40% - Accent4 2 5 3 6 2" xfId="29638" xr:uid="{00000000-0005-0000-0000-0000204F0000}"/>
    <cellStyle name="40% - Accent4 2 5 3 6 3" xfId="38515" xr:uid="{00000000-0005-0000-0000-0000214F0000}"/>
    <cellStyle name="40% - Accent4 2 5 3 7" xfId="22981" xr:uid="{00000000-0005-0000-0000-0000224F0000}"/>
    <cellStyle name="40% - Accent4 2 5 3 8" xfId="31856" xr:uid="{00000000-0005-0000-0000-0000234F0000}"/>
    <cellStyle name="40% - Accent4 2 5 4" xfId="9474" xr:uid="{00000000-0005-0000-0000-0000244F0000}"/>
    <cellStyle name="40% - Accent4 2 5 4 2" xfId="13493" xr:uid="{00000000-0005-0000-0000-0000254F0000}"/>
    <cellStyle name="40% - Accent4 2 5 4 2 2" xfId="15847" xr:uid="{00000000-0005-0000-0000-0000264F0000}"/>
    <cellStyle name="40% - Accent4 2 5 4 2 2 2" xfId="26677" xr:uid="{00000000-0005-0000-0000-0000274F0000}"/>
    <cellStyle name="40% - Accent4 2 5 4 2 2 3" xfId="35554" xr:uid="{00000000-0005-0000-0000-0000284F0000}"/>
    <cellStyle name="40% - Accent4 2 5 4 2 3" xfId="18066" xr:uid="{00000000-0005-0000-0000-0000294F0000}"/>
    <cellStyle name="40% - Accent4 2 5 4 2 3 2" xfId="28896" xr:uid="{00000000-0005-0000-0000-00002A4F0000}"/>
    <cellStyle name="40% - Accent4 2 5 4 2 3 3" xfId="37773" xr:uid="{00000000-0005-0000-0000-00002B4F0000}"/>
    <cellStyle name="40% - Accent4 2 5 4 2 4" xfId="20471" xr:uid="{00000000-0005-0000-0000-00002C4F0000}"/>
    <cellStyle name="40% - Accent4 2 5 4 2 4 2" xfId="31115" xr:uid="{00000000-0005-0000-0000-00002D4F0000}"/>
    <cellStyle name="40% - Accent4 2 5 4 2 4 3" xfId="39992" xr:uid="{00000000-0005-0000-0000-00002E4F0000}"/>
    <cellStyle name="40% - Accent4 2 5 4 2 5" xfId="24458" xr:uid="{00000000-0005-0000-0000-00002F4F0000}"/>
    <cellStyle name="40% - Accent4 2 5 4 2 6" xfId="33335" xr:uid="{00000000-0005-0000-0000-0000304F0000}"/>
    <cellStyle name="40% - Accent4 2 5 4 3" xfId="12760" xr:uid="{00000000-0005-0000-0000-0000314F0000}"/>
    <cellStyle name="40% - Accent4 2 5 4 3 2" xfId="15114" xr:uid="{00000000-0005-0000-0000-0000324F0000}"/>
    <cellStyle name="40% - Accent4 2 5 4 3 2 2" xfId="25944" xr:uid="{00000000-0005-0000-0000-0000334F0000}"/>
    <cellStyle name="40% - Accent4 2 5 4 3 2 3" xfId="34821" xr:uid="{00000000-0005-0000-0000-0000344F0000}"/>
    <cellStyle name="40% - Accent4 2 5 4 3 3" xfId="17333" xr:uid="{00000000-0005-0000-0000-0000354F0000}"/>
    <cellStyle name="40% - Accent4 2 5 4 3 3 2" xfId="28163" xr:uid="{00000000-0005-0000-0000-0000364F0000}"/>
    <cellStyle name="40% - Accent4 2 5 4 3 3 3" xfId="37040" xr:uid="{00000000-0005-0000-0000-0000374F0000}"/>
    <cellStyle name="40% - Accent4 2 5 4 3 4" xfId="19738" xr:uid="{00000000-0005-0000-0000-0000384F0000}"/>
    <cellStyle name="40% - Accent4 2 5 4 3 4 2" xfId="30382" xr:uid="{00000000-0005-0000-0000-0000394F0000}"/>
    <cellStyle name="40% - Accent4 2 5 4 3 4 3" xfId="39259" xr:uid="{00000000-0005-0000-0000-00003A4F0000}"/>
    <cellStyle name="40% - Accent4 2 5 4 3 5" xfId="23725" xr:uid="{00000000-0005-0000-0000-00003B4F0000}"/>
    <cellStyle name="40% - Accent4 2 5 4 3 6" xfId="32602" xr:uid="{00000000-0005-0000-0000-00003C4F0000}"/>
    <cellStyle name="40% - Accent4 2 5 4 4" xfId="14238" xr:uid="{00000000-0005-0000-0000-00003D4F0000}"/>
    <cellStyle name="40% - Accent4 2 5 4 4 2" xfId="25201" xr:uid="{00000000-0005-0000-0000-00003E4F0000}"/>
    <cellStyle name="40% - Accent4 2 5 4 4 3" xfId="34078" xr:uid="{00000000-0005-0000-0000-00003F4F0000}"/>
    <cellStyle name="40% - Accent4 2 5 4 5" xfId="16590" xr:uid="{00000000-0005-0000-0000-0000404F0000}"/>
    <cellStyle name="40% - Accent4 2 5 4 5 2" xfId="27420" xr:uid="{00000000-0005-0000-0000-0000414F0000}"/>
    <cellStyle name="40% - Accent4 2 5 4 5 3" xfId="36297" xr:uid="{00000000-0005-0000-0000-0000424F0000}"/>
    <cellStyle name="40% - Accent4 2 5 4 6" xfId="18811" xr:uid="{00000000-0005-0000-0000-0000434F0000}"/>
    <cellStyle name="40% - Accent4 2 5 4 6 2" xfId="29639" xr:uid="{00000000-0005-0000-0000-0000444F0000}"/>
    <cellStyle name="40% - Accent4 2 5 4 6 3" xfId="38516" xr:uid="{00000000-0005-0000-0000-0000454F0000}"/>
    <cellStyle name="40% - Accent4 2 5 4 7" xfId="22982" xr:uid="{00000000-0005-0000-0000-0000464F0000}"/>
    <cellStyle name="40% - Accent4 2 5 4 8" xfId="31857" xr:uid="{00000000-0005-0000-0000-0000474F0000}"/>
    <cellStyle name="40% - Accent4 2 5 5" xfId="9475" xr:uid="{00000000-0005-0000-0000-0000484F0000}"/>
    <cellStyle name="40% - Accent4 2 5 5 2" xfId="13494" xr:uid="{00000000-0005-0000-0000-0000494F0000}"/>
    <cellStyle name="40% - Accent4 2 5 5 2 2" xfId="15848" xr:uid="{00000000-0005-0000-0000-00004A4F0000}"/>
    <cellStyle name="40% - Accent4 2 5 5 2 2 2" xfId="26678" xr:uid="{00000000-0005-0000-0000-00004B4F0000}"/>
    <cellStyle name="40% - Accent4 2 5 5 2 2 3" xfId="35555" xr:uid="{00000000-0005-0000-0000-00004C4F0000}"/>
    <cellStyle name="40% - Accent4 2 5 5 2 3" xfId="18067" xr:uid="{00000000-0005-0000-0000-00004D4F0000}"/>
    <cellStyle name="40% - Accent4 2 5 5 2 3 2" xfId="28897" xr:uid="{00000000-0005-0000-0000-00004E4F0000}"/>
    <cellStyle name="40% - Accent4 2 5 5 2 3 3" xfId="37774" xr:uid="{00000000-0005-0000-0000-00004F4F0000}"/>
    <cellStyle name="40% - Accent4 2 5 5 2 4" xfId="20472" xr:uid="{00000000-0005-0000-0000-0000504F0000}"/>
    <cellStyle name="40% - Accent4 2 5 5 2 4 2" xfId="31116" xr:uid="{00000000-0005-0000-0000-0000514F0000}"/>
    <cellStyle name="40% - Accent4 2 5 5 2 4 3" xfId="39993" xr:uid="{00000000-0005-0000-0000-0000524F0000}"/>
    <cellStyle name="40% - Accent4 2 5 5 2 5" xfId="24459" xr:uid="{00000000-0005-0000-0000-0000534F0000}"/>
    <cellStyle name="40% - Accent4 2 5 5 2 6" xfId="33336" xr:uid="{00000000-0005-0000-0000-0000544F0000}"/>
    <cellStyle name="40% - Accent4 2 5 5 3" xfId="12761" xr:uid="{00000000-0005-0000-0000-0000554F0000}"/>
    <cellStyle name="40% - Accent4 2 5 5 3 2" xfId="15115" xr:uid="{00000000-0005-0000-0000-0000564F0000}"/>
    <cellStyle name="40% - Accent4 2 5 5 3 2 2" xfId="25945" xr:uid="{00000000-0005-0000-0000-0000574F0000}"/>
    <cellStyle name="40% - Accent4 2 5 5 3 2 3" xfId="34822" xr:uid="{00000000-0005-0000-0000-0000584F0000}"/>
    <cellStyle name="40% - Accent4 2 5 5 3 3" xfId="17334" xr:uid="{00000000-0005-0000-0000-0000594F0000}"/>
    <cellStyle name="40% - Accent4 2 5 5 3 3 2" xfId="28164" xr:uid="{00000000-0005-0000-0000-00005A4F0000}"/>
    <cellStyle name="40% - Accent4 2 5 5 3 3 3" xfId="37041" xr:uid="{00000000-0005-0000-0000-00005B4F0000}"/>
    <cellStyle name="40% - Accent4 2 5 5 3 4" xfId="19739" xr:uid="{00000000-0005-0000-0000-00005C4F0000}"/>
    <cellStyle name="40% - Accent4 2 5 5 3 4 2" xfId="30383" xr:uid="{00000000-0005-0000-0000-00005D4F0000}"/>
    <cellStyle name="40% - Accent4 2 5 5 3 4 3" xfId="39260" xr:uid="{00000000-0005-0000-0000-00005E4F0000}"/>
    <cellStyle name="40% - Accent4 2 5 5 3 5" xfId="23726" xr:uid="{00000000-0005-0000-0000-00005F4F0000}"/>
    <cellStyle name="40% - Accent4 2 5 5 3 6" xfId="32603" xr:uid="{00000000-0005-0000-0000-0000604F0000}"/>
    <cellStyle name="40% - Accent4 2 5 5 4" xfId="14239" xr:uid="{00000000-0005-0000-0000-0000614F0000}"/>
    <cellStyle name="40% - Accent4 2 5 5 4 2" xfId="25202" xr:uid="{00000000-0005-0000-0000-0000624F0000}"/>
    <cellStyle name="40% - Accent4 2 5 5 4 3" xfId="34079" xr:uid="{00000000-0005-0000-0000-0000634F0000}"/>
    <cellStyle name="40% - Accent4 2 5 5 5" xfId="16591" xr:uid="{00000000-0005-0000-0000-0000644F0000}"/>
    <cellStyle name="40% - Accent4 2 5 5 5 2" xfId="27421" xr:uid="{00000000-0005-0000-0000-0000654F0000}"/>
    <cellStyle name="40% - Accent4 2 5 5 5 3" xfId="36298" xr:uid="{00000000-0005-0000-0000-0000664F0000}"/>
    <cellStyle name="40% - Accent4 2 5 5 6" xfId="18812" xr:uid="{00000000-0005-0000-0000-0000674F0000}"/>
    <cellStyle name="40% - Accent4 2 5 5 6 2" xfId="29640" xr:uid="{00000000-0005-0000-0000-0000684F0000}"/>
    <cellStyle name="40% - Accent4 2 5 5 6 3" xfId="38517" xr:uid="{00000000-0005-0000-0000-0000694F0000}"/>
    <cellStyle name="40% - Accent4 2 5 5 7" xfId="22983" xr:uid="{00000000-0005-0000-0000-00006A4F0000}"/>
    <cellStyle name="40% - Accent4 2 5 5 8" xfId="31858" xr:uid="{00000000-0005-0000-0000-00006B4F0000}"/>
    <cellStyle name="40% - Accent4 2 5 6" xfId="9476" xr:uid="{00000000-0005-0000-0000-00006C4F0000}"/>
    <cellStyle name="40% - Accent4 2 5 6 2" xfId="13495" xr:uid="{00000000-0005-0000-0000-00006D4F0000}"/>
    <cellStyle name="40% - Accent4 2 5 6 2 2" xfId="15849" xr:uid="{00000000-0005-0000-0000-00006E4F0000}"/>
    <cellStyle name="40% - Accent4 2 5 6 2 2 2" xfId="26679" xr:uid="{00000000-0005-0000-0000-00006F4F0000}"/>
    <cellStyle name="40% - Accent4 2 5 6 2 2 3" xfId="35556" xr:uid="{00000000-0005-0000-0000-0000704F0000}"/>
    <cellStyle name="40% - Accent4 2 5 6 2 3" xfId="18068" xr:uid="{00000000-0005-0000-0000-0000714F0000}"/>
    <cellStyle name="40% - Accent4 2 5 6 2 3 2" xfId="28898" xr:uid="{00000000-0005-0000-0000-0000724F0000}"/>
    <cellStyle name="40% - Accent4 2 5 6 2 3 3" xfId="37775" xr:uid="{00000000-0005-0000-0000-0000734F0000}"/>
    <cellStyle name="40% - Accent4 2 5 6 2 4" xfId="20473" xr:uid="{00000000-0005-0000-0000-0000744F0000}"/>
    <cellStyle name="40% - Accent4 2 5 6 2 4 2" xfId="31117" xr:uid="{00000000-0005-0000-0000-0000754F0000}"/>
    <cellStyle name="40% - Accent4 2 5 6 2 4 3" xfId="39994" xr:uid="{00000000-0005-0000-0000-0000764F0000}"/>
    <cellStyle name="40% - Accent4 2 5 6 2 5" xfId="24460" xr:uid="{00000000-0005-0000-0000-0000774F0000}"/>
    <cellStyle name="40% - Accent4 2 5 6 2 6" xfId="33337" xr:uid="{00000000-0005-0000-0000-0000784F0000}"/>
    <cellStyle name="40% - Accent4 2 5 6 3" xfId="12762" xr:uid="{00000000-0005-0000-0000-0000794F0000}"/>
    <cellStyle name="40% - Accent4 2 5 6 3 2" xfId="15116" xr:uid="{00000000-0005-0000-0000-00007A4F0000}"/>
    <cellStyle name="40% - Accent4 2 5 6 3 2 2" xfId="25946" xr:uid="{00000000-0005-0000-0000-00007B4F0000}"/>
    <cellStyle name="40% - Accent4 2 5 6 3 2 3" xfId="34823" xr:uid="{00000000-0005-0000-0000-00007C4F0000}"/>
    <cellStyle name="40% - Accent4 2 5 6 3 3" xfId="17335" xr:uid="{00000000-0005-0000-0000-00007D4F0000}"/>
    <cellStyle name="40% - Accent4 2 5 6 3 3 2" xfId="28165" xr:uid="{00000000-0005-0000-0000-00007E4F0000}"/>
    <cellStyle name="40% - Accent4 2 5 6 3 3 3" xfId="37042" xr:uid="{00000000-0005-0000-0000-00007F4F0000}"/>
    <cellStyle name="40% - Accent4 2 5 6 3 4" xfId="19740" xr:uid="{00000000-0005-0000-0000-0000804F0000}"/>
    <cellStyle name="40% - Accent4 2 5 6 3 4 2" xfId="30384" xr:uid="{00000000-0005-0000-0000-0000814F0000}"/>
    <cellStyle name="40% - Accent4 2 5 6 3 4 3" xfId="39261" xr:uid="{00000000-0005-0000-0000-0000824F0000}"/>
    <cellStyle name="40% - Accent4 2 5 6 3 5" xfId="23727" xr:uid="{00000000-0005-0000-0000-0000834F0000}"/>
    <cellStyle name="40% - Accent4 2 5 6 3 6" xfId="32604" xr:uid="{00000000-0005-0000-0000-0000844F0000}"/>
    <cellStyle name="40% - Accent4 2 5 6 4" xfId="14240" xr:uid="{00000000-0005-0000-0000-0000854F0000}"/>
    <cellStyle name="40% - Accent4 2 5 6 4 2" xfId="25203" xr:uid="{00000000-0005-0000-0000-0000864F0000}"/>
    <cellStyle name="40% - Accent4 2 5 6 4 3" xfId="34080" xr:uid="{00000000-0005-0000-0000-0000874F0000}"/>
    <cellStyle name="40% - Accent4 2 5 6 5" xfId="16592" xr:uid="{00000000-0005-0000-0000-0000884F0000}"/>
    <cellStyle name="40% - Accent4 2 5 6 5 2" xfId="27422" xr:uid="{00000000-0005-0000-0000-0000894F0000}"/>
    <cellStyle name="40% - Accent4 2 5 6 5 3" xfId="36299" xr:uid="{00000000-0005-0000-0000-00008A4F0000}"/>
    <cellStyle name="40% - Accent4 2 5 6 6" xfId="18813" xr:uid="{00000000-0005-0000-0000-00008B4F0000}"/>
    <cellStyle name="40% - Accent4 2 5 6 6 2" xfId="29641" xr:uid="{00000000-0005-0000-0000-00008C4F0000}"/>
    <cellStyle name="40% - Accent4 2 5 6 6 3" xfId="38518" xr:uid="{00000000-0005-0000-0000-00008D4F0000}"/>
    <cellStyle name="40% - Accent4 2 5 6 7" xfId="22984" xr:uid="{00000000-0005-0000-0000-00008E4F0000}"/>
    <cellStyle name="40% - Accent4 2 5 6 8" xfId="31859" xr:uid="{00000000-0005-0000-0000-00008F4F0000}"/>
    <cellStyle name="40% - Accent4 2 5 7" xfId="9477" xr:uid="{00000000-0005-0000-0000-0000904F0000}"/>
    <cellStyle name="40% - Accent4 2 5 7 2" xfId="13496" xr:uid="{00000000-0005-0000-0000-0000914F0000}"/>
    <cellStyle name="40% - Accent4 2 5 7 2 2" xfId="15850" xr:uid="{00000000-0005-0000-0000-0000924F0000}"/>
    <cellStyle name="40% - Accent4 2 5 7 2 2 2" xfId="26680" xr:uid="{00000000-0005-0000-0000-0000934F0000}"/>
    <cellStyle name="40% - Accent4 2 5 7 2 2 3" xfId="35557" xr:uid="{00000000-0005-0000-0000-0000944F0000}"/>
    <cellStyle name="40% - Accent4 2 5 7 2 3" xfId="18069" xr:uid="{00000000-0005-0000-0000-0000954F0000}"/>
    <cellStyle name="40% - Accent4 2 5 7 2 3 2" xfId="28899" xr:uid="{00000000-0005-0000-0000-0000964F0000}"/>
    <cellStyle name="40% - Accent4 2 5 7 2 3 3" xfId="37776" xr:uid="{00000000-0005-0000-0000-0000974F0000}"/>
    <cellStyle name="40% - Accent4 2 5 7 2 4" xfId="20474" xr:uid="{00000000-0005-0000-0000-0000984F0000}"/>
    <cellStyle name="40% - Accent4 2 5 7 2 4 2" xfId="31118" xr:uid="{00000000-0005-0000-0000-0000994F0000}"/>
    <cellStyle name="40% - Accent4 2 5 7 2 4 3" xfId="39995" xr:uid="{00000000-0005-0000-0000-00009A4F0000}"/>
    <cellStyle name="40% - Accent4 2 5 7 2 5" xfId="24461" xr:uid="{00000000-0005-0000-0000-00009B4F0000}"/>
    <cellStyle name="40% - Accent4 2 5 7 2 6" xfId="33338" xr:uid="{00000000-0005-0000-0000-00009C4F0000}"/>
    <cellStyle name="40% - Accent4 2 5 7 3" xfId="12763" xr:uid="{00000000-0005-0000-0000-00009D4F0000}"/>
    <cellStyle name="40% - Accent4 2 5 7 3 2" xfId="15117" xr:uid="{00000000-0005-0000-0000-00009E4F0000}"/>
    <cellStyle name="40% - Accent4 2 5 7 3 2 2" xfId="25947" xr:uid="{00000000-0005-0000-0000-00009F4F0000}"/>
    <cellStyle name="40% - Accent4 2 5 7 3 2 3" xfId="34824" xr:uid="{00000000-0005-0000-0000-0000A04F0000}"/>
    <cellStyle name="40% - Accent4 2 5 7 3 3" xfId="17336" xr:uid="{00000000-0005-0000-0000-0000A14F0000}"/>
    <cellStyle name="40% - Accent4 2 5 7 3 3 2" xfId="28166" xr:uid="{00000000-0005-0000-0000-0000A24F0000}"/>
    <cellStyle name="40% - Accent4 2 5 7 3 3 3" xfId="37043" xr:uid="{00000000-0005-0000-0000-0000A34F0000}"/>
    <cellStyle name="40% - Accent4 2 5 7 3 4" xfId="19741" xr:uid="{00000000-0005-0000-0000-0000A44F0000}"/>
    <cellStyle name="40% - Accent4 2 5 7 3 4 2" xfId="30385" xr:uid="{00000000-0005-0000-0000-0000A54F0000}"/>
    <cellStyle name="40% - Accent4 2 5 7 3 4 3" xfId="39262" xr:uid="{00000000-0005-0000-0000-0000A64F0000}"/>
    <cellStyle name="40% - Accent4 2 5 7 3 5" xfId="23728" xr:uid="{00000000-0005-0000-0000-0000A74F0000}"/>
    <cellStyle name="40% - Accent4 2 5 7 3 6" xfId="32605" xr:uid="{00000000-0005-0000-0000-0000A84F0000}"/>
    <cellStyle name="40% - Accent4 2 5 7 4" xfId="14241" xr:uid="{00000000-0005-0000-0000-0000A94F0000}"/>
    <cellStyle name="40% - Accent4 2 5 7 4 2" xfId="25204" xr:uid="{00000000-0005-0000-0000-0000AA4F0000}"/>
    <cellStyle name="40% - Accent4 2 5 7 4 3" xfId="34081" xr:uid="{00000000-0005-0000-0000-0000AB4F0000}"/>
    <cellStyle name="40% - Accent4 2 5 7 5" xfId="16593" xr:uid="{00000000-0005-0000-0000-0000AC4F0000}"/>
    <cellStyle name="40% - Accent4 2 5 7 5 2" xfId="27423" xr:uid="{00000000-0005-0000-0000-0000AD4F0000}"/>
    <cellStyle name="40% - Accent4 2 5 7 5 3" xfId="36300" xr:uid="{00000000-0005-0000-0000-0000AE4F0000}"/>
    <cellStyle name="40% - Accent4 2 5 7 6" xfId="18814" xr:uid="{00000000-0005-0000-0000-0000AF4F0000}"/>
    <cellStyle name="40% - Accent4 2 5 7 6 2" xfId="29642" xr:uid="{00000000-0005-0000-0000-0000B04F0000}"/>
    <cellStyle name="40% - Accent4 2 5 7 6 3" xfId="38519" xr:uid="{00000000-0005-0000-0000-0000B14F0000}"/>
    <cellStyle name="40% - Accent4 2 5 7 7" xfId="22985" xr:uid="{00000000-0005-0000-0000-0000B24F0000}"/>
    <cellStyle name="40% - Accent4 2 5 7 8" xfId="31860" xr:uid="{00000000-0005-0000-0000-0000B34F0000}"/>
    <cellStyle name="40% - Accent4 2 5 8" xfId="9478" xr:uid="{00000000-0005-0000-0000-0000B44F0000}"/>
    <cellStyle name="40% - Accent4 2 5 8 2" xfId="13497" xr:uid="{00000000-0005-0000-0000-0000B54F0000}"/>
    <cellStyle name="40% - Accent4 2 5 8 2 2" xfId="15851" xr:uid="{00000000-0005-0000-0000-0000B64F0000}"/>
    <cellStyle name="40% - Accent4 2 5 8 2 2 2" xfId="26681" xr:uid="{00000000-0005-0000-0000-0000B74F0000}"/>
    <cellStyle name="40% - Accent4 2 5 8 2 2 3" xfId="35558" xr:uid="{00000000-0005-0000-0000-0000B84F0000}"/>
    <cellStyle name="40% - Accent4 2 5 8 2 3" xfId="18070" xr:uid="{00000000-0005-0000-0000-0000B94F0000}"/>
    <cellStyle name="40% - Accent4 2 5 8 2 3 2" xfId="28900" xr:uid="{00000000-0005-0000-0000-0000BA4F0000}"/>
    <cellStyle name="40% - Accent4 2 5 8 2 3 3" xfId="37777" xr:uid="{00000000-0005-0000-0000-0000BB4F0000}"/>
    <cellStyle name="40% - Accent4 2 5 8 2 4" xfId="20475" xr:uid="{00000000-0005-0000-0000-0000BC4F0000}"/>
    <cellStyle name="40% - Accent4 2 5 8 2 4 2" xfId="31119" xr:uid="{00000000-0005-0000-0000-0000BD4F0000}"/>
    <cellStyle name="40% - Accent4 2 5 8 2 4 3" xfId="39996" xr:uid="{00000000-0005-0000-0000-0000BE4F0000}"/>
    <cellStyle name="40% - Accent4 2 5 8 2 5" xfId="24462" xr:uid="{00000000-0005-0000-0000-0000BF4F0000}"/>
    <cellStyle name="40% - Accent4 2 5 8 2 6" xfId="33339" xr:uid="{00000000-0005-0000-0000-0000C04F0000}"/>
    <cellStyle name="40% - Accent4 2 5 8 3" xfId="12764" xr:uid="{00000000-0005-0000-0000-0000C14F0000}"/>
    <cellStyle name="40% - Accent4 2 5 8 3 2" xfId="15118" xr:uid="{00000000-0005-0000-0000-0000C24F0000}"/>
    <cellStyle name="40% - Accent4 2 5 8 3 2 2" xfId="25948" xr:uid="{00000000-0005-0000-0000-0000C34F0000}"/>
    <cellStyle name="40% - Accent4 2 5 8 3 2 3" xfId="34825" xr:uid="{00000000-0005-0000-0000-0000C44F0000}"/>
    <cellStyle name="40% - Accent4 2 5 8 3 3" xfId="17337" xr:uid="{00000000-0005-0000-0000-0000C54F0000}"/>
    <cellStyle name="40% - Accent4 2 5 8 3 3 2" xfId="28167" xr:uid="{00000000-0005-0000-0000-0000C64F0000}"/>
    <cellStyle name="40% - Accent4 2 5 8 3 3 3" xfId="37044" xr:uid="{00000000-0005-0000-0000-0000C74F0000}"/>
    <cellStyle name="40% - Accent4 2 5 8 3 4" xfId="19742" xr:uid="{00000000-0005-0000-0000-0000C84F0000}"/>
    <cellStyle name="40% - Accent4 2 5 8 3 4 2" xfId="30386" xr:uid="{00000000-0005-0000-0000-0000C94F0000}"/>
    <cellStyle name="40% - Accent4 2 5 8 3 4 3" xfId="39263" xr:uid="{00000000-0005-0000-0000-0000CA4F0000}"/>
    <cellStyle name="40% - Accent4 2 5 8 3 5" xfId="23729" xr:uid="{00000000-0005-0000-0000-0000CB4F0000}"/>
    <cellStyle name="40% - Accent4 2 5 8 3 6" xfId="32606" xr:uid="{00000000-0005-0000-0000-0000CC4F0000}"/>
    <cellStyle name="40% - Accent4 2 5 8 4" xfId="14242" xr:uid="{00000000-0005-0000-0000-0000CD4F0000}"/>
    <cellStyle name="40% - Accent4 2 5 8 4 2" xfId="25205" xr:uid="{00000000-0005-0000-0000-0000CE4F0000}"/>
    <cellStyle name="40% - Accent4 2 5 8 4 3" xfId="34082" xr:uid="{00000000-0005-0000-0000-0000CF4F0000}"/>
    <cellStyle name="40% - Accent4 2 5 8 5" xfId="16594" xr:uid="{00000000-0005-0000-0000-0000D04F0000}"/>
    <cellStyle name="40% - Accent4 2 5 8 5 2" xfId="27424" xr:uid="{00000000-0005-0000-0000-0000D14F0000}"/>
    <cellStyle name="40% - Accent4 2 5 8 5 3" xfId="36301" xr:uid="{00000000-0005-0000-0000-0000D24F0000}"/>
    <cellStyle name="40% - Accent4 2 5 8 6" xfId="18815" xr:uid="{00000000-0005-0000-0000-0000D34F0000}"/>
    <cellStyle name="40% - Accent4 2 5 8 6 2" xfId="29643" xr:uid="{00000000-0005-0000-0000-0000D44F0000}"/>
    <cellStyle name="40% - Accent4 2 5 8 6 3" xfId="38520" xr:uid="{00000000-0005-0000-0000-0000D54F0000}"/>
    <cellStyle name="40% - Accent4 2 5 8 7" xfId="22986" xr:uid="{00000000-0005-0000-0000-0000D64F0000}"/>
    <cellStyle name="40% - Accent4 2 5 8 8" xfId="31861" xr:uid="{00000000-0005-0000-0000-0000D74F0000}"/>
    <cellStyle name="40% - Accent4 2 5 9" xfId="9479" xr:uid="{00000000-0005-0000-0000-0000D84F0000}"/>
    <cellStyle name="40% - Accent4 2 5 9 2" xfId="13498" xr:uid="{00000000-0005-0000-0000-0000D94F0000}"/>
    <cellStyle name="40% - Accent4 2 5 9 2 2" xfId="15852" xr:uid="{00000000-0005-0000-0000-0000DA4F0000}"/>
    <cellStyle name="40% - Accent4 2 5 9 2 2 2" xfId="26682" xr:uid="{00000000-0005-0000-0000-0000DB4F0000}"/>
    <cellStyle name="40% - Accent4 2 5 9 2 2 3" xfId="35559" xr:uid="{00000000-0005-0000-0000-0000DC4F0000}"/>
    <cellStyle name="40% - Accent4 2 5 9 2 3" xfId="18071" xr:uid="{00000000-0005-0000-0000-0000DD4F0000}"/>
    <cellStyle name="40% - Accent4 2 5 9 2 3 2" xfId="28901" xr:uid="{00000000-0005-0000-0000-0000DE4F0000}"/>
    <cellStyle name="40% - Accent4 2 5 9 2 3 3" xfId="37778" xr:uid="{00000000-0005-0000-0000-0000DF4F0000}"/>
    <cellStyle name="40% - Accent4 2 5 9 2 4" xfId="20476" xr:uid="{00000000-0005-0000-0000-0000E04F0000}"/>
    <cellStyle name="40% - Accent4 2 5 9 2 4 2" xfId="31120" xr:uid="{00000000-0005-0000-0000-0000E14F0000}"/>
    <cellStyle name="40% - Accent4 2 5 9 2 4 3" xfId="39997" xr:uid="{00000000-0005-0000-0000-0000E24F0000}"/>
    <cellStyle name="40% - Accent4 2 5 9 2 5" xfId="24463" xr:uid="{00000000-0005-0000-0000-0000E34F0000}"/>
    <cellStyle name="40% - Accent4 2 5 9 2 6" xfId="33340" xr:uid="{00000000-0005-0000-0000-0000E44F0000}"/>
    <cellStyle name="40% - Accent4 2 5 9 3" xfId="12765" xr:uid="{00000000-0005-0000-0000-0000E54F0000}"/>
    <cellStyle name="40% - Accent4 2 5 9 3 2" xfId="15119" xr:uid="{00000000-0005-0000-0000-0000E64F0000}"/>
    <cellStyle name="40% - Accent4 2 5 9 3 2 2" xfId="25949" xr:uid="{00000000-0005-0000-0000-0000E74F0000}"/>
    <cellStyle name="40% - Accent4 2 5 9 3 2 3" xfId="34826" xr:uid="{00000000-0005-0000-0000-0000E84F0000}"/>
    <cellStyle name="40% - Accent4 2 5 9 3 3" xfId="17338" xr:uid="{00000000-0005-0000-0000-0000E94F0000}"/>
    <cellStyle name="40% - Accent4 2 5 9 3 3 2" xfId="28168" xr:uid="{00000000-0005-0000-0000-0000EA4F0000}"/>
    <cellStyle name="40% - Accent4 2 5 9 3 3 3" xfId="37045" xr:uid="{00000000-0005-0000-0000-0000EB4F0000}"/>
    <cellStyle name="40% - Accent4 2 5 9 3 4" xfId="19743" xr:uid="{00000000-0005-0000-0000-0000EC4F0000}"/>
    <cellStyle name="40% - Accent4 2 5 9 3 4 2" xfId="30387" xr:uid="{00000000-0005-0000-0000-0000ED4F0000}"/>
    <cellStyle name="40% - Accent4 2 5 9 3 4 3" xfId="39264" xr:uid="{00000000-0005-0000-0000-0000EE4F0000}"/>
    <cellStyle name="40% - Accent4 2 5 9 3 5" xfId="23730" xr:uid="{00000000-0005-0000-0000-0000EF4F0000}"/>
    <cellStyle name="40% - Accent4 2 5 9 3 6" xfId="32607" xr:uid="{00000000-0005-0000-0000-0000F04F0000}"/>
    <cellStyle name="40% - Accent4 2 5 9 4" xfId="14243" xr:uid="{00000000-0005-0000-0000-0000F14F0000}"/>
    <cellStyle name="40% - Accent4 2 5 9 4 2" xfId="25206" xr:uid="{00000000-0005-0000-0000-0000F24F0000}"/>
    <cellStyle name="40% - Accent4 2 5 9 4 3" xfId="34083" xr:uid="{00000000-0005-0000-0000-0000F34F0000}"/>
    <cellStyle name="40% - Accent4 2 5 9 5" xfId="16595" xr:uid="{00000000-0005-0000-0000-0000F44F0000}"/>
    <cellStyle name="40% - Accent4 2 5 9 5 2" xfId="27425" xr:uid="{00000000-0005-0000-0000-0000F54F0000}"/>
    <cellStyle name="40% - Accent4 2 5 9 5 3" xfId="36302" xr:uid="{00000000-0005-0000-0000-0000F64F0000}"/>
    <cellStyle name="40% - Accent4 2 5 9 6" xfId="18816" xr:uid="{00000000-0005-0000-0000-0000F74F0000}"/>
    <cellStyle name="40% - Accent4 2 5 9 6 2" xfId="29644" xr:uid="{00000000-0005-0000-0000-0000F84F0000}"/>
    <cellStyle name="40% - Accent4 2 5 9 6 3" xfId="38521" xr:uid="{00000000-0005-0000-0000-0000F94F0000}"/>
    <cellStyle name="40% - Accent4 2 5 9 7" xfId="22987" xr:uid="{00000000-0005-0000-0000-0000FA4F0000}"/>
    <cellStyle name="40% - Accent4 2 5 9 8" xfId="31862" xr:uid="{00000000-0005-0000-0000-0000FB4F0000}"/>
    <cellStyle name="40% - Accent4 2 6" xfId="9480" xr:uid="{00000000-0005-0000-0000-0000FC4F0000}"/>
    <cellStyle name="40% - Accent4 2 6 10" xfId="18817" xr:uid="{00000000-0005-0000-0000-0000FD4F0000}"/>
    <cellStyle name="40% - Accent4 2 6 10 2" xfId="29645" xr:uid="{00000000-0005-0000-0000-0000FE4F0000}"/>
    <cellStyle name="40% - Accent4 2 6 10 3" xfId="38522" xr:uid="{00000000-0005-0000-0000-0000FF4F0000}"/>
    <cellStyle name="40% - Accent4 2 6 11" xfId="22988" xr:uid="{00000000-0005-0000-0000-000000500000}"/>
    <cellStyle name="40% - Accent4 2 6 12" xfId="31863" xr:uid="{00000000-0005-0000-0000-000001500000}"/>
    <cellStyle name="40% - Accent4 2 6 2" xfId="9481" xr:uid="{00000000-0005-0000-0000-000002500000}"/>
    <cellStyle name="40% - Accent4 2 6 2 2" xfId="13500" xr:uid="{00000000-0005-0000-0000-000003500000}"/>
    <cellStyle name="40% - Accent4 2 6 2 2 2" xfId="15854" xr:uid="{00000000-0005-0000-0000-000004500000}"/>
    <cellStyle name="40% - Accent4 2 6 2 2 2 2" xfId="26684" xr:uid="{00000000-0005-0000-0000-000005500000}"/>
    <cellStyle name="40% - Accent4 2 6 2 2 2 3" xfId="35561" xr:uid="{00000000-0005-0000-0000-000006500000}"/>
    <cellStyle name="40% - Accent4 2 6 2 2 3" xfId="18073" xr:uid="{00000000-0005-0000-0000-000007500000}"/>
    <cellStyle name="40% - Accent4 2 6 2 2 3 2" xfId="28903" xr:uid="{00000000-0005-0000-0000-000008500000}"/>
    <cellStyle name="40% - Accent4 2 6 2 2 3 3" xfId="37780" xr:uid="{00000000-0005-0000-0000-000009500000}"/>
    <cellStyle name="40% - Accent4 2 6 2 2 4" xfId="20478" xr:uid="{00000000-0005-0000-0000-00000A500000}"/>
    <cellStyle name="40% - Accent4 2 6 2 2 4 2" xfId="31122" xr:uid="{00000000-0005-0000-0000-00000B500000}"/>
    <cellStyle name="40% - Accent4 2 6 2 2 4 3" xfId="39999" xr:uid="{00000000-0005-0000-0000-00000C500000}"/>
    <cellStyle name="40% - Accent4 2 6 2 2 5" xfId="24465" xr:uid="{00000000-0005-0000-0000-00000D500000}"/>
    <cellStyle name="40% - Accent4 2 6 2 2 6" xfId="33342" xr:uid="{00000000-0005-0000-0000-00000E500000}"/>
    <cellStyle name="40% - Accent4 2 6 2 3" xfId="12767" xr:uid="{00000000-0005-0000-0000-00000F500000}"/>
    <cellStyle name="40% - Accent4 2 6 2 3 2" xfId="15121" xr:uid="{00000000-0005-0000-0000-000010500000}"/>
    <cellStyle name="40% - Accent4 2 6 2 3 2 2" xfId="25951" xr:uid="{00000000-0005-0000-0000-000011500000}"/>
    <cellStyle name="40% - Accent4 2 6 2 3 2 3" xfId="34828" xr:uid="{00000000-0005-0000-0000-000012500000}"/>
    <cellStyle name="40% - Accent4 2 6 2 3 3" xfId="17340" xr:uid="{00000000-0005-0000-0000-000013500000}"/>
    <cellStyle name="40% - Accent4 2 6 2 3 3 2" xfId="28170" xr:uid="{00000000-0005-0000-0000-000014500000}"/>
    <cellStyle name="40% - Accent4 2 6 2 3 3 3" xfId="37047" xr:uid="{00000000-0005-0000-0000-000015500000}"/>
    <cellStyle name="40% - Accent4 2 6 2 3 4" xfId="19745" xr:uid="{00000000-0005-0000-0000-000016500000}"/>
    <cellStyle name="40% - Accent4 2 6 2 3 4 2" xfId="30389" xr:uid="{00000000-0005-0000-0000-000017500000}"/>
    <cellStyle name="40% - Accent4 2 6 2 3 4 3" xfId="39266" xr:uid="{00000000-0005-0000-0000-000018500000}"/>
    <cellStyle name="40% - Accent4 2 6 2 3 5" xfId="23732" xr:uid="{00000000-0005-0000-0000-000019500000}"/>
    <cellStyle name="40% - Accent4 2 6 2 3 6" xfId="32609" xr:uid="{00000000-0005-0000-0000-00001A500000}"/>
    <cellStyle name="40% - Accent4 2 6 2 4" xfId="14245" xr:uid="{00000000-0005-0000-0000-00001B500000}"/>
    <cellStyle name="40% - Accent4 2 6 2 4 2" xfId="25208" xr:uid="{00000000-0005-0000-0000-00001C500000}"/>
    <cellStyle name="40% - Accent4 2 6 2 4 3" xfId="34085" xr:uid="{00000000-0005-0000-0000-00001D500000}"/>
    <cellStyle name="40% - Accent4 2 6 2 5" xfId="16597" xr:uid="{00000000-0005-0000-0000-00001E500000}"/>
    <cellStyle name="40% - Accent4 2 6 2 5 2" xfId="27427" xr:uid="{00000000-0005-0000-0000-00001F500000}"/>
    <cellStyle name="40% - Accent4 2 6 2 5 3" xfId="36304" xr:uid="{00000000-0005-0000-0000-000020500000}"/>
    <cellStyle name="40% - Accent4 2 6 2 6" xfId="18818" xr:uid="{00000000-0005-0000-0000-000021500000}"/>
    <cellStyle name="40% - Accent4 2 6 2 6 2" xfId="29646" xr:uid="{00000000-0005-0000-0000-000022500000}"/>
    <cellStyle name="40% - Accent4 2 6 2 6 3" xfId="38523" xr:uid="{00000000-0005-0000-0000-000023500000}"/>
    <cellStyle name="40% - Accent4 2 6 2 7" xfId="22989" xr:uid="{00000000-0005-0000-0000-000024500000}"/>
    <cellStyle name="40% - Accent4 2 6 2 8" xfId="31864" xr:uid="{00000000-0005-0000-0000-000025500000}"/>
    <cellStyle name="40% - Accent4 2 6 3" xfId="9482" xr:uid="{00000000-0005-0000-0000-000026500000}"/>
    <cellStyle name="40% - Accent4 2 6 3 2" xfId="13501" xr:uid="{00000000-0005-0000-0000-000027500000}"/>
    <cellStyle name="40% - Accent4 2 6 3 2 2" xfId="15855" xr:uid="{00000000-0005-0000-0000-000028500000}"/>
    <cellStyle name="40% - Accent4 2 6 3 2 2 2" xfId="26685" xr:uid="{00000000-0005-0000-0000-000029500000}"/>
    <cellStyle name="40% - Accent4 2 6 3 2 2 3" xfId="35562" xr:uid="{00000000-0005-0000-0000-00002A500000}"/>
    <cellStyle name="40% - Accent4 2 6 3 2 3" xfId="18074" xr:uid="{00000000-0005-0000-0000-00002B500000}"/>
    <cellStyle name="40% - Accent4 2 6 3 2 3 2" xfId="28904" xr:uid="{00000000-0005-0000-0000-00002C500000}"/>
    <cellStyle name="40% - Accent4 2 6 3 2 3 3" xfId="37781" xr:uid="{00000000-0005-0000-0000-00002D500000}"/>
    <cellStyle name="40% - Accent4 2 6 3 2 4" xfId="20479" xr:uid="{00000000-0005-0000-0000-00002E500000}"/>
    <cellStyle name="40% - Accent4 2 6 3 2 4 2" xfId="31123" xr:uid="{00000000-0005-0000-0000-00002F500000}"/>
    <cellStyle name="40% - Accent4 2 6 3 2 4 3" xfId="40000" xr:uid="{00000000-0005-0000-0000-000030500000}"/>
    <cellStyle name="40% - Accent4 2 6 3 2 5" xfId="24466" xr:uid="{00000000-0005-0000-0000-000031500000}"/>
    <cellStyle name="40% - Accent4 2 6 3 2 6" xfId="33343" xr:uid="{00000000-0005-0000-0000-000032500000}"/>
    <cellStyle name="40% - Accent4 2 6 3 3" xfId="12768" xr:uid="{00000000-0005-0000-0000-000033500000}"/>
    <cellStyle name="40% - Accent4 2 6 3 3 2" xfId="15122" xr:uid="{00000000-0005-0000-0000-000034500000}"/>
    <cellStyle name="40% - Accent4 2 6 3 3 2 2" xfId="25952" xr:uid="{00000000-0005-0000-0000-000035500000}"/>
    <cellStyle name="40% - Accent4 2 6 3 3 2 3" xfId="34829" xr:uid="{00000000-0005-0000-0000-000036500000}"/>
    <cellStyle name="40% - Accent4 2 6 3 3 3" xfId="17341" xr:uid="{00000000-0005-0000-0000-000037500000}"/>
    <cellStyle name="40% - Accent4 2 6 3 3 3 2" xfId="28171" xr:uid="{00000000-0005-0000-0000-000038500000}"/>
    <cellStyle name="40% - Accent4 2 6 3 3 3 3" xfId="37048" xr:uid="{00000000-0005-0000-0000-000039500000}"/>
    <cellStyle name="40% - Accent4 2 6 3 3 4" xfId="19746" xr:uid="{00000000-0005-0000-0000-00003A500000}"/>
    <cellStyle name="40% - Accent4 2 6 3 3 4 2" xfId="30390" xr:uid="{00000000-0005-0000-0000-00003B500000}"/>
    <cellStyle name="40% - Accent4 2 6 3 3 4 3" xfId="39267" xr:uid="{00000000-0005-0000-0000-00003C500000}"/>
    <cellStyle name="40% - Accent4 2 6 3 3 5" xfId="23733" xr:uid="{00000000-0005-0000-0000-00003D500000}"/>
    <cellStyle name="40% - Accent4 2 6 3 3 6" xfId="32610" xr:uid="{00000000-0005-0000-0000-00003E500000}"/>
    <cellStyle name="40% - Accent4 2 6 3 4" xfId="14246" xr:uid="{00000000-0005-0000-0000-00003F500000}"/>
    <cellStyle name="40% - Accent4 2 6 3 4 2" xfId="25209" xr:uid="{00000000-0005-0000-0000-000040500000}"/>
    <cellStyle name="40% - Accent4 2 6 3 4 3" xfId="34086" xr:uid="{00000000-0005-0000-0000-000041500000}"/>
    <cellStyle name="40% - Accent4 2 6 3 5" xfId="16598" xr:uid="{00000000-0005-0000-0000-000042500000}"/>
    <cellStyle name="40% - Accent4 2 6 3 5 2" xfId="27428" xr:uid="{00000000-0005-0000-0000-000043500000}"/>
    <cellStyle name="40% - Accent4 2 6 3 5 3" xfId="36305" xr:uid="{00000000-0005-0000-0000-000044500000}"/>
    <cellStyle name="40% - Accent4 2 6 3 6" xfId="18819" xr:uid="{00000000-0005-0000-0000-000045500000}"/>
    <cellStyle name="40% - Accent4 2 6 3 6 2" xfId="29647" xr:uid="{00000000-0005-0000-0000-000046500000}"/>
    <cellStyle name="40% - Accent4 2 6 3 6 3" xfId="38524" xr:uid="{00000000-0005-0000-0000-000047500000}"/>
    <cellStyle name="40% - Accent4 2 6 3 7" xfId="22990" xr:uid="{00000000-0005-0000-0000-000048500000}"/>
    <cellStyle name="40% - Accent4 2 6 3 8" xfId="31865" xr:uid="{00000000-0005-0000-0000-000049500000}"/>
    <cellStyle name="40% - Accent4 2 6 4" xfId="9483" xr:uid="{00000000-0005-0000-0000-00004A500000}"/>
    <cellStyle name="40% - Accent4 2 6 4 2" xfId="13502" xr:uid="{00000000-0005-0000-0000-00004B500000}"/>
    <cellStyle name="40% - Accent4 2 6 4 2 2" xfId="15856" xr:uid="{00000000-0005-0000-0000-00004C500000}"/>
    <cellStyle name="40% - Accent4 2 6 4 2 2 2" xfId="26686" xr:uid="{00000000-0005-0000-0000-00004D500000}"/>
    <cellStyle name="40% - Accent4 2 6 4 2 2 3" xfId="35563" xr:uid="{00000000-0005-0000-0000-00004E500000}"/>
    <cellStyle name="40% - Accent4 2 6 4 2 3" xfId="18075" xr:uid="{00000000-0005-0000-0000-00004F500000}"/>
    <cellStyle name="40% - Accent4 2 6 4 2 3 2" xfId="28905" xr:uid="{00000000-0005-0000-0000-000050500000}"/>
    <cellStyle name="40% - Accent4 2 6 4 2 3 3" xfId="37782" xr:uid="{00000000-0005-0000-0000-000051500000}"/>
    <cellStyle name="40% - Accent4 2 6 4 2 4" xfId="20480" xr:uid="{00000000-0005-0000-0000-000052500000}"/>
    <cellStyle name="40% - Accent4 2 6 4 2 4 2" xfId="31124" xr:uid="{00000000-0005-0000-0000-000053500000}"/>
    <cellStyle name="40% - Accent4 2 6 4 2 4 3" xfId="40001" xr:uid="{00000000-0005-0000-0000-000054500000}"/>
    <cellStyle name="40% - Accent4 2 6 4 2 5" xfId="24467" xr:uid="{00000000-0005-0000-0000-000055500000}"/>
    <cellStyle name="40% - Accent4 2 6 4 2 6" xfId="33344" xr:uid="{00000000-0005-0000-0000-000056500000}"/>
    <cellStyle name="40% - Accent4 2 6 4 3" xfId="12769" xr:uid="{00000000-0005-0000-0000-000057500000}"/>
    <cellStyle name="40% - Accent4 2 6 4 3 2" xfId="15123" xr:uid="{00000000-0005-0000-0000-000058500000}"/>
    <cellStyle name="40% - Accent4 2 6 4 3 2 2" xfId="25953" xr:uid="{00000000-0005-0000-0000-000059500000}"/>
    <cellStyle name="40% - Accent4 2 6 4 3 2 3" xfId="34830" xr:uid="{00000000-0005-0000-0000-00005A500000}"/>
    <cellStyle name="40% - Accent4 2 6 4 3 3" xfId="17342" xr:uid="{00000000-0005-0000-0000-00005B500000}"/>
    <cellStyle name="40% - Accent4 2 6 4 3 3 2" xfId="28172" xr:uid="{00000000-0005-0000-0000-00005C500000}"/>
    <cellStyle name="40% - Accent4 2 6 4 3 3 3" xfId="37049" xr:uid="{00000000-0005-0000-0000-00005D500000}"/>
    <cellStyle name="40% - Accent4 2 6 4 3 4" xfId="19747" xr:uid="{00000000-0005-0000-0000-00005E500000}"/>
    <cellStyle name="40% - Accent4 2 6 4 3 4 2" xfId="30391" xr:uid="{00000000-0005-0000-0000-00005F500000}"/>
    <cellStyle name="40% - Accent4 2 6 4 3 4 3" xfId="39268" xr:uid="{00000000-0005-0000-0000-000060500000}"/>
    <cellStyle name="40% - Accent4 2 6 4 3 5" xfId="23734" xr:uid="{00000000-0005-0000-0000-000061500000}"/>
    <cellStyle name="40% - Accent4 2 6 4 3 6" xfId="32611" xr:uid="{00000000-0005-0000-0000-000062500000}"/>
    <cellStyle name="40% - Accent4 2 6 4 4" xfId="14247" xr:uid="{00000000-0005-0000-0000-000063500000}"/>
    <cellStyle name="40% - Accent4 2 6 4 4 2" xfId="25210" xr:uid="{00000000-0005-0000-0000-000064500000}"/>
    <cellStyle name="40% - Accent4 2 6 4 4 3" xfId="34087" xr:uid="{00000000-0005-0000-0000-000065500000}"/>
    <cellStyle name="40% - Accent4 2 6 4 5" xfId="16599" xr:uid="{00000000-0005-0000-0000-000066500000}"/>
    <cellStyle name="40% - Accent4 2 6 4 5 2" xfId="27429" xr:uid="{00000000-0005-0000-0000-000067500000}"/>
    <cellStyle name="40% - Accent4 2 6 4 5 3" xfId="36306" xr:uid="{00000000-0005-0000-0000-000068500000}"/>
    <cellStyle name="40% - Accent4 2 6 4 6" xfId="18820" xr:uid="{00000000-0005-0000-0000-000069500000}"/>
    <cellStyle name="40% - Accent4 2 6 4 6 2" xfId="29648" xr:uid="{00000000-0005-0000-0000-00006A500000}"/>
    <cellStyle name="40% - Accent4 2 6 4 6 3" xfId="38525" xr:uid="{00000000-0005-0000-0000-00006B500000}"/>
    <cellStyle name="40% - Accent4 2 6 4 7" xfId="22991" xr:uid="{00000000-0005-0000-0000-00006C500000}"/>
    <cellStyle name="40% - Accent4 2 6 4 8" xfId="31866" xr:uid="{00000000-0005-0000-0000-00006D500000}"/>
    <cellStyle name="40% - Accent4 2 6 5" xfId="9484" xr:uid="{00000000-0005-0000-0000-00006E500000}"/>
    <cellStyle name="40% - Accent4 2 6 5 2" xfId="13503" xr:uid="{00000000-0005-0000-0000-00006F500000}"/>
    <cellStyle name="40% - Accent4 2 6 5 2 2" xfId="15857" xr:uid="{00000000-0005-0000-0000-000070500000}"/>
    <cellStyle name="40% - Accent4 2 6 5 2 2 2" xfId="26687" xr:uid="{00000000-0005-0000-0000-000071500000}"/>
    <cellStyle name="40% - Accent4 2 6 5 2 2 3" xfId="35564" xr:uid="{00000000-0005-0000-0000-000072500000}"/>
    <cellStyle name="40% - Accent4 2 6 5 2 3" xfId="18076" xr:uid="{00000000-0005-0000-0000-000073500000}"/>
    <cellStyle name="40% - Accent4 2 6 5 2 3 2" xfId="28906" xr:uid="{00000000-0005-0000-0000-000074500000}"/>
    <cellStyle name="40% - Accent4 2 6 5 2 3 3" xfId="37783" xr:uid="{00000000-0005-0000-0000-000075500000}"/>
    <cellStyle name="40% - Accent4 2 6 5 2 4" xfId="20481" xr:uid="{00000000-0005-0000-0000-000076500000}"/>
    <cellStyle name="40% - Accent4 2 6 5 2 4 2" xfId="31125" xr:uid="{00000000-0005-0000-0000-000077500000}"/>
    <cellStyle name="40% - Accent4 2 6 5 2 4 3" xfId="40002" xr:uid="{00000000-0005-0000-0000-000078500000}"/>
    <cellStyle name="40% - Accent4 2 6 5 2 5" xfId="24468" xr:uid="{00000000-0005-0000-0000-000079500000}"/>
    <cellStyle name="40% - Accent4 2 6 5 2 6" xfId="33345" xr:uid="{00000000-0005-0000-0000-00007A500000}"/>
    <cellStyle name="40% - Accent4 2 6 5 3" xfId="12770" xr:uid="{00000000-0005-0000-0000-00007B500000}"/>
    <cellStyle name="40% - Accent4 2 6 5 3 2" xfId="15124" xr:uid="{00000000-0005-0000-0000-00007C500000}"/>
    <cellStyle name="40% - Accent4 2 6 5 3 2 2" xfId="25954" xr:uid="{00000000-0005-0000-0000-00007D500000}"/>
    <cellStyle name="40% - Accent4 2 6 5 3 2 3" xfId="34831" xr:uid="{00000000-0005-0000-0000-00007E500000}"/>
    <cellStyle name="40% - Accent4 2 6 5 3 3" xfId="17343" xr:uid="{00000000-0005-0000-0000-00007F500000}"/>
    <cellStyle name="40% - Accent4 2 6 5 3 3 2" xfId="28173" xr:uid="{00000000-0005-0000-0000-000080500000}"/>
    <cellStyle name="40% - Accent4 2 6 5 3 3 3" xfId="37050" xr:uid="{00000000-0005-0000-0000-000081500000}"/>
    <cellStyle name="40% - Accent4 2 6 5 3 4" xfId="19748" xr:uid="{00000000-0005-0000-0000-000082500000}"/>
    <cellStyle name="40% - Accent4 2 6 5 3 4 2" xfId="30392" xr:uid="{00000000-0005-0000-0000-000083500000}"/>
    <cellStyle name="40% - Accent4 2 6 5 3 4 3" xfId="39269" xr:uid="{00000000-0005-0000-0000-000084500000}"/>
    <cellStyle name="40% - Accent4 2 6 5 3 5" xfId="23735" xr:uid="{00000000-0005-0000-0000-000085500000}"/>
    <cellStyle name="40% - Accent4 2 6 5 3 6" xfId="32612" xr:uid="{00000000-0005-0000-0000-000086500000}"/>
    <cellStyle name="40% - Accent4 2 6 5 4" xfId="14248" xr:uid="{00000000-0005-0000-0000-000087500000}"/>
    <cellStyle name="40% - Accent4 2 6 5 4 2" xfId="25211" xr:uid="{00000000-0005-0000-0000-000088500000}"/>
    <cellStyle name="40% - Accent4 2 6 5 4 3" xfId="34088" xr:uid="{00000000-0005-0000-0000-000089500000}"/>
    <cellStyle name="40% - Accent4 2 6 5 5" xfId="16600" xr:uid="{00000000-0005-0000-0000-00008A500000}"/>
    <cellStyle name="40% - Accent4 2 6 5 5 2" xfId="27430" xr:uid="{00000000-0005-0000-0000-00008B500000}"/>
    <cellStyle name="40% - Accent4 2 6 5 5 3" xfId="36307" xr:uid="{00000000-0005-0000-0000-00008C500000}"/>
    <cellStyle name="40% - Accent4 2 6 5 6" xfId="18821" xr:uid="{00000000-0005-0000-0000-00008D500000}"/>
    <cellStyle name="40% - Accent4 2 6 5 6 2" xfId="29649" xr:uid="{00000000-0005-0000-0000-00008E500000}"/>
    <cellStyle name="40% - Accent4 2 6 5 6 3" xfId="38526" xr:uid="{00000000-0005-0000-0000-00008F500000}"/>
    <cellStyle name="40% - Accent4 2 6 5 7" xfId="22992" xr:uid="{00000000-0005-0000-0000-000090500000}"/>
    <cellStyle name="40% - Accent4 2 6 5 8" xfId="31867" xr:uid="{00000000-0005-0000-0000-000091500000}"/>
    <cellStyle name="40% - Accent4 2 6 6" xfId="13499" xr:uid="{00000000-0005-0000-0000-000092500000}"/>
    <cellStyle name="40% - Accent4 2 6 6 2" xfId="15853" xr:uid="{00000000-0005-0000-0000-000093500000}"/>
    <cellStyle name="40% - Accent4 2 6 6 2 2" xfId="26683" xr:uid="{00000000-0005-0000-0000-000094500000}"/>
    <cellStyle name="40% - Accent4 2 6 6 2 3" xfId="35560" xr:uid="{00000000-0005-0000-0000-000095500000}"/>
    <cellStyle name="40% - Accent4 2 6 6 3" xfId="18072" xr:uid="{00000000-0005-0000-0000-000096500000}"/>
    <cellStyle name="40% - Accent4 2 6 6 3 2" xfId="28902" xr:uid="{00000000-0005-0000-0000-000097500000}"/>
    <cellStyle name="40% - Accent4 2 6 6 3 3" xfId="37779" xr:uid="{00000000-0005-0000-0000-000098500000}"/>
    <cellStyle name="40% - Accent4 2 6 6 4" xfId="20477" xr:uid="{00000000-0005-0000-0000-000099500000}"/>
    <cellStyle name="40% - Accent4 2 6 6 4 2" xfId="31121" xr:uid="{00000000-0005-0000-0000-00009A500000}"/>
    <cellStyle name="40% - Accent4 2 6 6 4 3" xfId="39998" xr:uid="{00000000-0005-0000-0000-00009B500000}"/>
    <cellStyle name="40% - Accent4 2 6 6 5" xfId="24464" xr:uid="{00000000-0005-0000-0000-00009C500000}"/>
    <cellStyle name="40% - Accent4 2 6 6 6" xfId="33341" xr:uid="{00000000-0005-0000-0000-00009D500000}"/>
    <cellStyle name="40% - Accent4 2 6 7" xfId="12766" xr:uid="{00000000-0005-0000-0000-00009E500000}"/>
    <cellStyle name="40% - Accent4 2 6 7 2" xfId="15120" xr:uid="{00000000-0005-0000-0000-00009F500000}"/>
    <cellStyle name="40% - Accent4 2 6 7 2 2" xfId="25950" xr:uid="{00000000-0005-0000-0000-0000A0500000}"/>
    <cellStyle name="40% - Accent4 2 6 7 2 3" xfId="34827" xr:uid="{00000000-0005-0000-0000-0000A1500000}"/>
    <cellStyle name="40% - Accent4 2 6 7 3" xfId="17339" xr:uid="{00000000-0005-0000-0000-0000A2500000}"/>
    <cellStyle name="40% - Accent4 2 6 7 3 2" xfId="28169" xr:uid="{00000000-0005-0000-0000-0000A3500000}"/>
    <cellStyle name="40% - Accent4 2 6 7 3 3" xfId="37046" xr:uid="{00000000-0005-0000-0000-0000A4500000}"/>
    <cellStyle name="40% - Accent4 2 6 7 4" xfId="19744" xr:uid="{00000000-0005-0000-0000-0000A5500000}"/>
    <cellStyle name="40% - Accent4 2 6 7 4 2" xfId="30388" xr:uid="{00000000-0005-0000-0000-0000A6500000}"/>
    <cellStyle name="40% - Accent4 2 6 7 4 3" xfId="39265" xr:uid="{00000000-0005-0000-0000-0000A7500000}"/>
    <cellStyle name="40% - Accent4 2 6 7 5" xfId="23731" xr:uid="{00000000-0005-0000-0000-0000A8500000}"/>
    <cellStyle name="40% - Accent4 2 6 7 6" xfId="32608" xr:uid="{00000000-0005-0000-0000-0000A9500000}"/>
    <cellStyle name="40% - Accent4 2 6 8" xfId="14244" xr:uid="{00000000-0005-0000-0000-0000AA500000}"/>
    <cellStyle name="40% - Accent4 2 6 8 2" xfId="25207" xr:uid="{00000000-0005-0000-0000-0000AB500000}"/>
    <cellStyle name="40% - Accent4 2 6 8 3" xfId="34084" xr:uid="{00000000-0005-0000-0000-0000AC500000}"/>
    <cellStyle name="40% - Accent4 2 6 9" xfId="16596" xr:uid="{00000000-0005-0000-0000-0000AD500000}"/>
    <cellStyle name="40% - Accent4 2 6 9 2" xfId="27426" xr:uid="{00000000-0005-0000-0000-0000AE500000}"/>
    <cellStyle name="40% - Accent4 2 6 9 3" xfId="36303" xr:uid="{00000000-0005-0000-0000-0000AF500000}"/>
    <cellStyle name="40% - Accent4 2 7" xfId="9485" xr:uid="{00000000-0005-0000-0000-0000B0500000}"/>
    <cellStyle name="40% - Accent4 2 7 2" xfId="13504" xr:uid="{00000000-0005-0000-0000-0000B1500000}"/>
    <cellStyle name="40% - Accent4 2 7 2 2" xfId="15858" xr:uid="{00000000-0005-0000-0000-0000B2500000}"/>
    <cellStyle name="40% - Accent4 2 7 2 2 2" xfId="26688" xr:uid="{00000000-0005-0000-0000-0000B3500000}"/>
    <cellStyle name="40% - Accent4 2 7 2 2 3" xfId="35565" xr:uid="{00000000-0005-0000-0000-0000B4500000}"/>
    <cellStyle name="40% - Accent4 2 7 2 3" xfId="18077" xr:uid="{00000000-0005-0000-0000-0000B5500000}"/>
    <cellStyle name="40% - Accent4 2 7 2 3 2" xfId="28907" xr:uid="{00000000-0005-0000-0000-0000B6500000}"/>
    <cellStyle name="40% - Accent4 2 7 2 3 3" xfId="37784" xr:uid="{00000000-0005-0000-0000-0000B7500000}"/>
    <cellStyle name="40% - Accent4 2 7 2 4" xfId="20482" xr:uid="{00000000-0005-0000-0000-0000B8500000}"/>
    <cellStyle name="40% - Accent4 2 7 2 4 2" xfId="31126" xr:uid="{00000000-0005-0000-0000-0000B9500000}"/>
    <cellStyle name="40% - Accent4 2 7 2 4 3" xfId="40003" xr:uid="{00000000-0005-0000-0000-0000BA500000}"/>
    <cellStyle name="40% - Accent4 2 7 2 5" xfId="24469" xr:uid="{00000000-0005-0000-0000-0000BB500000}"/>
    <cellStyle name="40% - Accent4 2 7 2 6" xfId="33346" xr:uid="{00000000-0005-0000-0000-0000BC500000}"/>
    <cellStyle name="40% - Accent4 2 7 3" xfId="12771" xr:uid="{00000000-0005-0000-0000-0000BD500000}"/>
    <cellStyle name="40% - Accent4 2 7 3 2" xfId="15125" xr:uid="{00000000-0005-0000-0000-0000BE500000}"/>
    <cellStyle name="40% - Accent4 2 7 3 2 2" xfId="25955" xr:uid="{00000000-0005-0000-0000-0000BF500000}"/>
    <cellStyle name="40% - Accent4 2 7 3 2 3" xfId="34832" xr:uid="{00000000-0005-0000-0000-0000C0500000}"/>
    <cellStyle name="40% - Accent4 2 7 3 3" xfId="17344" xr:uid="{00000000-0005-0000-0000-0000C1500000}"/>
    <cellStyle name="40% - Accent4 2 7 3 3 2" xfId="28174" xr:uid="{00000000-0005-0000-0000-0000C2500000}"/>
    <cellStyle name="40% - Accent4 2 7 3 3 3" xfId="37051" xr:uid="{00000000-0005-0000-0000-0000C3500000}"/>
    <cellStyle name="40% - Accent4 2 7 3 4" xfId="19749" xr:uid="{00000000-0005-0000-0000-0000C4500000}"/>
    <cellStyle name="40% - Accent4 2 7 3 4 2" xfId="30393" xr:uid="{00000000-0005-0000-0000-0000C5500000}"/>
    <cellStyle name="40% - Accent4 2 7 3 4 3" xfId="39270" xr:uid="{00000000-0005-0000-0000-0000C6500000}"/>
    <cellStyle name="40% - Accent4 2 7 3 5" xfId="23736" xr:uid="{00000000-0005-0000-0000-0000C7500000}"/>
    <cellStyle name="40% - Accent4 2 7 3 6" xfId="32613" xr:uid="{00000000-0005-0000-0000-0000C8500000}"/>
    <cellStyle name="40% - Accent4 2 7 4" xfId="14249" xr:uid="{00000000-0005-0000-0000-0000C9500000}"/>
    <cellStyle name="40% - Accent4 2 7 4 2" xfId="25212" xr:uid="{00000000-0005-0000-0000-0000CA500000}"/>
    <cellStyle name="40% - Accent4 2 7 4 3" xfId="34089" xr:uid="{00000000-0005-0000-0000-0000CB500000}"/>
    <cellStyle name="40% - Accent4 2 7 5" xfId="16601" xr:uid="{00000000-0005-0000-0000-0000CC500000}"/>
    <cellStyle name="40% - Accent4 2 7 5 2" xfId="27431" xr:uid="{00000000-0005-0000-0000-0000CD500000}"/>
    <cellStyle name="40% - Accent4 2 7 5 3" xfId="36308" xr:uid="{00000000-0005-0000-0000-0000CE500000}"/>
    <cellStyle name="40% - Accent4 2 7 6" xfId="18822" xr:uid="{00000000-0005-0000-0000-0000CF500000}"/>
    <cellStyle name="40% - Accent4 2 7 6 2" xfId="29650" xr:uid="{00000000-0005-0000-0000-0000D0500000}"/>
    <cellStyle name="40% - Accent4 2 7 6 3" xfId="38527" xr:uid="{00000000-0005-0000-0000-0000D1500000}"/>
    <cellStyle name="40% - Accent4 2 7 7" xfId="22993" xr:uid="{00000000-0005-0000-0000-0000D2500000}"/>
    <cellStyle name="40% - Accent4 2 7 8" xfId="31868" xr:uid="{00000000-0005-0000-0000-0000D3500000}"/>
    <cellStyle name="40% - Accent4 2 8" xfId="9486" xr:uid="{00000000-0005-0000-0000-0000D4500000}"/>
    <cellStyle name="40% - Accent4 2 8 2" xfId="13505" xr:uid="{00000000-0005-0000-0000-0000D5500000}"/>
    <cellStyle name="40% - Accent4 2 8 2 2" xfId="15859" xr:uid="{00000000-0005-0000-0000-0000D6500000}"/>
    <cellStyle name="40% - Accent4 2 8 2 2 2" xfId="26689" xr:uid="{00000000-0005-0000-0000-0000D7500000}"/>
    <cellStyle name="40% - Accent4 2 8 2 2 3" xfId="35566" xr:uid="{00000000-0005-0000-0000-0000D8500000}"/>
    <cellStyle name="40% - Accent4 2 8 2 3" xfId="18078" xr:uid="{00000000-0005-0000-0000-0000D9500000}"/>
    <cellStyle name="40% - Accent4 2 8 2 3 2" xfId="28908" xr:uid="{00000000-0005-0000-0000-0000DA500000}"/>
    <cellStyle name="40% - Accent4 2 8 2 3 3" xfId="37785" xr:uid="{00000000-0005-0000-0000-0000DB500000}"/>
    <cellStyle name="40% - Accent4 2 8 2 4" xfId="20483" xr:uid="{00000000-0005-0000-0000-0000DC500000}"/>
    <cellStyle name="40% - Accent4 2 8 2 4 2" xfId="31127" xr:uid="{00000000-0005-0000-0000-0000DD500000}"/>
    <cellStyle name="40% - Accent4 2 8 2 4 3" xfId="40004" xr:uid="{00000000-0005-0000-0000-0000DE500000}"/>
    <cellStyle name="40% - Accent4 2 8 2 5" xfId="24470" xr:uid="{00000000-0005-0000-0000-0000DF500000}"/>
    <cellStyle name="40% - Accent4 2 8 2 6" xfId="33347" xr:uid="{00000000-0005-0000-0000-0000E0500000}"/>
    <cellStyle name="40% - Accent4 2 8 3" xfId="12772" xr:uid="{00000000-0005-0000-0000-0000E1500000}"/>
    <cellStyle name="40% - Accent4 2 8 3 2" xfId="15126" xr:uid="{00000000-0005-0000-0000-0000E2500000}"/>
    <cellStyle name="40% - Accent4 2 8 3 2 2" xfId="25956" xr:uid="{00000000-0005-0000-0000-0000E3500000}"/>
    <cellStyle name="40% - Accent4 2 8 3 2 3" xfId="34833" xr:uid="{00000000-0005-0000-0000-0000E4500000}"/>
    <cellStyle name="40% - Accent4 2 8 3 3" xfId="17345" xr:uid="{00000000-0005-0000-0000-0000E5500000}"/>
    <cellStyle name="40% - Accent4 2 8 3 3 2" xfId="28175" xr:uid="{00000000-0005-0000-0000-0000E6500000}"/>
    <cellStyle name="40% - Accent4 2 8 3 3 3" xfId="37052" xr:uid="{00000000-0005-0000-0000-0000E7500000}"/>
    <cellStyle name="40% - Accent4 2 8 3 4" xfId="19750" xr:uid="{00000000-0005-0000-0000-0000E8500000}"/>
    <cellStyle name="40% - Accent4 2 8 3 4 2" xfId="30394" xr:uid="{00000000-0005-0000-0000-0000E9500000}"/>
    <cellStyle name="40% - Accent4 2 8 3 4 3" xfId="39271" xr:uid="{00000000-0005-0000-0000-0000EA500000}"/>
    <cellStyle name="40% - Accent4 2 8 3 5" xfId="23737" xr:uid="{00000000-0005-0000-0000-0000EB500000}"/>
    <cellStyle name="40% - Accent4 2 8 3 6" xfId="32614" xr:uid="{00000000-0005-0000-0000-0000EC500000}"/>
    <cellStyle name="40% - Accent4 2 8 4" xfId="14250" xr:uid="{00000000-0005-0000-0000-0000ED500000}"/>
    <cellStyle name="40% - Accent4 2 8 4 2" xfId="25213" xr:uid="{00000000-0005-0000-0000-0000EE500000}"/>
    <cellStyle name="40% - Accent4 2 8 4 3" xfId="34090" xr:uid="{00000000-0005-0000-0000-0000EF500000}"/>
    <cellStyle name="40% - Accent4 2 8 5" xfId="16602" xr:uid="{00000000-0005-0000-0000-0000F0500000}"/>
    <cellStyle name="40% - Accent4 2 8 5 2" xfId="27432" xr:uid="{00000000-0005-0000-0000-0000F1500000}"/>
    <cellStyle name="40% - Accent4 2 8 5 3" xfId="36309" xr:uid="{00000000-0005-0000-0000-0000F2500000}"/>
    <cellStyle name="40% - Accent4 2 8 6" xfId="18823" xr:uid="{00000000-0005-0000-0000-0000F3500000}"/>
    <cellStyle name="40% - Accent4 2 8 6 2" xfId="29651" xr:uid="{00000000-0005-0000-0000-0000F4500000}"/>
    <cellStyle name="40% - Accent4 2 8 6 3" xfId="38528" xr:uid="{00000000-0005-0000-0000-0000F5500000}"/>
    <cellStyle name="40% - Accent4 2 8 7" xfId="22994" xr:uid="{00000000-0005-0000-0000-0000F6500000}"/>
    <cellStyle name="40% - Accent4 2 8 8" xfId="31869" xr:uid="{00000000-0005-0000-0000-0000F7500000}"/>
    <cellStyle name="40% - Accent4 2 9" xfId="9487" xr:uid="{00000000-0005-0000-0000-0000F8500000}"/>
    <cellStyle name="40% - Accent4 2 9 2" xfId="13506" xr:uid="{00000000-0005-0000-0000-0000F9500000}"/>
    <cellStyle name="40% - Accent4 2 9 2 2" xfId="15860" xr:uid="{00000000-0005-0000-0000-0000FA500000}"/>
    <cellStyle name="40% - Accent4 2 9 2 2 2" xfId="26690" xr:uid="{00000000-0005-0000-0000-0000FB500000}"/>
    <cellStyle name="40% - Accent4 2 9 2 2 3" xfId="35567" xr:uid="{00000000-0005-0000-0000-0000FC500000}"/>
    <cellStyle name="40% - Accent4 2 9 2 3" xfId="18079" xr:uid="{00000000-0005-0000-0000-0000FD500000}"/>
    <cellStyle name="40% - Accent4 2 9 2 3 2" xfId="28909" xr:uid="{00000000-0005-0000-0000-0000FE500000}"/>
    <cellStyle name="40% - Accent4 2 9 2 3 3" xfId="37786" xr:uid="{00000000-0005-0000-0000-0000FF500000}"/>
    <cellStyle name="40% - Accent4 2 9 2 4" xfId="20484" xr:uid="{00000000-0005-0000-0000-000000510000}"/>
    <cellStyle name="40% - Accent4 2 9 2 4 2" xfId="31128" xr:uid="{00000000-0005-0000-0000-000001510000}"/>
    <cellStyle name="40% - Accent4 2 9 2 4 3" xfId="40005" xr:uid="{00000000-0005-0000-0000-000002510000}"/>
    <cellStyle name="40% - Accent4 2 9 2 5" xfId="24471" xr:uid="{00000000-0005-0000-0000-000003510000}"/>
    <cellStyle name="40% - Accent4 2 9 2 6" xfId="33348" xr:uid="{00000000-0005-0000-0000-000004510000}"/>
    <cellStyle name="40% - Accent4 2 9 3" xfId="12773" xr:uid="{00000000-0005-0000-0000-000005510000}"/>
    <cellStyle name="40% - Accent4 2 9 3 2" xfId="15127" xr:uid="{00000000-0005-0000-0000-000006510000}"/>
    <cellStyle name="40% - Accent4 2 9 3 2 2" xfId="25957" xr:uid="{00000000-0005-0000-0000-000007510000}"/>
    <cellStyle name="40% - Accent4 2 9 3 2 3" xfId="34834" xr:uid="{00000000-0005-0000-0000-000008510000}"/>
    <cellStyle name="40% - Accent4 2 9 3 3" xfId="17346" xr:uid="{00000000-0005-0000-0000-000009510000}"/>
    <cellStyle name="40% - Accent4 2 9 3 3 2" xfId="28176" xr:uid="{00000000-0005-0000-0000-00000A510000}"/>
    <cellStyle name="40% - Accent4 2 9 3 3 3" xfId="37053" xr:uid="{00000000-0005-0000-0000-00000B510000}"/>
    <cellStyle name="40% - Accent4 2 9 3 4" xfId="19751" xr:uid="{00000000-0005-0000-0000-00000C510000}"/>
    <cellStyle name="40% - Accent4 2 9 3 4 2" xfId="30395" xr:uid="{00000000-0005-0000-0000-00000D510000}"/>
    <cellStyle name="40% - Accent4 2 9 3 4 3" xfId="39272" xr:uid="{00000000-0005-0000-0000-00000E510000}"/>
    <cellStyle name="40% - Accent4 2 9 3 5" xfId="23738" xr:uid="{00000000-0005-0000-0000-00000F510000}"/>
    <cellStyle name="40% - Accent4 2 9 3 6" xfId="32615" xr:uid="{00000000-0005-0000-0000-000010510000}"/>
    <cellStyle name="40% - Accent4 2 9 4" xfId="14251" xr:uid="{00000000-0005-0000-0000-000011510000}"/>
    <cellStyle name="40% - Accent4 2 9 4 2" xfId="25214" xr:uid="{00000000-0005-0000-0000-000012510000}"/>
    <cellStyle name="40% - Accent4 2 9 4 3" xfId="34091" xr:uid="{00000000-0005-0000-0000-000013510000}"/>
    <cellStyle name="40% - Accent4 2 9 5" xfId="16603" xr:uid="{00000000-0005-0000-0000-000014510000}"/>
    <cellStyle name="40% - Accent4 2 9 5 2" xfId="27433" xr:uid="{00000000-0005-0000-0000-000015510000}"/>
    <cellStyle name="40% - Accent4 2 9 5 3" xfId="36310" xr:uid="{00000000-0005-0000-0000-000016510000}"/>
    <cellStyle name="40% - Accent4 2 9 6" xfId="18824" xr:uid="{00000000-0005-0000-0000-000017510000}"/>
    <cellStyle name="40% - Accent4 2 9 6 2" xfId="29652" xr:uid="{00000000-0005-0000-0000-000018510000}"/>
    <cellStyle name="40% - Accent4 2 9 6 3" xfId="38529" xr:uid="{00000000-0005-0000-0000-000019510000}"/>
    <cellStyle name="40% - Accent4 2 9 7" xfId="22995" xr:uid="{00000000-0005-0000-0000-00001A510000}"/>
    <cellStyle name="40% - Accent4 2 9 8" xfId="31870" xr:uid="{00000000-0005-0000-0000-00001B510000}"/>
    <cellStyle name="40% - Accent4 20" xfId="9488" xr:uid="{00000000-0005-0000-0000-00001C510000}"/>
    <cellStyle name="40% - Accent4 21" xfId="9489" xr:uid="{00000000-0005-0000-0000-00001D510000}"/>
    <cellStyle name="40% - Accent4 22" xfId="9490" xr:uid="{00000000-0005-0000-0000-00001E510000}"/>
    <cellStyle name="40% - Accent4 23" xfId="9491" xr:uid="{00000000-0005-0000-0000-00001F510000}"/>
    <cellStyle name="40% - Accent4 24" xfId="9492" xr:uid="{00000000-0005-0000-0000-000020510000}"/>
    <cellStyle name="40% - Accent4 25" xfId="9493" xr:uid="{00000000-0005-0000-0000-000021510000}"/>
    <cellStyle name="40% - Accent4 26" xfId="9494" xr:uid="{00000000-0005-0000-0000-000022510000}"/>
    <cellStyle name="40% - Accent4 3" xfId="80" xr:uid="{00000000-0005-0000-0000-000023510000}"/>
    <cellStyle name="40% - Accent4 3 10" xfId="9496" xr:uid="{00000000-0005-0000-0000-000024510000}"/>
    <cellStyle name="40% - Accent4 3 11" xfId="9495" xr:uid="{00000000-0005-0000-0000-000025510000}"/>
    <cellStyle name="40% - Accent4 3 2" xfId="81" xr:uid="{00000000-0005-0000-0000-000026510000}"/>
    <cellStyle name="40% - Accent4 3 2 2" xfId="13507" xr:uid="{00000000-0005-0000-0000-000027510000}"/>
    <cellStyle name="40% - Accent4 3 2 2 2" xfId="15861" xr:uid="{00000000-0005-0000-0000-000028510000}"/>
    <cellStyle name="40% - Accent4 3 2 2 2 2" xfId="26691" xr:uid="{00000000-0005-0000-0000-000029510000}"/>
    <cellStyle name="40% - Accent4 3 2 2 2 3" xfId="35568" xr:uid="{00000000-0005-0000-0000-00002A510000}"/>
    <cellStyle name="40% - Accent4 3 2 2 3" xfId="18080" xr:uid="{00000000-0005-0000-0000-00002B510000}"/>
    <cellStyle name="40% - Accent4 3 2 2 3 2" xfId="28910" xr:uid="{00000000-0005-0000-0000-00002C510000}"/>
    <cellStyle name="40% - Accent4 3 2 2 3 3" xfId="37787" xr:uid="{00000000-0005-0000-0000-00002D510000}"/>
    <cellStyle name="40% - Accent4 3 2 2 4" xfId="20485" xr:uid="{00000000-0005-0000-0000-00002E510000}"/>
    <cellStyle name="40% - Accent4 3 2 2 4 2" xfId="31129" xr:uid="{00000000-0005-0000-0000-00002F510000}"/>
    <cellStyle name="40% - Accent4 3 2 2 4 3" xfId="40006" xr:uid="{00000000-0005-0000-0000-000030510000}"/>
    <cellStyle name="40% - Accent4 3 2 2 5" xfId="24472" xr:uid="{00000000-0005-0000-0000-000031510000}"/>
    <cellStyle name="40% - Accent4 3 2 2 6" xfId="33349" xr:uid="{00000000-0005-0000-0000-000032510000}"/>
    <cellStyle name="40% - Accent4 3 2 3" xfId="12774" xr:uid="{00000000-0005-0000-0000-000033510000}"/>
    <cellStyle name="40% - Accent4 3 2 3 2" xfId="15128" xr:uid="{00000000-0005-0000-0000-000034510000}"/>
    <cellStyle name="40% - Accent4 3 2 3 2 2" xfId="25958" xr:uid="{00000000-0005-0000-0000-000035510000}"/>
    <cellStyle name="40% - Accent4 3 2 3 2 3" xfId="34835" xr:uid="{00000000-0005-0000-0000-000036510000}"/>
    <cellStyle name="40% - Accent4 3 2 3 3" xfId="17347" xr:uid="{00000000-0005-0000-0000-000037510000}"/>
    <cellStyle name="40% - Accent4 3 2 3 3 2" xfId="28177" xr:uid="{00000000-0005-0000-0000-000038510000}"/>
    <cellStyle name="40% - Accent4 3 2 3 3 3" xfId="37054" xr:uid="{00000000-0005-0000-0000-000039510000}"/>
    <cellStyle name="40% - Accent4 3 2 3 4" xfId="19752" xr:uid="{00000000-0005-0000-0000-00003A510000}"/>
    <cellStyle name="40% - Accent4 3 2 3 4 2" xfId="30396" xr:uid="{00000000-0005-0000-0000-00003B510000}"/>
    <cellStyle name="40% - Accent4 3 2 3 4 3" xfId="39273" xr:uid="{00000000-0005-0000-0000-00003C510000}"/>
    <cellStyle name="40% - Accent4 3 2 3 5" xfId="23739" xr:uid="{00000000-0005-0000-0000-00003D510000}"/>
    <cellStyle name="40% - Accent4 3 2 3 6" xfId="32616" xr:uid="{00000000-0005-0000-0000-00003E510000}"/>
    <cellStyle name="40% - Accent4 3 2 4" xfId="14252" xr:uid="{00000000-0005-0000-0000-00003F510000}"/>
    <cellStyle name="40% - Accent4 3 2 4 2" xfId="25215" xr:uid="{00000000-0005-0000-0000-000040510000}"/>
    <cellStyle name="40% - Accent4 3 2 4 3" xfId="34092" xr:uid="{00000000-0005-0000-0000-000041510000}"/>
    <cellStyle name="40% - Accent4 3 2 5" xfId="16604" xr:uid="{00000000-0005-0000-0000-000042510000}"/>
    <cellStyle name="40% - Accent4 3 2 5 2" xfId="27434" xr:uid="{00000000-0005-0000-0000-000043510000}"/>
    <cellStyle name="40% - Accent4 3 2 5 3" xfId="36311" xr:uid="{00000000-0005-0000-0000-000044510000}"/>
    <cellStyle name="40% - Accent4 3 2 6" xfId="18825" xr:uid="{00000000-0005-0000-0000-000045510000}"/>
    <cellStyle name="40% - Accent4 3 2 6 2" xfId="29653" xr:uid="{00000000-0005-0000-0000-000046510000}"/>
    <cellStyle name="40% - Accent4 3 2 6 3" xfId="38530" xr:uid="{00000000-0005-0000-0000-000047510000}"/>
    <cellStyle name="40% - Accent4 3 2 7" xfId="22996" xr:uid="{00000000-0005-0000-0000-000048510000}"/>
    <cellStyle name="40% - Accent4 3 2 8" xfId="31871" xr:uid="{00000000-0005-0000-0000-000049510000}"/>
    <cellStyle name="40% - Accent4 3 2 9" xfId="9497" xr:uid="{00000000-0005-0000-0000-00004A510000}"/>
    <cellStyle name="40% - Accent4 3 3" xfId="9498" xr:uid="{00000000-0005-0000-0000-00004B510000}"/>
    <cellStyle name="40% - Accent4 3 3 2" xfId="13508" xr:uid="{00000000-0005-0000-0000-00004C510000}"/>
    <cellStyle name="40% - Accent4 3 3 2 2" xfId="15862" xr:uid="{00000000-0005-0000-0000-00004D510000}"/>
    <cellStyle name="40% - Accent4 3 3 2 2 2" xfId="26692" xr:uid="{00000000-0005-0000-0000-00004E510000}"/>
    <cellStyle name="40% - Accent4 3 3 2 2 3" xfId="35569" xr:uid="{00000000-0005-0000-0000-00004F510000}"/>
    <cellStyle name="40% - Accent4 3 3 2 3" xfId="18081" xr:uid="{00000000-0005-0000-0000-000050510000}"/>
    <cellStyle name="40% - Accent4 3 3 2 3 2" xfId="28911" xr:uid="{00000000-0005-0000-0000-000051510000}"/>
    <cellStyle name="40% - Accent4 3 3 2 3 3" xfId="37788" xr:uid="{00000000-0005-0000-0000-000052510000}"/>
    <cellStyle name="40% - Accent4 3 3 2 4" xfId="20486" xr:uid="{00000000-0005-0000-0000-000053510000}"/>
    <cellStyle name="40% - Accent4 3 3 2 4 2" xfId="31130" xr:uid="{00000000-0005-0000-0000-000054510000}"/>
    <cellStyle name="40% - Accent4 3 3 2 4 3" xfId="40007" xr:uid="{00000000-0005-0000-0000-000055510000}"/>
    <cellStyle name="40% - Accent4 3 3 2 5" xfId="24473" xr:uid="{00000000-0005-0000-0000-000056510000}"/>
    <cellStyle name="40% - Accent4 3 3 2 6" xfId="33350" xr:uid="{00000000-0005-0000-0000-000057510000}"/>
    <cellStyle name="40% - Accent4 3 3 3" xfId="12775" xr:uid="{00000000-0005-0000-0000-000058510000}"/>
    <cellStyle name="40% - Accent4 3 3 3 2" xfId="15129" xr:uid="{00000000-0005-0000-0000-000059510000}"/>
    <cellStyle name="40% - Accent4 3 3 3 2 2" xfId="25959" xr:uid="{00000000-0005-0000-0000-00005A510000}"/>
    <cellStyle name="40% - Accent4 3 3 3 2 3" xfId="34836" xr:uid="{00000000-0005-0000-0000-00005B510000}"/>
    <cellStyle name="40% - Accent4 3 3 3 3" xfId="17348" xr:uid="{00000000-0005-0000-0000-00005C510000}"/>
    <cellStyle name="40% - Accent4 3 3 3 3 2" xfId="28178" xr:uid="{00000000-0005-0000-0000-00005D510000}"/>
    <cellStyle name="40% - Accent4 3 3 3 3 3" xfId="37055" xr:uid="{00000000-0005-0000-0000-00005E510000}"/>
    <cellStyle name="40% - Accent4 3 3 3 4" xfId="19753" xr:uid="{00000000-0005-0000-0000-00005F510000}"/>
    <cellStyle name="40% - Accent4 3 3 3 4 2" xfId="30397" xr:uid="{00000000-0005-0000-0000-000060510000}"/>
    <cellStyle name="40% - Accent4 3 3 3 4 3" xfId="39274" xr:uid="{00000000-0005-0000-0000-000061510000}"/>
    <cellStyle name="40% - Accent4 3 3 3 5" xfId="23740" xr:uid="{00000000-0005-0000-0000-000062510000}"/>
    <cellStyle name="40% - Accent4 3 3 3 6" xfId="32617" xr:uid="{00000000-0005-0000-0000-000063510000}"/>
    <cellStyle name="40% - Accent4 3 3 4" xfId="14253" xr:uid="{00000000-0005-0000-0000-000064510000}"/>
    <cellStyle name="40% - Accent4 3 3 4 2" xfId="25216" xr:uid="{00000000-0005-0000-0000-000065510000}"/>
    <cellStyle name="40% - Accent4 3 3 4 3" xfId="34093" xr:uid="{00000000-0005-0000-0000-000066510000}"/>
    <cellStyle name="40% - Accent4 3 3 5" xfId="16605" xr:uid="{00000000-0005-0000-0000-000067510000}"/>
    <cellStyle name="40% - Accent4 3 3 5 2" xfId="27435" xr:uid="{00000000-0005-0000-0000-000068510000}"/>
    <cellStyle name="40% - Accent4 3 3 5 3" xfId="36312" xr:uid="{00000000-0005-0000-0000-000069510000}"/>
    <cellStyle name="40% - Accent4 3 3 6" xfId="18826" xr:uid="{00000000-0005-0000-0000-00006A510000}"/>
    <cellStyle name="40% - Accent4 3 3 6 2" xfId="29654" xr:uid="{00000000-0005-0000-0000-00006B510000}"/>
    <cellStyle name="40% - Accent4 3 3 6 3" xfId="38531" xr:uid="{00000000-0005-0000-0000-00006C510000}"/>
    <cellStyle name="40% - Accent4 3 3 7" xfId="22997" xr:uid="{00000000-0005-0000-0000-00006D510000}"/>
    <cellStyle name="40% - Accent4 3 3 8" xfId="31872" xr:uid="{00000000-0005-0000-0000-00006E510000}"/>
    <cellStyle name="40% - Accent4 3 4" xfId="9499" xr:uid="{00000000-0005-0000-0000-00006F510000}"/>
    <cellStyle name="40% - Accent4 3 4 2" xfId="13509" xr:uid="{00000000-0005-0000-0000-000070510000}"/>
    <cellStyle name="40% - Accent4 3 4 2 2" xfId="15863" xr:uid="{00000000-0005-0000-0000-000071510000}"/>
    <cellStyle name="40% - Accent4 3 4 2 2 2" xfId="26693" xr:uid="{00000000-0005-0000-0000-000072510000}"/>
    <cellStyle name="40% - Accent4 3 4 2 2 3" xfId="35570" xr:uid="{00000000-0005-0000-0000-000073510000}"/>
    <cellStyle name="40% - Accent4 3 4 2 3" xfId="18082" xr:uid="{00000000-0005-0000-0000-000074510000}"/>
    <cellStyle name="40% - Accent4 3 4 2 3 2" xfId="28912" xr:uid="{00000000-0005-0000-0000-000075510000}"/>
    <cellStyle name="40% - Accent4 3 4 2 3 3" xfId="37789" xr:uid="{00000000-0005-0000-0000-000076510000}"/>
    <cellStyle name="40% - Accent4 3 4 2 4" xfId="20487" xr:uid="{00000000-0005-0000-0000-000077510000}"/>
    <cellStyle name="40% - Accent4 3 4 2 4 2" xfId="31131" xr:uid="{00000000-0005-0000-0000-000078510000}"/>
    <cellStyle name="40% - Accent4 3 4 2 4 3" xfId="40008" xr:uid="{00000000-0005-0000-0000-000079510000}"/>
    <cellStyle name="40% - Accent4 3 4 2 5" xfId="24474" xr:uid="{00000000-0005-0000-0000-00007A510000}"/>
    <cellStyle name="40% - Accent4 3 4 2 6" xfId="33351" xr:uid="{00000000-0005-0000-0000-00007B510000}"/>
    <cellStyle name="40% - Accent4 3 4 3" xfId="12776" xr:uid="{00000000-0005-0000-0000-00007C510000}"/>
    <cellStyle name="40% - Accent4 3 4 3 2" xfId="15130" xr:uid="{00000000-0005-0000-0000-00007D510000}"/>
    <cellStyle name="40% - Accent4 3 4 3 2 2" xfId="25960" xr:uid="{00000000-0005-0000-0000-00007E510000}"/>
    <cellStyle name="40% - Accent4 3 4 3 2 3" xfId="34837" xr:uid="{00000000-0005-0000-0000-00007F510000}"/>
    <cellStyle name="40% - Accent4 3 4 3 3" xfId="17349" xr:uid="{00000000-0005-0000-0000-000080510000}"/>
    <cellStyle name="40% - Accent4 3 4 3 3 2" xfId="28179" xr:uid="{00000000-0005-0000-0000-000081510000}"/>
    <cellStyle name="40% - Accent4 3 4 3 3 3" xfId="37056" xr:uid="{00000000-0005-0000-0000-000082510000}"/>
    <cellStyle name="40% - Accent4 3 4 3 4" xfId="19754" xr:uid="{00000000-0005-0000-0000-000083510000}"/>
    <cellStyle name="40% - Accent4 3 4 3 4 2" xfId="30398" xr:uid="{00000000-0005-0000-0000-000084510000}"/>
    <cellStyle name="40% - Accent4 3 4 3 4 3" xfId="39275" xr:uid="{00000000-0005-0000-0000-000085510000}"/>
    <cellStyle name="40% - Accent4 3 4 3 5" xfId="23741" xr:uid="{00000000-0005-0000-0000-000086510000}"/>
    <cellStyle name="40% - Accent4 3 4 3 6" xfId="32618" xr:uid="{00000000-0005-0000-0000-000087510000}"/>
    <cellStyle name="40% - Accent4 3 4 4" xfId="14254" xr:uid="{00000000-0005-0000-0000-000088510000}"/>
    <cellStyle name="40% - Accent4 3 4 4 2" xfId="25217" xr:uid="{00000000-0005-0000-0000-000089510000}"/>
    <cellStyle name="40% - Accent4 3 4 4 3" xfId="34094" xr:uid="{00000000-0005-0000-0000-00008A510000}"/>
    <cellStyle name="40% - Accent4 3 4 5" xfId="16606" xr:uid="{00000000-0005-0000-0000-00008B510000}"/>
    <cellStyle name="40% - Accent4 3 4 5 2" xfId="27436" xr:uid="{00000000-0005-0000-0000-00008C510000}"/>
    <cellStyle name="40% - Accent4 3 4 5 3" xfId="36313" xr:uid="{00000000-0005-0000-0000-00008D510000}"/>
    <cellStyle name="40% - Accent4 3 4 6" xfId="18827" xr:uid="{00000000-0005-0000-0000-00008E510000}"/>
    <cellStyle name="40% - Accent4 3 4 6 2" xfId="29655" xr:uid="{00000000-0005-0000-0000-00008F510000}"/>
    <cellStyle name="40% - Accent4 3 4 6 3" xfId="38532" xr:uid="{00000000-0005-0000-0000-000090510000}"/>
    <cellStyle name="40% - Accent4 3 4 7" xfId="22998" xr:uid="{00000000-0005-0000-0000-000091510000}"/>
    <cellStyle name="40% - Accent4 3 4 8" xfId="31873" xr:uid="{00000000-0005-0000-0000-000092510000}"/>
    <cellStyle name="40% - Accent4 3 5" xfId="9500" xr:uid="{00000000-0005-0000-0000-000093510000}"/>
    <cellStyle name="40% - Accent4 3 5 2" xfId="13510" xr:uid="{00000000-0005-0000-0000-000094510000}"/>
    <cellStyle name="40% - Accent4 3 5 2 2" xfId="15864" xr:uid="{00000000-0005-0000-0000-000095510000}"/>
    <cellStyle name="40% - Accent4 3 5 2 2 2" xfId="26694" xr:uid="{00000000-0005-0000-0000-000096510000}"/>
    <cellStyle name="40% - Accent4 3 5 2 2 3" xfId="35571" xr:uid="{00000000-0005-0000-0000-000097510000}"/>
    <cellStyle name="40% - Accent4 3 5 2 3" xfId="18083" xr:uid="{00000000-0005-0000-0000-000098510000}"/>
    <cellStyle name="40% - Accent4 3 5 2 3 2" xfId="28913" xr:uid="{00000000-0005-0000-0000-000099510000}"/>
    <cellStyle name="40% - Accent4 3 5 2 3 3" xfId="37790" xr:uid="{00000000-0005-0000-0000-00009A510000}"/>
    <cellStyle name="40% - Accent4 3 5 2 4" xfId="20488" xr:uid="{00000000-0005-0000-0000-00009B510000}"/>
    <cellStyle name="40% - Accent4 3 5 2 4 2" xfId="31132" xr:uid="{00000000-0005-0000-0000-00009C510000}"/>
    <cellStyle name="40% - Accent4 3 5 2 4 3" xfId="40009" xr:uid="{00000000-0005-0000-0000-00009D510000}"/>
    <cellStyle name="40% - Accent4 3 5 2 5" xfId="24475" xr:uid="{00000000-0005-0000-0000-00009E510000}"/>
    <cellStyle name="40% - Accent4 3 5 2 6" xfId="33352" xr:uid="{00000000-0005-0000-0000-00009F510000}"/>
    <cellStyle name="40% - Accent4 3 5 3" xfId="12777" xr:uid="{00000000-0005-0000-0000-0000A0510000}"/>
    <cellStyle name="40% - Accent4 3 5 3 2" xfId="15131" xr:uid="{00000000-0005-0000-0000-0000A1510000}"/>
    <cellStyle name="40% - Accent4 3 5 3 2 2" xfId="25961" xr:uid="{00000000-0005-0000-0000-0000A2510000}"/>
    <cellStyle name="40% - Accent4 3 5 3 2 3" xfId="34838" xr:uid="{00000000-0005-0000-0000-0000A3510000}"/>
    <cellStyle name="40% - Accent4 3 5 3 3" xfId="17350" xr:uid="{00000000-0005-0000-0000-0000A4510000}"/>
    <cellStyle name="40% - Accent4 3 5 3 3 2" xfId="28180" xr:uid="{00000000-0005-0000-0000-0000A5510000}"/>
    <cellStyle name="40% - Accent4 3 5 3 3 3" xfId="37057" xr:uid="{00000000-0005-0000-0000-0000A6510000}"/>
    <cellStyle name="40% - Accent4 3 5 3 4" xfId="19755" xr:uid="{00000000-0005-0000-0000-0000A7510000}"/>
    <cellStyle name="40% - Accent4 3 5 3 4 2" xfId="30399" xr:uid="{00000000-0005-0000-0000-0000A8510000}"/>
    <cellStyle name="40% - Accent4 3 5 3 4 3" xfId="39276" xr:uid="{00000000-0005-0000-0000-0000A9510000}"/>
    <cellStyle name="40% - Accent4 3 5 3 5" xfId="23742" xr:uid="{00000000-0005-0000-0000-0000AA510000}"/>
    <cellStyle name="40% - Accent4 3 5 3 6" xfId="32619" xr:uid="{00000000-0005-0000-0000-0000AB510000}"/>
    <cellStyle name="40% - Accent4 3 5 4" xfId="14255" xr:uid="{00000000-0005-0000-0000-0000AC510000}"/>
    <cellStyle name="40% - Accent4 3 5 4 2" xfId="25218" xr:uid="{00000000-0005-0000-0000-0000AD510000}"/>
    <cellStyle name="40% - Accent4 3 5 4 3" xfId="34095" xr:uid="{00000000-0005-0000-0000-0000AE510000}"/>
    <cellStyle name="40% - Accent4 3 5 5" xfId="16607" xr:uid="{00000000-0005-0000-0000-0000AF510000}"/>
    <cellStyle name="40% - Accent4 3 5 5 2" xfId="27437" xr:uid="{00000000-0005-0000-0000-0000B0510000}"/>
    <cellStyle name="40% - Accent4 3 5 5 3" xfId="36314" xr:uid="{00000000-0005-0000-0000-0000B1510000}"/>
    <cellStyle name="40% - Accent4 3 5 6" xfId="18828" xr:uid="{00000000-0005-0000-0000-0000B2510000}"/>
    <cellStyle name="40% - Accent4 3 5 6 2" xfId="29656" xr:uid="{00000000-0005-0000-0000-0000B3510000}"/>
    <cellStyle name="40% - Accent4 3 5 6 3" xfId="38533" xr:uid="{00000000-0005-0000-0000-0000B4510000}"/>
    <cellStyle name="40% - Accent4 3 5 7" xfId="22999" xr:uid="{00000000-0005-0000-0000-0000B5510000}"/>
    <cellStyle name="40% - Accent4 3 5 8" xfId="31874" xr:uid="{00000000-0005-0000-0000-0000B6510000}"/>
    <cellStyle name="40% - Accent4 3 6" xfId="9501" xr:uid="{00000000-0005-0000-0000-0000B7510000}"/>
    <cellStyle name="40% - Accent4 3 7" xfId="9502" xr:uid="{00000000-0005-0000-0000-0000B8510000}"/>
    <cellStyle name="40% - Accent4 3 8" xfId="9503" xr:uid="{00000000-0005-0000-0000-0000B9510000}"/>
    <cellStyle name="40% - Accent4 3 9" xfId="9504" xr:uid="{00000000-0005-0000-0000-0000BA510000}"/>
    <cellStyle name="40% - Accent4 4" xfId="9505" xr:uid="{00000000-0005-0000-0000-0000BB510000}"/>
    <cellStyle name="40% - Accent4 4 2" xfId="9506" xr:uid="{00000000-0005-0000-0000-0000BC510000}"/>
    <cellStyle name="40% - Accent4 4 3" xfId="9507" xr:uid="{00000000-0005-0000-0000-0000BD510000}"/>
    <cellStyle name="40% - Accent4 4 4" xfId="9508" xr:uid="{00000000-0005-0000-0000-0000BE510000}"/>
    <cellStyle name="40% - Accent4 4 5" xfId="9509" xr:uid="{00000000-0005-0000-0000-0000BF510000}"/>
    <cellStyle name="40% - Accent4 4 6" xfId="9510" xr:uid="{00000000-0005-0000-0000-0000C0510000}"/>
    <cellStyle name="40% - Accent4 5" xfId="9511" xr:uid="{00000000-0005-0000-0000-0000C1510000}"/>
    <cellStyle name="40% - Accent4 5 2" xfId="9512" xr:uid="{00000000-0005-0000-0000-0000C2510000}"/>
    <cellStyle name="40% - Accent4 5 3" xfId="9513" xr:uid="{00000000-0005-0000-0000-0000C3510000}"/>
    <cellStyle name="40% - Accent4 5 4" xfId="9514" xr:uid="{00000000-0005-0000-0000-0000C4510000}"/>
    <cellStyle name="40% - Accent4 5 5" xfId="9515" xr:uid="{00000000-0005-0000-0000-0000C5510000}"/>
    <cellStyle name="40% - Accent4 5 6" xfId="9516" xr:uid="{00000000-0005-0000-0000-0000C6510000}"/>
    <cellStyle name="40% - Accent4 6" xfId="9517" xr:uid="{00000000-0005-0000-0000-0000C7510000}"/>
    <cellStyle name="40% - Accent4 6 2" xfId="9518" xr:uid="{00000000-0005-0000-0000-0000C8510000}"/>
    <cellStyle name="40% - Accent4 6 3" xfId="9519" xr:uid="{00000000-0005-0000-0000-0000C9510000}"/>
    <cellStyle name="40% - Accent4 6 4" xfId="9520" xr:uid="{00000000-0005-0000-0000-0000CA510000}"/>
    <cellStyle name="40% - Accent4 6 5" xfId="9521" xr:uid="{00000000-0005-0000-0000-0000CB510000}"/>
    <cellStyle name="40% - Accent4 6 6" xfId="9522" xr:uid="{00000000-0005-0000-0000-0000CC510000}"/>
    <cellStyle name="40% - Accent4 7" xfId="9523" xr:uid="{00000000-0005-0000-0000-0000CD510000}"/>
    <cellStyle name="40% - Accent4 7 10" xfId="16608" xr:uid="{00000000-0005-0000-0000-0000CE510000}"/>
    <cellStyle name="40% - Accent4 7 10 2" xfId="27438" xr:uid="{00000000-0005-0000-0000-0000CF510000}"/>
    <cellStyle name="40% - Accent4 7 10 3" xfId="36315" xr:uid="{00000000-0005-0000-0000-0000D0510000}"/>
    <cellStyle name="40% - Accent4 7 11" xfId="18829" xr:uid="{00000000-0005-0000-0000-0000D1510000}"/>
    <cellStyle name="40% - Accent4 7 11 2" xfId="29657" xr:uid="{00000000-0005-0000-0000-0000D2510000}"/>
    <cellStyle name="40% - Accent4 7 11 3" xfId="38534" xr:uid="{00000000-0005-0000-0000-0000D3510000}"/>
    <cellStyle name="40% - Accent4 7 12" xfId="23000" xr:uid="{00000000-0005-0000-0000-0000D4510000}"/>
    <cellStyle name="40% - Accent4 7 13" xfId="31875" xr:uid="{00000000-0005-0000-0000-0000D5510000}"/>
    <cellStyle name="40% - Accent4 7 2" xfId="9524" xr:uid="{00000000-0005-0000-0000-0000D6510000}"/>
    <cellStyle name="40% - Accent4 7 3" xfId="9525" xr:uid="{00000000-0005-0000-0000-0000D7510000}"/>
    <cellStyle name="40% - Accent4 7 4" xfId="9526" xr:uid="{00000000-0005-0000-0000-0000D8510000}"/>
    <cellStyle name="40% - Accent4 7 5" xfId="9527" xr:uid="{00000000-0005-0000-0000-0000D9510000}"/>
    <cellStyle name="40% - Accent4 7 6" xfId="9528" xr:uid="{00000000-0005-0000-0000-0000DA510000}"/>
    <cellStyle name="40% - Accent4 7 7" xfId="13511" xr:uid="{00000000-0005-0000-0000-0000DB510000}"/>
    <cellStyle name="40% - Accent4 7 7 2" xfId="15865" xr:uid="{00000000-0005-0000-0000-0000DC510000}"/>
    <cellStyle name="40% - Accent4 7 7 2 2" xfId="26695" xr:uid="{00000000-0005-0000-0000-0000DD510000}"/>
    <cellStyle name="40% - Accent4 7 7 2 3" xfId="35572" xr:uid="{00000000-0005-0000-0000-0000DE510000}"/>
    <cellStyle name="40% - Accent4 7 7 3" xfId="18084" xr:uid="{00000000-0005-0000-0000-0000DF510000}"/>
    <cellStyle name="40% - Accent4 7 7 3 2" xfId="28914" xr:uid="{00000000-0005-0000-0000-0000E0510000}"/>
    <cellStyle name="40% - Accent4 7 7 3 3" xfId="37791" xr:uid="{00000000-0005-0000-0000-0000E1510000}"/>
    <cellStyle name="40% - Accent4 7 7 4" xfId="20489" xr:uid="{00000000-0005-0000-0000-0000E2510000}"/>
    <cellStyle name="40% - Accent4 7 7 4 2" xfId="31133" xr:uid="{00000000-0005-0000-0000-0000E3510000}"/>
    <cellStyle name="40% - Accent4 7 7 4 3" xfId="40010" xr:uid="{00000000-0005-0000-0000-0000E4510000}"/>
    <cellStyle name="40% - Accent4 7 7 5" xfId="24476" xr:uid="{00000000-0005-0000-0000-0000E5510000}"/>
    <cellStyle name="40% - Accent4 7 7 6" xfId="33353" xr:uid="{00000000-0005-0000-0000-0000E6510000}"/>
    <cellStyle name="40% - Accent4 7 8" xfId="12778" xr:uid="{00000000-0005-0000-0000-0000E7510000}"/>
    <cellStyle name="40% - Accent4 7 8 2" xfId="15132" xr:uid="{00000000-0005-0000-0000-0000E8510000}"/>
    <cellStyle name="40% - Accent4 7 8 2 2" xfId="25962" xr:uid="{00000000-0005-0000-0000-0000E9510000}"/>
    <cellStyle name="40% - Accent4 7 8 2 3" xfId="34839" xr:uid="{00000000-0005-0000-0000-0000EA510000}"/>
    <cellStyle name="40% - Accent4 7 8 3" xfId="17351" xr:uid="{00000000-0005-0000-0000-0000EB510000}"/>
    <cellStyle name="40% - Accent4 7 8 3 2" xfId="28181" xr:uid="{00000000-0005-0000-0000-0000EC510000}"/>
    <cellStyle name="40% - Accent4 7 8 3 3" xfId="37058" xr:uid="{00000000-0005-0000-0000-0000ED510000}"/>
    <cellStyle name="40% - Accent4 7 8 4" xfId="19756" xr:uid="{00000000-0005-0000-0000-0000EE510000}"/>
    <cellStyle name="40% - Accent4 7 8 4 2" xfId="30400" xr:uid="{00000000-0005-0000-0000-0000EF510000}"/>
    <cellStyle name="40% - Accent4 7 8 4 3" xfId="39277" xr:uid="{00000000-0005-0000-0000-0000F0510000}"/>
    <cellStyle name="40% - Accent4 7 8 5" xfId="23743" xr:uid="{00000000-0005-0000-0000-0000F1510000}"/>
    <cellStyle name="40% - Accent4 7 8 6" xfId="32620" xr:uid="{00000000-0005-0000-0000-0000F2510000}"/>
    <cellStyle name="40% - Accent4 7 9" xfId="14256" xr:uid="{00000000-0005-0000-0000-0000F3510000}"/>
    <cellStyle name="40% - Accent4 7 9 2" xfId="25219" xr:uid="{00000000-0005-0000-0000-0000F4510000}"/>
    <cellStyle name="40% - Accent4 7 9 3" xfId="34096" xr:uid="{00000000-0005-0000-0000-0000F5510000}"/>
    <cellStyle name="40% - Accent4 8" xfId="9529" xr:uid="{00000000-0005-0000-0000-0000F6510000}"/>
    <cellStyle name="40% - Accent4 8 2" xfId="9530" xr:uid="{00000000-0005-0000-0000-0000F7510000}"/>
    <cellStyle name="40% - Accent4 8 3" xfId="9531" xr:uid="{00000000-0005-0000-0000-0000F8510000}"/>
    <cellStyle name="40% - Accent4 8 4" xfId="9532" xr:uid="{00000000-0005-0000-0000-0000F9510000}"/>
    <cellStyle name="40% - Accent4 8 5" xfId="9533" xr:uid="{00000000-0005-0000-0000-0000FA510000}"/>
    <cellStyle name="40% - Accent4 8 6" xfId="9534" xr:uid="{00000000-0005-0000-0000-0000FB510000}"/>
    <cellStyle name="40% - Accent4 9" xfId="9535" xr:uid="{00000000-0005-0000-0000-0000FC510000}"/>
    <cellStyle name="40% - Accent4 9 2" xfId="9536" xr:uid="{00000000-0005-0000-0000-0000FD510000}"/>
    <cellStyle name="40% - Accent4 9 3" xfId="9537" xr:uid="{00000000-0005-0000-0000-0000FE510000}"/>
    <cellStyle name="40% - Accent4 9 4" xfId="9538" xr:uid="{00000000-0005-0000-0000-0000FF510000}"/>
    <cellStyle name="40% - Accent4 9 5" xfId="9539" xr:uid="{00000000-0005-0000-0000-000000520000}"/>
    <cellStyle name="40% - Accent5 10" xfId="9540" xr:uid="{00000000-0005-0000-0000-000001520000}"/>
    <cellStyle name="40% - Accent5 11" xfId="9541" xr:uid="{00000000-0005-0000-0000-000002520000}"/>
    <cellStyle name="40% - Accent5 12" xfId="9542" xr:uid="{00000000-0005-0000-0000-000003520000}"/>
    <cellStyle name="40% - Accent5 13" xfId="9543" xr:uid="{00000000-0005-0000-0000-000004520000}"/>
    <cellStyle name="40% - Accent5 14" xfId="9544" xr:uid="{00000000-0005-0000-0000-000005520000}"/>
    <cellStyle name="40% - Accent5 15" xfId="9545" xr:uid="{00000000-0005-0000-0000-000006520000}"/>
    <cellStyle name="40% - Accent5 16" xfId="9546" xr:uid="{00000000-0005-0000-0000-000007520000}"/>
    <cellStyle name="40% - Accent5 2" xfId="82" xr:uid="{00000000-0005-0000-0000-000008520000}"/>
    <cellStyle name="40% - Accent5 2 10" xfId="9548" xr:uid="{00000000-0005-0000-0000-000009520000}"/>
    <cellStyle name="40% - Accent5 2 10 2" xfId="13512" xr:uid="{00000000-0005-0000-0000-00000A520000}"/>
    <cellStyle name="40% - Accent5 2 10 2 2" xfId="15866" xr:uid="{00000000-0005-0000-0000-00000B520000}"/>
    <cellStyle name="40% - Accent5 2 10 2 2 2" xfId="26696" xr:uid="{00000000-0005-0000-0000-00000C520000}"/>
    <cellStyle name="40% - Accent5 2 10 2 2 3" xfId="35573" xr:uid="{00000000-0005-0000-0000-00000D520000}"/>
    <cellStyle name="40% - Accent5 2 10 2 3" xfId="18085" xr:uid="{00000000-0005-0000-0000-00000E520000}"/>
    <cellStyle name="40% - Accent5 2 10 2 3 2" xfId="28915" xr:uid="{00000000-0005-0000-0000-00000F520000}"/>
    <cellStyle name="40% - Accent5 2 10 2 3 3" xfId="37792" xr:uid="{00000000-0005-0000-0000-000010520000}"/>
    <cellStyle name="40% - Accent5 2 10 2 4" xfId="20490" xr:uid="{00000000-0005-0000-0000-000011520000}"/>
    <cellStyle name="40% - Accent5 2 10 2 4 2" xfId="31134" xr:uid="{00000000-0005-0000-0000-000012520000}"/>
    <cellStyle name="40% - Accent5 2 10 2 4 3" xfId="40011" xr:uid="{00000000-0005-0000-0000-000013520000}"/>
    <cellStyle name="40% - Accent5 2 10 2 5" xfId="24477" xr:uid="{00000000-0005-0000-0000-000014520000}"/>
    <cellStyle name="40% - Accent5 2 10 2 6" xfId="33354" xr:uid="{00000000-0005-0000-0000-000015520000}"/>
    <cellStyle name="40% - Accent5 2 10 3" xfId="12779" xr:uid="{00000000-0005-0000-0000-000016520000}"/>
    <cellStyle name="40% - Accent5 2 10 3 2" xfId="15133" xr:uid="{00000000-0005-0000-0000-000017520000}"/>
    <cellStyle name="40% - Accent5 2 10 3 2 2" xfId="25963" xr:uid="{00000000-0005-0000-0000-000018520000}"/>
    <cellStyle name="40% - Accent5 2 10 3 2 3" xfId="34840" xr:uid="{00000000-0005-0000-0000-000019520000}"/>
    <cellStyle name="40% - Accent5 2 10 3 3" xfId="17352" xr:uid="{00000000-0005-0000-0000-00001A520000}"/>
    <cellStyle name="40% - Accent5 2 10 3 3 2" xfId="28182" xr:uid="{00000000-0005-0000-0000-00001B520000}"/>
    <cellStyle name="40% - Accent5 2 10 3 3 3" xfId="37059" xr:uid="{00000000-0005-0000-0000-00001C520000}"/>
    <cellStyle name="40% - Accent5 2 10 3 4" xfId="19757" xr:uid="{00000000-0005-0000-0000-00001D520000}"/>
    <cellStyle name="40% - Accent5 2 10 3 4 2" xfId="30401" xr:uid="{00000000-0005-0000-0000-00001E520000}"/>
    <cellStyle name="40% - Accent5 2 10 3 4 3" xfId="39278" xr:uid="{00000000-0005-0000-0000-00001F520000}"/>
    <cellStyle name="40% - Accent5 2 10 3 5" xfId="23744" xr:uid="{00000000-0005-0000-0000-000020520000}"/>
    <cellStyle name="40% - Accent5 2 10 3 6" xfId="32621" xr:uid="{00000000-0005-0000-0000-000021520000}"/>
    <cellStyle name="40% - Accent5 2 10 4" xfId="14257" xr:uid="{00000000-0005-0000-0000-000022520000}"/>
    <cellStyle name="40% - Accent5 2 10 4 2" xfId="25220" xr:uid="{00000000-0005-0000-0000-000023520000}"/>
    <cellStyle name="40% - Accent5 2 10 4 3" xfId="34097" xr:uid="{00000000-0005-0000-0000-000024520000}"/>
    <cellStyle name="40% - Accent5 2 10 5" xfId="16609" xr:uid="{00000000-0005-0000-0000-000025520000}"/>
    <cellStyle name="40% - Accent5 2 10 5 2" xfId="27439" xr:uid="{00000000-0005-0000-0000-000026520000}"/>
    <cellStyle name="40% - Accent5 2 10 5 3" xfId="36316" xr:uid="{00000000-0005-0000-0000-000027520000}"/>
    <cellStyle name="40% - Accent5 2 10 6" xfId="18830" xr:uid="{00000000-0005-0000-0000-000028520000}"/>
    <cellStyle name="40% - Accent5 2 10 6 2" xfId="29658" xr:uid="{00000000-0005-0000-0000-000029520000}"/>
    <cellStyle name="40% - Accent5 2 10 6 3" xfId="38535" xr:uid="{00000000-0005-0000-0000-00002A520000}"/>
    <cellStyle name="40% - Accent5 2 10 7" xfId="23001" xr:uid="{00000000-0005-0000-0000-00002B520000}"/>
    <cellStyle name="40% - Accent5 2 10 8" xfId="31876" xr:uid="{00000000-0005-0000-0000-00002C520000}"/>
    <cellStyle name="40% - Accent5 2 11" xfId="9549" xr:uid="{00000000-0005-0000-0000-00002D520000}"/>
    <cellStyle name="40% - Accent5 2 11 2" xfId="9550" xr:uid="{00000000-0005-0000-0000-00002E520000}"/>
    <cellStyle name="40% - Accent5 2 11 2 2" xfId="13513" xr:uid="{00000000-0005-0000-0000-00002F520000}"/>
    <cellStyle name="40% - Accent5 2 11 2 2 2" xfId="15867" xr:uid="{00000000-0005-0000-0000-000030520000}"/>
    <cellStyle name="40% - Accent5 2 11 2 2 2 2" xfId="26697" xr:uid="{00000000-0005-0000-0000-000031520000}"/>
    <cellStyle name="40% - Accent5 2 11 2 2 2 3" xfId="35574" xr:uid="{00000000-0005-0000-0000-000032520000}"/>
    <cellStyle name="40% - Accent5 2 11 2 2 3" xfId="18086" xr:uid="{00000000-0005-0000-0000-000033520000}"/>
    <cellStyle name="40% - Accent5 2 11 2 2 3 2" xfId="28916" xr:uid="{00000000-0005-0000-0000-000034520000}"/>
    <cellStyle name="40% - Accent5 2 11 2 2 3 3" xfId="37793" xr:uid="{00000000-0005-0000-0000-000035520000}"/>
    <cellStyle name="40% - Accent5 2 11 2 2 4" xfId="20491" xr:uid="{00000000-0005-0000-0000-000036520000}"/>
    <cellStyle name="40% - Accent5 2 11 2 2 4 2" xfId="31135" xr:uid="{00000000-0005-0000-0000-000037520000}"/>
    <cellStyle name="40% - Accent5 2 11 2 2 4 3" xfId="40012" xr:uid="{00000000-0005-0000-0000-000038520000}"/>
    <cellStyle name="40% - Accent5 2 11 2 2 5" xfId="24478" xr:uid="{00000000-0005-0000-0000-000039520000}"/>
    <cellStyle name="40% - Accent5 2 11 2 2 6" xfId="33355" xr:uid="{00000000-0005-0000-0000-00003A520000}"/>
    <cellStyle name="40% - Accent5 2 11 2 3" xfId="12780" xr:uid="{00000000-0005-0000-0000-00003B520000}"/>
    <cellStyle name="40% - Accent5 2 11 2 3 2" xfId="15134" xr:uid="{00000000-0005-0000-0000-00003C520000}"/>
    <cellStyle name="40% - Accent5 2 11 2 3 2 2" xfId="25964" xr:uid="{00000000-0005-0000-0000-00003D520000}"/>
    <cellStyle name="40% - Accent5 2 11 2 3 2 3" xfId="34841" xr:uid="{00000000-0005-0000-0000-00003E520000}"/>
    <cellStyle name="40% - Accent5 2 11 2 3 3" xfId="17353" xr:uid="{00000000-0005-0000-0000-00003F520000}"/>
    <cellStyle name="40% - Accent5 2 11 2 3 3 2" xfId="28183" xr:uid="{00000000-0005-0000-0000-000040520000}"/>
    <cellStyle name="40% - Accent5 2 11 2 3 3 3" xfId="37060" xr:uid="{00000000-0005-0000-0000-000041520000}"/>
    <cellStyle name="40% - Accent5 2 11 2 3 4" xfId="19758" xr:uid="{00000000-0005-0000-0000-000042520000}"/>
    <cellStyle name="40% - Accent5 2 11 2 3 4 2" xfId="30402" xr:uid="{00000000-0005-0000-0000-000043520000}"/>
    <cellStyle name="40% - Accent5 2 11 2 3 4 3" xfId="39279" xr:uid="{00000000-0005-0000-0000-000044520000}"/>
    <cellStyle name="40% - Accent5 2 11 2 3 5" xfId="23745" xr:uid="{00000000-0005-0000-0000-000045520000}"/>
    <cellStyle name="40% - Accent5 2 11 2 3 6" xfId="32622" xr:uid="{00000000-0005-0000-0000-000046520000}"/>
    <cellStyle name="40% - Accent5 2 11 2 4" xfId="14258" xr:uid="{00000000-0005-0000-0000-000047520000}"/>
    <cellStyle name="40% - Accent5 2 11 2 4 2" xfId="25221" xr:uid="{00000000-0005-0000-0000-000048520000}"/>
    <cellStyle name="40% - Accent5 2 11 2 4 3" xfId="34098" xr:uid="{00000000-0005-0000-0000-000049520000}"/>
    <cellStyle name="40% - Accent5 2 11 2 5" xfId="16610" xr:uid="{00000000-0005-0000-0000-00004A520000}"/>
    <cellStyle name="40% - Accent5 2 11 2 5 2" xfId="27440" xr:uid="{00000000-0005-0000-0000-00004B520000}"/>
    <cellStyle name="40% - Accent5 2 11 2 5 3" xfId="36317" xr:uid="{00000000-0005-0000-0000-00004C520000}"/>
    <cellStyle name="40% - Accent5 2 11 2 6" xfId="18831" xr:uid="{00000000-0005-0000-0000-00004D520000}"/>
    <cellStyle name="40% - Accent5 2 11 2 6 2" xfId="29659" xr:uid="{00000000-0005-0000-0000-00004E520000}"/>
    <cellStyle name="40% - Accent5 2 11 2 6 3" xfId="38536" xr:uid="{00000000-0005-0000-0000-00004F520000}"/>
    <cellStyle name="40% - Accent5 2 11 2 7" xfId="23002" xr:uid="{00000000-0005-0000-0000-000050520000}"/>
    <cellStyle name="40% - Accent5 2 11 2 8" xfId="31877" xr:uid="{00000000-0005-0000-0000-000051520000}"/>
    <cellStyle name="40% - Accent5 2 11 3" xfId="9551" xr:uid="{00000000-0005-0000-0000-000052520000}"/>
    <cellStyle name="40% - Accent5 2 11 3 2" xfId="13514" xr:uid="{00000000-0005-0000-0000-000053520000}"/>
    <cellStyle name="40% - Accent5 2 11 3 2 2" xfId="15868" xr:uid="{00000000-0005-0000-0000-000054520000}"/>
    <cellStyle name="40% - Accent5 2 11 3 2 2 2" xfId="26698" xr:uid="{00000000-0005-0000-0000-000055520000}"/>
    <cellStyle name="40% - Accent5 2 11 3 2 2 3" xfId="35575" xr:uid="{00000000-0005-0000-0000-000056520000}"/>
    <cellStyle name="40% - Accent5 2 11 3 2 3" xfId="18087" xr:uid="{00000000-0005-0000-0000-000057520000}"/>
    <cellStyle name="40% - Accent5 2 11 3 2 3 2" xfId="28917" xr:uid="{00000000-0005-0000-0000-000058520000}"/>
    <cellStyle name="40% - Accent5 2 11 3 2 3 3" xfId="37794" xr:uid="{00000000-0005-0000-0000-000059520000}"/>
    <cellStyle name="40% - Accent5 2 11 3 2 4" xfId="20492" xr:uid="{00000000-0005-0000-0000-00005A520000}"/>
    <cellStyle name="40% - Accent5 2 11 3 2 4 2" xfId="31136" xr:uid="{00000000-0005-0000-0000-00005B520000}"/>
    <cellStyle name="40% - Accent5 2 11 3 2 4 3" xfId="40013" xr:uid="{00000000-0005-0000-0000-00005C520000}"/>
    <cellStyle name="40% - Accent5 2 11 3 2 5" xfId="24479" xr:uid="{00000000-0005-0000-0000-00005D520000}"/>
    <cellStyle name="40% - Accent5 2 11 3 2 6" xfId="33356" xr:uid="{00000000-0005-0000-0000-00005E520000}"/>
    <cellStyle name="40% - Accent5 2 11 3 3" xfId="12781" xr:uid="{00000000-0005-0000-0000-00005F520000}"/>
    <cellStyle name="40% - Accent5 2 11 3 3 2" xfId="15135" xr:uid="{00000000-0005-0000-0000-000060520000}"/>
    <cellStyle name="40% - Accent5 2 11 3 3 2 2" xfId="25965" xr:uid="{00000000-0005-0000-0000-000061520000}"/>
    <cellStyle name="40% - Accent5 2 11 3 3 2 3" xfId="34842" xr:uid="{00000000-0005-0000-0000-000062520000}"/>
    <cellStyle name="40% - Accent5 2 11 3 3 3" xfId="17354" xr:uid="{00000000-0005-0000-0000-000063520000}"/>
    <cellStyle name="40% - Accent5 2 11 3 3 3 2" xfId="28184" xr:uid="{00000000-0005-0000-0000-000064520000}"/>
    <cellStyle name="40% - Accent5 2 11 3 3 3 3" xfId="37061" xr:uid="{00000000-0005-0000-0000-000065520000}"/>
    <cellStyle name="40% - Accent5 2 11 3 3 4" xfId="19759" xr:uid="{00000000-0005-0000-0000-000066520000}"/>
    <cellStyle name="40% - Accent5 2 11 3 3 4 2" xfId="30403" xr:uid="{00000000-0005-0000-0000-000067520000}"/>
    <cellStyle name="40% - Accent5 2 11 3 3 4 3" xfId="39280" xr:uid="{00000000-0005-0000-0000-000068520000}"/>
    <cellStyle name="40% - Accent5 2 11 3 3 5" xfId="23746" xr:uid="{00000000-0005-0000-0000-000069520000}"/>
    <cellStyle name="40% - Accent5 2 11 3 3 6" xfId="32623" xr:uid="{00000000-0005-0000-0000-00006A520000}"/>
    <cellStyle name="40% - Accent5 2 11 3 4" xfId="14259" xr:uid="{00000000-0005-0000-0000-00006B520000}"/>
    <cellStyle name="40% - Accent5 2 11 3 4 2" xfId="25222" xr:uid="{00000000-0005-0000-0000-00006C520000}"/>
    <cellStyle name="40% - Accent5 2 11 3 4 3" xfId="34099" xr:uid="{00000000-0005-0000-0000-00006D520000}"/>
    <cellStyle name="40% - Accent5 2 11 3 5" xfId="16611" xr:uid="{00000000-0005-0000-0000-00006E520000}"/>
    <cellStyle name="40% - Accent5 2 11 3 5 2" xfId="27441" xr:uid="{00000000-0005-0000-0000-00006F520000}"/>
    <cellStyle name="40% - Accent5 2 11 3 5 3" xfId="36318" xr:uid="{00000000-0005-0000-0000-000070520000}"/>
    <cellStyle name="40% - Accent5 2 11 3 6" xfId="18832" xr:uid="{00000000-0005-0000-0000-000071520000}"/>
    <cellStyle name="40% - Accent5 2 11 3 6 2" xfId="29660" xr:uid="{00000000-0005-0000-0000-000072520000}"/>
    <cellStyle name="40% - Accent5 2 11 3 6 3" xfId="38537" xr:uid="{00000000-0005-0000-0000-000073520000}"/>
    <cellStyle name="40% - Accent5 2 11 3 7" xfId="23003" xr:uid="{00000000-0005-0000-0000-000074520000}"/>
    <cellStyle name="40% - Accent5 2 11 3 8" xfId="31878" xr:uid="{00000000-0005-0000-0000-000075520000}"/>
    <cellStyle name="40% - Accent5 2 11 4" xfId="9552" xr:uid="{00000000-0005-0000-0000-000076520000}"/>
    <cellStyle name="40% - Accent5 2 11 4 2" xfId="13515" xr:uid="{00000000-0005-0000-0000-000077520000}"/>
    <cellStyle name="40% - Accent5 2 11 4 2 2" xfId="15869" xr:uid="{00000000-0005-0000-0000-000078520000}"/>
    <cellStyle name="40% - Accent5 2 11 4 2 2 2" xfId="26699" xr:uid="{00000000-0005-0000-0000-000079520000}"/>
    <cellStyle name="40% - Accent5 2 11 4 2 2 3" xfId="35576" xr:uid="{00000000-0005-0000-0000-00007A520000}"/>
    <cellStyle name="40% - Accent5 2 11 4 2 3" xfId="18088" xr:uid="{00000000-0005-0000-0000-00007B520000}"/>
    <cellStyle name="40% - Accent5 2 11 4 2 3 2" xfId="28918" xr:uid="{00000000-0005-0000-0000-00007C520000}"/>
    <cellStyle name="40% - Accent5 2 11 4 2 3 3" xfId="37795" xr:uid="{00000000-0005-0000-0000-00007D520000}"/>
    <cellStyle name="40% - Accent5 2 11 4 2 4" xfId="20493" xr:uid="{00000000-0005-0000-0000-00007E520000}"/>
    <cellStyle name="40% - Accent5 2 11 4 2 4 2" xfId="31137" xr:uid="{00000000-0005-0000-0000-00007F520000}"/>
    <cellStyle name="40% - Accent5 2 11 4 2 4 3" xfId="40014" xr:uid="{00000000-0005-0000-0000-000080520000}"/>
    <cellStyle name="40% - Accent5 2 11 4 2 5" xfId="24480" xr:uid="{00000000-0005-0000-0000-000081520000}"/>
    <cellStyle name="40% - Accent5 2 11 4 2 6" xfId="33357" xr:uid="{00000000-0005-0000-0000-000082520000}"/>
    <cellStyle name="40% - Accent5 2 11 4 3" xfId="12782" xr:uid="{00000000-0005-0000-0000-000083520000}"/>
    <cellStyle name="40% - Accent5 2 11 4 3 2" xfId="15136" xr:uid="{00000000-0005-0000-0000-000084520000}"/>
    <cellStyle name="40% - Accent5 2 11 4 3 2 2" xfId="25966" xr:uid="{00000000-0005-0000-0000-000085520000}"/>
    <cellStyle name="40% - Accent5 2 11 4 3 2 3" xfId="34843" xr:uid="{00000000-0005-0000-0000-000086520000}"/>
    <cellStyle name="40% - Accent5 2 11 4 3 3" xfId="17355" xr:uid="{00000000-0005-0000-0000-000087520000}"/>
    <cellStyle name="40% - Accent5 2 11 4 3 3 2" xfId="28185" xr:uid="{00000000-0005-0000-0000-000088520000}"/>
    <cellStyle name="40% - Accent5 2 11 4 3 3 3" xfId="37062" xr:uid="{00000000-0005-0000-0000-000089520000}"/>
    <cellStyle name="40% - Accent5 2 11 4 3 4" xfId="19760" xr:uid="{00000000-0005-0000-0000-00008A520000}"/>
    <cellStyle name="40% - Accent5 2 11 4 3 4 2" xfId="30404" xr:uid="{00000000-0005-0000-0000-00008B520000}"/>
    <cellStyle name="40% - Accent5 2 11 4 3 4 3" xfId="39281" xr:uid="{00000000-0005-0000-0000-00008C520000}"/>
    <cellStyle name="40% - Accent5 2 11 4 3 5" xfId="23747" xr:uid="{00000000-0005-0000-0000-00008D520000}"/>
    <cellStyle name="40% - Accent5 2 11 4 3 6" xfId="32624" xr:uid="{00000000-0005-0000-0000-00008E520000}"/>
    <cellStyle name="40% - Accent5 2 11 4 4" xfId="14260" xr:uid="{00000000-0005-0000-0000-00008F520000}"/>
    <cellStyle name="40% - Accent5 2 11 4 4 2" xfId="25223" xr:uid="{00000000-0005-0000-0000-000090520000}"/>
    <cellStyle name="40% - Accent5 2 11 4 4 3" xfId="34100" xr:uid="{00000000-0005-0000-0000-000091520000}"/>
    <cellStyle name="40% - Accent5 2 11 4 5" xfId="16612" xr:uid="{00000000-0005-0000-0000-000092520000}"/>
    <cellStyle name="40% - Accent5 2 11 4 5 2" xfId="27442" xr:uid="{00000000-0005-0000-0000-000093520000}"/>
    <cellStyle name="40% - Accent5 2 11 4 5 3" xfId="36319" xr:uid="{00000000-0005-0000-0000-000094520000}"/>
    <cellStyle name="40% - Accent5 2 11 4 6" xfId="18833" xr:uid="{00000000-0005-0000-0000-000095520000}"/>
    <cellStyle name="40% - Accent5 2 11 4 6 2" xfId="29661" xr:uid="{00000000-0005-0000-0000-000096520000}"/>
    <cellStyle name="40% - Accent5 2 11 4 6 3" xfId="38538" xr:uid="{00000000-0005-0000-0000-000097520000}"/>
    <cellStyle name="40% - Accent5 2 11 4 7" xfId="23004" xr:uid="{00000000-0005-0000-0000-000098520000}"/>
    <cellStyle name="40% - Accent5 2 11 4 8" xfId="31879" xr:uid="{00000000-0005-0000-0000-000099520000}"/>
    <cellStyle name="40% - Accent5 2 11 5" xfId="9553" xr:uid="{00000000-0005-0000-0000-00009A520000}"/>
    <cellStyle name="40% - Accent5 2 11 5 2" xfId="13516" xr:uid="{00000000-0005-0000-0000-00009B520000}"/>
    <cellStyle name="40% - Accent5 2 11 5 2 2" xfId="15870" xr:uid="{00000000-0005-0000-0000-00009C520000}"/>
    <cellStyle name="40% - Accent5 2 11 5 2 2 2" xfId="26700" xr:uid="{00000000-0005-0000-0000-00009D520000}"/>
    <cellStyle name="40% - Accent5 2 11 5 2 2 3" xfId="35577" xr:uid="{00000000-0005-0000-0000-00009E520000}"/>
    <cellStyle name="40% - Accent5 2 11 5 2 3" xfId="18089" xr:uid="{00000000-0005-0000-0000-00009F520000}"/>
    <cellStyle name="40% - Accent5 2 11 5 2 3 2" xfId="28919" xr:uid="{00000000-0005-0000-0000-0000A0520000}"/>
    <cellStyle name="40% - Accent5 2 11 5 2 3 3" xfId="37796" xr:uid="{00000000-0005-0000-0000-0000A1520000}"/>
    <cellStyle name="40% - Accent5 2 11 5 2 4" xfId="20494" xr:uid="{00000000-0005-0000-0000-0000A2520000}"/>
    <cellStyle name="40% - Accent5 2 11 5 2 4 2" xfId="31138" xr:uid="{00000000-0005-0000-0000-0000A3520000}"/>
    <cellStyle name="40% - Accent5 2 11 5 2 4 3" xfId="40015" xr:uid="{00000000-0005-0000-0000-0000A4520000}"/>
    <cellStyle name="40% - Accent5 2 11 5 2 5" xfId="24481" xr:uid="{00000000-0005-0000-0000-0000A5520000}"/>
    <cellStyle name="40% - Accent5 2 11 5 2 6" xfId="33358" xr:uid="{00000000-0005-0000-0000-0000A6520000}"/>
    <cellStyle name="40% - Accent5 2 11 5 3" xfId="12783" xr:uid="{00000000-0005-0000-0000-0000A7520000}"/>
    <cellStyle name="40% - Accent5 2 11 5 3 2" xfId="15137" xr:uid="{00000000-0005-0000-0000-0000A8520000}"/>
    <cellStyle name="40% - Accent5 2 11 5 3 2 2" xfId="25967" xr:uid="{00000000-0005-0000-0000-0000A9520000}"/>
    <cellStyle name="40% - Accent5 2 11 5 3 2 3" xfId="34844" xr:uid="{00000000-0005-0000-0000-0000AA520000}"/>
    <cellStyle name="40% - Accent5 2 11 5 3 3" xfId="17356" xr:uid="{00000000-0005-0000-0000-0000AB520000}"/>
    <cellStyle name="40% - Accent5 2 11 5 3 3 2" xfId="28186" xr:uid="{00000000-0005-0000-0000-0000AC520000}"/>
    <cellStyle name="40% - Accent5 2 11 5 3 3 3" xfId="37063" xr:uid="{00000000-0005-0000-0000-0000AD520000}"/>
    <cellStyle name="40% - Accent5 2 11 5 3 4" xfId="19761" xr:uid="{00000000-0005-0000-0000-0000AE520000}"/>
    <cellStyle name="40% - Accent5 2 11 5 3 4 2" xfId="30405" xr:uid="{00000000-0005-0000-0000-0000AF520000}"/>
    <cellStyle name="40% - Accent5 2 11 5 3 4 3" xfId="39282" xr:uid="{00000000-0005-0000-0000-0000B0520000}"/>
    <cellStyle name="40% - Accent5 2 11 5 3 5" xfId="23748" xr:uid="{00000000-0005-0000-0000-0000B1520000}"/>
    <cellStyle name="40% - Accent5 2 11 5 3 6" xfId="32625" xr:uid="{00000000-0005-0000-0000-0000B2520000}"/>
    <cellStyle name="40% - Accent5 2 11 5 4" xfId="14261" xr:uid="{00000000-0005-0000-0000-0000B3520000}"/>
    <cellStyle name="40% - Accent5 2 11 5 4 2" xfId="25224" xr:uid="{00000000-0005-0000-0000-0000B4520000}"/>
    <cellStyle name="40% - Accent5 2 11 5 4 3" xfId="34101" xr:uid="{00000000-0005-0000-0000-0000B5520000}"/>
    <cellStyle name="40% - Accent5 2 11 5 5" xfId="16613" xr:uid="{00000000-0005-0000-0000-0000B6520000}"/>
    <cellStyle name="40% - Accent5 2 11 5 5 2" xfId="27443" xr:uid="{00000000-0005-0000-0000-0000B7520000}"/>
    <cellStyle name="40% - Accent5 2 11 5 5 3" xfId="36320" xr:uid="{00000000-0005-0000-0000-0000B8520000}"/>
    <cellStyle name="40% - Accent5 2 11 5 6" xfId="18834" xr:uid="{00000000-0005-0000-0000-0000B9520000}"/>
    <cellStyle name="40% - Accent5 2 11 5 6 2" xfId="29662" xr:uid="{00000000-0005-0000-0000-0000BA520000}"/>
    <cellStyle name="40% - Accent5 2 11 5 6 3" xfId="38539" xr:uid="{00000000-0005-0000-0000-0000BB520000}"/>
    <cellStyle name="40% - Accent5 2 11 5 7" xfId="23005" xr:uid="{00000000-0005-0000-0000-0000BC520000}"/>
    <cellStyle name="40% - Accent5 2 11 5 8" xfId="31880" xr:uid="{00000000-0005-0000-0000-0000BD520000}"/>
    <cellStyle name="40% - Accent5 2 12" xfId="9554" xr:uid="{00000000-0005-0000-0000-0000BE520000}"/>
    <cellStyle name="40% - Accent5 2 13" xfId="9555" xr:uid="{00000000-0005-0000-0000-0000BF520000}"/>
    <cellStyle name="40% - Accent5 2 14" xfId="9556" xr:uid="{00000000-0005-0000-0000-0000C0520000}"/>
    <cellStyle name="40% - Accent5 2 15" xfId="9557" xr:uid="{00000000-0005-0000-0000-0000C1520000}"/>
    <cellStyle name="40% - Accent5 2 15 2" xfId="13517" xr:uid="{00000000-0005-0000-0000-0000C2520000}"/>
    <cellStyle name="40% - Accent5 2 15 2 2" xfId="15871" xr:uid="{00000000-0005-0000-0000-0000C3520000}"/>
    <cellStyle name="40% - Accent5 2 15 2 2 2" xfId="26701" xr:uid="{00000000-0005-0000-0000-0000C4520000}"/>
    <cellStyle name="40% - Accent5 2 15 2 2 3" xfId="35578" xr:uid="{00000000-0005-0000-0000-0000C5520000}"/>
    <cellStyle name="40% - Accent5 2 15 2 3" xfId="18090" xr:uid="{00000000-0005-0000-0000-0000C6520000}"/>
    <cellStyle name="40% - Accent5 2 15 2 3 2" xfId="28920" xr:uid="{00000000-0005-0000-0000-0000C7520000}"/>
    <cellStyle name="40% - Accent5 2 15 2 3 3" xfId="37797" xr:uid="{00000000-0005-0000-0000-0000C8520000}"/>
    <cellStyle name="40% - Accent5 2 15 2 4" xfId="20495" xr:uid="{00000000-0005-0000-0000-0000C9520000}"/>
    <cellStyle name="40% - Accent5 2 15 2 4 2" xfId="31139" xr:uid="{00000000-0005-0000-0000-0000CA520000}"/>
    <cellStyle name="40% - Accent5 2 15 2 4 3" xfId="40016" xr:uid="{00000000-0005-0000-0000-0000CB520000}"/>
    <cellStyle name="40% - Accent5 2 15 2 5" xfId="24482" xr:uid="{00000000-0005-0000-0000-0000CC520000}"/>
    <cellStyle name="40% - Accent5 2 15 2 6" xfId="33359" xr:uid="{00000000-0005-0000-0000-0000CD520000}"/>
    <cellStyle name="40% - Accent5 2 15 3" xfId="12784" xr:uid="{00000000-0005-0000-0000-0000CE520000}"/>
    <cellStyle name="40% - Accent5 2 15 3 2" xfId="15138" xr:uid="{00000000-0005-0000-0000-0000CF520000}"/>
    <cellStyle name="40% - Accent5 2 15 3 2 2" xfId="25968" xr:uid="{00000000-0005-0000-0000-0000D0520000}"/>
    <cellStyle name="40% - Accent5 2 15 3 2 3" xfId="34845" xr:uid="{00000000-0005-0000-0000-0000D1520000}"/>
    <cellStyle name="40% - Accent5 2 15 3 3" xfId="17357" xr:uid="{00000000-0005-0000-0000-0000D2520000}"/>
    <cellStyle name="40% - Accent5 2 15 3 3 2" xfId="28187" xr:uid="{00000000-0005-0000-0000-0000D3520000}"/>
    <cellStyle name="40% - Accent5 2 15 3 3 3" xfId="37064" xr:uid="{00000000-0005-0000-0000-0000D4520000}"/>
    <cellStyle name="40% - Accent5 2 15 3 4" xfId="19762" xr:uid="{00000000-0005-0000-0000-0000D5520000}"/>
    <cellStyle name="40% - Accent5 2 15 3 4 2" xfId="30406" xr:uid="{00000000-0005-0000-0000-0000D6520000}"/>
    <cellStyle name="40% - Accent5 2 15 3 4 3" xfId="39283" xr:uid="{00000000-0005-0000-0000-0000D7520000}"/>
    <cellStyle name="40% - Accent5 2 15 3 5" xfId="23749" xr:uid="{00000000-0005-0000-0000-0000D8520000}"/>
    <cellStyle name="40% - Accent5 2 15 3 6" xfId="32626" xr:uid="{00000000-0005-0000-0000-0000D9520000}"/>
    <cellStyle name="40% - Accent5 2 15 4" xfId="14262" xr:uid="{00000000-0005-0000-0000-0000DA520000}"/>
    <cellStyle name="40% - Accent5 2 15 4 2" xfId="25225" xr:uid="{00000000-0005-0000-0000-0000DB520000}"/>
    <cellStyle name="40% - Accent5 2 15 4 3" xfId="34102" xr:uid="{00000000-0005-0000-0000-0000DC520000}"/>
    <cellStyle name="40% - Accent5 2 15 5" xfId="16614" xr:uid="{00000000-0005-0000-0000-0000DD520000}"/>
    <cellStyle name="40% - Accent5 2 15 5 2" xfId="27444" xr:uid="{00000000-0005-0000-0000-0000DE520000}"/>
    <cellStyle name="40% - Accent5 2 15 5 3" xfId="36321" xr:uid="{00000000-0005-0000-0000-0000DF520000}"/>
    <cellStyle name="40% - Accent5 2 15 6" xfId="18835" xr:uid="{00000000-0005-0000-0000-0000E0520000}"/>
    <cellStyle name="40% - Accent5 2 15 6 2" xfId="29663" xr:uid="{00000000-0005-0000-0000-0000E1520000}"/>
    <cellStyle name="40% - Accent5 2 15 6 3" xfId="38540" xr:uid="{00000000-0005-0000-0000-0000E2520000}"/>
    <cellStyle name="40% - Accent5 2 15 7" xfId="23006" xr:uid="{00000000-0005-0000-0000-0000E3520000}"/>
    <cellStyle name="40% - Accent5 2 15 8" xfId="31881" xr:uid="{00000000-0005-0000-0000-0000E4520000}"/>
    <cellStyle name="40% - Accent5 2 16" xfId="9558" xr:uid="{00000000-0005-0000-0000-0000E5520000}"/>
    <cellStyle name="40% - Accent5 2 17" xfId="9547" xr:uid="{00000000-0005-0000-0000-0000E6520000}"/>
    <cellStyle name="40% - Accent5 2 2" xfId="83" xr:uid="{00000000-0005-0000-0000-0000E7520000}"/>
    <cellStyle name="40% - Accent5 2 2 10" xfId="13518" xr:uid="{00000000-0005-0000-0000-0000E8520000}"/>
    <cellStyle name="40% - Accent5 2 2 10 2" xfId="15872" xr:uid="{00000000-0005-0000-0000-0000E9520000}"/>
    <cellStyle name="40% - Accent5 2 2 10 2 2" xfId="26702" xr:uid="{00000000-0005-0000-0000-0000EA520000}"/>
    <cellStyle name="40% - Accent5 2 2 10 2 3" xfId="35579" xr:uid="{00000000-0005-0000-0000-0000EB520000}"/>
    <cellStyle name="40% - Accent5 2 2 10 3" xfId="18091" xr:uid="{00000000-0005-0000-0000-0000EC520000}"/>
    <cellStyle name="40% - Accent5 2 2 10 3 2" xfId="28921" xr:uid="{00000000-0005-0000-0000-0000ED520000}"/>
    <cellStyle name="40% - Accent5 2 2 10 3 3" xfId="37798" xr:uid="{00000000-0005-0000-0000-0000EE520000}"/>
    <cellStyle name="40% - Accent5 2 2 10 4" xfId="20496" xr:uid="{00000000-0005-0000-0000-0000EF520000}"/>
    <cellStyle name="40% - Accent5 2 2 10 4 2" xfId="31140" xr:uid="{00000000-0005-0000-0000-0000F0520000}"/>
    <cellStyle name="40% - Accent5 2 2 10 4 3" xfId="40017" xr:uid="{00000000-0005-0000-0000-0000F1520000}"/>
    <cellStyle name="40% - Accent5 2 2 10 5" xfId="24483" xr:uid="{00000000-0005-0000-0000-0000F2520000}"/>
    <cellStyle name="40% - Accent5 2 2 10 6" xfId="33360" xr:uid="{00000000-0005-0000-0000-0000F3520000}"/>
    <cellStyle name="40% - Accent5 2 2 11" xfId="12785" xr:uid="{00000000-0005-0000-0000-0000F4520000}"/>
    <cellStyle name="40% - Accent5 2 2 11 2" xfId="15139" xr:uid="{00000000-0005-0000-0000-0000F5520000}"/>
    <cellStyle name="40% - Accent5 2 2 11 2 2" xfId="25969" xr:uid="{00000000-0005-0000-0000-0000F6520000}"/>
    <cellStyle name="40% - Accent5 2 2 11 2 3" xfId="34846" xr:uid="{00000000-0005-0000-0000-0000F7520000}"/>
    <cellStyle name="40% - Accent5 2 2 11 3" xfId="17358" xr:uid="{00000000-0005-0000-0000-0000F8520000}"/>
    <cellStyle name="40% - Accent5 2 2 11 3 2" xfId="28188" xr:uid="{00000000-0005-0000-0000-0000F9520000}"/>
    <cellStyle name="40% - Accent5 2 2 11 3 3" xfId="37065" xr:uid="{00000000-0005-0000-0000-0000FA520000}"/>
    <cellStyle name="40% - Accent5 2 2 11 4" xfId="19763" xr:uid="{00000000-0005-0000-0000-0000FB520000}"/>
    <cellStyle name="40% - Accent5 2 2 11 4 2" xfId="30407" xr:uid="{00000000-0005-0000-0000-0000FC520000}"/>
    <cellStyle name="40% - Accent5 2 2 11 4 3" xfId="39284" xr:uid="{00000000-0005-0000-0000-0000FD520000}"/>
    <cellStyle name="40% - Accent5 2 2 11 5" xfId="23750" xr:uid="{00000000-0005-0000-0000-0000FE520000}"/>
    <cellStyle name="40% - Accent5 2 2 11 6" xfId="32627" xr:uid="{00000000-0005-0000-0000-0000FF520000}"/>
    <cellStyle name="40% - Accent5 2 2 12" xfId="14263" xr:uid="{00000000-0005-0000-0000-000000530000}"/>
    <cellStyle name="40% - Accent5 2 2 12 2" xfId="25226" xr:uid="{00000000-0005-0000-0000-000001530000}"/>
    <cellStyle name="40% - Accent5 2 2 12 3" xfId="34103" xr:uid="{00000000-0005-0000-0000-000002530000}"/>
    <cellStyle name="40% - Accent5 2 2 13" xfId="16615" xr:uid="{00000000-0005-0000-0000-000003530000}"/>
    <cellStyle name="40% - Accent5 2 2 13 2" xfId="27445" xr:uid="{00000000-0005-0000-0000-000004530000}"/>
    <cellStyle name="40% - Accent5 2 2 13 3" xfId="36322" xr:uid="{00000000-0005-0000-0000-000005530000}"/>
    <cellStyle name="40% - Accent5 2 2 14" xfId="18836" xr:uid="{00000000-0005-0000-0000-000006530000}"/>
    <cellStyle name="40% - Accent5 2 2 14 2" xfId="29664" xr:uid="{00000000-0005-0000-0000-000007530000}"/>
    <cellStyle name="40% - Accent5 2 2 14 3" xfId="38541" xr:uid="{00000000-0005-0000-0000-000008530000}"/>
    <cellStyle name="40% - Accent5 2 2 15" xfId="23007" xr:uid="{00000000-0005-0000-0000-000009530000}"/>
    <cellStyle name="40% - Accent5 2 2 16" xfId="31882" xr:uid="{00000000-0005-0000-0000-00000A530000}"/>
    <cellStyle name="40% - Accent5 2 2 17" xfId="9559" xr:uid="{00000000-0005-0000-0000-00000B530000}"/>
    <cellStyle name="40% - Accent5 2 2 2" xfId="9560" xr:uid="{00000000-0005-0000-0000-00000C530000}"/>
    <cellStyle name="40% - Accent5 2 2 2 2" xfId="13519" xr:uid="{00000000-0005-0000-0000-00000D530000}"/>
    <cellStyle name="40% - Accent5 2 2 2 2 2" xfId="15873" xr:uid="{00000000-0005-0000-0000-00000E530000}"/>
    <cellStyle name="40% - Accent5 2 2 2 2 2 2" xfId="26703" xr:uid="{00000000-0005-0000-0000-00000F530000}"/>
    <cellStyle name="40% - Accent5 2 2 2 2 2 3" xfId="35580" xr:uid="{00000000-0005-0000-0000-000010530000}"/>
    <cellStyle name="40% - Accent5 2 2 2 2 3" xfId="18092" xr:uid="{00000000-0005-0000-0000-000011530000}"/>
    <cellStyle name="40% - Accent5 2 2 2 2 3 2" xfId="28922" xr:uid="{00000000-0005-0000-0000-000012530000}"/>
    <cellStyle name="40% - Accent5 2 2 2 2 3 3" xfId="37799" xr:uid="{00000000-0005-0000-0000-000013530000}"/>
    <cellStyle name="40% - Accent5 2 2 2 2 4" xfId="20497" xr:uid="{00000000-0005-0000-0000-000014530000}"/>
    <cellStyle name="40% - Accent5 2 2 2 2 4 2" xfId="31141" xr:uid="{00000000-0005-0000-0000-000015530000}"/>
    <cellStyle name="40% - Accent5 2 2 2 2 4 3" xfId="40018" xr:uid="{00000000-0005-0000-0000-000016530000}"/>
    <cellStyle name="40% - Accent5 2 2 2 2 5" xfId="24484" xr:uid="{00000000-0005-0000-0000-000017530000}"/>
    <cellStyle name="40% - Accent5 2 2 2 2 6" xfId="33361" xr:uid="{00000000-0005-0000-0000-000018530000}"/>
    <cellStyle name="40% - Accent5 2 2 2 3" xfId="12786" xr:uid="{00000000-0005-0000-0000-000019530000}"/>
    <cellStyle name="40% - Accent5 2 2 2 3 2" xfId="15140" xr:uid="{00000000-0005-0000-0000-00001A530000}"/>
    <cellStyle name="40% - Accent5 2 2 2 3 2 2" xfId="25970" xr:uid="{00000000-0005-0000-0000-00001B530000}"/>
    <cellStyle name="40% - Accent5 2 2 2 3 2 3" xfId="34847" xr:uid="{00000000-0005-0000-0000-00001C530000}"/>
    <cellStyle name="40% - Accent5 2 2 2 3 3" xfId="17359" xr:uid="{00000000-0005-0000-0000-00001D530000}"/>
    <cellStyle name="40% - Accent5 2 2 2 3 3 2" xfId="28189" xr:uid="{00000000-0005-0000-0000-00001E530000}"/>
    <cellStyle name="40% - Accent5 2 2 2 3 3 3" xfId="37066" xr:uid="{00000000-0005-0000-0000-00001F530000}"/>
    <cellStyle name="40% - Accent5 2 2 2 3 4" xfId="19764" xr:uid="{00000000-0005-0000-0000-000020530000}"/>
    <cellStyle name="40% - Accent5 2 2 2 3 4 2" xfId="30408" xr:uid="{00000000-0005-0000-0000-000021530000}"/>
    <cellStyle name="40% - Accent5 2 2 2 3 4 3" xfId="39285" xr:uid="{00000000-0005-0000-0000-000022530000}"/>
    <cellStyle name="40% - Accent5 2 2 2 3 5" xfId="23751" xr:uid="{00000000-0005-0000-0000-000023530000}"/>
    <cellStyle name="40% - Accent5 2 2 2 3 6" xfId="32628" xr:uid="{00000000-0005-0000-0000-000024530000}"/>
    <cellStyle name="40% - Accent5 2 2 2 4" xfId="14264" xr:uid="{00000000-0005-0000-0000-000025530000}"/>
    <cellStyle name="40% - Accent5 2 2 2 4 2" xfId="25227" xr:uid="{00000000-0005-0000-0000-000026530000}"/>
    <cellStyle name="40% - Accent5 2 2 2 4 3" xfId="34104" xr:uid="{00000000-0005-0000-0000-000027530000}"/>
    <cellStyle name="40% - Accent5 2 2 2 5" xfId="16616" xr:uid="{00000000-0005-0000-0000-000028530000}"/>
    <cellStyle name="40% - Accent5 2 2 2 5 2" xfId="27446" xr:uid="{00000000-0005-0000-0000-000029530000}"/>
    <cellStyle name="40% - Accent5 2 2 2 5 3" xfId="36323" xr:uid="{00000000-0005-0000-0000-00002A530000}"/>
    <cellStyle name="40% - Accent5 2 2 2 6" xfId="18837" xr:uid="{00000000-0005-0000-0000-00002B530000}"/>
    <cellStyle name="40% - Accent5 2 2 2 6 2" xfId="29665" xr:uid="{00000000-0005-0000-0000-00002C530000}"/>
    <cellStyle name="40% - Accent5 2 2 2 6 3" xfId="38542" xr:uid="{00000000-0005-0000-0000-00002D530000}"/>
    <cellStyle name="40% - Accent5 2 2 2 7" xfId="23008" xr:uid="{00000000-0005-0000-0000-00002E530000}"/>
    <cellStyle name="40% - Accent5 2 2 2 8" xfId="31883" xr:uid="{00000000-0005-0000-0000-00002F530000}"/>
    <cellStyle name="40% - Accent5 2 2 3" xfId="9561" xr:uid="{00000000-0005-0000-0000-000030530000}"/>
    <cellStyle name="40% - Accent5 2 2 3 2" xfId="13520" xr:uid="{00000000-0005-0000-0000-000031530000}"/>
    <cellStyle name="40% - Accent5 2 2 3 2 2" xfId="15874" xr:uid="{00000000-0005-0000-0000-000032530000}"/>
    <cellStyle name="40% - Accent5 2 2 3 2 2 2" xfId="26704" xr:uid="{00000000-0005-0000-0000-000033530000}"/>
    <cellStyle name="40% - Accent5 2 2 3 2 2 3" xfId="35581" xr:uid="{00000000-0005-0000-0000-000034530000}"/>
    <cellStyle name="40% - Accent5 2 2 3 2 3" xfId="18093" xr:uid="{00000000-0005-0000-0000-000035530000}"/>
    <cellStyle name="40% - Accent5 2 2 3 2 3 2" xfId="28923" xr:uid="{00000000-0005-0000-0000-000036530000}"/>
    <cellStyle name="40% - Accent5 2 2 3 2 3 3" xfId="37800" xr:uid="{00000000-0005-0000-0000-000037530000}"/>
    <cellStyle name="40% - Accent5 2 2 3 2 4" xfId="20498" xr:uid="{00000000-0005-0000-0000-000038530000}"/>
    <cellStyle name="40% - Accent5 2 2 3 2 4 2" xfId="31142" xr:uid="{00000000-0005-0000-0000-000039530000}"/>
    <cellStyle name="40% - Accent5 2 2 3 2 4 3" xfId="40019" xr:uid="{00000000-0005-0000-0000-00003A530000}"/>
    <cellStyle name="40% - Accent5 2 2 3 2 5" xfId="24485" xr:uid="{00000000-0005-0000-0000-00003B530000}"/>
    <cellStyle name="40% - Accent5 2 2 3 2 6" xfId="33362" xr:uid="{00000000-0005-0000-0000-00003C530000}"/>
    <cellStyle name="40% - Accent5 2 2 3 3" xfId="12787" xr:uid="{00000000-0005-0000-0000-00003D530000}"/>
    <cellStyle name="40% - Accent5 2 2 3 3 2" xfId="15141" xr:uid="{00000000-0005-0000-0000-00003E530000}"/>
    <cellStyle name="40% - Accent5 2 2 3 3 2 2" xfId="25971" xr:uid="{00000000-0005-0000-0000-00003F530000}"/>
    <cellStyle name="40% - Accent5 2 2 3 3 2 3" xfId="34848" xr:uid="{00000000-0005-0000-0000-000040530000}"/>
    <cellStyle name="40% - Accent5 2 2 3 3 3" xfId="17360" xr:uid="{00000000-0005-0000-0000-000041530000}"/>
    <cellStyle name="40% - Accent5 2 2 3 3 3 2" xfId="28190" xr:uid="{00000000-0005-0000-0000-000042530000}"/>
    <cellStyle name="40% - Accent5 2 2 3 3 3 3" xfId="37067" xr:uid="{00000000-0005-0000-0000-000043530000}"/>
    <cellStyle name="40% - Accent5 2 2 3 3 4" xfId="19765" xr:uid="{00000000-0005-0000-0000-000044530000}"/>
    <cellStyle name="40% - Accent5 2 2 3 3 4 2" xfId="30409" xr:uid="{00000000-0005-0000-0000-000045530000}"/>
    <cellStyle name="40% - Accent5 2 2 3 3 4 3" xfId="39286" xr:uid="{00000000-0005-0000-0000-000046530000}"/>
    <cellStyle name="40% - Accent5 2 2 3 3 5" xfId="23752" xr:uid="{00000000-0005-0000-0000-000047530000}"/>
    <cellStyle name="40% - Accent5 2 2 3 3 6" xfId="32629" xr:uid="{00000000-0005-0000-0000-000048530000}"/>
    <cellStyle name="40% - Accent5 2 2 3 4" xfId="14265" xr:uid="{00000000-0005-0000-0000-000049530000}"/>
    <cellStyle name="40% - Accent5 2 2 3 4 2" xfId="25228" xr:uid="{00000000-0005-0000-0000-00004A530000}"/>
    <cellStyle name="40% - Accent5 2 2 3 4 3" xfId="34105" xr:uid="{00000000-0005-0000-0000-00004B530000}"/>
    <cellStyle name="40% - Accent5 2 2 3 5" xfId="16617" xr:uid="{00000000-0005-0000-0000-00004C530000}"/>
    <cellStyle name="40% - Accent5 2 2 3 5 2" xfId="27447" xr:uid="{00000000-0005-0000-0000-00004D530000}"/>
    <cellStyle name="40% - Accent5 2 2 3 5 3" xfId="36324" xr:uid="{00000000-0005-0000-0000-00004E530000}"/>
    <cellStyle name="40% - Accent5 2 2 3 6" xfId="18838" xr:uid="{00000000-0005-0000-0000-00004F530000}"/>
    <cellStyle name="40% - Accent5 2 2 3 6 2" xfId="29666" xr:uid="{00000000-0005-0000-0000-000050530000}"/>
    <cellStyle name="40% - Accent5 2 2 3 6 3" xfId="38543" xr:uid="{00000000-0005-0000-0000-000051530000}"/>
    <cellStyle name="40% - Accent5 2 2 3 7" xfId="23009" xr:uid="{00000000-0005-0000-0000-000052530000}"/>
    <cellStyle name="40% - Accent5 2 2 3 8" xfId="31884" xr:uid="{00000000-0005-0000-0000-000053530000}"/>
    <cellStyle name="40% - Accent5 2 2 4" xfId="9562" xr:uid="{00000000-0005-0000-0000-000054530000}"/>
    <cellStyle name="40% - Accent5 2 2 4 2" xfId="13521" xr:uid="{00000000-0005-0000-0000-000055530000}"/>
    <cellStyle name="40% - Accent5 2 2 4 2 2" xfId="15875" xr:uid="{00000000-0005-0000-0000-000056530000}"/>
    <cellStyle name="40% - Accent5 2 2 4 2 2 2" xfId="26705" xr:uid="{00000000-0005-0000-0000-000057530000}"/>
    <cellStyle name="40% - Accent5 2 2 4 2 2 3" xfId="35582" xr:uid="{00000000-0005-0000-0000-000058530000}"/>
    <cellStyle name="40% - Accent5 2 2 4 2 3" xfId="18094" xr:uid="{00000000-0005-0000-0000-000059530000}"/>
    <cellStyle name="40% - Accent5 2 2 4 2 3 2" xfId="28924" xr:uid="{00000000-0005-0000-0000-00005A530000}"/>
    <cellStyle name="40% - Accent5 2 2 4 2 3 3" xfId="37801" xr:uid="{00000000-0005-0000-0000-00005B530000}"/>
    <cellStyle name="40% - Accent5 2 2 4 2 4" xfId="20499" xr:uid="{00000000-0005-0000-0000-00005C530000}"/>
    <cellStyle name="40% - Accent5 2 2 4 2 4 2" xfId="31143" xr:uid="{00000000-0005-0000-0000-00005D530000}"/>
    <cellStyle name="40% - Accent5 2 2 4 2 4 3" xfId="40020" xr:uid="{00000000-0005-0000-0000-00005E530000}"/>
    <cellStyle name="40% - Accent5 2 2 4 2 5" xfId="24486" xr:uid="{00000000-0005-0000-0000-00005F530000}"/>
    <cellStyle name="40% - Accent5 2 2 4 2 6" xfId="33363" xr:uid="{00000000-0005-0000-0000-000060530000}"/>
    <cellStyle name="40% - Accent5 2 2 4 3" xfId="12788" xr:uid="{00000000-0005-0000-0000-000061530000}"/>
    <cellStyle name="40% - Accent5 2 2 4 3 2" xfId="15142" xr:uid="{00000000-0005-0000-0000-000062530000}"/>
    <cellStyle name="40% - Accent5 2 2 4 3 2 2" xfId="25972" xr:uid="{00000000-0005-0000-0000-000063530000}"/>
    <cellStyle name="40% - Accent5 2 2 4 3 2 3" xfId="34849" xr:uid="{00000000-0005-0000-0000-000064530000}"/>
    <cellStyle name="40% - Accent5 2 2 4 3 3" xfId="17361" xr:uid="{00000000-0005-0000-0000-000065530000}"/>
    <cellStyle name="40% - Accent5 2 2 4 3 3 2" xfId="28191" xr:uid="{00000000-0005-0000-0000-000066530000}"/>
    <cellStyle name="40% - Accent5 2 2 4 3 3 3" xfId="37068" xr:uid="{00000000-0005-0000-0000-000067530000}"/>
    <cellStyle name="40% - Accent5 2 2 4 3 4" xfId="19766" xr:uid="{00000000-0005-0000-0000-000068530000}"/>
    <cellStyle name="40% - Accent5 2 2 4 3 4 2" xfId="30410" xr:uid="{00000000-0005-0000-0000-000069530000}"/>
    <cellStyle name="40% - Accent5 2 2 4 3 4 3" xfId="39287" xr:uid="{00000000-0005-0000-0000-00006A530000}"/>
    <cellStyle name="40% - Accent5 2 2 4 3 5" xfId="23753" xr:uid="{00000000-0005-0000-0000-00006B530000}"/>
    <cellStyle name="40% - Accent5 2 2 4 3 6" xfId="32630" xr:uid="{00000000-0005-0000-0000-00006C530000}"/>
    <cellStyle name="40% - Accent5 2 2 4 4" xfId="14266" xr:uid="{00000000-0005-0000-0000-00006D530000}"/>
    <cellStyle name="40% - Accent5 2 2 4 4 2" xfId="25229" xr:uid="{00000000-0005-0000-0000-00006E530000}"/>
    <cellStyle name="40% - Accent5 2 2 4 4 3" xfId="34106" xr:uid="{00000000-0005-0000-0000-00006F530000}"/>
    <cellStyle name="40% - Accent5 2 2 4 5" xfId="16618" xr:uid="{00000000-0005-0000-0000-000070530000}"/>
    <cellStyle name="40% - Accent5 2 2 4 5 2" xfId="27448" xr:uid="{00000000-0005-0000-0000-000071530000}"/>
    <cellStyle name="40% - Accent5 2 2 4 5 3" xfId="36325" xr:uid="{00000000-0005-0000-0000-000072530000}"/>
    <cellStyle name="40% - Accent5 2 2 4 6" xfId="18839" xr:uid="{00000000-0005-0000-0000-000073530000}"/>
    <cellStyle name="40% - Accent5 2 2 4 6 2" xfId="29667" xr:uid="{00000000-0005-0000-0000-000074530000}"/>
    <cellStyle name="40% - Accent5 2 2 4 6 3" xfId="38544" xr:uid="{00000000-0005-0000-0000-000075530000}"/>
    <cellStyle name="40% - Accent5 2 2 4 7" xfId="23010" xr:uid="{00000000-0005-0000-0000-000076530000}"/>
    <cellStyle name="40% - Accent5 2 2 4 8" xfId="31885" xr:uid="{00000000-0005-0000-0000-000077530000}"/>
    <cellStyle name="40% - Accent5 2 2 5" xfId="9563" xr:uid="{00000000-0005-0000-0000-000078530000}"/>
    <cellStyle name="40% - Accent5 2 2 5 2" xfId="13522" xr:uid="{00000000-0005-0000-0000-000079530000}"/>
    <cellStyle name="40% - Accent5 2 2 5 2 2" xfId="15876" xr:uid="{00000000-0005-0000-0000-00007A530000}"/>
    <cellStyle name="40% - Accent5 2 2 5 2 2 2" xfId="26706" xr:uid="{00000000-0005-0000-0000-00007B530000}"/>
    <cellStyle name="40% - Accent5 2 2 5 2 2 3" xfId="35583" xr:uid="{00000000-0005-0000-0000-00007C530000}"/>
    <cellStyle name="40% - Accent5 2 2 5 2 3" xfId="18095" xr:uid="{00000000-0005-0000-0000-00007D530000}"/>
    <cellStyle name="40% - Accent5 2 2 5 2 3 2" xfId="28925" xr:uid="{00000000-0005-0000-0000-00007E530000}"/>
    <cellStyle name="40% - Accent5 2 2 5 2 3 3" xfId="37802" xr:uid="{00000000-0005-0000-0000-00007F530000}"/>
    <cellStyle name="40% - Accent5 2 2 5 2 4" xfId="20500" xr:uid="{00000000-0005-0000-0000-000080530000}"/>
    <cellStyle name="40% - Accent5 2 2 5 2 4 2" xfId="31144" xr:uid="{00000000-0005-0000-0000-000081530000}"/>
    <cellStyle name="40% - Accent5 2 2 5 2 4 3" xfId="40021" xr:uid="{00000000-0005-0000-0000-000082530000}"/>
    <cellStyle name="40% - Accent5 2 2 5 2 5" xfId="24487" xr:uid="{00000000-0005-0000-0000-000083530000}"/>
    <cellStyle name="40% - Accent5 2 2 5 2 6" xfId="33364" xr:uid="{00000000-0005-0000-0000-000084530000}"/>
    <cellStyle name="40% - Accent5 2 2 5 3" xfId="12789" xr:uid="{00000000-0005-0000-0000-000085530000}"/>
    <cellStyle name="40% - Accent5 2 2 5 3 2" xfId="15143" xr:uid="{00000000-0005-0000-0000-000086530000}"/>
    <cellStyle name="40% - Accent5 2 2 5 3 2 2" xfId="25973" xr:uid="{00000000-0005-0000-0000-000087530000}"/>
    <cellStyle name="40% - Accent5 2 2 5 3 2 3" xfId="34850" xr:uid="{00000000-0005-0000-0000-000088530000}"/>
    <cellStyle name="40% - Accent5 2 2 5 3 3" xfId="17362" xr:uid="{00000000-0005-0000-0000-000089530000}"/>
    <cellStyle name="40% - Accent5 2 2 5 3 3 2" xfId="28192" xr:uid="{00000000-0005-0000-0000-00008A530000}"/>
    <cellStyle name="40% - Accent5 2 2 5 3 3 3" xfId="37069" xr:uid="{00000000-0005-0000-0000-00008B530000}"/>
    <cellStyle name="40% - Accent5 2 2 5 3 4" xfId="19767" xr:uid="{00000000-0005-0000-0000-00008C530000}"/>
    <cellStyle name="40% - Accent5 2 2 5 3 4 2" xfId="30411" xr:uid="{00000000-0005-0000-0000-00008D530000}"/>
    <cellStyle name="40% - Accent5 2 2 5 3 4 3" xfId="39288" xr:uid="{00000000-0005-0000-0000-00008E530000}"/>
    <cellStyle name="40% - Accent5 2 2 5 3 5" xfId="23754" xr:uid="{00000000-0005-0000-0000-00008F530000}"/>
    <cellStyle name="40% - Accent5 2 2 5 3 6" xfId="32631" xr:uid="{00000000-0005-0000-0000-000090530000}"/>
    <cellStyle name="40% - Accent5 2 2 5 4" xfId="14267" xr:uid="{00000000-0005-0000-0000-000091530000}"/>
    <cellStyle name="40% - Accent5 2 2 5 4 2" xfId="25230" xr:uid="{00000000-0005-0000-0000-000092530000}"/>
    <cellStyle name="40% - Accent5 2 2 5 4 3" xfId="34107" xr:uid="{00000000-0005-0000-0000-000093530000}"/>
    <cellStyle name="40% - Accent5 2 2 5 5" xfId="16619" xr:uid="{00000000-0005-0000-0000-000094530000}"/>
    <cellStyle name="40% - Accent5 2 2 5 5 2" xfId="27449" xr:uid="{00000000-0005-0000-0000-000095530000}"/>
    <cellStyle name="40% - Accent5 2 2 5 5 3" xfId="36326" xr:uid="{00000000-0005-0000-0000-000096530000}"/>
    <cellStyle name="40% - Accent5 2 2 5 6" xfId="18840" xr:uid="{00000000-0005-0000-0000-000097530000}"/>
    <cellStyle name="40% - Accent5 2 2 5 6 2" xfId="29668" xr:uid="{00000000-0005-0000-0000-000098530000}"/>
    <cellStyle name="40% - Accent5 2 2 5 6 3" xfId="38545" xr:uid="{00000000-0005-0000-0000-000099530000}"/>
    <cellStyle name="40% - Accent5 2 2 5 7" xfId="23011" xr:uid="{00000000-0005-0000-0000-00009A530000}"/>
    <cellStyle name="40% - Accent5 2 2 5 8" xfId="31886" xr:uid="{00000000-0005-0000-0000-00009B530000}"/>
    <cellStyle name="40% - Accent5 2 2 6" xfId="9564" xr:uid="{00000000-0005-0000-0000-00009C530000}"/>
    <cellStyle name="40% - Accent5 2 2 6 2" xfId="13523" xr:uid="{00000000-0005-0000-0000-00009D530000}"/>
    <cellStyle name="40% - Accent5 2 2 6 2 2" xfId="15877" xr:uid="{00000000-0005-0000-0000-00009E530000}"/>
    <cellStyle name="40% - Accent5 2 2 6 2 2 2" xfId="26707" xr:uid="{00000000-0005-0000-0000-00009F530000}"/>
    <cellStyle name="40% - Accent5 2 2 6 2 2 3" xfId="35584" xr:uid="{00000000-0005-0000-0000-0000A0530000}"/>
    <cellStyle name="40% - Accent5 2 2 6 2 3" xfId="18096" xr:uid="{00000000-0005-0000-0000-0000A1530000}"/>
    <cellStyle name="40% - Accent5 2 2 6 2 3 2" xfId="28926" xr:uid="{00000000-0005-0000-0000-0000A2530000}"/>
    <cellStyle name="40% - Accent5 2 2 6 2 3 3" xfId="37803" xr:uid="{00000000-0005-0000-0000-0000A3530000}"/>
    <cellStyle name="40% - Accent5 2 2 6 2 4" xfId="20501" xr:uid="{00000000-0005-0000-0000-0000A4530000}"/>
    <cellStyle name="40% - Accent5 2 2 6 2 4 2" xfId="31145" xr:uid="{00000000-0005-0000-0000-0000A5530000}"/>
    <cellStyle name="40% - Accent5 2 2 6 2 4 3" xfId="40022" xr:uid="{00000000-0005-0000-0000-0000A6530000}"/>
    <cellStyle name="40% - Accent5 2 2 6 2 5" xfId="24488" xr:uid="{00000000-0005-0000-0000-0000A7530000}"/>
    <cellStyle name="40% - Accent5 2 2 6 2 6" xfId="33365" xr:uid="{00000000-0005-0000-0000-0000A8530000}"/>
    <cellStyle name="40% - Accent5 2 2 6 3" xfId="12790" xr:uid="{00000000-0005-0000-0000-0000A9530000}"/>
    <cellStyle name="40% - Accent5 2 2 6 3 2" xfId="15144" xr:uid="{00000000-0005-0000-0000-0000AA530000}"/>
    <cellStyle name="40% - Accent5 2 2 6 3 2 2" xfId="25974" xr:uid="{00000000-0005-0000-0000-0000AB530000}"/>
    <cellStyle name="40% - Accent5 2 2 6 3 2 3" xfId="34851" xr:uid="{00000000-0005-0000-0000-0000AC530000}"/>
    <cellStyle name="40% - Accent5 2 2 6 3 3" xfId="17363" xr:uid="{00000000-0005-0000-0000-0000AD530000}"/>
    <cellStyle name="40% - Accent5 2 2 6 3 3 2" xfId="28193" xr:uid="{00000000-0005-0000-0000-0000AE530000}"/>
    <cellStyle name="40% - Accent5 2 2 6 3 3 3" xfId="37070" xr:uid="{00000000-0005-0000-0000-0000AF530000}"/>
    <cellStyle name="40% - Accent5 2 2 6 3 4" xfId="19768" xr:uid="{00000000-0005-0000-0000-0000B0530000}"/>
    <cellStyle name="40% - Accent5 2 2 6 3 4 2" xfId="30412" xr:uid="{00000000-0005-0000-0000-0000B1530000}"/>
    <cellStyle name="40% - Accent5 2 2 6 3 4 3" xfId="39289" xr:uid="{00000000-0005-0000-0000-0000B2530000}"/>
    <cellStyle name="40% - Accent5 2 2 6 3 5" xfId="23755" xr:uid="{00000000-0005-0000-0000-0000B3530000}"/>
    <cellStyle name="40% - Accent5 2 2 6 3 6" xfId="32632" xr:uid="{00000000-0005-0000-0000-0000B4530000}"/>
    <cellStyle name="40% - Accent5 2 2 6 4" xfId="14268" xr:uid="{00000000-0005-0000-0000-0000B5530000}"/>
    <cellStyle name="40% - Accent5 2 2 6 4 2" xfId="25231" xr:uid="{00000000-0005-0000-0000-0000B6530000}"/>
    <cellStyle name="40% - Accent5 2 2 6 4 3" xfId="34108" xr:uid="{00000000-0005-0000-0000-0000B7530000}"/>
    <cellStyle name="40% - Accent5 2 2 6 5" xfId="16620" xr:uid="{00000000-0005-0000-0000-0000B8530000}"/>
    <cellStyle name="40% - Accent5 2 2 6 5 2" xfId="27450" xr:uid="{00000000-0005-0000-0000-0000B9530000}"/>
    <cellStyle name="40% - Accent5 2 2 6 5 3" xfId="36327" xr:uid="{00000000-0005-0000-0000-0000BA530000}"/>
    <cellStyle name="40% - Accent5 2 2 6 6" xfId="18841" xr:uid="{00000000-0005-0000-0000-0000BB530000}"/>
    <cellStyle name="40% - Accent5 2 2 6 6 2" xfId="29669" xr:uid="{00000000-0005-0000-0000-0000BC530000}"/>
    <cellStyle name="40% - Accent5 2 2 6 6 3" xfId="38546" xr:uid="{00000000-0005-0000-0000-0000BD530000}"/>
    <cellStyle name="40% - Accent5 2 2 6 7" xfId="23012" xr:uid="{00000000-0005-0000-0000-0000BE530000}"/>
    <cellStyle name="40% - Accent5 2 2 6 8" xfId="31887" xr:uid="{00000000-0005-0000-0000-0000BF530000}"/>
    <cellStyle name="40% - Accent5 2 2 7" xfId="9565" xr:uid="{00000000-0005-0000-0000-0000C0530000}"/>
    <cellStyle name="40% - Accent5 2 2 7 2" xfId="13524" xr:uid="{00000000-0005-0000-0000-0000C1530000}"/>
    <cellStyle name="40% - Accent5 2 2 7 2 2" xfId="15878" xr:uid="{00000000-0005-0000-0000-0000C2530000}"/>
    <cellStyle name="40% - Accent5 2 2 7 2 2 2" xfId="26708" xr:uid="{00000000-0005-0000-0000-0000C3530000}"/>
    <cellStyle name="40% - Accent5 2 2 7 2 2 3" xfId="35585" xr:uid="{00000000-0005-0000-0000-0000C4530000}"/>
    <cellStyle name="40% - Accent5 2 2 7 2 3" xfId="18097" xr:uid="{00000000-0005-0000-0000-0000C5530000}"/>
    <cellStyle name="40% - Accent5 2 2 7 2 3 2" xfId="28927" xr:uid="{00000000-0005-0000-0000-0000C6530000}"/>
    <cellStyle name="40% - Accent5 2 2 7 2 3 3" xfId="37804" xr:uid="{00000000-0005-0000-0000-0000C7530000}"/>
    <cellStyle name="40% - Accent5 2 2 7 2 4" xfId="20502" xr:uid="{00000000-0005-0000-0000-0000C8530000}"/>
    <cellStyle name="40% - Accent5 2 2 7 2 4 2" xfId="31146" xr:uid="{00000000-0005-0000-0000-0000C9530000}"/>
    <cellStyle name="40% - Accent5 2 2 7 2 4 3" xfId="40023" xr:uid="{00000000-0005-0000-0000-0000CA530000}"/>
    <cellStyle name="40% - Accent5 2 2 7 2 5" xfId="24489" xr:uid="{00000000-0005-0000-0000-0000CB530000}"/>
    <cellStyle name="40% - Accent5 2 2 7 2 6" xfId="33366" xr:uid="{00000000-0005-0000-0000-0000CC530000}"/>
    <cellStyle name="40% - Accent5 2 2 7 3" xfId="12791" xr:uid="{00000000-0005-0000-0000-0000CD530000}"/>
    <cellStyle name="40% - Accent5 2 2 7 3 2" xfId="15145" xr:uid="{00000000-0005-0000-0000-0000CE530000}"/>
    <cellStyle name="40% - Accent5 2 2 7 3 2 2" xfId="25975" xr:uid="{00000000-0005-0000-0000-0000CF530000}"/>
    <cellStyle name="40% - Accent5 2 2 7 3 2 3" xfId="34852" xr:uid="{00000000-0005-0000-0000-0000D0530000}"/>
    <cellStyle name="40% - Accent5 2 2 7 3 3" xfId="17364" xr:uid="{00000000-0005-0000-0000-0000D1530000}"/>
    <cellStyle name="40% - Accent5 2 2 7 3 3 2" xfId="28194" xr:uid="{00000000-0005-0000-0000-0000D2530000}"/>
    <cellStyle name="40% - Accent5 2 2 7 3 3 3" xfId="37071" xr:uid="{00000000-0005-0000-0000-0000D3530000}"/>
    <cellStyle name="40% - Accent5 2 2 7 3 4" xfId="19769" xr:uid="{00000000-0005-0000-0000-0000D4530000}"/>
    <cellStyle name="40% - Accent5 2 2 7 3 4 2" xfId="30413" xr:uid="{00000000-0005-0000-0000-0000D5530000}"/>
    <cellStyle name="40% - Accent5 2 2 7 3 4 3" xfId="39290" xr:uid="{00000000-0005-0000-0000-0000D6530000}"/>
    <cellStyle name="40% - Accent5 2 2 7 3 5" xfId="23756" xr:uid="{00000000-0005-0000-0000-0000D7530000}"/>
    <cellStyle name="40% - Accent5 2 2 7 3 6" xfId="32633" xr:uid="{00000000-0005-0000-0000-0000D8530000}"/>
    <cellStyle name="40% - Accent5 2 2 7 4" xfId="14269" xr:uid="{00000000-0005-0000-0000-0000D9530000}"/>
    <cellStyle name="40% - Accent5 2 2 7 4 2" xfId="25232" xr:uid="{00000000-0005-0000-0000-0000DA530000}"/>
    <cellStyle name="40% - Accent5 2 2 7 4 3" xfId="34109" xr:uid="{00000000-0005-0000-0000-0000DB530000}"/>
    <cellStyle name="40% - Accent5 2 2 7 5" xfId="16621" xr:uid="{00000000-0005-0000-0000-0000DC530000}"/>
    <cellStyle name="40% - Accent5 2 2 7 5 2" xfId="27451" xr:uid="{00000000-0005-0000-0000-0000DD530000}"/>
    <cellStyle name="40% - Accent5 2 2 7 5 3" xfId="36328" xr:uid="{00000000-0005-0000-0000-0000DE530000}"/>
    <cellStyle name="40% - Accent5 2 2 7 6" xfId="18842" xr:uid="{00000000-0005-0000-0000-0000DF530000}"/>
    <cellStyle name="40% - Accent5 2 2 7 6 2" xfId="29670" xr:uid="{00000000-0005-0000-0000-0000E0530000}"/>
    <cellStyle name="40% - Accent5 2 2 7 6 3" xfId="38547" xr:uid="{00000000-0005-0000-0000-0000E1530000}"/>
    <cellStyle name="40% - Accent5 2 2 7 7" xfId="23013" xr:uid="{00000000-0005-0000-0000-0000E2530000}"/>
    <cellStyle name="40% - Accent5 2 2 7 8" xfId="31888" xr:uid="{00000000-0005-0000-0000-0000E3530000}"/>
    <cellStyle name="40% - Accent5 2 2 8" xfId="9566" xr:uid="{00000000-0005-0000-0000-0000E4530000}"/>
    <cellStyle name="40% - Accent5 2 2 8 2" xfId="13525" xr:uid="{00000000-0005-0000-0000-0000E5530000}"/>
    <cellStyle name="40% - Accent5 2 2 8 2 2" xfId="15879" xr:uid="{00000000-0005-0000-0000-0000E6530000}"/>
    <cellStyle name="40% - Accent5 2 2 8 2 2 2" xfId="26709" xr:uid="{00000000-0005-0000-0000-0000E7530000}"/>
    <cellStyle name="40% - Accent5 2 2 8 2 2 3" xfId="35586" xr:uid="{00000000-0005-0000-0000-0000E8530000}"/>
    <cellStyle name="40% - Accent5 2 2 8 2 3" xfId="18098" xr:uid="{00000000-0005-0000-0000-0000E9530000}"/>
    <cellStyle name="40% - Accent5 2 2 8 2 3 2" xfId="28928" xr:uid="{00000000-0005-0000-0000-0000EA530000}"/>
    <cellStyle name="40% - Accent5 2 2 8 2 3 3" xfId="37805" xr:uid="{00000000-0005-0000-0000-0000EB530000}"/>
    <cellStyle name="40% - Accent5 2 2 8 2 4" xfId="20503" xr:uid="{00000000-0005-0000-0000-0000EC530000}"/>
    <cellStyle name="40% - Accent5 2 2 8 2 4 2" xfId="31147" xr:uid="{00000000-0005-0000-0000-0000ED530000}"/>
    <cellStyle name="40% - Accent5 2 2 8 2 4 3" xfId="40024" xr:uid="{00000000-0005-0000-0000-0000EE530000}"/>
    <cellStyle name="40% - Accent5 2 2 8 2 5" xfId="24490" xr:uid="{00000000-0005-0000-0000-0000EF530000}"/>
    <cellStyle name="40% - Accent5 2 2 8 2 6" xfId="33367" xr:uid="{00000000-0005-0000-0000-0000F0530000}"/>
    <cellStyle name="40% - Accent5 2 2 8 3" xfId="12792" xr:uid="{00000000-0005-0000-0000-0000F1530000}"/>
    <cellStyle name="40% - Accent5 2 2 8 3 2" xfId="15146" xr:uid="{00000000-0005-0000-0000-0000F2530000}"/>
    <cellStyle name="40% - Accent5 2 2 8 3 2 2" xfId="25976" xr:uid="{00000000-0005-0000-0000-0000F3530000}"/>
    <cellStyle name="40% - Accent5 2 2 8 3 2 3" xfId="34853" xr:uid="{00000000-0005-0000-0000-0000F4530000}"/>
    <cellStyle name="40% - Accent5 2 2 8 3 3" xfId="17365" xr:uid="{00000000-0005-0000-0000-0000F5530000}"/>
    <cellStyle name="40% - Accent5 2 2 8 3 3 2" xfId="28195" xr:uid="{00000000-0005-0000-0000-0000F6530000}"/>
    <cellStyle name="40% - Accent5 2 2 8 3 3 3" xfId="37072" xr:uid="{00000000-0005-0000-0000-0000F7530000}"/>
    <cellStyle name="40% - Accent5 2 2 8 3 4" xfId="19770" xr:uid="{00000000-0005-0000-0000-0000F8530000}"/>
    <cellStyle name="40% - Accent5 2 2 8 3 4 2" xfId="30414" xr:uid="{00000000-0005-0000-0000-0000F9530000}"/>
    <cellStyle name="40% - Accent5 2 2 8 3 4 3" xfId="39291" xr:uid="{00000000-0005-0000-0000-0000FA530000}"/>
    <cellStyle name="40% - Accent5 2 2 8 3 5" xfId="23757" xr:uid="{00000000-0005-0000-0000-0000FB530000}"/>
    <cellStyle name="40% - Accent5 2 2 8 3 6" xfId="32634" xr:uid="{00000000-0005-0000-0000-0000FC530000}"/>
    <cellStyle name="40% - Accent5 2 2 8 4" xfId="14270" xr:uid="{00000000-0005-0000-0000-0000FD530000}"/>
    <cellStyle name="40% - Accent5 2 2 8 4 2" xfId="25233" xr:uid="{00000000-0005-0000-0000-0000FE530000}"/>
    <cellStyle name="40% - Accent5 2 2 8 4 3" xfId="34110" xr:uid="{00000000-0005-0000-0000-0000FF530000}"/>
    <cellStyle name="40% - Accent5 2 2 8 5" xfId="16622" xr:uid="{00000000-0005-0000-0000-000000540000}"/>
    <cellStyle name="40% - Accent5 2 2 8 5 2" xfId="27452" xr:uid="{00000000-0005-0000-0000-000001540000}"/>
    <cellStyle name="40% - Accent5 2 2 8 5 3" xfId="36329" xr:uid="{00000000-0005-0000-0000-000002540000}"/>
    <cellStyle name="40% - Accent5 2 2 8 6" xfId="18843" xr:uid="{00000000-0005-0000-0000-000003540000}"/>
    <cellStyle name="40% - Accent5 2 2 8 6 2" xfId="29671" xr:uid="{00000000-0005-0000-0000-000004540000}"/>
    <cellStyle name="40% - Accent5 2 2 8 6 3" xfId="38548" xr:uid="{00000000-0005-0000-0000-000005540000}"/>
    <cellStyle name="40% - Accent5 2 2 8 7" xfId="23014" xr:uid="{00000000-0005-0000-0000-000006540000}"/>
    <cellStyle name="40% - Accent5 2 2 8 8" xfId="31889" xr:uid="{00000000-0005-0000-0000-000007540000}"/>
    <cellStyle name="40% - Accent5 2 2 9" xfId="9567" xr:uid="{00000000-0005-0000-0000-000008540000}"/>
    <cellStyle name="40% - Accent5 2 2 9 2" xfId="13526" xr:uid="{00000000-0005-0000-0000-000009540000}"/>
    <cellStyle name="40% - Accent5 2 2 9 2 2" xfId="15880" xr:uid="{00000000-0005-0000-0000-00000A540000}"/>
    <cellStyle name="40% - Accent5 2 2 9 2 2 2" xfId="26710" xr:uid="{00000000-0005-0000-0000-00000B540000}"/>
    <cellStyle name="40% - Accent5 2 2 9 2 2 3" xfId="35587" xr:uid="{00000000-0005-0000-0000-00000C540000}"/>
    <cellStyle name="40% - Accent5 2 2 9 2 3" xfId="18099" xr:uid="{00000000-0005-0000-0000-00000D540000}"/>
    <cellStyle name="40% - Accent5 2 2 9 2 3 2" xfId="28929" xr:uid="{00000000-0005-0000-0000-00000E540000}"/>
    <cellStyle name="40% - Accent5 2 2 9 2 3 3" xfId="37806" xr:uid="{00000000-0005-0000-0000-00000F540000}"/>
    <cellStyle name="40% - Accent5 2 2 9 2 4" xfId="20504" xr:uid="{00000000-0005-0000-0000-000010540000}"/>
    <cellStyle name="40% - Accent5 2 2 9 2 4 2" xfId="31148" xr:uid="{00000000-0005-0000-0000-000011540000}"/>
    <cellStyle name="40% - Accent5 2 2 9 2 4 3" xfId="40025" xr:uid="{00000000-0005-0000-0000-000012540000}"/>
    <cellStyle name="40% - Accent5 2 2 9 2 5" xfId="24491" xr:uid="{00000000-0005-0000-0000-000013540000}"/>
    <cellStyle name="40% - Accent5 2 2 9 2 6" xfId="33368" xr:uid="{00000000-0005-0000-0000-000014540000}"/>
    <cellStyle name="40% - Accent5 2 2 9 3" xfId="12793" xr:uid="{00000000-0005-0000-0000-000015540000}"/>
    <cellStyle name="40% - Accent5 2 2 9 3 2" xfId="15147" xr:uid="{00000000-0005-0000-0000-000016540000}"/>
    <cellStyle name="40% - Accent5 2 2 9 3 2 2" xfId="25977" xr:uid="{00000000-0005-0000-0000-000017540000}"/>
    <cellStyle name="40% - Accent5 2 2 9 3 2 3" xfId="34854" xr:uid="{00000000-0005-0000-0000-000018540000}"/>
    <cellStyle name="40% - Accent5 2 2 9 3 3" xfId="17366" xr:uid="{00000000-0005-0000-0000-000019540000}"/>
    <cellStyle name="40% - Accent5 2 2 9 3 3 2" xfId="28196" xr:uid="{00000000-0005-0000-0000-00001A540000}"/>
    <cellStyle name="40% - Accent5 2 2 9 3 3 3" xfId="37073" xr:uid="{00000000-0005-0000-0000-00001B540000}"/>
    <cellStyle name="40% - Accent5 2 2 9 3 4" xfId="19771" xr:uid="{00000000-0005-0000-0000-00001C540000}"/>
    <cellStyle name="40% - Accent5 2 2 9 3 4 2" xfId="30415" xr:uid="{00000000-0005-0000-0000-00001D540000}"/>
    <cellStyle name="40% - Accent5 2 2 9 3 4 3" xfId="39292" xr:uid="{00000000-0005-0000-0000-00001E540000}"/>
    <cellStyle name="40% - Accent5 2 2 9 3 5" xfId="23758" xr:uid="{00000000-0005-0000-0000-00001F540000}"/>
    <cellStyle name="40% - Accent5 2 2 9 3 6" xfId="32635" xr:uid="{00000000-0005-0000-0000-000020540000}"/>
    <cellStyle name="40% - Accent5 2 2 9 4" xfId="14271" xr:uid="{00000000-0005-0000-0000-000021540000}"/>
    <cellStyle name="40% - Accent5 2 2 9 4 2" xfId="25234" xr:uid="{00000000-0005-0000-0000-000022540000}"/>
    <cellStyle name="40% - Accent5 2 2 9 4 3" xfId="34111" xr:uid="{00000000-0005-0000-0000-000023540000}"/>
    <cellStyle name="40% - Accent5 2 2 9 5" xfId="16623" xr:uid="{00000000-0005-0000-0000-000024540000}"/>
    <cellStyle name="40% - Accent5 2 2 9 5 2" xfId="27453" xr:uid="{00000000-0005-0000-0000-000025540000}"/>
    <cellStyle name="40% - Accent5 2 2 9 5 3" xfId="36330" xr:uid="{00000000-0005-0000-0000-000026540000}"/>
    <cellStyle name="40% - Accent5 2 2 9 6" xfId="18844" xr:uid="{00000000-0005-0000-0000-000027540000}"/>
    <cellStyle name="40% - Accent5 2 2 9 6 2" xfId="29672" xr:uid="{00000000-0005-0000-0000-000028540000}"/>
    <cellStyle name="40% - Accent5 2 2 9 6 3" xfId="38549" xr:uid="{00000000-0005-0000-0000-000029540000}"/>
    <cellStyle name="40% - Accent5 2 2 9 7" xfId="23015" xr:uid="{00000000-0005-0000-0000-00002A540000}"/>
    <cellStyle name="40% - Accent5 2 2 9 8" xfId="31890" xr:uid="{00000000-0005-0000-0000-00002B540000}"/>
    <cellStyle name="40% - Accent5 2 3" xfId="9568" xr:uid="{00000000-0005-0000-0000-00002C540000}"/>
    <cellStyle name="40% - Accent5 2 3 10" xfId="13527" xr:uid="{00000000-0005-0000-0000-00002D540000}"/>
    <cellStyle name="40% - Accent5 2 3 10 2" xfId="15881" xr:uid="{00000000-0005-0000-0000-00002E540000}"/>
    <cellStyle name="40% - Accent5 2 3 10 2 2" xfId="26711" xr:uid="{00000000-0005-0000-0000-00002F540000}"/>
    <cellStyle name="40% - Accent5 2 3 10 2 3" xfId="35588" xr:uid="{00000000-0005-0000-0000-000030540000}"/>
    <cellStyle name="40% - Accent5 2 3 10 3" xfId="18100" xr:uid="{00000000-0005-0000-0000-000031540000}"/>
    <cellStyle name="40% - Accent5 2 3 10 3 2" xfId="28930" xr:uid="{00000000-0005-0000-0000-000032540000}"/>
    <cellStyle name="40% - Accent5 2 3 10 3 3" xfId="37807" xr:uid="{00000000-0005-0000-0000-000033540000}"/>
    <cellStyle name="40% - Accent5 2 3 10 4" xfId="20505" xr:uid="{00000000-0005-0000-0000-000034540000}"/>
    <cellStyle name="40% - Accent5 2 3 10 4 2" xfId="31149" xr:uid="{00000000-0005-0000-0000-000035540000}"/>
    <cellStyle name="40% - Accent5 2 3 10 4 3" xfId="40026" xr:uid="{00000000-0005-0000-0000-000036540000}"/>
    <cellStyle name="40% - Accent5 2 3 10 5" xfId="24492" xr:uid="{00000000-0005-0000-0000-000037540000}"/>
    <cellStyle name="40% - Accent5 2 3 10 6" xfId="33369" xr:uid="{00000000-0005-0000-0000-000038540000}"/>
    <cellStyle name="40% - Accent5 2 3 11" xfId="12794" xr:uid="{00000000-0005-0000-0000-000039540000}"/>
    <cellStyle name="40% - Accent5 2 3 11 2" xfId="15148" xr:uid="{00000000-0005-0000-0000-00003A540000}"/>
    <cellStyle name="40% - Accent5 2 3 11 2 2" xfId="25978" xr:uid="{00000000-0005-0000-0000-00003B540000}"/>
    <cellStyle name="40% - Accent5 2 3 11 2 3" xfId="34855" xr:uid="{00000000-0005-0000-0000-00003C540000}"/>
    <cellStyle name="40% - Accent5 2 3 11 3" xfId="17367" xr:uid="{00000000-0005-0000-0000-00003D540000}"/>
    <cellStyle name="40% - Accent5 2 3 11 3 2" xfId="28197" xr:uid="{00000000-0005-0000-0000-00003E540000}"/>
    <cellStyle name="40% - Accent5 2 3 11 3 3" xfId="37074" xr:uid="{00000000-0005-0000-0000-00003F540000}"/>
    <cellStyle name="40% - Accent5 2 3 11 4" xfId="19772" xr:uid="{00000000-0005-0000-0000-000040540000}"/>
    <cellStyle name="40% - Accent5 2 3 11 4 2" xfId="30416" xr:uid="{00000000-0005-0000-0000-000041540000}"/>
    <cellStyle name="40% - Accent5 2 3 11 4 3" xfId="39293" xr:uid="{00000000-0005-0000-0000-000042540000}"/>
    <cellStyle name="40% - Accent5 2 3 11 5" xfId="23759" xr:uid="{00000000-0005-0000-0000-000043540000}"/>
    <cellStyle name="40% - Accent5 2 3 11 6" xfId="32636" xr:uid="{00000000-0005-0000-0000-000044540000}"/>
    <cellStyle name="40% - Accent5 2 3 12" xfId="14272" xr:uid="{00000000-0005-0000-0000-000045540000}"/>
    <cellStyle name="40% - Accent5 2 3 12 2" xfId="25235" xr:uid="{00000000-0005-0000-0000-000046540000}"/>
    <cellStyle name="40% - Accent5 2 3 12 3" xfId="34112" xr:uid="{00000000-0005-0000-0000-000047540000}"/>
    <cellStyle name="40% - Accent5 2 3 13" xfId="16624" xr:uid="{00000000-0005-0000-0000-000048540000}"/>
    <cellStyle name="40% - Accent5 2 3 13 2" xfId="27454" xr:uid="{00000000-0005-0000-0000-000049540000}"/>
    <cellStyle name="40% - Accent5 2 3 13 3" xfId="36331" xr:uid="{00000000-0005-0000-0000-00004A540000}"/>
    <cellStyle name="40% - Accent5 2 3 14" xfId="18845" xr:uid="{00000000-0005-0000-0000-00004B540000}"/>
    <cellStyle name="40% - Accent5 2 3 14 2" xfId="29673" xr:uid="{00000000-0005-0000-0000-00004C540000}"/>
    <cellStyle name="40% - Accent5 2 3 14 3" xfId="38550" xr:uid="{00000000-0005-0000-0000-00004D540000}"/>
    <cellStyle name="40% - Accent5 2 3 15" xfId="23016" xr:uid="{00000000-0005-0000-0000-00004E540000}"/>
    <cellStyle name="40% - Accent5 2 3 16" xfId="31891" xr:uid="{00000000-0005-0000-0000-00004F540000}"/>
    <cellStyle name="40% - Accent5 2 3 2" xfId="9569" xr:uid="{00000000-0005-0000-0000-000050540000}"/>
    <cellStyle name="40% - Accent5 2 3 2 2" xfId="13528" xr:uid="{00000000-0005-0000-0000-000051540000}"/>
    <cellStyle name="40% - Accent5 2 3 2 2 2" xfId="15882" xr:uid="{00000000-0005-0000-0000-000052540000}"/>
    <cellStyle name="40% - Accent5 2 3 2 2 2 2" xfId="26712" xr:uid="{00000000-0005-0000-0000-000053540000}"/>
    <cellStyle name="40% - Accent5 2 3 2 2 2 3" xfId="35589" xr:uid="{00000000-0005-0000-0000-000054540000}"/>
    <cellStyle name="40% - Accent5 2 3 2 2 3" xfId="18101" xr:uid="{00000000-0005-0000-0000-000055540000}"/>
    <cellStyle name="40% - Accent5 2 3 2 2 3 2" xfId="28931" xr:uid="{00000000-0005-0000-0000-000056540000}"/>
    <cellStyle name="40% - Accent5 2 3 2 2 3 3" xfId="37808" xr:uid="{00000000-0005-0000-0000-000057540000}"/>
    <cellStyle name="40% - Accent5 2 3 2 2 4" xfId="20506" xr:uid="{00000000-0005-0000-0000-000058540000}"/>
    <cellStyle name="40% - Accent5 2 3 2 2 4 2" xfId="31150" xr:uid="{00000000-0005-0000-0000-000059540000}"/>
    <cellStyle name="40% - Accent5 2 3 2 2 4 3" xfId="40027" xr:uid="{00000000-0005-0000-0000-00005A540000}"/>
    <cellStyle name="40% - Accent5 2 3 2 2 5" xfId="24493" xr:uid="{00000000-0005-0000-0000-00005B540000}"/>
    <cellStyle name="40% - Accent5 2 3 2 2 6" xfId="33370" xr:uid="{00000000-0005-0000-0000-00005C540000}"/>
    <cellStyle name="40% - Accent5 2 3 2 3" xfId="12795" xr:uid="{00000000-0005-0000-0000-00005D540000}"/>
    <cellStyle name="40% - Accent5 2 3 2 3 2" xfId="15149" xr:uid="{00000000-0005-0000-0000-00005E540000}"/>
    <cellStyle name="40% - Accent5 2 3 2 3 2 2" xfId="25979" xr:uid="{00000000-0005-0000-0000-00005F540000}"/>
    <cellStyle name="40% - Accent5 2 3 2 3 2 3" xfId="34856" xr:uid="{00000000-0005-0000-0000-000060540000}"/>
    <cellStyle name="40% - Accent5 2 3 2 3 3" xfId="17368" xr:uid="{00000000-0005-0000-0000-000061540000}"/>
    <cellStyle name="40% - Accent5 2 3 2 3 3 2" xfId="28198" xr:uid="{00000000-0005-0000-0000-000062540000}"/>
    <cellStyle name="40% - Accent5 2 3 2 3 3 3" xfId="37075" xr:uid="{00000000-0005-0000-0000-000063540000}"/>
    <cellStyle name="40% - Accent5 2 3 2 3 4" xfId="19773" xr:uid="{00000000-0005-0000-0000-000064540000}"/>
    <cellStyle name="40% - Accent5 2 3 2 3 4 2" xfId="30417" xr:uid="{00000000-0005-0000-0000-000065540000}"/>
    <cellStyle name="40% - Accent5 2 3 2 3 4 3" xfId="39294" xr:uid="{00000000-0005-0000-0000-000066540000}"/>
    <cellStyle name="40% - Accent5 2 3 2 3 5" xfId="23760" xr:uid="{00000000-0005-0000-0000-000067540000}"/>
    <cellStyle name="40% - Accent5 2 3 2 3 6" xfId="32637" xr:uid="{00000000-0005-0000-0000-000068540000}"/>
    <cellStyle name="40% - Accent5 2 3 2 4" xfId="14273" xr:uid="{00000000-0005-0000-0000-000069540000}"/>
    <cellStyle name="40% - Accent5 2 3 2 4 2" xfId="25236" xr:uid="{00000000-0005-0000-0000-00006A540000}"/>
    <cellStyle name="40% - Accent5 2 3 2 4 3" xfId="34113" xr:uid="{00000000-0005-0000-0000-00006B540000}"/>
    <cellStyle name="40% - Accent5 2 3 2 5" xfId="16625" xr:uid="{00000000-0005-0000-0000-00006C540000}"/>
    <cellStyle name="40% - Accent5 2 3 2 5 2" xfId="27455" xr:uid="{00000000-0005-0000-0000-00006D540000}"/>
    <cellStyle name="40% - Accent5 2 3 2 5 3" xfId="36332" xr:uid="{00000000-0005-0000-0000-00006E540000}"/>
    <cellStyle name="40% - Accent5 2 3 2 6" xfId="18846" xr:uid="{00000000-0005-0000-0000-00006F540000}"/>
    <cellStyle name="40% - Accent5 2 3 2 6 2" xfId="29674" xr:uid="{00000000-0005-0000-0000-000070540000}"/>
    <cellStyle name="40% - Accent5 2 3 2 6 3" xfId="38551" xr:uid="{00000000-0005-0000-0000-000071540000}"/>
    <cellStyle name="40% - Accent5 2 3 2 7" xfId="23017" xr:uid="{00000000-0005-0000-0000-000072540000}"/>
    <cellStyle name="40% - Accent5 2 3 2 8" xfId="31892" xr:uid="{00000000-0005-0000-0000-000073540000}"/>
    <cellStyle name="40% - Accent5 2 3 3" xfId="9570" xr:uid="{00000000-0005-0000-0000-000074540000}"/>
    <cellStyle name="40% - Accent5 2 3 3 2" xfId="13529" xr:uid="{00000000-0005-0000-0000-000075540000}"/>
    <cellStyle name="40% - Accent5 2 3 3 2 2" xfId="15883" xr:uid="{00000000-0005-0000-0000-000076540000}"/>
    <cellStyle name="40% - Accent5 2 3 3 2 2 2" xfId="26713" xr:uid="{00000000-0005-0000-0000-000077540000}"/>
    <cellStyle name="40% - Accent5 2 3 3 2 2 3" xfId="35590" xr:uid="{00000000-0005-0000-0000-000078540000}"/>
    <cellStyle name="40% - Accent5 2 3 3 2 3" xfId="18102" xr:uid="{00000000-0005-0000-0000-000079540000}"/>
    <cellStyle name="40% - Accent5 2 3 3 2 3 2" xfId="28932" xr:uid="{00000000-0005-0000-0000-00007A540000}"/>
    <cellStyle name="40% - Accent5 2 3 3 2 3 3" xfId="37809" xr:uid="{00000000-0005-0000-0000-00007B540000}"/>
    <cellStyle name="40% - Accent5 2 3 3 2 4" xfId="20507" xr:uid="{00000000-0005-0000-0000-00007C540000}"/>
    <cellStyle name="40% - Accent5 2 3 3 2 4 2" xfId="31151" xr:uid="{00000000-0005-0000-0000-00007D540000}"/>
    <cellStyle name="40% - Accent5 2 3 3 2 4 3" xfId="40028" xr:uid="{00000000-0005-0000-0000-00007E540000}"/>
    <cellStyle name="40% - Accent5 2 3 3 2 5" xfId="24494" xr:uid="{00000000-0005-0000-0000-00007F540000}"/>
    <cellStyle name="40% - Accent5 2 3 3 2 6" xfId="33371" xr:uid="{00000000-0005-0000-0000-000080540000}"/>
    <cellStyle name="40% - Accent5 2 3 3 3" xfId="12796" xr:uid="{00000000-0005-0000-0000-000081540000}"/>
    <cellStyle name="40% - Accent5 2 3 3 3 2" xfId="15150" xr:uid="{00000000-0005-0000-0000-000082540000}"/>
    <cellStyle name="40% - Accent5 2 3 3 3 2 2" xfId="25980" xr:uid="{00000000-0005-0000-0000-000083540000}"/>
    <cellStyle name="40% - Accent5 2 3 3 3 2 3" xfId="34857" xr:uid="{00000000-0005-0000-0000-000084540000}"/>
    <cellStyle name="40% - Accent5 2 3 3 3 3" xfId="17369" xr:uid="{00000000-0005-0000-0000-000085540000}"/>
    <cellStyle name="40% - Accent5 2 3 3 3 3 2" xfId="28199" xr:uid="{00000000-0005-0000-0000-000086540000}"/>
    <cellStyle name="40% - Accent5 2 3 3 3 3 3" xfId="37076" xr:uid="{00000000-0005-0000-0000-000087540000}"/>
    <cellStyle name="40% - Accent5 2 3 3 3 4" xfId="19774" xr:uid="{00000000-0005-0000-0000-000088540000}"/>
    <cellStyle name="40% - Accent5 2 3 3 3 4 2" xfId="30418" xr:uid="{00000000-0005-0000-0000-000089540000}"/>
    <cellStyle name="40% - Accent5 2 3 3 3 4 3" xfId="39295" xr:uid="{00000000-0005-0000-0000-00008A540000}"/>
    <cellStyle name="40% - Accent5 2 3 3 3 5" xfId="23761" xr:uid="{00000000-0005-0000-0000-00008B540000}"/>
    <cellStyle name="40% - Accent5 2 3 3 3 6" xfId="32638" xr:uid="{00000000-0005-0000-0000-00008C540000}"/>
    <cellStyle name="40% - Accent5 2 3 3 4" xfId="14274" xr:uid="{00000000-0005-0000-0000-00008D540000}"/>
    <cellStyle name="40% - Accent5 2 3 3 4 2" xfId="25237" xr:uid="{00000000-0005-0000-0000-00008E540000}"/>
    <cellStyle name="40% - Accent5 2 3 3 4 3" xfId="34114" xr:uid="{00000000-0005-0000-0000-00008F540000}"/>
    <cellStyle name="40% - Accent5 2 3 3 5" xfId="16626" xr:uid="{00000000-0005-0000-0000-000090540000}"/>
    <cellStyle name="40% - Accent5 2 3 3 5 2" xfId="27456" xr:uid="{00000000-0005-0000-0000-000091540000}"/>
    <cellStyle name="40% - Accent5 2 3 3 5 3" xfId="36333" xr:uid="{00000000-0005-0000-0000-000092540000}"/>
    <cellStyle name="40% - Accent5 2 3 3 6" xfId="18847" xr:uid="{00000000-0005-0000-0000-000093540000}"/>
    <cellStyle name="40% - Accent5 2 3 3 6 2" xfId="29675" xr:uid="{00000000-0005-0000-0000-000094540000}"/>
    <cellStyle name="40% - Accent5 2 3 3 6 3" xfId="38552" xr:uid="{00000000-0005-0000-0000-000095540000}"/>
    <cellStyle name="40% - Accent5 2 3 3 7" xfId="23018" xr:uid="{00000000-0005-0000-0000-000096540000}"/>
    <cellStyle name="40% - Accent5 2 3 3 8" xfId="31893" xr:uid="{00000000-0005-0000-0000-000097540000}"/>
    <cellStyle name="40% - Accent5 2 3 4" xfId="9571" xr:uid="{00000000-0005-0000-0000-000098540000}"/>
    <cellStyle name="40% - Accent5 2 3 4 2" xfId="13530" xr:uid="{00000000-0005-0000-0000-000099540000}"/>
    <cellStyle name="40% - Accent5 2 3 4 2 2" xfId="15884" xr:uid="{00000000-0005-0000-0000-00009A540000}"/>
    <cellStyle name="40% - Accent5 2 3 4 2 2 2" xfId="26714" xr:uid="{00000000-0005-0000-0000-00009B540000}"/>
    <cellStyle name="40% - Accent5 2 3 4 2 2 3" xfId="35591" xr:uid="{00000000-0005-0000-0000-00009C540000}"/>
    <cellStyle name="40% - Accent5 2 3 4 2 3" xfId="18103" xr:uid="{00000000-0005-0000-0000-00009D540000}"/>
    <cellStyle name="40% - Accent5 2 3 4 2 3 2" xfId="28933" xr:uid="{00000000-0005-0000-0000-00009E540000}"/>
    <cellStyle name="40% - Accent5 2 3 4 2 3 3" xfId="37810" xr:uid="{00000000-0005-0000-0000-00009F540000}"/>
    <cellStyle name="40% - Accent5 2 3 4 2 4" xfId="20508" xr:uid="{00000000-0005-0000-0000-0000A0540000}"/>
    <cellStyle name="40% - Accent5 2 3 4 2 4 2" xfId="31152" xr:uid="{00000000-0005-0000-0000-0000A1540000}"/>
    <cellStyle name="40% - Accent5 2 3 4 2 4 3" xfId="40029" xr:uid="{00000000-0005-0000-0000-0000A2540000}"/>
    <cellStyle name="40% - Accent5 2 3 4 2 5" xfId="24495" xr:uid="{00000000-0005-0000-0000-0000A3540000}"/>
    <cellStyle name="40% - Accent5 2 3 4 2 6" xfId="33372" xr:uid="{00000000-0005-0000-0000-0000A4540000}"/>
    <cellStyle name="40% - Accent5 2 3 4 3" xfId="12797" xr:uid="{00000000-0005-0000-0000-0000A5540000}"/>
    <cellStyle name="40% - Accent5 2 3 4 3 2" xfId="15151" xr:uid="{00000000-0005-0000-0000-0000A6540000}"/>
    <cellStyle name="40% - Accent5 2 3 4 3 2 2" xfId="25981" xr:uid="{00000000-0005-0000-0000-0000A7540000}"/>
    <cellStyle name="40% - Accent5 2 3 4 3 2 3" xfId="34858" xr:uid="{00000000-0005-0000-0000-0000A8540000}"/>
    <cellStyle name="40% - Accent5 2 3 4 3 3" xfId="17370" xr:uid="{00000000-0005-0000-0000-0000A9540000}"/>
    <cellStyle name="40% - Accent5 2 3 4 3 3 2" xfId="28200" xr:uid="{00000000-0005-0000-0000-0000AA540000}"/>
    <cellStyle name="40% - Accent5 2 3 4 3 3 3" xfId="37077" xr:uid="{00000000-0005-0000-0000-0000AB540000}"/>
    <cellStyle name="40% - Accent5 2 3 4 3 4" xfId="19775" xr:uid="{00000000-0005-0000-0000-0000AC540000}"/>
    <cellStyle name="40% - Accent5 2 3 4 3 4 2" xfId="30419" xr:uid="{00000000-0005-0000-0000-0000AD540000}"/>
    <cellStyle name="40% - Accent5 2 3 4 3 4 3" xfId="39296" xr:uid="{00000000-0005-0000-0000-0000AE540000}"/>
    <cellStyle name="40% - Accent5 2 3 4 3 5" xfId="23762" xr:uid="{00000000-0005-0000-0000-0000AF540000}"/>
    <cellStyle name="40% - Accent5 2 3 4 3 6" xfId="32639" xr:uid="{00000000-0005-0000-0000-0000B0540000}"/>
    <cellStyle name="40% - Accent5 2 3 4 4" xfId="14275" xr:uid="{00000000-0005-0000-0000-0000B1540000}"/>
    <cellStyle name="40% - Accent5 2 3 4 4 2" xfId="25238" xr:uid="{00000000-0005-0000-0000-0000B2540000}"/>
    <cellStyle name="40% - Accent5 2 3 4 4 3" xfId="34115" xr:uid="{00000000-0005-0000-0000-0000B3540000}"/>
    <cellStyle name="40% - Accent5 2 3 4 5" xfId="16627" xr:uid="{00000000-0005-0000-0000-0000B4540000}"/>
    <cellStyle name="40% - Accent5 2 3 4 5 2" xfId="27457" xr:uid="{00000000-0005-0000-0000-0000B5540000}"/>
    <cellStyle name="40% - Accent5 2 3 4 5 3" xfId="36334" xr:uid="{00000000-0005-0000-0000-0000B6540000}"/>
    <cellStyle name="40% - Accent5 2 3 4 6" xfId="18848" xr:uid="{00000000-0005-0000-0000-0000B7540000}"/>
    <cellStyle name="40% - Accent5 2 3 4 6 2" xfId="29676" xr:uid="{00000000-0005-0000-0000-0000B8540000}"/>
    <cellStyle name="40% - Accent5 2 3 4 6 3" xfId="38553" xr:uid="{00000000-0005-0000-0000-0000B9540000}"/>
    <cellStyle name="40% - Accent5 2 3 4 7" xfId="23019" xr:uid="{00000000-0005-0000-0000-0000BA540000}"/>
    <cellStyle name="40% - Accent5 2 3 4 8" xfId="31894" xr:uid="{00000000-0005-0000-0000-0000BB540000}"/>
    <cellStyle name="40% - Accent5 2 3 5" xfId="9572" xr:uid="{00000000-0005-0000-0000-0000BC540000}"/>
    <cellStyle name="40% - Accent5 2 3 5 2" xfId="13531" xr:uid="{00000000-0005-0000-0000-0000BD540000}"/>
    <cellStyle name="40% - Accent5 2 3 5 2 2" xfId="15885" xr:uid="{00000000-0005-0000-0000-0000BE540000}"/>
    <cellStyle name="40% - Accent5 2 3 5 2 2 2" xfId="26715" xr:uid="{00000000-0005-0000-0000-0000BF540000}"/>
    <cellStyle name="40% - Accent5 2 3 5 2 2 3" xfId="35592" xr:uid="{00000000-0005-0000-0000-0000C0540000}"/>
    <cellStyle name="40% - Accent5 2 3 5 2 3" xfId="18104" xr:uid="{00000000-0005-0000-0000-0000C1540000}"/>
    <cellStyle name="40% - Accent5 2 3 5 2 3 2" xfId="28934" xr:uid="{00000000-0005-0000-0000-0000C2540000}"/>
    <cellStyle name="40% - Accent5 2 3 5 2 3 3" xfId="37811" xr:uid="{00000000-0005-0000-0000-0000C3540000}"/>
    <cellStyle name="40% - Accent5 2 3 5 2 4" xfId="20509" xr:uid="{00000000-0005-0000-0000-0000C4540000}"/>
    <cellStyle name="40% - Accent5 2 3 5 2 4 2" xfId="31153" xr:uid="{00000000-0005-0000-0000-0000C5540000}"/>
    <cellStyle name="40% - Accent5 2 3 5 2 4 3" xfId="40030" xr:uid="{00000000-0005-0000-0000-0000C6540000}"/>
    <cellStyle name="40% - Accent5 2 3 5 2 5" xfId="24496" xr:uid="{00000000-0005-0000-0000-0000C7540000}"/>
    <cellStyle name="40% - Accent5 2 3 5 2 6" xfId="33373" xr:uid="{00000000-0005-0000-0000-0000C8540000}"/>
    <cellStyle name="40% - Accent5 2 3 5 3" xfId="12798" xr:uid="{00000000-0005-0000-0000-0000C9540000}"/>
    <cellStyle name="40% - Accent5 2 3 5 3 2" xfId="15152" xr:uid="{00000000-0005-0000-0000-0000CA540000}"/>
    <cellStyle name="40% - Accent5 2 3 5 3 2 2" xfId="25982" xr:uid="{00000000-0005-0000-0000-0000CB540000}"/>
    <cellStyle name="40% - Accent5 2 3 5 3 2 3" xfId="34859" xr:uid="{00000000-0005-0000-0000-0000CC540000}"/>
    <cellStyle name="40% - Accent5 2 3 5 3 3" xfId="17371" xr:uid="{00000000-0005-0000-0000-0000CD540000}"/>
    <cellStyle name="40% - Accent5 2 3 5 3 3 2" xfId="28201" xr:uid="{00000000-0005-0000-0000-0000CE540000}"/>
    <cellStyle name="40% - Accent5 2 3 5 3 3 3" xfId="37078" xr:uid="{00000000-0005-0000-0000-0000CF540000}"/>
    <cellStyle name="40% - Accent5 2 3 5 3 4" xfId="19776" xr:uid="{00000000-0005-0000-0000-0000D0540000}"/>
    <cellStyle name="40% - Accent5 2 3 5 3 4 2" xfId="30420" xr:uid="{00000000-0005-0000-0000-0000D1540000}"/>
    <cellStyle name="40% - Accent5 2 3 5 3 4 3" xfId="39297" xr:uid="{00000000-0005-0000-0000-0000D2540000}"/>
    <cellStyle name="40% - Accent5 2 3 5 3 5" xfId="23763" xr:uid="{00000000-0005-0000-0000-0000D3540000}"/>
    <cellStyle name="40% - Accent5 2 3 5 3 6" xfId="32640" xr:uid="{00000000-0005-0000-0000-0000D4540000}"/>
    <cellStyle name="40% - Accent5 2 3 5 4" xfId="14276" xr:uid="{00000000-0005-0000-0000-0000D5540000}"/>
    <cellStyle name="40% - Accent5 2 3 5 4 2" xfId="25239" xr:uid="{00000000-0005-0000-0000-0000D6540000}"/>
    <cellStyle name="40% - Accent5 2 3 5 4 3" xfId="34116" xr:uid="{00000000-0005-0000-0000-0000D7540000}"/>
    <cellStyle name="40% - Accent5 2 3 5 5" xfId="16628" xr:uid="{00000000-0005-0000-0000-0000D8540000}"/>
    <cellStyle name="40% - Accent5 2 3 5 5 2" xfId="27458" xr:uid="{00000000-0005-0000-0000-0000D9540000}"/>
    <cellStyle name="40% - Accent5 2 3 5 5 3" xfId="36335" xr:uid="{00000000-0005-0000-0000-0000DA540000}"/>
    <cellStyle name="40% - Accent5 2 3 5 6" xfId="18849" xr:uid="{00000000-0005-0000-0000-0000DB540000}"/>
    <cellStyle name="40% - Accent5 2 3 5 6 2" xfId="29677" xr:uid="{00000000-0005-0000-0000-0000DC540000}"/>
    <cellStyle name="40% - Accent5 2 3 5 6 3" xfId="38554" xr:uid="{00000000-0005-0000-0000-0000DD540000}"/>
    <cellStyle name="40% - Accent5 2 3 5 7" xfId="23020" xr:uid="{00000000-0005-0000-0000-0000DE540000}"/>
    <cellStyle name="40% - Accent5 2 3 5 8" xfId="31895" xr:uid="{00000000-0005-0000-0000-0000DF540000}"/>
    <cellStyle name="40% - Accent5 2 3 6" xfId="9573" xr:uid="{00000000-0005-0000-0000-0000E0540000}"/>
    <cellStyle name="40% - Accent5 2 3 6 2" xfId="13532" xr:uid="{00000000-0005-0000-0000-0000E1540000}"/>
    <cellStyle name="40% - Accent5 2 3 6 2 2" xfId="15886" xr:uid="{00000000-0005-0000-0000-0000E2540000}"/>
    <cellStyle name="40% - Accent5 2 3 6 2 2 2" xfId="26716" xr:uid="{00000000-0005-0000-0000-0000E3540000}"/>
    <cellStyle name="40% - Accent5 2 3 6 2 2 3" xfId="35593" xr:uid="{00000000-0005-0000-0000-0000E4540000}"/>
    <cellStyle name="40% - Accent5 2 3 6 2 3" xfId="18105" xr:uid="{00000000-0005-0000-0000-0000E5540000}"/>
    <cellStyle name="40% - Accent5 2 3 6 2 3 2" xfId="28935" xr:uid="{00000000-0005-0000-0000-0000E6540000}"/>
    <cellStyle name="40% - Accent5 2 3 6 2 3 3" xfId="37812" xr:uid="{00000000-0005-0000-0000-0000E7540000}"/>
    <cellStyle name="40% - Accent5 2 3 6 2 4" xfId="20510" xr:uid="{00000000-0005-0000-0000-0000E8540000}"/>
    <cellStyle name="40% - Accent5 2 3 6 2 4 2" xfId="31154" xr:uid="{00000000-0005-0000-0000-0000E9540000}"/>
    <cellStyle name="40% - Accent5 2 3 6 2 4 3" xfId="40031" xr:uid="{00000000-0005-0000-0000-0000EA540000}"/>
    <cellStyle name="40% - Accent5 2 3 6 2 5" xfId="24497" xr:uid="{00000000-0005-0000-0000-0000EB540000}"/>
    <cellStyle name="40% - Accent5 2 3 6 2 6" xfId="33374" xr:uid="{00000000-0005-0000-0000-0000EC540000}"/>
    <cellStyle name="40% - Accent5 2 3 6 3" xfId="12799" xr:uid="{00000000-0005-0000-0000-0000ED540000}"/>
    <cellStyle name="40% - Accent5 2 3 6 3 2" xfId="15153" xr:uid="{00000000-0005-0000-0000-0000EE540000}"/>
    <cellStyle name="40% - Accent5 2 3 6 3 2 2" xfId="25983" xr:uid="{00000000-0005-0000-0000-0000EF540000}"/>
    <cellStyle name="40% - Accent5 2 3 6 3 2 3" xfId="34860" xr:uid="{00000000-0005-0000-0000-0000F0540000}"/>
    <cellStyle name="40% - Accent5 2 3 6 3 3" xfId="17372" xr:uid="{00000000-0005-0000-0000-0000F1540000}"/>
    <cellStyle name="40% - Accent5 2 3 6 3 3 2" xfId="28202" xr:uid="{00000000-0005-0000-0000-0000F2540000}"/>
    <cellStyle name="40% - Accent5 2 3 6 3 3 3" xfId="37079" xr:uid="{00000000-0005-0000-0000-0000F3540000}"/>
    <cellStyle name="40% - Accent5 2 3 6 3 4" xfId="19777" xr:uid="{00000000-0005-0000-0000-0000F4540000}"/>
    <cellStyle name="40% - Accent5 2 3 6 3 4 2" xfId="30421" xr:uid="{00000000-0005-0000-0000-0000F5540000}"/>
    <cellStyle name="40% - Accent5 2 3 6 3 4 3" xfId="39298" xr:uid="{00000000-0005-0000-0000-0000F6540000}"/>
    <cellStyle name="40% - Accent5 2 3 6 3 5" xfId="23764" xr:uid="{00000000-0005-0000-0000-0000F7540000}"/>
    <cellStyle name="40% - Accent5 2 3 6 3 6" xfId="32641" xr:uid="{00000000-0005-0000-0000-0000F8540000}"/>
    <cellStyle name="40% - Accent5 2 3 6 4" xfId="14277" xr:uid="{00000000-0005-0000-0000-0000F9540000}"/>
    <cellStyle name="40% - Accent5 2 3 6 4 2" xfId="25240" xr:uid="{00000000-0005-0000-0000-0000FA540000}"/>
    <cellStyle name="40% - Accent5 2 3 6 4 3" xfId="34117" xr:uid="{00000000-0005-0000-0000-0000FB540000}"/>
    <cellStyle name="40% - Accent5 2 3 6 5" xfId="16629" xr:uid="{00000000-0005-0000-0000-0000FC540000}"/>
    <cellStyle name="40% - Accent5 2 3 6 5 2" xfId="27459" xr:uid="{00000000-0005-0000-0000-0000FD540000}"/>
    <cellStyle name="40% - Accent5 2 3 6 5 3" xfId="36336" xr:uid="{00000000-0005-0000-0000-0000FE540000}"/>
    <cellStyle name="40% - Accent5 2 3 6 6" xfId="18850" xr:uid="{00000000-0005-0000-0000-0000FF540000}"/>
    <cellStyle name="40% - Accent5 2 3 6 6 2" xfId="29678" xr:uid="{00000000-0005-0000-0000-000000550000}"/>
    <cellStyle name="40% - Accent5 2 3 6 6 3" xfId="38555" xr:uid="{00000000-0005-0000-0000-000001550000}"/>
    <cellStyle name="40% - Accent5 2 3 6 7" xfId="23021" xr:uid="{00000000-0005-0000-0000-000002550000}"/>
    <cellStyle name="40% - Accent5 2 3 6 8" xfId="31896" xr:uid="{00000000-0005-0000-0000-000003550000}"/>
    <cellStyle name="40% - Accent5 2 3 7" xfId="9574" xr:uid="{00000000-0005-0000-0000-000004550000}"/>
    <cellStyle name="40% - Accent5 2 3 7 2" xfId="13533" xr:uid="{00000000-0005-0000-0000-000005550000}"/>
    <cellStyle name="40% - Accent5 2 3 7 2 2" xfId="15887" xr:uid="{00000000-0005-0000-0000-000006550000}"/>
    <cellStyle name="40% - Accent5 2 3 7 2 2 2" xfId="26717" xr:uid="{00000000-0005-0000-0000-000007550000}"/>
    <cellStyle name="40% - Accent5 2 3 7 2 2 3" xfId="35594" xr:uid="{00000000-0005-0000-0000-000008550000}"/>
    <cellStyle name="40% - Accent5 2 3 7 2 3" xfId="18106" xr:uid="{00000000-0005-0000-0000-000009550000}"/>
    <cellStyle name="40% - Accent5 2 3 7 2 3 2" xfId="28936" xr:uid="{00000000-0005-0000-0000-00000A550000}"/>
    <cellStyle name="40% - Accent5 2 3 7 2 3 3" xfId="37813" xr:uid="{00000000-0005-0000-0000-00000B550000}"/>
    <cellStyle name="40% - Accent5 2 3 7 2 4" xfId="20511" xr:uid="{00000000-0005-0000-0000-00000C550000}"/>
    <cellStyle name="40% - Accent5 2 3 7 2 4 2" xfId="31155" xr:uid="{00000000-0005-0000-0000-00000D550000}"/>
    <cellStyle name="40% - Accent5 2 3 7 2 4 3" xfId="40032" xr:uid="{00000000-0005-0000-0000-00000E550000}"/>
    <cellStyle name="40% - Accent5 2 3 7 2 5" xfId="24498" xr:uid="{00000000-0005-0000-0000-00000F550000}"/>
    <cellStyle name="40% - Accent5 2 3 7 2 6" xfId="33375" xr:uid="{00000000-0005-0000-0000-000010550000}"/>
    <cellStyle name="40% - Accent5 2 3 7 3" xfId="12800" xr:uid="{00000000-0005-0000-0000-000011550000}"/>
    <cellStyle name="40% - Accent5 2 3 7 3 2" xfId="15154" xr:uid="{00000000-0005-0000-0000-000012550000}"/>
    <cellStyle name="40% - Accent5 2 3 7 3 2 2" xfId="25984" xr:uid="{00000000-0005-0000-0000-000013550000}"/>
    <cellStyle name="40% - Accent5 2 3 7 3 2 3" xfId="34861" xr:uid="{00000000-0005-0000-0000-000014550000}"/>
    <cellStyle name="40% - Accent5 2 3 7 3 3" xfId="17373" xr:uid="{00000000-0005-0000-0000-000015550000}"/>
    <cellStyle name="40% - Accent5 2 3 7 3 3 2" xfId="28203" xr:uid="{00000000-0005-0000-0000-000016550000}"/>
    <cellStyle name="40% - Accent5 2 3 7 3 3 3" xfId="37080" xr:uid="{00000000-0005-0000-0000-000017550000}"/>
    <cellStyle name="40% - Accent5 2 3 7 3 4" xfId="19778" xr:uid="{00000000-0005-0000-0000-000018550000}"/>
    <cellStyle name="40% - Accent5 2 3 7 3 4 2" xfId="30422" xr:uid="{00000000-0005-0000-0000-000019550000}"/>
    <cellStyle name="40% - Accent5 2 3 7 3 4 3" xfId="39299" xr:uid="{00000000-0005-0000-0000-00001A550000}"/>
    <cellStyle name="40% - Accent5 2 3 7 3 5" xfId="23765" xr:uid="{00000000-0005-0000-0000-00001B550000}"/>
    <cellStyle name="40% - Accent5 2 3 7 3 6" xfId="32642" xr:uid="{00000000-0005-0000-0000-00001C550000}"/>
    <cellStyle name="40% - Accent5 2 3 7 4" xfId="14278" xr:uid="{00000000-0005-0000-0000-00001D550000}"/>
    <cellStyle name="40% - Accent5 2 3 7 4 2" xfId="25241" xr:uid="{00000000-0005-0000-0000-00001E550000}"/>
    <cellStyle name="40% - Accent5 2 3 7 4 3" xfId="34118" xr:uid="{00000000-0005-0000-0000-00001F550000}"/>
    <cellStyle name="40% - Accent5 2 3 7 5" xfId="16630" xr:uid="{00000000-0005-0000-0000-000020550000}"/>
    <cellStyle name="40% - Accent5 2 3 7 5 2" xfId="27460" xr:uid="{00000000-0005-0000-0000-000021550000}"/>
    <cellStyle name="40% - Accent5 2 3 7 5 3" xfId="36337" xr:uid="{00000000-0005-0000-0000-000022550000}"/>
    <cellStyle name="40% - Accent5 2 3 7 6" xfId="18851" xr:uid="{00000000-0005-0000-0000-000023550000}"/>
    <cellStyle name="40% - Accent5 2 3 7 6 2" xfId="29679" xr:uid="{00000000-0005-0000-0000-000024550000}"/>
    <cellStyle name="40% - Accent5 2 3 7 6 3" xfId="38556" xr:uid="{00000000-0005-0000-0000-000025550000}"/>
    <cellStyle name="40% - Accent5 2 3 7 7" xfId="23022" xr:uid="{00000000-0005-0000-0000-000026550000}"/>
    <cellStyle name="40% - Accent5 2 3 7 8" xfId="31897" xr:uid="{00000000-0005-0000-0000-000027550000}"/>
    <cellStyle name="40% - Accent5 2 3 8" xfId="9575" xr:uid="{00000000-0005-0000-0000-000028550000}"/>
    <cellStyle name="40% - Accent5 2 3 8 2" xfId="13534" xr:uid="{00000000-0005-0000-0000-000029550000}"/>
    <cellStyle name="40% - Accent5 2 3 8 2 2" xfId="15888" xr:uid="{00000000-0005-0000-0000-00002A550000}"/>
    <cellStyle name="40% - Accent5 2 3 8 2 2 2" xfId="26718" xr:uid="{00000000-0005-0000-0000-00002B550000}"/>
    <cellStyle name="40% - Accent5 2 3 8 2 2 3" xfId="35595" xr:uid="{00000000-0005-0000-0000-00002C550000}"/>
    <cellStyle name="40% - Accent5 2 3 8 2 3" xfId="18107" xr:uid="{00000000-0005-0000-0000-00002D550000}"/>
    <cellStyle name="40% - Accent5 2 3 8 2 3 2" xfId="28937" xr:uid="{00000000-0005-0000-0000-00002E550000}"/>
    <cellStyle name="40% - Accent5 2 3 8 2 3 3" xfId="37814" xr:uid="{00000000-0005-0000-0000-00002F550000}"/>
    <cellStyle name="40% - Accent5 2 3 8 2 4" xfId="20512" xr:uid="{00000000-0005-0000-0000-000030550000}"/>
    <cellStyle name="40% - Accent5 2 3 8 2 4 2" xfId="31156" xr:uid="{00000000-0005-0000-0000-000031550000}"/>
    <cellStyle name="40% - Accent5 2 3 8 2 4 3" xfId="40033" xr:uid="{00000000-0005-0000-0000-000032550000}"/>
    <cellStyle name="40% - Accent5 2 3 8 2 5" xfId="24499" xr:uid="{00000000-0005-0000-0000-000033550000}"/>
    <cellStyle name="40% - Accent5 2 3 8 2 6" xfId="33376" xr:uid="{00000000-0005-0000-0000-000034550000}"/>
    <cellStyle name="40% - Accent5 2 3 8 3" xfId="12801" xr:uid="{00000000-0005-0000-0000-000035550000}"/>
    <cellStyle name="40% - Accent5 2 3 8 3 2" xfId="15155" xr:uid="{00000000-0005-0000-0000-000036550000}"/>
    <cellStyle name="40% - Accent5 2 3 8 3 2 2" xfId="25985" xr:uid="{00000000-0005-0000-0000-000037550000}"/>
    <cellStyle name="40% - Accent5 2 3 8 3 2 3" xfId="34862" xr:uid="{00000000-0005-0000-0000-000038550000}"/>
    <cellStyle name="40% - Accent5 2 3 8 3 3" xfId="17374" xr:uid="{00000000-0005-0000-0000-000039550000}"/>
    <cellStyle name="40% - Accent5 2 3 8 3 3 2" xfId="28204" xr:uid="{00000000-0005-0000-0000-00003A550000}"/>
    <cellStyle name="40% - Accent5 2 3 8 3 3 3" xfId="37081" xr:uid="{00000000-0005-0000-0000-00003B550000}"/>
    <cellStyle name="40% - Accent5 2 3 8 3 4" xfId="19779" xr:uid="{00000000-0005-0000-0000-00003C550000}"/>
    <cellStyle name="40% - Accent5 2 3 8 3 4 2" xfId="30423" xr:uid="{00000000-0005-0000-0000-00003D550000}"/>
    <cellStyle name="40% - Accent5 2 3 8 3 4 3" xfId="39300" xr:uid="{00000000-0005-0000-0000-00003E550000}"/>
    <cellStyle name="40% - Accent5 2 3 8 3 5" xfId="23766" xr:uid="{00000000-0005-0000-0000-00003F550000}"/>
    <cellStyle name="40% - Accent5 2 3 8 3 6" xfId="32643" xr:uid="{00000000-0005-0000-0000-000040550000}"/>
    <cellStyle name="40% - Accent5 2 3 8 4" xfId="14279" xr:uid="{00000000-0005-0000-0000-000041550000}"/>
    <cellStyle name="40% - Accent5 2 3 8 4 2" xfId="25242" xr:uid="{00000000-0005-0000-0000-000042550000}"/>
    <cellStyle name="40% - Accent5 2 3 8 4 3" xfId="34119" xr:uid="{00000000-0005-0000-0000-000043550000}"/>
    <cellStyle name="40% - Accent5 2 3 8 5" xfId="16631" xr:uid="{00000000-0005-0000-0000-000044550000}"/>
    <cellStyle name="40% - Accent5 2 3 8 5 2" xfId="27461" xr:uid="{00000000-0005-0000-0000-000045550000}"/>
    <cellStyle name="40% - Accent5 2 3 8 5 3" xfId="36338" xr:uid="{00000000-0005-0000-0000-000046550000}"/>
    <cellStyle name="40% - Accent5 2 3 8 6" xfId="18852" xr:uid="{00000000-0005-0000-0000-000047550000}"/>
    <cellStyle name="40% - Accent5 2 3 8 6 2" xfId="29680" xr:uid="{00000000-0005-0000-0000-000048550000}"/>
    <cellStyle name="40% - Accent5 2 3 8 6 3" xfId="38557" xr:uid="{00000000-0005-0000-0000-000049550000}"/>
    <cellStyle name="40% - Accent5 2 3 8 7" xfId="23023" xr:uid="{00000000-0005-0000-0000-00004A550000}"/>
    <cellStyle name="40% - Accent5 2 3 8 8" xfId="31898" xr:uid="{00000000-0005-0000-0000-00004B550000}"/>
    <cellStyle name="40% - Accent5 2 3 9" xfId="9576" xr:uid="{00000000-0005-0000-0000-00004C550000}"/>
    <cellStyle name="40% - Accent5 2 3 9 2" xfId="13535" xr:uid="{00000000-0005-0000-0000-00004D550000}"/>
    <cellStyle name="40% - Accent5 2 3 9 2 2" xfId="15889" xr:uid="{00000000-0005-0000-0000-00004E550000}"/>
    <cellStyle name="40% - Accent5 2 3 9 2 2 2" xfId="26719" xr:uid="{00000000-0005-0000-0000-00004F550000}"/>
    <cellStyle name="40% - Accent5 2 3 9 2 2 3" xfId="35596" xr:uid="{00000000-0005-0000-0000-000050550000}"/>
    <cellStyle name="40% - Accent5 2 3 9 2 3" xfId="18108" xr:uid="{00000000-0005-0000-0000-000051550000}"/>
    <cellStyle name="40% - Accent5 2 3 9 2 3 2" xfId="28938" xr:uid="{00000000-0005-0000-0000-000052550000}"/>
    <cellStyle name="40% - Accent5 2 3 9 2 3 3" xfId="37815" xr:uid="{00000000-0005-0000-0000-000053550000}"/>
    <cellStyle name="40% - Accent5 2 3 9 2 4" xfId="20513" xr:uid="{00000000-0005-0000-0000-000054550000}"/>
    <cellStyle name="40% - Accent5 2 3 9 2 4 2" xfId="31157" xr:uid="{00000000-0005-0000-0000-000055550000}"/>
    <cellStyle name="40% - Accent5 2 3 9 2 4 3" xfId="40034" xr:uid="{00000000-0005-0000-0000-000056550000}"/>
    <cellStyle name="40% - Accent5 2 3 9 2 5" xfId="24500" xr:uid="{00000000-0005-0000-0000-000057550000}"/>
    <cellStyle name="40% - Accent5 2 3 9 2 6" xfId="33377" xr:uid="{00000000-0005-0000-0000-000058550000}"/>
    <cellStyle name="40% - Accent5 2 3 9 3" xfId="12802" xr:uid="{00000000-0005-0000-0000-000059550000}"/>
    <cellStyle name="40% - Accent5 2 3 9 3 2" xfId="15156" xr:uid="{00000000-0005-0000-0000-00005A550000}"/>
    <cellStyle name="40% - Accent5 2 3 9 3 2 2" xfId="25986" xr:uid="{00000000-0005-0000-0000-00005B550000}"/>
    <cellStyle name="40% - Accent5 2 3 9 3 2 3" xfId="34863" xr:uid="{00000000-0005-0000-0000-00005C550000}"/>
    <cellStyle name="40% - Accent5 2 3 9 3 3" xfId="17375" xr:uid="{00000000-0005-0000-0000-00005D550000}"/>
    <cellStyle name="40% - Accent5 2 3 9 3 3 2" xfId="28205" xr:uid="{00000000-0005-0000-0000-00005E550000}"/>
    <cellStyle name="40% - Accent5 2 3 9 3 3 3" xfId="37082" xr:uid="{00000000-0005-0000-0000-00005F550000}"/>
    <cellStyle name="40% - Accent5 2 3 9 3 4" xfId="19780" xr:uid="{00000000-0005-0000-0000-000060550000}"/>
    <cellStyle name="40% - Accent5 2 3 9 3 4 2" xfId="30424" xr:uid="{00000000-0005-0000-0000-000061550000}"/>
    <cellStyle name="40% - Accent5 2 3 9 3 4 3" xfId="39301" xr:uid="{00000000-0005-0000-0000-000062550000}"/>
    <cellStyle name="40% - Accent5 2 3 9 3 5" xfId="23767" xr:uid="{00000000-0005-0000-0000-000063550000}"/>
    <cellStyle name="40% - Accent5 2 3 9 3 6" xfId="32644" xr:uid="{00000000-0005-0000-0000-000064550000}"/>
    <cellStyle name="40% - Accent5 2 3 9 4" xfId="14280" xr:uid="{00000000-0005-0000-0000-000065550000}"/>
    <cellStyle name="40% - Accent5 2 3 9 4 2" xfId="25243" xr:uid="{00000000-0005-0000-0000-000066550000}"/>
    <cellStyle name="40% - Accent5 2 3 9 4 3" xfId="34120" xr:uid="{00000000-0005-0000-0000-000067550000}"/>
    <cellStyle name="40% - Accent5 2 3 9 5" xfId="16632" xr:uid="{00000000-0005-0000-0000-000068550000}"/>
    <cellStyle name="40% - Accent5 2 3 9 5 2" xfId="27462" xr:uid="{00000000-0005-0000-0000-000069550000}"/>
    <cellStyle name="40% - Accent5 2 3 9 5 3" xfId="36339" xr:uid="{00000000-0005-0000-0000-00006A550000}"/>
    <cellStyle name="40% - Accent5 2 3 9 6" xfId="18853" xr:uid="{00000000-0005-0000-0000-00006B550000}"/>
    <cellStyle name="40% - Accent5 2 3 9 6 2" xfId="29681" xr:uid="{00000000-0005-0000-0000-00006C550000}"/>
    <cellStyle name="40% - Accent5 2 3 9 6 3" xfId="38558" xr:uid="{00000000-0005-0000-0000-00006D550000}"/>
    <cellStyle name="40% - Accent5 2 3 9 7" xfId="23024" xr:uid="{00000000-0005-0000-0000-00006E550000}"/>
    <cellStyle name="40% - Accent5 2 3 9 8" xfId="31899" xr:uid="{00000000-0005-0000-0000-00006F550000}"/>
    <cellStyle name="40% - Accent5 2 4" xfId="9577" xr:uid="{00000000-0005-0000-0000-000070550000}"/>
    <cellStyle name="40% - Accent5 2 4 10" xfId="13536" xr:uid="{00000000-0005-0000-0000-000071550000}"/>
    <cellStyle name="40% - Accent5 2 4 10 2" xfId="15890" xr:uid="{00000000-0005-0000-0000-000072550000}"/>
    <cellStyle name="40% - Accent5 2 4 10 2 2" xfId="26720" xr:uid="{00000000-0005-0000-0000-000073550000}"/>
    <cellStyle name="40% - Accent5 2 4 10 2 3" xfId="35597" xr:uid="{00000000-0005-0000-0000-000074550000}"/>
    <cellStyle name="40% - Accent5 2 4 10 3" xfId="18109" xr:uid="{00000000-0005-0000-0000-000075550000}"/>
    <cellStyle name="40% - Accent5 2 4 10 3 2" xfId="28939" xr:uid="{00000000-0005-0000-0000-000076550000}"/>
    <cellStyle name="40% - Accent5 2 4 10 3 3" xfId="37816" xr:uid="{00000000-0005-0000-0000-000077550000}"/>
    <cellStyle name="40% - Accent5 2 4 10 4" xfId="20514" xr:uid="{00000000-0005-0000-0000-000078550000}"/>
    <cellStyle name="40% - Accent5 2 4 10 4 2" xfId="31158" xr:uid="{00000000-0005-0000-0000-000079550000}"/>
    <cellStyle name="40% - Accent5 2 4 10 4 3" xfId="40035" xr:uid="{00000000-0005-0000-0000-00007A550000}"/>
    <cellStyle name="40% - Accent5 2 4 10 5" xfId="24501" xr:uid="{00000000-0005-0000-0000-00007B550000}"/>
    <cellStyle name="40% - Accent5 2 4 10 6" xfId="33378" xr:uid="{00000000-0005-0000-0000-00007C550000}"/>
    <cellStyle name="40% - Accent5 2 4 11" xfId="12803" xr:uid="{00000000-0005-0000-0000-00007D550000}"/>
    <cellStyle name="40% - Accent5 2 4 11 2" xfId="15157" xr:uid="{00000000-0005-0000-0000-00007E550000}"/>
    <cellStyle name="40% - Accent5 2 4 11 2 2" xfId="25987" xr:uid="{00000000-0005-0000-0000-00007F550000}"/>
    <cellStyle name="40% - Accent5 2 4 11 2 3" xfId="34864" xr:uid="{00000000-0005-0000-0000-000080550000}"/>
    <cellStyle name="40% - Accent5 2 4 11 3" xfId="17376" xr:uid="{00000000-0005-0000-0000-000081550000}"/>
    <cellStyle name="40% - Accent5 2 4 11 3 2" xfId="28206" xr:uid="{00000000-0005-0000-0000-000082550000}"/>
    <cellStyle name="40% - Accent5 2 4 11 3 3" xfId="37083" xr:uid="{00000000-0005-0000-0000-000083550000}"/>
    <cellStyle name="40% - Accent5 2 4 11 4" xfId="19781" xr:uid="{00000000-0005-0000-0000-000084550000}"/>
    <cellStyle name="40% - Accent5 2 4 11 4 2" xfId="30425" xr:uid="{00000000-0005-0000-0000-000085550000}"/>
    <cellStyle name="40% - Accent5 2 4 11 4 3" xfId="39302" xr:uid="{00000000-0005-0000-0000-000086550000}"/>
    <cellStyle name="40% - Accent5 2 4 11 5" xfId="23768" xr:uid="{00000000-0005-0000-0000-000087550000}"/>
    <cellStyle name="40% - Accent5 2 4 11 6" xfId="32645" xr:uid="{00000000-0005-0000-0000-000088550000}"/>
    <cellStyle name="40% - Accent5 2 4 12" xfId="14281" xr:uid="{00000000-0005-0000-0000-000089550000}"/>
    <cellStyle name="40% - Accent5 2 4 12 2" xfId="25244" xr:uid="{00000000-0005-0000-0000-00008A550000}"/>
    <cellStyle name="40% - Accent5 2 4 12 3" xfId="34121" xr:uid="{00000000-0005-0000-0000-00008B550000}"/>
    <cellStyle name="40% - Accent5 2 4 13" xfId="16633" xr:uid="{00000000-0005-0000-0000-00008C550000}"/>
    <cellStyle name="40% - Accent5 2 4 13 2" xfId="27463" xr:uid="{00000000-0005-0000-0000-00008D550000}"/>
    <cellStyle name="40% - Accent5 2 4 13 3" xfId="36340" xr:uid="{00000000-0005-0000-0000-00008E550000}"/>
    <cellStyle name="40% - Accent5 2 4 14" xfId="18854" xr:uid="{00000000-0005-0000-0000-00008F550000}"/>
    <cellStyle name="40% - Accent5 2 4 14 2" xfId="29682" xr:uid="{00000000-0005-0000-0000-000090550000}"/>
    <cellStyle name="40% - Accent5 2 4 14 3" xfId="38559" xr:uid="{00000000-0005-0000-0000-000091550000}"/>
    <cellStyle name="40% - Accent5 2 4 15" xfId="23025" xr:uid="{00000000-0005-0000-0000-000092550000}"/>
    <cellStyle name="40% - Accent5 2 4 16" xfId="31900" xr:uid="{00000000-0005-0000-0000-000093550000}"/>
    <cellStyle name="40% - Accent5 2 4 2" xfId="9578" xr:uid="{00000000-0005-0000-0000-000094550000}"/>
    <cellStyle name="40% - Accent5 2 4 2 2" xfId="13537" xr:uid="{00000000-0005-0000-0000-000095550000}"/>
    <cellStyle name="40% - Accent5 2 4 2 2 2" xfId="15891" xr:uid="{00000000-0005-0000-0000-000096550000}"/>
    <cellStyle name="40% - Accent5 2 4 2 2 2 2" xfId="26721" xr:uid="{00000000-0005-0000-0000-000097550000}"/>
    <cellStyle name="40% - Accent5 2 4 2 2 2 3" xfId="35598" xr:uid="{00000000-0005-0000-0000-000098550000}"/>
    <cellStyle name="40% - Accent5 2 4 2 2 3" xfId="18110" xr:uid="{00000000-0005-0000-0000-000099550000}"/>
    <cellStyle name="40% - Accent5 2 4 2 2 3 2" xfId="28940" xr:uid="{00000000-0005-0000-0000-00009A550000}"/>
    <cellStyle name="40% - Accent5 2 4 2 2 3 3" xfId="37817" xr:uid="{00000000-0005-0000-0000-00009B550000}"/>
    <cellStyle name="40% - Accent5 2 4 2 2 4" xfId="20515" xr:uid="{00000000-0005-0000-0000-00009C550000}"/>
    <cellStyle name="40% - Accent5 2 4 2 2 4 2" xfId="31159" xr:uid="{00000000-0005-0000-0000-00009D550000}"/>
    <cellStyle name="40% - Accent5 2 4 2 2 4 3" xfId="40036" xr:uid="{00000000-0005-0000-0000-00009E550000}"/>
    <cellStyle name="40% - Accent5 2 4 2 2 5" xfId="24502" xr:uid="{00000000-0005-0000-0000-00009F550000}"/>
    <cellStyle name="40% - Accent5 2 4 2 2 6" xfId="33379" xr:uid="{00000000-0005-0000-0000-0000A0550000}"/>
    <cellStyle name="40% - Accent5 2 4 2 3" xfId="12804" xr:uid="{00000000-0005-0000-0000-0000A1550000}"/>
    <cellStyle name="40% - Accent5 2 4 2 3 2" xfId="15158" xr:uid="{00000000-0005-0000-0000-0000A2550000}"/>
    <cellStyle name="40% - Accent5 2 4 2 3 2 2" xfId="25988" xr:uid="{00000000-0005-0000-0000-0000A3550000}"/>
    <cellStyle name="40% - Accent5 2 4 2 3 2 3" xfId="34865" xr:uid="{00000000-0005-0000-0000-0000A4550000}"/>
    <cellStyle name="40% - Accent5 2 4 2 3 3" xfId="17377" xr:uid="{00000000-0005-0000-0000-0000A5550000}"/>
    <cellStyle name="40% - Accent5 2 4 2 3 3 2" xfId="28207" xr:uid="{00000000-0005-0000-0000-0000A6550000}"/>
    <cellStyle name="40% - Accent5 2 4 2 3 3 3" xfId="37084" xr:uid="{00000000-0005-0000-0000-0000A7550000}"/>
    <cellStyle name="40% - Accent5 2 4 2 3 4" xfId="19782" xr:uid="{00000000-0005-0000-0000-0000A8550000}"/>
    <cellStyle name="40% - Accent5 2 4 2 3 4 2" xfId="30426" xr:uid="{00000000-0005-0000-0000-0000A9550000}"/>
    <cellStyle name="40% - Accent5 2 4 2 3 4 3" xfId="39303" xr:uid="{00000000-0005-0000-0000-0000AA550000}"/>
    <cellStyle name="40% - Accent5 2 4 2 3 5" xfId="23769" xr:uid="{00000000-0005-0000-0000-0000AB550000}"/>
    <cellStyle name="40% - Accent5 2 4 2 3 6" xfId="32646" xr:uid="{00000000-0005-0000-0000-0000AC550000}"/>
    <cellStyle name="40% - Accent5 2 4 2 4" xfId="14282" xr:uid="{00000000-0005-0000-0000-0000AD550000}"/>
    <cellStyle name="40% - Accent5 2 4 2 4 2" xfId="25245" xr:uid="{00000000-0005-0000-0000-0000AE550000}"/>
    <cellStyle name="40% - Accent5 2 4 2 4 3" xfId="34122" xr:uid="{00000000-0005-0000-0000-0000AF550000}"/>
    <cellStyle name="40% - Accent5 2 4 2 5" xfId="16634" xr:uid="{00000000-0005-0000-0000-0000B0550000}"/>
    <cellStyle name="40% - Accent5 2 4 2 5 2" xfId="27464" xr:uid="{00000000-0005-0000-0000-0000B1550000}"/>
    <cellStyle name="40% - Accent5 2 4 2 5 3" xfId="36341" xr:uid="{00000000-0005-0000-0000-0000B2550000}"/>
    <cellStyle name="40% - Accent5 2 4 2 6" xfId="18855" xr:uid="{00000000-0005-0000-0000-0000B3550000}"/>
    <cellStyle name="40% - Accent5 2 4 2 6 2" xfId="29683" xr:uid="{00000000-0005-0000-0000-0000B4550000}"/>
    <cellStyle name="40% - Accent5 2 4 2 6 3" xfId="38560" xr:uid="{00000000-0005-0000-0000-0000B5550000}"/>
    <cellStyle name="40% - Accent5 2 4 2 7" xfId="23026" xr:uid="{00000000-0005-0000-0000-0000B6550000}"/>
    <cellStyle name="40% - Accent5 2 4 2 8" xfId="31901" xr:uid="{00000000-0005-0000-0000-0000B7550000}"/>
    <cellStyle name="40% - Accent5 2 4 3" xfId="9579" xr:uid="{00000000-0005-0000-0000-0000B8550000}"/>
    <cellStyle name="40% - Accent5 2 4 3 2" xfId="13538" xr:uid="{00000000-0005-0000-0000-0000B9550000}"/>
    <cellStyle name="40% - Accent5 2 4 3 2 2" xfId="15892" xr:uid="{00000000-0005-0000-0000-0000BA550000}"/>
    <cellStyle name="40% - Accent5 2 4 3 2 2 2" xfId="26722" xr:uid="{00000000-0005-0000-0000-0000BB550000}"/>
    <cellStyle name="40% - Accent5 2 4 3 2 2 3" xfId="35599" xr:uid="{00000000-0005-0000-0000-0000BC550000}"/>
    <cellStyle name="40% - Accent5 2 4 3 2 3" xfId="18111" xr:uid="{00000000-0005-0000-0000-0000BD550000}"/>
    <cellStyle name="40% - Accent5 2 4 3 2 3 2" xfId="28941" xr:uid="{00000000-0005-0000-0000-0000BE550000}"/>
    <cellStyle name="40% - Accent5 2 4 3 2 3 3" xfId="37818" xr:uid="{00000000-0005-0000-0000-0000BF550000}"/>
    <cellStyle name="40% - Accent5 2 4 3 2 4" xfId="20516" xr:uid="{00000000-0005-0000-0000-0000C0550000}"/>
    <cellStyle name="40% - Accent5 2 4 3 2 4 2" xfId="31160" xr:uid="{00000000-0005-0000-0000-0000C1550000}"/>
    <cellStyle name="40% - Accent5 2 4 3 2 4 3" xfId="40037" xr:uid="{00000000-0005-0000-0000-0000C2550000}"/>
    <cellStyle name="40% - Accent5 2 4 3 2 5" xfId="24503" xr:uid="{00000000-0005-0000-0000-0000C3550000}"/>
    <cellStyle name="40% - Accent5 2 4 3 2 6" xfId="33380" xr:uid="{00000000-0005-0000-0000-0000C4550000}"/>
    <cellStyle name="40% - Accent5 2 4 3 3" xfId="12805" xr:uid="{00000000-0005-0000-0000-0000C5550000}"/>
    <cellStyle name="40% - Accent5 2 4 3 3 2" xfId="15159" xr:uid="{00000000-0005-0000-0000-0000C6550000}"/>
    <cellStyle name="40% - Accent5 2 4 3 3 2 2" xfId="25989" xr:uid="{00000000-0005-0000-0000-0000C7550000}"/>
    <cellStyle name="40% - Accent5 2 4 3 3 2 3" xfId="34866" xr:uid="{00000000-0005-0000-0000-0000C8550000}"/>
    <cellStyle name="40% - Accent5 2 4 3 3 3" xfId="17378" xr:uid="{00000000-0005-0000-0000-0000C9550000}"/>
    <cellStyle name="40% - Accent5 2 4 3 3 3 2" xfId="28208" xr:uid="{00000000-0005-0000-0000-0000CA550000}"/>
    <cellStyle name="40% - Accent5 2 4 3 3 3 3" xfId="37085" xr:uid="{00000000-0005-0000-0000-0000CB550000}"/>
    <cellStyle name="40% - Accent5 2 4 3 3 4" xfId="19783" xr:uid="{00000000-0005-0000-0000-0000CC550000}"/>
    <cellStyle name="40% - Accent5 2 4 3 3 4 2" xfId="30427" xr:uid="{00000000-0005-0000-0000-0000CD550000}"/>
    <cellStyle name="40% - Accent5 2 4 3 3 4 3" xfId="39304" xr:uid="{00000000-0005-0000-0000-0000CE550000}"/>
    <cellStyle name="40% - Accent5 2 4 3 3 5" xfId="23770" xr:uid="{00000000-0005-0000-0000-0000CF550000}"/>
    <cellStyle name="40% - Accent5 2 4 3 3 6" xfId="32647" xr:uid="{00000000-0005-0000-0000-0000D0550000}"/>
    <cellStyle name="40% - Accent5 2 4 3 4" xfId="14283" xr:uid="{00000000-0005-0000-0000-0000D1550000}"/>
    <cellStyle name="40% - Accent5 2 4 3 4 2" xfId="25246" xr:uid="{00000000-0005-0000-0000-0000D2550000}"/>
    <cellStyle name="40% - Accent5 2 4 3 4 3" xfId="34123" xr:uid="{00000000-0005-0000-0000-0000D3550000}"/>
    <cellStyle name="40% - Accent5 2 4 3 5" xfId="16635" xr:uid="{00000000-0005-0000-0000-0000D4550000}"/>
    <cellStyle name="40% - Accent5 2 4 3 5 2" xfId="27465" xr:uid="{00000000-0005-0000-0000-0000D5550000}"/>
    <cellStyle name="40% - Accent5 2 4 3 5 3" xfId="36342" xr:uid="{00000000-0005-0000-0000-0000D6550000}"/>
    <cellStyle name="40% - Accent5 2 4 3 6" xfId="18856" xr:uid="{00000000-0005-0000-0000-0000D7550000}"/>
    <cellStyle name="40% - Accent5 2 4 3 6 2" xfId="29684" xr:uid="{00000000-0005-0000-0000-0000D8550000}"/>
    <cellStyle name="40% - Accent5 2 4 3 6 3" xfId="38561" xr:uid="{00000000-0005-0000-0000-0000D9550000}"/>
    <cellStyle name="40% - Accent5 2 4 3 7" xfId="23027" xr:uid="{00000000-0005-0000-0000-0000DA550000}"/>
    <cellStyle name="40% - Accent5 2 4 3 8" xfId="31902" xr:uid="{00000000-0005-0000-0000-0000DB550000}"/>
    <cellStyle name="40% - Accent5 2 4 4" xfId="9580" xr:uid="{00000000-0005-0000-0000-0000DC550000}"/>
    <cellStyle name="40% - Accent5 2 4 4 2" xfId="13539" xr:uid="{00000000-0005-0000-0000-0000DD550000}"/>
    <cellStyle name="40% - Accent5 2 4 4 2 2" xfId="15893" xr:uid="{00000000-0005-0000-0000-0000DE550000}"/>
    <cellStyle name="40% - Accent5 2 4 4 2 2 2" xfId="26723" xr:uid="{00000000-0005-0000-0000-0000DF550000}"/>
    <cellStyle name="40% - Accent5 2 4 4 2 2 3" xfId="35600" xr:uid="{00000000-0005-0000-0000-0000E0550000}"/>
    <cellStyle name="40% - Accent5 2 4 4 2 3" xfId="18112" xr:uid="{00000000-0005-0000-0000-0000E1550000}"/>
    <cellStyle name="40% - Accent5 2 4 4 2 3 2" xfId="28942" xr:uid="{00000000-0005-0000-0000-0000E2550000}"/>
    <cellStyle name="40% - Accent5 2 4 4 2 3 3" xfId="37819" xr:uid="{00000000-0005-0000-0000-0000E3550000}"/>
    <cellStyle name="40% - Accent5 2 4 4 2 4" xfId="20517" xr:uid="{00000000-0005-0000-0000-0000E4550000}"/>
    <cellStyle name="40% - Accent5 2 4 4 2 4 2" xfId="31161" xr:uid="{00000000-0005-0000-0000-0000E5550000}"/>
    <cellStyle name="40% - Accent5 2 4 4 2 4 3" xfId="40038" xr:uid="{00000000-0005-0000-0000-0000E6550000}"/>
    <cellStyle name="40% - Accent5 2 4 4 2 5" xfId="24504" xr:uid="{00000000-0005-0000-0000-0000E7550000}"/>
    <cellStyle name="40% - Accent5 2 4 4 2 6" xfId="33381" xr:uid="{00000000-0005-0000-0000-0000E8550000}"/>
    <cellStyle name="40% - Accent5 2 4 4 3" xfId="12806" xr:uid="{00000000-0005-0000-0000-0000E9550000}"/>
    <cellStyle name="40% - Accent5 2 4 4 3 2" xfId="15160" xr:uid="{00000000-0005-0000-0000-0000EA550000}"/>
    <cellStyle name="40% - Accent5 2 4 4 3 2 2" xfId="25990" xr:uid="{00000000-0005-0000-0000-0000EB550000}"/>
    <cellStyle name="40% - Accent5 2 4 4 3 2 3" xfId="34867" xr:uid="{00000000-0005-0000-0000-0000EC550000}"/>
    <cellStyle name="40% - Accent5 2 4 4 3 3" xfId="17379" xr:uid="{00000000-0005-0000-0000-0000ED550000}"/>
    <cellStyle name="40% - Accent5 2 4 4 3 3 2" xfId="28209" xr:uid="{00000000-0005-0000-0000-0000EE550000}"/>
    <cellStyle name="40% - Accent5 2 4 4 3 3 3" xfId="37086" xr:uid="{00000000-0005-0000-0000-0000EF550000}"/>
    <cellStyle name="40% - Accent5 2 4 4 3 4" xfId="19784" xr:uid="{00000000-0005-0000-0000-0000F0550000}"/>
    <cellStyle name="40% - Accent5 2 4 4 3 4 2" xfId="30428" xr:uid="{00000000-0005-0000-0000-0000F1550000}"/>
    <cellStyle name="40% - Accent5 2 4 4 3 4 3" xfId="39305" xr:uid="{00000000-0005-0000-0000-0000F2550000}"/>
    <cellStyle name="40% - Accent5 2 4 4 3 5" xfId="23771" xr:uid="{00000000-0005-0000-0000-0000F3550000}"/>
    <cellStyle name="40% - Accent5 2 4 4 3 6" xfId="32648" xr:uid="{00000000-0005-0000-0000-0000F4550000}"/>
    <cellStyle name="40% - Accent5 2 4 4 4" xfId="14284" xr:uid="{00000000-0005-0000-0000-0000F5550000}"/>
    <cellStyle name="40% - Accent5 2 4 4 4 2" xfId="25247" xr:uid="{00000000-0005-0000-0000-0000F6550000}"/>
    <cellStyle name="40% - Accent5 2 4 4 4 3" xfId="34124" xr:uid="{00000000-0005-0000-0000-0000F7550000}"/>
    <cellStyle name="40% - Accent5 2 4 4 5" xfId="16636" xr:uid="{00000000-0005-0000-0000-0000F8550000}"/>
    <cellStyle name="40% - Accent5 2 4 4 5 2" xfId="27466" xr:uid="{00000000-0005-0000-0000-0000F9550000}"/>
    <cellStyle name="40% - Accent5 2 4 4 5 3" xfId="36343" xr:uid="{00000000-0005-0000-0000-0000FA550000}"/>
    <cellStyle name="40% - Accent5 2 4 4 6" xfId="18857" xr:uid="{00000000-0005-0000-0000-0000FB550000}"/>
    <cellStyle name="40% - Accent5 2 4 4 6 2" xfId="29685" xr:uid="{00000000-0005-0000-0000-0000FC550000}"/>
    <cellStyle name="40% - Accent5 2 4 4 6 3" xfId="38562" xr:uid="{00000000-0005-0000-0000-0000FD550000}"/>
    <cellStyle name="40% - Accent5 2 4 4 7" xfId="23028" xr:uid="{00000000-0005-0000-0000-0000FE550000}"/>
    <cellStyle name="40% - Accent5 2 4 4 8" xfId="31903" xr:uid="{00000000-0005-0000-0000-0000FF550000}"/>
    <cellStyle name="40% - Accent5 2 4 5" xfId="9581" xr:uid="{00000000-0005-0000-0000-000000560000}"/>
    <cellStyle name="40% - Accent5 2 4 5 2" xfId="13540" xr:uid="{00000000-0005-0000-0000-000001560000}"/>
    <cellStyle name="40% - Accent5 2 4 5 2 2" xfId="15894" xr:uid="{00000000-0005-0000-0000-000002560000}"/>
    <cellStyle name="40% - Accent5 2 4 5 2 2 2" xfId="26724" xr:uid="{00000000-0005-0000-0000-000003560000}"/>
    <cellStyle name="40% - Accent5 2 4 5 2 2 3" xfId="35601" xr:uid="{00000000-0005-0000-0000-000004560000}"/>
    <cellStyle name="40% - Accent5 2 4 5 2 3" xfId="18113" xr:uid="{00000000-0005-0000-0000-000005560000}"/>
    <cellStyle name="40% - Accent5 2 4 5 2 3 2" xfId="28943" xr:uid="{00000000-0005-0000-0000-000006560000}"/>
    <cellStyle name="40% - Accent5 2 4 5 2 3 3" xfId="37820" xr:uid="{00000000-0005-0000-0000-000007560000}"/>
    <cellStyle name="40% - Accent5 2 4 5 2 4" xfId="20518" xr:uid="{00000000-0005-0000-0000-000008560000}"/>
    <cellStyle name="40% - Accent5 2 4 5 2 4 2" xfId="31162" xr:uid="{00000000-0005-0000-0000-000009560000}"/>
    <cellStyle name="40% - Accent5 2 4 5 2 4 3" xfId="40039" xr:uid="{00000000-0005-0000-0000-00000A560000}"/>
    <cellStyle name="40% - Accent5 2 4 5 2 5" xfId="24505" xr:uid="{00000000-0005-0000-0000-00000B560000}"/>
    <cellStyle name="40% - Accent5 2 4 5 2 6" xfId="33382" xr:uid="{00000000-0005-0000-0000-00000C560000}"/>
    <cellStyle name="40% - Accent5 2 4 5 3" xfId="12807" xr:uid="{00000000-0005-0000-0000-00000D560000}"/>
    <cellStyle name="40% - Accent5 2 4 5 3 2" xfId="15161" xr:uid="{00000000-0005-0000-0000-00000E560000}"/>
    <cellStyle name="40% - Accent5 2 4 5 3 2 2" xfId="25991" xr:uid="{00000000-0005-0000-0000-00000F560000}"/>
    <cellStyle name="40% - Accent5 2 4 5 3 2 3" xfId="34868" xr:uid="{00000000-0005-0000-0000-000010560000}"/>
    <cellStyle name="40% - Accent5 2 4 5 3 3" xfId="17380" xr:uid="{00000000-0005-0000-0000-000011560000}"/>
    <cellStyle name="40% - Accent5 2 4 5 3 3 2" xfId="28210" xr:uid="{00000000-0005-0000-0000-000012560000}"/>
    <cellStyle name="40% - Accent5 2 4 5 3 3 3" xfId="37087" xr:uid="{00000000-0005-0000-0000-000013560000}"/>
    <cellStyle name="40% - Accent5 2 4 5 3 4" xfId="19785" xr:uid="{00000000-0005-0000-0000-000014560000}"/>
    <cellStyle name="40% - Accent5 2 4 5 3 4 2" xfId="30429" xr:uid="{00000000-0005-0000-0000-000015560000}"/>
    <cellStyle name="40% - Accent5 2 4 5 3 4 3" xfId="39306" xr:uid="{00000000-0005-0000-0000-000016560000}"/>
    <cellStyle name="40% - Accent5 2 4 5 3 5" xfId="23772" xr:uid="{00000000-0005-0000-0000-000017560000}"/>
    <cellStyle name="40% - Accent5 2 4 5 3 6" xfId="32649" xr:uid="{00000000-0005-0000-0000-000018560000}"/>
    <cellStyle name="40% - Accent5 2 4 5 4" xfId="14285" xr:uid="{00000000-0005-0000-0000-000019560000}"/>
    <cellStyle name="40% - Accent5 2 4 5 4 2" xfId="25248" xr:uid="{00000000-0005-0000-0000-00001A560000}"/>
    <cellStyle name="40% - Accent5 2 4 5 4 3" xfId="34125" xr:uid="{00000000-0005-0000-0000-00001B560000}"/>
    <cellStyle name="40% - Accent5 2 4 5 5" xfId="16637" xr:uid="{00000000-0005-0000-0000-00001C560000}"/>
    <cellStyle name="40% - Accent5 2 4 5 5 2" xfId="27467" xr:uid="{00000000-0005-0000-0000-00001D560000}"/>
    <cellStyle name="40% - Accent5 2 4 5 5 3" xfId="36344" xr:uid="{00000000-0005-0000-0000-00001E560000}"/>
    <cellStyle name="40% - Accent5 2 4 5 6" xfId="18858" xr:uid="{00000000-0005-0000-0000-00001F560000}"/>
    <cellStyle name="40% - Accent5 2 4 5 6 2" xfId="29686" xr:uid="{00000000-0005-0000-0000-000020560000}"/>
    <cellStyle name="40% - Accent5 2 4 5 6 3" xfId="38563" xr:uid="{00000000-0005-0000-0000-000021560000}"/>
    <cellStyle name="40% - Accent5 2 4 5 7" xfId="23029" xr:uid="{00000000-0005-0000-0000-000022560000}"/>
    <cellStyle name="40% - Accent5 2 4 5 8" xfId="31904" xr:uid="{00000000-0005-0000-0000-000023560000}"/>
    <cellStyle name="40% - Accent5 2 4 6" xfId="9582" xr:uid="{00000000-0005-0000-0000-000024560000}"/>
    <cellStyle name="40% - Accent5 2 4 6 2" xfId="13541" xr:uid="{00000000-0005-0000-0000-000025560000}"/>
    <cellStyle name="40% - Accent5 2 4 6 2 2" xfId="15895" xr:uid="{00000000-0005-0000-0000-000026560000}"/>
    <cellStyle name="40% - Accent5 2 4 6 2 2 2" xfId="26725" xr:uid="{00000000-0005-0000-0000-000027560000}"/>
    <cellStyle name="40% - Accent5 2 4 6 2 2 3" xfId="35602" xr:uid="{00000000-0005-0000-0000-000028560000}"/>
    <cellStyle name="40% - Accent5 2 4 6 2 3" xfId="18114" xr:uid="{00000000-0005-0000-0000-000029560000}"/>
    <cellStyle name="40% - Accent5 2 4 6 2 3 2" xfId="28944" xr:uid="{00000000-0005-0000-0000-00002A560000}"/>
    <cellStyle name="40% - Accent5 2 4 6 2 3 3" xfId="37821" xr:uid="{00000000-0005-0000-0000-00002B560000}"/>
    <cellStyle name="40% - Accent5 2 4 6 2 4" xfId="20519" xr:uid="{00000000-0005-0000-0000-00002C560000}"/>
    <cellStyle name="40% - Accent5 2 4 6 2 4 2" xfId="31163" xr:uid="{00000000-0005-0000-0000-00002D560000}"/>
    <cellStyle name="40% - Accent5 2 4 6 2 4 3" xfId="40040" xr:uid="{00000000-0005-0000-0000-00002E560000}"/>
    <cellStyle name="40% - Accent5 2 4 6 2 5" xfId="24506" xr:uid="{00000000-0005-0000-0000-00002F560000}"/>
    <cellStyle name="40% - Accent5 2 4 6 2 6" xfId="33383" xr:uid="{00000000-0005-0000-0000-000030560000}"/>
    <cellStyle name="40% - Accent5 2 4 6 3" xfId="12808" xr:uid="{00000000-0005-0000-0000-000031560000}"/>
    <cellStyle name="40% - Accent5 2 4 6 3 2" xfId="15162" xr:uid="{00000000-0005-0000-0000-000032560000}"/>
    <cellStyle name="40% - Accent5 2 4 6 3 2 2" xfId="25992" xr:uid="{00000000-0005-0000-0000-000033560000}"/>
    <cellStyle name="40% - Accent5 2 4 6 3 2 3" xfId="34869" xr:uid="{00000000-0005-0000-0000-000034560000}"/>
    <cellStyle name="40% - Accent5 2 4 6 3 3" xfId="17381" xr:uid="{00000000-0005-0000-0000-000035560000}"/>
    <cellStyle name="40% - Accent5 2 4 6 3 3 2" xfId="28211" xr:uid="{00000000-0005-0000-0000-000036560000}"/>
    <cellStyle name="40% - Accent5 2 4 6 3 3 3" xfId="37088" xr:uid="{00000000-0005-0000-0000-000037560000}"/>
    <cellStyle name="40% - Accent5 2 4 6 3 4" xfId="19786" xr:uid="{00000000-0005-0000-0000-000038560000}"/>
    <cellStyle name="40% - Accent5 2 4 6 3 4 2" xfId="30430" xr:uid="{00000000-0005-0000-0000-000039560000}"/>
    <cellStyle name="40% - Accent5 2 4 6 3 4 3" xfId="39307" xr:uid="{00000000-0005-0000-0000-00003A560000}"/>
    <cellStyle name="40% - Accent5 2 4 6 3 5" xfId="23773" xr:uid="{00000000-0005-0000-0000-00003B560000}"/>
    <cellStyle name="40% - Accent5 2 4 6 3 6" xfId="32650" xr:uid="{00000000-0005-0000-0000-00003C560000}"/>
    <cellStyle name="40% - Accent5 2 4 6 4" xfId="14286" xr:uid="{00000000-0005-0000-0000-00003D560000}"/>
    <cellStyle name="40% - Accent5 2 4 6 4 2" xfId="25249" xr:uid="{00000000-0005-0000-0000-00003E560000}"/>
    <cellStyle name="40% - Accent5 2 4 6 4 3" xfId="34126" xr:uid="{00000000-0005-0000-0000-00003F560000}"/>
    <cellStyle name="40% - Accent5 2 4 6 5" xfId="16638" xr:uid="{00000000-0005-0000-0000-000040560000}"/>
    <cellStyle name="40% - Accent5 2 4 6 5 2" xfId="27468" xr:uid="{00000000-0005-0000-0000-000041560000}"/>
    <cellStyle name="40% - Accent5 2 4 6 5 3" xfId="36345" xr:uid="{00000000-0005-0000-0000-000042560000}"/>
    <cellStyle name="40% - Accent5 2 4 6 6" xfId="18859" xr:uid="{00000000-0005-0000-0000-000043560000}"/>
    <cellStyle name="40% - Accent5 2 4 6 6 2" xfId="29687" xr:uid="{00000000-0005-0000-0000-000044560000}"/>
    <cellStyle name="40% - Accent5 2 4 6 6 3" xfId="38564" xr:uid="{00000000-0005-0000-0000-000045560000}"/>
    <cellStyle name="40% - Accent5 2 4 6 7" xfId="23030" xr:uid="{00000000-0005-0000-0000-000046560000}"/>
    <cellStyle name="40% - Accent5 2 4 6 8" xfId="31905" xr:uid="{00000000-0005-0000-0000-000047560000}"/>
    <cellStyle name="40% - Accent5 2 4 7" xfId="9583" xr:uid="{00000000-0005-0000-0000-000048560000}"/>
    <cellStyle name="40% - Accent5 2 4 7 2" xfId="13542" xr:uid="{00000000-0005-0000-0000-000049560000}"/>
    <cellStyle name="40% - Accent5 2 4 7 2 2" xfId="15896" xr:uid="{00000000-0005-0000-0000-00004A560000}"/>
    <cellStyle name="40% - Accent5 2 4 7 2 2 2" xfId="26726" xr:uid="{00000000-0005-0000-0000-00004B560000}"/>
    <cellStyle name="40% - Accent5 2 4 7 2 2 3" xfId="35603" xr:uid="{00000000-0005-0000-0000-00004C560000}"/>
    <cellStyle name="40% - Accent5 2 4 7 2 3" xfId="18115" xr:uid="{00000000-0005-0000-0000-00004D560000}"/>
    <cellStyle name="40% - Accent5 2 4 7 2 3 2" xfId="28945" xr:uid="{00000000-0005-0000-0000-00004E560000}"/>
    <cellStyle name="40% - Accent5 2 4 7 2 3 3" xfId="37822" xr:uid="{00000000-0005-0000-0000-00004F560000}"/>
    <cellStyle name="40% - Accent5 2 4 7 2 4" xfId="20520" xr:uid="{00000000-0005-0000-0000-000050560000}"/>
    <cellStyle name="40% - Accent5 2 4 7 2 4 2" xfId="31164" xr:uid="{00000000-0005-0000-0000-000051560000}"/>
    <cellStyle name="40% - Accent5 2 4 7 2 4 3" xfId="40041" xr:uid="{00000000-0005-0000-0000-000052560000}"/>
    <cellStyle name="40% - Accent5 2 4 7 2 5" xfId="24507" xr:uid="{00000000-0005-0000-0000-000053560000}"/>
    <cellStyle name="40% - Accent5 2 4 7 2 6" xfId="33384" xr:uid="{00000000-0005-0000-0000-000054560000}"/>
    <cellStyle name="40% - Accent5 2 4 7 3" xfId="12809" xr:uid="{00000000-0005-0000-0000-000055560000}"/>
    <cellStyle name="40% - Accent5 2 4 7 3 2" xfId="15163" xr:uid="{00000000-0005-0000-0000-000056560000}"/>
    <cellStyle name="40% - Accent5 2 4 7 3 2 2" xfId="25993" xr:uid="{00000000-0005-0000-0000-000057560000}"/>
    <cellStyle name="40% - Accent5 2 4 7 3 2 3" xfId="34870" xr:uid="{00000000-0005-0000-0000-000058560000}"/>
    <cellStyle name="40% - Accent5 2 4 7 3 3" xfId="17382" xr:uid="{00000000-0005-0000-0000-000059560000}"/>
    <cellStyle name="40% - Accent5 2 4 7 3 3 2" xfId="28212" xr:uid="{00000000-0005-0000-0000-00005A560000}"/>
    <cellStyle name="40% - Accent5 2 4 7 3 3 3" xfId="37089" xr:uid="{00000000-0005-0000-0000-00005B560000}"/>
    <cellStyle name="40% - Accent5 2 4 7 3 4" xfId="19787" xr:uid="{00000000-0005-0000-0000-00005C560000}"/>
    <cellStyle name="40% - Accent5 2 4 7 3 4 2" xfId="30431" xr:uid="{00000000-0005-0000-0000-00005D560000}"/>
    <cellStyle name="40% - Accent5 2 4 7 3 4 3" xfId="39308" xr:uid="{00000000-0005-0000-0000-00005E560000}"/>
    <cellStyle name="40% - Accent5 2 4 7 3 5" xfId="23774" xr:uid="{00000000-0005-0000-0000-00005F560000}"/>
    <cellStyle name="40% - Accent5 2 4 7 3 6" xfId="32651" xr:uid="{00000000-0005-0000-0000-000060560000}"/>
    <cellStyle name="40% - Accent5 2 4 7 4" xfId="14287" xr:uid="{00000000-0005-0000-0000-000061560000}"/>
    <cellStyle name="40% - Accent5 2 4 7 4 2" xfId="25250" xr:uid="{00000000-0005-0000-0000-000062560000}"/>
    <cellStyle name="40% - Accent5 2 4 7 4 3" xfId="34127" xr:uid="{00000000-0005-0000-0000-000063560000}"/>
    <cellStyle name="40% - Accent5 2 4 7 5" xfId="16639" xr:uid="{00000000-0005-0000-0000-000064560000}"/>
    <cellStyle name="40% - Accent5 2 4 7 5 2" xfId="27469" xr:uid="{00000000-0005-0000-0000-000065560000}"/>
    <cellStyle name="40% - Accent5 2 4 7 5 3" xfId="36346" xr:uid="{00000000-0005-0000-0000-000066560000}"/>
    <cellStyle name="40% - Accent5 2 4 7 6" xfId="18860" xr:uid="{00000000-0005-0000-0000-000067560000}"/>
    <cellStyle name="40% - Accent5 2 4 7 6 2" xfId="29688" xr:uid="{00000000-0005-0000-0000-000068560000}"/>
    <cellStyle name="40% - Accent5 2 4 7 6 3" xfId="38565" xr:uid="{00000000-0005-0000-0000-000069560000}"/>
    <cellStyle name="40% - Accent5 2 4 7 7" xfId="23031" xr:uid="{00000000-0005-0000-0000-00006A560000}"/>
    <cellStyle name="40% - Accent5 2 4 7 8" xfId="31906" xr:uid="{00000000-0005-0000-0000-00006B560000}"/>
    <cellStyle name="40% - Accent5 2 4 8" xfId="9584" xr:uid="{00000000-0005-0000-0000-00006C560000}"/>
    <cellStyle name="40% - Accent5 2 4 8 2" xfId="13543" xr:uid="{00000000-0005-0000-0000-00006D560000}"/>
    <cellStyle name="40% - Accent5 2 4 8 2 2" xfId="15897" xr:uid="{00000000-0005-0000-0000-00006E560000}"/>
    <cellStyle name="40% - Accent5 2 4 8 2 2 2" xfId="26727" xr:uid="{00000000-0005-0000-0000-00006F560000}"/>
    <cellStyle name="40% - Accent5 2 4 8 2 2 3" xfId="35604" xr:uid="{00000000-0005-0000-0000-000070560000}"/>
    <cellStyle name="40% - Accent5 2 4 8 2 3" xfId="18116" xr:uid="{00000000-0005-0000-0000-000071560000}"/>
    <cellStyle name="40% - Accent5 2 4 8 2 3 2" xfId="28946" xr:uid="{00000000-0005-0000-0000-000072560000}"/>
    <cellStyle name="40% - Accent5 2 4 8 2 3 3" xfId="37823" xr:uid="{00000000-0005-0000-0000-000073560000}"/>
    <cellStyle name="40% - Accent5 2 4 8 2 4" xfId="20521" xr:uid="{00000000-0005-0000-0000-000074560000}"/>
    <cellStyle name="40% - Accent5 2 4 8 2 4 2" xfId="31165" xr:uid="{00000000-0005-0000-0000-000075560000}"/>
    <cellStyle name="40% - Accent5 2 4 8 2 4 3" xfId="40042" xr:uid="{00000000-0005-0000-0000-000076560000}"/>
    <cellStyle name="40% - Accent5 2 4 8 2 5" xfId="24508" xr:uid="{00000000-0005-0000-0000-000077560000}"/>
    <cellStyle name="40% - Accent5 2 4 8 2 6" xfId="33385" xr:uid="{00000000-0005-0000-0000-000078560000}"/>
    <cellStyle name="40% - Accent5 2 4 8 3" xfId="12810" xr:uid="{00000000-0005-0000-0000-000079560000}"/>
    <cellStyle name="40% - Accent5 2 4 8 3 2" xfId="15164" xr:uid="{00000000-0005-0000-0000-00007A560000}"/>
    <cellStyle name="40% - Accent5 2 4 8 3 2 2" xfId="25994" xr:uid="{00000000-0005-0000-0000-00007B560000}"/>
    <cellStyle name="40% - Accent5 2 4 8 3 2 3" xfId="34871" xr:uid="{00000000-0005-0000-0000-00007C560000}"/>
    <cellStyle name="40% - Accent5 2 4 8 3 3" xfId="17383" xr:uid="{00000000-0005-0000-0000-00007D560000}"/>
    <cellStyle name="40% - Accent5 2 4 8 3 3 2" xfId="28213" xr:uid="{00000000-0005-0000-0000-00007E560000}"/>
    <cellStyle name="40% - Accent5 2 4 8 3 3 3" xfId="37090" xr:uid="{00000000-0005-0000-0000-00007F560000}"/>
    <cellStyle name="40% - Accent5 2 4 8 3 4" xfId="19788" xr:uid="{00000000-0005-0000-0000-000080560000}"/>
    <cellStyle name="40% - Accent5 2 4 8 3 4 2" xfId="30432" xr:uid="{00000000-0005-0000-0000-000081560000}"/>
    <cellStyle name="40% - Accent5 2 4 8 3 4 3" xfId="39309" xr:uid="{00000000-0005-0000-0000-000082560000}"/>
    <cellStyle name="40% - Accent5 2 4 8 3 5" xfId="23775" xr:uid="{00000000-0005-0000-0000-000083560000}"/>
    <cellStyle name="40% - Accent5 2 4 8 3 6" xfId="32652" xr:uid="{00000000-0005-0000-0000-000084560000}"/>
    <cellStyle name="40% - Accent5 2 4 8 4" xfId="14288" xr:uid="{00000000-0005-0000-0000-000085560000}"/>
    <cellStyle name="40% - Accent5 2 4 8 4 2" xfId="25251" xr:uid="{00000000-0005-0000-0000-000086560000}"/>
    <cellStyle name="40% - Accent5 2 4 8 4 3" xfId="34128" xr:uid="{00000000-0005-0000-0000-000087560000}"/>
    <cellStyle name="40% - Accent5 2 4 8 5" xfId="16640" xr:uid="{00000000-0005-0000-0000-000088560000}"/>
    <cellStyle name="40% - Accent5 2 4 8 5 2" xfId="27470" xr:uid="{00000000-0005-0000-0000-000089560000}"/>
    <cellStyle name="40% - Accent5 2 4 8 5 3" xfId="36347" xr:uid="{00000000-0005-0000-0000-00008A560000}"/>
    <cellStyle name="40% - Accent5 2 4 8 6" xfId="18861" xr:uid="{00000000-0005-0000-0000-00008B560000}"/>
    <cellStyle name="40% - Accent5 2 4 8 6 2" xfId="29689" xr:uid="{00000000-0005-0000-0000-00008C560000}"/>
    <cellStyle name="40% - Accent5 2 4 8 6 3" xfId="38566" xr:uid="{00000000-0005-0000-0000-00008D560000}"/>
    <cellStyle name="40% - Accent5 2 4 8 7" xfId="23032" xr:uid="{00000000-0005-0000-0000-00008E560000}"/>
    <cellStyle name="40% - Accent5 2 4 8 8" xfId="31907" xr:uid="{00000000-0005-0000-0000-00008F560000}"/>
    <cellStyle name="40% - Accent5 2 4 9" xfId="9585" xr:uid="{00000000-0005-0000-0000-000090560000}"/>
    <cellStyle name="40% - Accent5 2 4 9 2" xfId="13544" xr:uid="{00000000-0005-0000-0000-000091560000}"/>
    <cellStyle name="40% - Accent5 2 4 9 2 2" xfId="15898" xr:uid="{00000000-0005-0000-0000-000092560000}"/>
    <cellStyle name="40% - Accent5 2 4 9 2 2 2" xfId="26728" xr:uid="{00000000-0005-0000-0000-000093560000}"/>
    <cellStyle name="40% - Accent5 2 4 9 2 2 3" xfId="35605" xr:uid="{00000000-0005-0000-0000-000094560000}"/>
    <cellStyle name="40% - Accent5 2 4 9 2 3" xfId="18117" xr:uid="{00000000-0005-0000-0000-000095560000}"/>
    <cellStyle name="40% - Accent5 2 4 9 2 3 2" xfId="28947" xr:uid="{00000000-0005-0000-0000-000096560000}"/>
    <cellStyle name="40% - Accent5 2 4 9 2 3 3" xfId="37824" xr:uid="{00000000-0005-0000-0000-000097560000}"/>
    <cellStyle name="40% - Accent5 2 4 9 2 4" xfId="20522" xr:uid="{00000000-0005-0000-0000-000098560000}"/>
    <cellStyle name="40% - Accent5 2 4 9 2 4 2" xfId="31166" xr:uid="{00000000-0005-0000-0000-000099560000}"/>
    <cellStyle name="40% - Accent5 2 4 9 2 4 3" xfId="40043" xr:uid="{00000000-0005-0000-0000-00009A560000}"/>
    <cellStyle name="40% - Accent5 2 4 9 2 5" xfId="24509" xr:uid="{00000000-0005-0000-0000-00009B560000}"/>
    <cellStyle name="40% - Accent5 2 4 9 2 6" xfId="33386" xr:uid="{00000000-0005-0000-0000-00009C560000}"/>
    <cellStyle name="40% - Accent5 2 4 9 3" xfId="12811" xr:uid="{00000000-0005-0000-0000-00009D560000}"/>
    <cellStyle name="40% - Accent5 2 4 9 3 2" xfId="15165" xr:uid="{00000000-0005-0000-0000-00009E560000}"/>
    <cellStyle name="40% - Accent5 2 4 9 3 2 2" xfId="25995" xr:uid="{00000000-0005-0000-0000-00009F560000}"/>
    <cellStyle name="40% - Accent5 2 4 9 3 2 3" xfId="34872" xr:uid="{00000000-0005-0000-0000-0000A0560000}"/>
    <cellStyle name="40% - Accent5 2 4 9 3 3" xfId="17384" xr:uid="{00000000-0005-0000-0000-0000A1560000}"/>
    <cellStyle name="40% - Accent5 2 4 9 3 3 2" xfId="28214" xr:uid="{00000000-0005-0000-0000-0000A2560000}"/>
    <cellStyle name="40% - Accent5 2 4 9 3 3 3" xfId="37091" xr:uid="{00000000-0005-0000-0000-0000A3560000}"/>
    <cellStyle name="40% - Accent5 2 4 9 3 4" xfId="19789" xr:uid="{00000000-0005-0000-0000-0000A4560000}"/>
    <cellStyle name="40% - Accent5 2 4 9 3 4 2" xfId="30433" xr:uid="{00000000-0005-0000-0000-0000A5560000}"/>
    <cellStyle name="40% - Accent5 2 4 9 3 4 3" xfId="39310" xr:uid="{00000000-0005-0000-0000-0000A6560000}"/>
    <cellStyle name="40% - Accent5 2 4 9 3 5" xfId="23776" xr:uid="{00000000-0005-0000-0000-0000A7560000}"/>
    <cellStyle name="40% - Accent5 2 4 9 3 6" xfId="32653" xr:uid="{00000000-0005-0000-0000-0000A8560000}"/>
    <cellStyle name="40% - Accent5 2 4 9 4" xfId="14289" xr:uid="{00000000-0005-0000-0000-0000A9560000}"/>
    <cellStyle name="40% - Accent5 2 4 9 4 2" xfId="25252" xr:uid="{00000000-0005-0000-0000-0000AA560000}"/>
    <cellStyle name="40% - Accent5 2 4 9 4 3" xfId="34129" xr:uid="{00000000-0005-0000-0000-0000AB560000}"/>
    <cellStyle name="40% - Accent5 2 4 9 5" xfId="16641" xr:uid="{00000000-0005-0000-0000-0000AC560000}"/>
    <cellStyle name="40% - Accent5 2 4 9 5 2" xfId="27471" xr:uid="{00000000-0005-0000-0000-0000AD560000}"/>
    <cellStyle name="40% - Accent5 2 4 9 5 3" xfId="36348" xr:uid="{00000000-0005-0000-0000-0000AE560000}"/>
    <cellStyle name="40% - Accent5 2 4 9 6" xfId="18862" xr:uid="{00000000-0005-0000-0000-0000AF560000}"/>
    <cellStyle name="40% - Accent5 2 4 9 6 2" xfId="29690" xr:uid="{00000000-0005-0000-0000-0000B0560000}"/>
    <cellStyle name="40% - Accent5 2 4 9 6 3" xfId="38567" xr:uid="{00000000-0005-0000-0000-0000B1560000}"/>
    <cellStyle name="40% - Accent5 2 4 9 7" xfId="23033" xr:uid="{00000000-0005-0000-0000-0000B2560000}"/>
    <cellStyle name="40% - Accent5 2 4 9 8" xfId="31908" xr:uid="{00000000-0005-0000-0000-0000B3560000}"/>
    <cellStyle name="40% - Accent5 2 5" xfId="9586" xr:uid="{00000000-0005-0000-0000-0000B4560000}"/>
    <cellStyle name="40% - Accent5 2 5 10" xfId="13545" xr:uid="{00000000-0005-0000-0000-0000B5560000}"/>
    <cellStyle name="40% - Accent5 2 5 10 2" xfId="15899" xr:uid="{00000000-0005-0000-0000-0000B6560000}"/>
    <cellStyle name="40% - Accent5 2 5 10 2 2" xfId="26729" xr:uid="{00000000-0005-0000-0000-0000B7560000}"/>
    <cellStyle name="40% - Accent5 2 5 10 2 3" xfId="35606" xr:uid="{00000000-0005-0000-0000-0000B8560000}"/>
    <cellStyle name="40% - Accent5 2 5 10 3" xfId="18118" xr:uid="{00000000-0005-0000-0000-0000B9560000}"/>
    <cellStyle name="40% - Accent5 2 5 10 3 2" xfId="28948" xr:uid="{00000000-0005-0000-0000-0000BA560000}"/>
    <cellStyle name="40% - Accent5 2 5 10 3 3" xfId="37825" xr:uid="{00000000-0005-0000-0000-0000BB560000}"/>
    <cellStyle name="40% - Accent5 2 5 10 4" xfId="20523" xr:uid="{00000000-0005-0000-0000-0000BC560000}"/>
    <cellStyle name="40% - Accent5 2 5 10 4 2" xfId="31167" xr:uid="{00000000-0005-0000-0000-0000BD560000}"/>
    <cellStyle name="40% - Accent5 2 5 10 4 3" xfId="40044" xr:uid="{00000000-0005-0000-0000-0000BE560000}"/>
    <cellStyle name="40% - Accent5 2 5 10 5" xfId="24510" xr:uid="{00000000-0005-0000-0000-0000BF560000}"/>
    <cellStyle name="40% - Accent5 2 5 10 6" xfId="33387" xr:uid="{00000000-0005-0000-0000-0000C0560000}"/>
    <cellStyle name="40% - Accent5 2 5 11" xfId="12812" xr:uid="{00000000-0005-0000-0000-0000C1560000}"/>
    <cellStyle name="40% - Accent5 2 5 11 2" xfId="15166" xr:uid="{00000000-0005-0000-0000-0000C2560000}"/>
    <cellStyle name="40% - Accent5 2 5 11 2 2" xfId="25996" xr:uid="{00000000-0005-0000-0000-0000C3560000}"/>
    <cellStyle name="40% - Accent5 2 5 11 2 3" xfId="34873" xr:uid="{00000000-0005-0000-0000-0000C4560000}"/>
    <cellStyle name="40% - Accent5 2 5 11 3" xfId="17385" xr:uid="{00000000-0005-0000-0000-0000C5560000}"/>
    <cellStyle name="40% - Accent5 2 5 11 3 2" xfId="28215" xr:uid="{00000000-0005-0000-0000-0000C6560000}"/>
    <cellStyle name="40% - Accent5 2 5 11 3 3" xfId="37092" xr:uid="{00000000-0005-0000-0000-0000C7560000}"/>
    <cellStyle name="40% - Accent5 2 5 11 4" xfId="19790" xr:uid="{00000000-0005-0000-0000-0000C8560000}"/>
    <cellStyle name="40% - Accent5 2 5 11 4 2" xfId="30434" xr:uid="{00000000-0005-0000-0000-0000C9560000}"/>
    <cellStyle name="40% - Accent5 2 5 11 4 3" xfId="39311" xr:uid="{00000000-0005-0000-0000-0000CA560000}"/>
    <cellStyle name="40% - Accent5 2 5 11 5" xfId="23777" xr:uid="{00000000-0005-0000-0000-0000CB560000}"/>
    <cellStyle name="40% - Accent5 2 5 11 6" xfId="32654" xr:uid="{00000000-0005-0000-0000-0000CC560000}"/>
    <cellStyle name="40% - Accent5 2 5 12" xfId="14290" xr:uid="{00000000-0005-0000-0000-0000CD560000}"/>
    <cellStyle name="40% - Accent5 2 5 12 2" xfId="25253" xr:uid="{00000000-0005-0000-0000-0000CE560000}"/>
    <cellStyle name="40% - Accent5 2 5 12 3" xfId="34130" xr:uid="{00000000-0005-0000-0000-0000CF560000}"/>
    <cellStyle name="40% - Accent5 2 5 13" xfId="16642" xr:uid="{00000000-0005-0000-0000-0000D0560000}"/>
    <cellStyle name="40% - Accent5 2 5 13 2" xfId="27472" xr:uid="{00000000-0005-0000-0000-0000D1560000}"/>
    <cellStyle name="40% - Accent5 2 5 13 3" xfId="36349" xr:uid="{00000000-0005-0000-0000-0000D2560000}"/>
    <cellStyle name="40% - Accent5 2 5 14" xfId="18863" xr:uid="{00000000-0005-0000-0000-0000D3560000}"/>
    <cellStyle name="40% - Accent5 2 5 14 2" xfId="29691" xr:uid="{00000000-0005-0000-0000-0000D4560000}"/>
    <cellStyle name="40% - Accent5 2 5 14 3" xfId="38568" xr:uid="{00000000-0005-0000-0000-0000D5560000}"/>
    <cellStyle name="40% - Accent5 2 5 15" xfId="23034" xr:uid="{00000000-0005-0000-0000-0000D6560000}"/>
    <cellStyle name="40% - Accent5 2 5 16" xfId="31909" xr:uid="{00000000-0005-0000-0000-0000D7560000}"/>
    <cellStyle name="40% - Accent5 2 5 2" xfId="9587" xr:uid="{00000000-0005-0000-0000-0000D8560000}"/>
    <cellStyle name="40% - Accent5 2 5 2 2" xfId="13546" xr:uid="{00000000-0005-0000-0000-0000D9560000}"/>
    <cellStyle name="40% - Accent5 2 5 2 2 2" xfId="15900" xr:uid="{00000000-0005-0000-0000-0000DA560000}"/>
    <cellStyle name="40% - Accent5 2 5 2 2 2 2" xfId="26730" xr:uid="{00000000-0005-0000-0000-0000DB560000}"/>
    <cellStyle name="40% - Accent5 2 5 2 2 2 3" xfId="35607" xr:uid="{00000000-0005-0000-0000-0000DC560000}"/>
    <cellStyle name="40% - Accent5 2 5 2 2 3" xfId="18119" xr:uid="{00000000-0005-0000-0000-0000DD560000}"/>
    <cellStyle name="40% - Accent5 2 5 2 2 3 2" xfId="28949" xr:uid="{00000000-0005-0000-0000-0000DE560000}"/>
    <cellStyle name="40% - Accent5 2 5 2 2 3 3" xfId="37826" xr:uid="{00000000-0005-0000-0000-0000DF560000}"/>
    <cellStyle name="40% - Accent5 2 5 2 2 4" xfId="20524" xr:uid="{00000000-0005-0000-0000-0000E0560000}"/>
    <cellStyle name="40% - Accent5 2 5 2 2 4 2" xfId="31168" xr:uid="{00000000-0005-0000-0000-0000E1560000}"/>
    <cellStyle name="40% - Accent5 2 5 2 2 4 3" xfId="40045" xr:uid="{00000000-0005-0000-0000-0000E2560000}"/>
    <cellStyle name="40% - Accent5 2 5 2 2 5" xfId="24511" xr:uid="{00000000-0005-0000-0000-0000E3560000}"/>
    <cellStyle name="40% - Accent5 2 5 2 2 6" xfId="33388" xr:uid="{00000000-0005-0000-0000-0000E4560000}"/>
    <cellStyle name="40% - Accent5 2 5 2 3" xfId="12813" xr:uid="{00000000-0005-0000-0000-0000E5560000}"/>
    <cellStyle name="40% - Accent5 2 5 2 3 2" xfId="15167" xr:uid="{00000000-0005-0000-0000-0000E6560000}"/>
    <cellStyle name="40% - Accent5 2 5 2 3 2 2" xfId="25997" xr:uid="{00000000-0005-0000-0000-0000E7560000}"/>
    <cellStyle name="40% - Accent5 2 5 2 3 2 3" xfId="34874" xr:uid="{00000000-0005-0000-0000-0000E8560000}"/>
    <cellStyle name="40% - Accent5 2 5 2 3 3" xfId="17386" xr:uid="{00000000-0005-0000-0000-0000E9560000}"/>
    <cellStyle name="40% - Accent5 2 5 2 3 3 2" xfId="28216" xr:uid="{00000000-0005-0000-0000-0000EA560000}"/>
    <cellStyle name="40% - Accent5 2 5 2 3 3 3" xfId="37093" xr:uid="{00000000-0005-0000-0000-0000EB560000}"/>
    <cellStyle name="40% - Accent5 2 5 2 3 4" xfId="19791" xr:uid="{00000000-0005-0000-0000-0000EC560000}"/>
    <cellStyle name="40% - Accent5 2 5 2 3 4 2" xfId="30435" xr:uid="{00000000-0005-0000-0000-0000ED560000}"/>
    <cellStyle name="40% - Accent5 2 5 2 3 4 3" xfId="39312" xr:uid="{00000000-0005-0000-0000-0000EE560000}"/>
    <cellStyle name="40% - Accent5 2 5 2 3 5" xfId="23778" xr:uid="{00000000-0005-0000-0000-0000EF560000}"/>
    <cellStyle name="40% - Accent5 2 5 2 3 6" xfId="32655" xr:uid="{00000000-0005-0000-0000-0000F0560000}"/>
    <cellStyle name="40% - Accent5 2 5 2 4" xfId="14291" xr:uid="{00000000-0005-0000-0000-0000F1560000}"/>
    <cellStyle name="40% - Accent5 2 5 2 4 2" xfId="25254" xr:uid="{00000000-0005-0000-0000-0000F2560000}"/>
    <cellStyle name="40% - Accent5 2 5 2 4 3" xfId="34131" xr:uid="{00000000-0005-0000-0000-0000F3560000}"/>
    <cellStyle name="40% - Accent5 2 5 2 5" xfId="16643" xr:uid="{00000000-0005-0000-0000-0000F4560000}"/>
    <cellStyle name="40% - Accent5 2 5 2 5 2" xfId="27473" xr:uid="{00000000-0005-0000-0000-0000F5560000}"/>
    <cellStyle name="40% - Accent5 2 5 2 5 3" xfId="36350" xr:uid="{00000000-0005-0000-0000-0000F6560000}"/>
    <cellStyle name="40% - Accent5 2 5 2 6" xfId="18864" xr:uid="{00000000-0005-0000-0000-0000F7560000}"/>
    <cellStyle name="40% - Accent5 2 5 2 6 2" xfId="29692" xr:uid="{00000000-0005-0000-0000-0000F8560000}"/>
    <cellStyle name="40% - Accent5 2 5 2 6 3" xfId="38569" xr:uid="{00000000-0005-0000-0000-0000F9560000}"/>
    <cellStyle name="40% - Accent5 2 5 2 7" xfId="23035" xr:uid="{00000000-0005-0000-0000-0000FA560000}"/>
    <cellStyle name="40% - Accent5 2 5 2 8" xfId="31910" xr:uid="{00000000-0005-0000-0000-0000FB560000}"/>
    <cellStyle name="40% - Accent5 2 5 3" xfId="9588" xr:uid="{00000000-0005-0000-0000-0000FC560000}"/>
    <cellStyle name="40% - Accent5 2 5 3 2" xfId="13547" xr:uid="{00000000-0005-0000-0000-0000FD560000}"/>
    <cellStyle name="40% - Accent5 2 5 3 2 2" xfId="15901" xr:uid="{00000000-0005-0000-0000-0000FE560000}"/>
    <cellStyle name="40% - Accent5 2 5 3 2 2 2" xfId="26731" xr:uid="{00000000-0005-0000-0000-0000FF560000}"/>
    <cellStyle name="40% - Accent5 2 5 3 2 2 3" xfId="35608" xr:uid="{00000000-0005-0000-0000-000000570000}"/>
    <cellStyle name="40% - Accent5 2 5 3 2 3" xfId="18120" xr:uid="{00000000-0005-0000-0000-000001570000}"/>
    <cellStyle name="40% - Accent5 2 5 3 2 3 2" xfId="28950" xr:uid="{00000000-0005-0000-0000-000002570000}"/>
    <cellStyle name="40% - Accent5 2 5 3 2 3 3" xfId="37827" xr:uid="{00000000-0005-0000-0000-000003570000}"/>
    <cellStyle name="40% - Accent5 2 5 3 2 4" xfId="20525" xr:uid="{00000000-0005-0000-0000-000004570000}"/>
    <cellStyle name="40% - Accent5 2 5 3 2 4 2" xfId="31169" xr:uid="{00000000-0005-0000-0000-000005570000}"/>
    <cellStyle name="40% - Accent5 2 5 3 2 4 3" xfId="40046" xr:uid="{00000000-0005-0000-0000-000006570000}"/>
    <cellStyle name="40% - Accent5 2 5 3 2 5" xfId="24512" xr:uid="{00000000-0005-0000-0000-000007570000}"/>
    <cellStyle name="40% - Accent5 2 5 3 2 6" xfId="33389" xr:uid="{00000000-0005-0000-0000-000008570000}"/>
    <cellStyle name="40% - Accent5 2 5 3 3" xfId="12814" xr:uid="{00000000-0005-0000-0000-000009570000}"/>
    <cellStyle name="40% - Accent5 2 5 3 3 2" xfId="15168" xr:uid="{00000000-0005-0000-0000-00000A570000}"/>
    <cellStyle name="40% - Accent5 2 5 3 3 2 2" xfId="25998" xr:uid="{00000000-0005-0000-0000-00000B570000}"/>
    <cellStyle name="40% - Accent5 2 5 3 3 2 3" xfId="34875" xr:uid="{00000000-0005-0000-0000-00000C570000}"/>
    <cellStyle name="40% - Accent5 2 5 3 3 3" xfId="17387" xr:uid="{00000000-0005-0000-0000-00000D570000}"/>
    <cellStyle name="40% - Accent5 2 5 3 3 3 2" xfId="28217" xr:uid="{00000000-0005-0000-0000-00000E570000}"/>
    <cellStyle name="40% - Accent5 2 5 3 3 3 3" xfId="37094" xr:uid="{00000000-0005-0000-0000-00000F570000}"/>
    <cellStyle name="40% - Accent5 2 5 3 3 4" xfId="19792" xr:uid="{00000000-0005-0000-0000-000010570000}"/>
    <cellStyle name="40% - Accent5 2 5 3 3 4 2" xfId="30436" xr:uid="{00000000-0005-0000-0000-000011570000}"/>
    <cellStyle name="40% - Accent5 2 5 3 3 4 3" xfId="39313" xr:uid="{00000000-0005-0000-0000-000012570000}"/>
    <cellStyle name="40% - Accent5 2 5 3 3 5" xfId="23779" xr:uid="{00000000-0005-0000-0000-000013570000}"/>
    <cellStyle name="40% - Accent5 2 5 3 3 6" xfId="32656" xr:uid="{00000000-0005-0000-0000-000014570000}"/>
    <cellStyle name="40% - Accent5 2 5 3 4" xfId="14292" xr:uid="{00000000-0005-0000-0000-000015570000}"/>
    <cellStyle name="40% - Accent5 2 5 3 4 2" xfId="25255" xr:uid="{00000000-0005-0000-0000-000016570000}"/>
    <cellStyle name="40% - Accent5 2 5 3 4 3" xfId="34132" xr:uid="{00000000-0005-0000-0000-000017570000}"/>
    <cellStyle name="40% - Accent5 2 5 3 5" xfId="16644" xr:uid="{00000000-0005-0000-0000-000018570000}"/>
    <cellStyle name="40% - Accent5 2 5 3 5 2" xfId="27474" xr:uid="{00000000-0005-0000-0000-000019570000}"/>
    <cellStyle name="40% - Accent5 2 5 3 5 3" xfId="36351" xr:uid="{00000000-0005-0000-0000-00001A570000}"/>
    <cellStyle name="40% - Accent5 2 5 3 6" xfId="18865" xr:uid="{00000000-0005-0000-0000-00001B570000}"/>
    <cellStyle name="40% - Accent5 2 5 3 6 2" xfId="29693" xr:uid="{00000000-0005-0000-0000-00001C570000}"/>
    <cellStyle name="40% - Accent5 2 5 3 6 3" xfId="38570" xr:uid="{00000000-0005-0000-0000-00001D570000}"/>
    <cellStyle name="40% - Accent5 2 5 3 7" xfId="23036" xr:uid="{00000000-0005-0000-0000-00001E570000}"/>
    <cellStyle name="40% - Accent5 2 5 3 8" xfId="31911" xr:uid="{00000000-0005-0000-0000-00001F570000}"/>
    <cellStyle name="40% - Accent5 2 5 4" xfId="9589" xr:uid="{00000000-0005-0000-0000-000020570000}"/>
    <cellStyle name="40% - Accent5 2 5 4 2" xfId="13548" xr:uid="{00000000-0005-0000-0000-000021570000}"/>
    <cellStyle name="40% - Accent5 2 5 4 2 2" xfId="15902" xr:uid="{00000000-0005-0000-0000-000022570000}"/>
    <cellStyle name="40% - Accent5 2 5 4 2 2 2" xfId="26732" xr:uid="{00000000-0005-0000-0000-000023570000}"/>
    <cellStyle name="40% - Accent5 2 5 4 2 2 3" xfId="35609" xr:uid="{00000000-0005-0000-0000-000024570000}"/>
    <cellStyle name="40% - Accent5 2 5 4 2 3" xfId="18121" xr:uid="{00000000-0005-0000-0000-000025570000}"/>
    <cellStyle name="40% - Accent5 2 5 4 2 3 2" xfId="28951" xr:uid="{00000000-0005-0000-0000-000026570000}"/>
    <cellStyle name="40% - Accent5 2 5 4 2 3 3" xfId="37828" xr:uid="{00000000-0005-0000-0000-000027570000}"/>
    <cellStyle name="40% - Accent5 2 5 4 2 4" xfId="20526" xr:uid="{00000000-0005-0000-0000-000028570000}"/>
    <cellStyle name="40% - Accent5 2 5 4 2 4 2" xfId="31170" xr:uid="{00000000-0005-0000-0000-000029570000}"/>
    <cellStyle name="40% - Accent5 2 5 4 2 4 3" xfId="40047" xr:uid="{00000000-0005-0000-0000-00002A570000}"/>
    <cellStyle name="40% - Accent5 2 5 4 2 5" xfId="24513" xr:uid="{00000000-0005-0000-0000-00002B570000}"/>
    <cellStyle name="40% - Accent5 2 5 4 2 6" xfId="33390" xr:uid="{00000000-0005-0000-0000-00002C570000}"/>
    <cellStyle name="40% - Accent5 2 5 4 3" xfId="12815" xr:uid="{00000000-0005-0000-0000-00002D570000}"/>
    <cellStyle name="40% - Accent5 2 5 4 3 2" xfId="15169" xr:uid="{00000000-0005-0000-0000-00002E570000}"/>
    <cellStyle name="40% - Accent5 2 5 4 3 2 2" xfId="25999" xr:uid="{00000000-0005-0000-0000-00002F570000}"/>
    <cellStyle name="40% - Accent5 2 5 4 3 2 3" xfId="34876" xr:uid="{00000000-0005-0000-0000-000030570000}"/>
    <cellStyle name="40% - Accent5 2 5 4 3 3" xfId="17388" xr:uid="{00000000-0005-0000-0000-000031570000}"/>
    <cellStyle name="40% - Accent5 2 5 4 3 3 2" xfId="28218" xr:uid="{00000000-0005-0000-0000-000032570000}"/>
    <cellStyle name="40% - Accent5 2 5 4 3 3 3" xfId="37095" xr:uid="{00000000-0005-0000-0000-000033570000}"/>
    <cellStyle name="40% - Accent5 2 5 4 3 4" xfId="19793" xr:uid="{00000000-0005-0000-0000-000034570000}"/>
    <cellStyle name="40% - Accent5 2 5 4 3 4 2" xfId="30437" xr:uid="{00000000-0005-0000-0000-000035570000}"/>
    <cellStyle name="40% - Accent5 2 5 4 3 4 3" xfId="39314" xr:uid="{00000000-0005-0000-0000-000036570000}"/>
    <cellStyle name="40% - Accent5 2 5 4 3 5" xfId="23780" xr:uid="{00000000-0005-0000-0000-000037570000}"/>
    <cellStyle name="40% - Accent5 2 5 4 3 6" xfId="32657" xr:uid="{00000000-0005-0000-0000-000038570000}"/>
    <cellStyle name="40% - Accent5 2 5 4 4" xfId="14293" xr:uid="{00000000-0005-0000-0000-000039570000}"/>
    <cellStyle name="40% - Accent5 2 5 4 4 2" xfId="25256" xr:uid="{00000000-0005-0000-0000-00003A570000}"/>
    <cellStyle name="40% - Accent5 2 5 4 4 3" xfId="34133" xr:uid="{00000000-0005-0000-0000-00003B570000}"/>
    <cellStyle name="40% - Accent5 2 5 4 5" xfId="16645" xr:uid="{00000000-0005-0000-0000-00003C570000}"/>
    <cellStyle name="40% - Accent5 2 5 4 5 2" xfId="27475" xr:uid="{00000000-0005-0000-0000-00003D570000}"/>
    <cellStyle name="40% - Accent5 2 5 4 5 3" xfId="36352" xr:uid="{00000000-0005-0000-0000-00003E570000}"/>
    <cellStyle name="40% - Accent5 2 5 4 6" xfId="18866" xr:uid="{00000000-0005-0000-0000-00003F570000}"/>
    <cellStyle name="40% - Accent5 2 5 4 6 2" xfId="29694" xr:uid="{00000000-0005-0000-0000-000040570000}"/>
    <cellStyle name="40% - Accent5 2 5 4 6 3" xfId="38571" xr:uid="{00000000-0005-0000-0000-000041570000}"/>
    <cellStyle name="40% - Accent5 2 5 4 7" xfId="23037" xr:uid="{00000000-0005-0000-0000-000042570000}"/>
    <cellStyle name="40% - Accent5 2 5 4 8" xfId="31912" xr:uid="{00000000-0005-0000-0000-000043570000}"/>
    <cellStyle name="40% - Accent5 2 5 5" xfId="9590" xr:uid="{00000000-0005-0000-0000-000044570000}"/>
    <cellStyle name="40% - Accent5 2 5 5 2" xfId="13549" xr:uid="{00000000-0005-0000-0000-000045570000}"/>
    <cellStyle name="40% - Accent5 2 5 5 2 2" xfId="15903" xr:uid="{00000000-0005-0000-0000-000046570000}"/>
    <cellStyle name="40% - Accent5 2 5 5 2 2 2" xfId="26733" xr:uid="{00000000-0005-0000-0000-000047570000}"/>
    <cellStyle name="40% - Accent5 2 5 5 2 2 3" xfId="35610" xr:uid="{00000000-0005-0000-0000-000048570000}"/>
    <cellStyle name="40% - Accent5 2 5 5 2 3" xfId="18122" xr:uid="{00000000-0005-0000-0000-000049570000}"/>
    <cellStyle name="40% - Accent5 2 5 5 2 3 2" xfId="28952" xr:uid="{00000000-0005-0000-0000-00004A570000}"/>
    <cellStyle name="40% - Accent5 2 5 5 2 3 3" xfId="37829" xr:uid="{00000000-0005-0000-0000-00004B570000}"/>
    <cellStyle name="40% - Accent5 2 5 5 2 4" xfId="20527" xr:uid="{00000000-0005-0000-0000-00004C570000}"/>
    <cellStyle name="40% - Accent5 2 5 5 2 4 2" xfId="31171" xr:uid="{00000000-0005-0000-0000-00004D570000}"/>
    <cellStyle name="40% - Accent5 2 5 5 2 4 3" xfId="40048" xr:uid="{00000000-0005-0000-0000-00004E570000}"/>
    <cellStyle name="40% - Accent5 2 5 5 2 5" xfId="24514" xr:uid="{00000000-0005-0000-0000-00004F570000}"/>
    <cellStyle name="40% - Accent5 2 5 5 2 6" xfId="33391" xr:uid="{00000000-0005-0000-0000-000050570000}"/>
    <cellStyle name="40% - Accent5 2 5 5 3" xfId="12816" xr:uid="{00000000-0005-0000-0000-000051570000}"/>
    <cellStyle name="40% - Accent5 2 5 5 3 2" xfId="15170" xr:uid="{00000000-0005-0000-0000-000052570000}"/>
    <cellStyle name="40% - Accent5 2 5 5 3 2 2" xfId="26000" xr:uid="{00000000-0005-0000-0000-000053570000}"/>
    <cellStyle name="40% - Accent5 2 5 5 3 2 3" xfId="34877" xr:uid="{00000000-0005-0000-0000-000054570000}"/>
    <cellStyle name="40% - Accent5 2 5 5 3 3" xfId="17389" xr:uid="{00000000-0005-0000-0000-000055570000}"/>
    <cellStyle name="40% - Accent5 2 5 5 3 3 2" xfId="28219" xr:uid="{00000000-0005-0000-0000-000056570000}"/>
    <cellStyle name="40% - Accent5 2 5 5 3 3 3" xfId="37096" xr:uid="{00000000-0005-0000-0000-000057570000}"/>
    <cellStyle name="40% - Accent5 2 5 5 3 4" xfId="19794" xr:uid="{00000000-0005-0000-0000-000058570000}"/>
    <cellStyle name="40% - Accent5 2 5 5 3 4 2" xfId="30438" xr:uid="{00000000-0005-0000-0000-000059570000}"/>
    <cellStyle name="40% - Accent5 2 5 5 3 4 3" xfId="39315" xr:uid="{00000000-0005-0000-0000-00005A570000}"/>
    <cellStyle name="40% - Accent5 2 5 5 3 5" xfId="23781" xr:uid="{00000000-0005-0000-0000-00005B570000}"/>
    <cellStyle name="40% - Accent5 2 5 5 3 6" xfId="32658" xr:uid="{00000000-0005-0000-0000-00005C570000}"/>
    <cellStyle name="40% - Accent5 2 5 5 4" xfId="14294" xr:uid="{00000000-0005-0000-0000-00005D570000}"/>
    <cellStyle name="40% - Accent5 2 5 5 4 2" xfId="25257" xr:uid="{00000000-0005-0000-0000-00005E570000}"/>
    <cellStyle name="40% - Accent5 2 5 5 4 3" xfId="34134" xr:uid="{00000000-0005-0000-0000-00005F570000}"/>
    <cellStyle name="40% - Accent5 2 5 5 5" xfId="16646" xr:uid="{00000000-0005-0000-0000-000060570000}"/>
    <cellStyle name="40% - Accent5 2 5 5 5 2" xfId="27476" xr:uid="{00000000-0005-0000-0000-000061570000}"/>
    <cellStyle name="40% - Accent5 2 5 5 5 3" xfId="36353" xr:uid="{00000000-0005-0000-0000-000062570000}"/>
    <cellStyle name="40% - Accent5 2 5 5 6" xfId="18867" xr:uid="{00000000-0005-0000-0000-000063570000}"/>
    <cellStyle name="40% - Accent5 2 5 5 6 2" xfId="29695" xr:uid="{00000000-0005-0000-0000-000064570000}"/>
    <cellStyle name="40% - Accent5 2 5 5 6 3" xfId="38572" xr:uid="{00000000-0005-0000-0000-000065570000}"/>
    <cellStyle name="40% - Accent5 2 5 5 7" xfId="23038" xr:uid="{00000000-0005-0000-0000-000066570000}"/>
    <cellStyle name="40% - Accent5 2 5 5 8" xfId="31913" xr:uid="{00000000-0005-0000-0000-000067570000}"/>
    <cellStyle name="40% - Accent5 2 5 6" xfId="9591" xr:uid="{00000000-0005-0000-0000-000068570000}"/>
    <cellStyle name="40% - Accent5 2 5 6 2" xfId="13550" xr:uid="{00000000-0005-0000-0000-000069570000}"/>
    <cellStyle name="40% - Accent5 2 5 6 2 2" xfId="15904" xr:uid="{00000000-0005-0000-0000-00006A570000}"/>
    <cellStyle name="40% - Accent5 2 5 6 2 2 2" xfId="26734" xr:uid="{00000000-0005-0000-0000-00006B570000}"/>
    <cellStyle name="40% - Accent5 2 5 6 2 2 3" xfId="35611" xr:uid="{00000000-0005-0000-0000-00006C570000}"/>
    <cellStyle name="40% - Accent5 2 5 6 2 3" xfId="18123" xr:uid="{00000000-0005-0000-0000-00006D570000}"/>
    <cellStyle name="40% - Accent5 2 5 6 2 3 2" xfId="28953" xr:uid="{00000000-0005-0000-0000-00006E570000}"/>
    <cellStyle name="40% - Accent5 2 5 6 2 3 3" xfId="37830" xr:uid="{00000000-0005-0000-0000-00006F570000}"/>
    <cellStyle name="40% - Accent5 2 5 6 2 4" xfId="20528" xr:uid="{00000000-0005-0000-0000-000070570000}"/>
    <cellStyle name="40% - Accent5 2 5 6 2 4 2" xfId="31172" xr:uid="{00000000-0005-0000-0000-000071570000}"/>
    <cellStyle name="40% - Accent5 2 5 6 2 4 3" xfId="40049" xr:uid="{00000000-0005-0000-0000-000072570000}"/>
    <cellStyle name="40% - Accent5 2 5 6 2 5" xfId="24515" xr:uid="{00000000-0005-0000-0000-000073570000}"/>
    <cellStyle name="40% - Accent5 2 5 6 2 6" xfId="33392" xr:uid="{00000000-0005-0000-0000-000074570000}"/>
    <cellStyle name="40% - Accent5 2 5 6 3" xfId="12817" xr:uid="{00000000-0005-0000-0000-000075570000}"/>
    <cellStyle name="40% - Accent5 2 5 6 3 2" xfId="15171" xr:uid="{00000000-0005-0000-0000-000076570000}"/>
    <cellStyle name="40% - Accent5 2 5 6 3 2 2" xfId="26001" xr:uid="{00000000-0005-0000-0000-000077570000}"/>
    <cellStyle name="40% - Accent5 2 5 6 3 2 3" xfId="34878" xr:uid="{00000000-0005-0000-0000-000078570000}"/>
    <cellStyle name="40% - Accent5 2 5 6 3 3" xfId="17390" xr:uid="{00000000-0005-0000-0000-000079570000}"/>
    <cellStyle name="40% - Accent5 2 5 6 3 3 2" xfId="28220" xr:uid="{00000000-0005-0000-0000-00007A570000}"/>
    <cellStyle name="40% - Accent5 2 5 6 3 3 3" xfId="37097" xr:uid="{00000000-0005-0000-0000-00007B570000}"/>
    <cellStyle name="40% - Accent5 2 5 6 3 4" xfId="19795" xr:uid="{00000000-0005-0000-0000-00007C570000}"/>
    <cellStyle name="40% - Accent5 2 5 6 3 4 2" xfId="30439" xr:uid="{00000000-0005-0000-0000-00007D570000}"/>
    <cellStyle name="40% - Accent5 2 5 6 3 4 3" xfId="39316" xr:uid="{00000000-0005-0000-0000-00007E570000}"/>
    <cellStyle name="40% - Accent5 2 5 6 3 5" xfId="23782" xr:uid="{00000000-0005-0000-0000-00007F570000}"/>
    <cellStyle name="40% - Accent5 2 5 6 3 6" xfId="32659" xr:uid="{00000000-0005-0000-0000-000080570000}"/>
    <cellStyle name="40% - Accent5 2 5 6 4" xfId="14295" xr:uid="{00000000-0005-0000-0000-000081570000}"/>
    <cellStyle name="40% - Accent5 2 5 6 4 2" xfId="25258" xr:uid="{00000000-0005-0000-0000-000082570000}"/>
    <cellStyle name="40% - Accent5 2 5 6 4 3" xfId="34135" xr:uid="{00000000-0005-0000-0000-000083570000}"/>
    <cellStyle name="40% - Accent5 2 5 6 5" xfId="16647" xr:uid="{00000000-0005-0000-0000-000084570000}"/>
    <cellStyle name="40% - Accent5 2 5 6 5 2" xfId="27477" xr:uid="{00000000-0005-0000-0000-000085570000}"/>
    <cellStyle name="40% - Accent5 2 5 6 5 3" xfId="36354" xr:uid="{00000000-0005-0000-0000-000086570000}"/>
    <cellStyle name="40% - Accent5 2 5 6 6" xfId="18868" xr:uid="{00000000-0005-0000-0000-000087570000}"/>
    <cellStyle name="40% - Accent5 2 5 6 6 2" xfId="29696" xr:uid="{00000000-0005-0000-0000-000088570000}"/>
    <cellStyle name="40% - Accent5 2 5 6 6 3" xfId="38573" xr:uid="{00000000-0005-0000-0000-000089570000}"/>
    <cellStyle name="40% - Accent5 2 5 6 7" xfId="23039" xr:uid="{00000000-0005-0000-0000-00008A570000}"/>
    <cellStyle name="40% - Accent5 2 5 6 8" xfId="31914" xr:uid="{00000000-0005-0000-0000-00008B570000}"/>
    <cellStyle name="40% - Accent5 2 5 7" xfId="9592" xr:uid="{00000000-0005-0000-0000-00008C570000}"/>
    <cellStyle name="40% - Accent5 2 5 7 2" xfId="13551" xr:uid="{00000000-0005-0000-0000-00008D570000}"/>
    <cellStyle name="40% - Accent5 2 5 7 2 2" xfId="15905" xr:uid="{00000000-0005-0000-0000-00008E570000}"/>
    <cellStyle name="40% - Accent5 2 5 7 2 2 2" xfId="26735" xr:uid="{00000000-0005-0000-0000-00008F570000}"/>
    <cellStyle name="40% - Accent5 2 5 7 2 2 3" xfId="35612" xr:uid="{00000000-0005-0000-0000-000090570000}"/>
    <cellStyle name="40% - Accent5 2 5 7 2 3" xfId="18124" xr:uid="{00000000-0005-0000-0000-000091570000}"/>
    <cellStyle name="40% - Accent5 2 5 7 2 3 2" xfId="28954" xr:uid="{00000000-0005-0000-0000-000092570000}"/>
    <cellStyle name="40% - Accent5 2 5 7 2 3 3" xfId="37831" xr:uid="{00000000-0005-0000-0000-000093570000}"/>
    <cellStyle name="40% - Accent5 2 5 7 2 4" xfId="20529" xr:uid="{00000000-0005-0000-0000-000094570000}"/>
    <cellStyle name="40% - Accent5 2 5 7 2 4 2" xfId="31173" xr:uid="{00000000-0005-0000-0000-000095570000}"/>
    <cellStyle name="40% - Accent5 2 5 7 2 4 3" xfId="40050" xr:uid="{00000000-0005-0000-0000-000096570000}"/>
    <cellStyle name="40% - Accent5 2 5 7 2 5" xfId="24516" xr:uid="{00000000-0005-0000-0000-000097570000}"/>
    <cellStyle name="40% - Accent5 2 5 7 2 6" xfId="33393" xr:uid="{00000000-0005-0000-0000-000098570000}"/>
    <cellStyle name="40% - Accent5 2 5 7 3" xfId="12818" xr:uid="{00000000-0005-0000-0000-000099570000}"/>
    <cellStyle name="40% - Accent5 2 5 7 3 2" xfId="15172" xr:uid="{00000000-0005-0000-0000-00009A570000}"/>
    <cellStyle name="40% - Accent5 2 5 7 3 2 2" xfId="26002" xr:uid="{00000000-0005-0000-0000-00009B570000}"/>
    <cellStyle name="40% - Accent5 2 5 7 3 2 3" xfId="34879" xr:uid="{00000000-0005-0000-0000-00009C570000}"/>
    <cellStyle name="40% - Accent5 2 5 7 3 3" xfId="17391" xr:uid="{00000000-0005-0000-0000-00009D570000}"/>
    <cellStyle name="40% - Accent5 2 5 7 3 3 2" xfId="28221" xr:uid="{00000000-0005-0000-0000-00009E570000}"/>
    <cellStyle name="40% - Accent5 2 5 7 3 3 3" xfId="37098" xr:uid="{00000000-0005-0000-0000-00009F570000}"/>
    <cellStyle name="40% - Accent5 2 5 7 3 4" xfId="19796" xr:uid="{00000000-0005-0000-0000-0000A0570000}"/>
    <cellStyle name="40% - Accent5 2 5 7 3 4 2" xfId="30440" xr:uid="{00000000-0005-0000-0000-0000A1570000}"/>
    <cellStyle name="40% - Accent5 2 5 7 3 4 3" xfId="39317" xr:uid="{00000000-0005-0000-0000-0000A2570000}"/>
    <cellStyle name="40% - Accent5 2 5 7 3 5" xfId="23783" xr:uid="{00000000-0005-0000-0000-0000A3570000}"/>
    <cellStyle name="40% - Accent5 2 5 7 3 6" xfId="32660" xr:uid="{00000000-0005-0000-0000-0000A4570000}"/>
    <cellStyle name="40% - Accent5 2 5 7 4" xfId="14296" xr:uid="{00000000-0005-0000-0000-0000A5570000}"/>
    <cellStyle name="40% - Accent5 2 5 7 4 2" xfId="25259" xr:uid="{00000000-0005-0000-0000-0000A6570000}"/>
    <cellStyle name="40% - Accent5 2 5 7 4 3" xfId="34136" xr:uid="{00000000-0005-0000-0000-0000A7570000}"/>
    <cellStyle name="40% - Accent5 2 5 7 5" xfId="16648" xr:uid="{00000000-0005-0000-0000-0000A8570000}"/>
    <cellStyle name="40% - Accent5 2 5 7 5 2" xfId="27478" xr:uid="{00000000-0005-0000-0000-0000A9570000}"/>
    <cellStyle name="40% - Accent5 2 5 7 5 3" xfId="36355" xr:uid="{00000000-0005-0000-0000-0000AA570000}"/>
    <cellStyle name="40% - Accent5 2 5 7 6" xfId="18869" xr:uid="{00000000-0005-0000-0000-0000AB570000}"/>
    <cellStyle name="40% - Accent5 2 5 7 6 2" xfId="29697" xr:uid="{00000000-0005-0000-0000-0000AC570000}"/>
    <cellStyle name="40% - Accent5 2 5 7 6 3" xfId="38574" xr:uid="{00000000-0005-0000-0000-0000AD570000}"/>
    <cellStyle name="40% - Accent5 2 5 7 7" xfId="23040" xr:uid="{00000000-0005-0000-0000-0000AE570000}"/>
    <cellStyle name="40% - Accent5 2 5 7 8" xfId="31915" xr:uid="{00000000-0005-0000-0000-0000AF570000}"/>
    <cellStyle name="40% - Accent5 2 5 8" xfId="9593" xr:uid="{00000000-0005-0000-0000-0000B0570000}"/>
    <cellStyle name="40% - Accent5 2 5 8 2" xfId="13552" xr:uid="{00000000-0005-0000-0000-0000B1570000}"/>
    <cellStyle name="40% - Accent5 2 5 8 2 2" xfId="15906" xr:uid="{00000000-0005-0000-0000-0000B2570000}"/>
    <cellStyle name="40% - Accent5 2 5 8 2 2 2" xfId="26736" xr:uid="{00000000-0005-0000-0000-0000B3570000}"/>
    <cellStyle name="40% - Accent5 2 5 8 2 2 3" xfId="35613" xr:uid="{00000000-0005-0000-0000-0000B4570000}"/>
    <cellStyle name="40% - Accent5 2 5 8 2 3" xfId="18125" xr:uid="{00000000-0005-0000-0000-0000B5570000}"/>
    <cellStyle name="40% - Accent5 2 5 8 2 3 2" xfId="28955" xr:uid="{00000000-0005-0000-0000-0000B6570000}"/>
    <cellStyle name="40% - Accent5 2 5 8 2 3 3" xfId="37832" xr:uid="{00000000-0005-0000-0000-0000B7570000}"/>
    <cellStyle name="40% - Accent5 2 5 8 2 4" xfId="20530" xr:uid="{00000000-0005-0000-0000-0000B8570000}"/>
    <cellStyle name="40% - Accent5 2 5 8 2 4 2" xfId="31174" xr:uid="{00000000-0005-0000-0000-0000B9570000}"/>
    <cellStyle name="40% - Accent5 2 5 8 2 4 3" xfId="40051" xr:uid="{00000000-0005-0000-0000-0000BA570000}"/>
    <cellStyle name="40% - Accent5 2 5 8 2 5" xfId="24517" xr:uid="{00000000-0005-0000-0000-0000BB570000}"/>
    <cellStyle name="40% - Accent5 2 5 8 2 6" xfId="33394" xr:uid="{00000000-0005-0000-0000-0000BC570000}"/>
    <cellStyle name="40% - Accent5 2 5 8 3" xfId="12819" xr:uid="{00000000-0005-0000-0000-0000BD570000}"/>
    <cellStyle name="40% - Accent5 2 5 8 3 2" xfId="15173" xr:uid="{00000000-0005-0000-0000-0000BE570000}"/>
    <cellStyle name="40% - Accent5 2 5 8 3 2 2" xfId="26003" xr:uid="{00000000-0005-0000-0000-0000BF570000}"/>
    <cellStyle name="40% - Accent5 2 5 8 3 2 3" xfId="34880" xr:uid="{00000000-0005-0000-0000-0000C0570000}"/>
    <cellStyle name="40% - Accent5 2 5 8 3 3" xfId="17392" xr:uid="{00000000-0005-0000-0000-0000C1570000}"/>
    <cellStyle name="40% - Accent5 2 5 8 3 3 2" xfId="28222" xr:uid="{00000000-0005-0000-0000-0000C2570000}"/>
    <cellStyle name="40% - Accent5 2 5 8 3 3 3" xfId="37099" xr:uid="{00000000-0005-0000-0000-0000C3570000}"/>
    <cellStyle name="40% - Accent5 2 5 8 3 4" xfId="19797" xr:uid="{00000000-0005-0000-0000-0000C4570000}"/>
    <cellStyle name="40% - Accent5 2 5 8 3 4 2" xfId="30441" xr:uid="{00000000-0005-0000-0000-0000C5570000}"/>
    <cellStyle name="40% - Accent5 2 5 8 3 4 3" xfId="39318" xr:uid="{00000000-0005-0000-0000-0000C6570000}"/>
    <cellStyle name="40% - Accent5 2 5 8 3 5" xfId="23784" xr:uid="{00000000-0005-0000-0000-0000C7570000}"/>
    <cellStyle name="40% - Accent5 2 5 8 3 6" xfId="32661" xr:uid="{00000000-0005-0000-0000-0000C8570000}"/>
    <cellStyle name="40% - Accent5 2 5 8 4" xfId="14297" xr:uid="{00000000-0005-0000-0000-0000C9570000}"/>
    <cellStyle name="40% - Accent5 2 5 8 4 2" xfId="25260" xr:uid="{00000000-0005-0000-0000-0000CA570000}"/>
    <cellStyle name="40% - Accent5 2 5 8 4 3" xfId="34137" xr:uid="{00000000-0005-0000-0000-0000CB570000}"/>
    <cellStyle name="40% - Accent5 2 5 8 5" xfId="16649" xr:uid="{00000000-0005-0000-0000-0000CC570000}"/>
    <cellStyle name="40% - Accent5 2 5 8 5 2" xfId="27479" xr:uid="{00000000-0005-0000-0000-0000CD570000}"/>
    <cellStyle name="40% - Accent5 2 5 8 5 3" xfId="36356" xr:uid="{00000000-0005-0000-0000-0000CE570000}"/>
    <cellStyle name="40% - Accent5 2 5 8 6" xfId="18870" xr:uid="{00000000-0005-0000-0000-0000CF570000}"/>
    <cellStyle name="40% - Accent5 2 5 8 6 2" xfId="29698" xr:uid="{00000000-0005-0000-0000-0000D0570000}"/>
    <cellStyle name="40% - Accent5 2 5 8 6 3" xfId="38575" xr:uid="{00000000-0005-0000-0000-0000D1570000}"/>
    <cellStyle name="40% - Accent5 2 5 8 7" xfId="23041" xr:uid="{00000000-0005-0000-0000-0000D2570000}"/>
    <cellStyle name="40% - Accent5 2 5 8 8" xfId="31916" xr:uid="{00000000-0005-0000-0000-0000D3570000}"/>
    <cellStyle name="40% - Accent5 2 5 9" xfId="9594" xr:uid="{00000000-0005-0000-0000-0000D4570000}"/>
    <cellStyle name="40% - Accent5 2 5 9 2" xfId="13553" xr:uid="{00000000-0005-0000-0000-0000D5570000}"/>
    <cellStyle name="40% - Accent5 2 5 9 2 2" xfId="15907" xr:uid="{00000000-0005-0000-0000-0000D6570000}"/>
    <cellStyle name="40% - Accent5 2 5 9 2 2 2" xfId="26737" xr:uid="{00000000-0005-0000-0000-0000D7570000}"/>
    <cellStyle name="40% - Accent5 2 5 9 2 2 3" xfId="35614" xr:uid="{00000000-0005-0000-0000-0000D8570000}"/>
    <cellStyle name="40% - Accent5 2 5 9 2 3" xfId="18126" xr:uid="{00000000-0005-0000-0000-0000D9570000}"/>
    <cellStyle name="40% - Accent5 2 5 9 2 3 2" xfId="28956" xr:uid="{00000000-0005-0000-0000-0000DA570000}"/>
    <cellStyle name="40% - Accent5 2 5 9 2 3 3" xfId="37833" xr:uid="{00000000-0005-0000-0000-0000DB570000}"/>
    <cellStyle name="40% - Accent5 2 5 9 2 4" xfId="20531" xr:uid="{00000000-0005-0000-0000-0000DC570000}"/>
    <cellStyle name="40% - Accent5 2 5 9 2 4 2" xfId="31175" xr:uid="{00000000-0005-0000-0000-0000DD570000}"/>
    <cellStyle name="40% - Accent5 2 5 9 2 4 3" xfId="40052" xr:uid="{00000000-0005-0000-0000-0000DE570000}"/>
    <cellStyle name="40% - Accent5 2 5 9 2 5" xfId="24518" xr:uid="{00000000-0005-0000-0000-0000DF570000}"/>
    <cellStyle name="40% - Accent5 2 5 9 2 6" xfId="33395" xr:uid="{00000000-0005-0000-0000-0000E0570000}"/>
    <cellStyle name="40% - Accent5 2 5 9 3" xfId="12820" xr:uid="{00000000-0005-0000-0000-0000E1570000}"/>
    <cellStyle name="40% - Accent5 2 5 9 3 2" xfId="15174" xr:uid="{00000000-0005-0000-0000-0000E2570000}"/>
    <cellStyle name="40% - Accent5 2 5 9 3 2 2" xfId="26004" xr:uid="{00000000-0005-0000-0000-0000E3570000}"/>
    <cellStyle name="40% - Accent5 2 5 9 3 2 3" xfId="34881" xr:uid="{00000000-0005-0000-0000-0000E4570000}"/>
    <cellStyle name="40% - Accent5 2 5 9 3 3" xfId="17393" xr:uid="{00000000-0005-0000-0000-0000E5570000}"/>
    <cellStyle name="40% - Accent5 2 5 9 3 3 2" xfId="28223" xr:uid="{00000000-0005-0000-0000-0000E6570000}"/>
    <cellStyle name="40% - Accent5 2 5 9 3 3 3" xfId="37100" xr:uid="{00000000-0005-0000-0000-0000E7570000}"/>
    <cellStyle name="40% - Accent5 2 5 9 3 4" xfId="19798" xr:uid="{00000000-0005-0000-0000-0000E8570000}"/>
    <cellStyle name="40% - Accent5 2 5 9 3 4 2" xfId="30442" xr:uid="{00000000-0005-0000-0000-0000E9570000}"/>
    <cellStyle name="40% - Accent5 2 5 9 3 4 3" xfId="39319" xr:uid="{00000000-0005-0000-0000-0000EA570000}"/>
    <cellStyle name="40% - Accent5 2 5 9 3 5" xfId="23785" xr:uid="{00000000-0005-0000-0000-0000EB570000}"/>
    <cellStyle name="40% - Accent5 2 5 9 3 6" xfId="32662" xr:uid="{00000000-0005-0000-0000-0000EC570000}"/>
    <cellStyle name="40% - Accent5 2 5 9 4" xfId="14298" xr:uid="{00000000-0005-0000-0000-0000ED570000}"/>
    <cellStyle name="40% - Accent5 2 5 9 4 2" xfId="25261" xr:uid="{00000000-0005-0000-0000-0000EE570000}"/>
    <cellStyle name="40% - Accent5 2 5 9 4 3" xfId="34138" xr:uid="{00000000-0005-0000-0000-0000EF570000}"/>
    <cellStyle name="40% - Accent5 2 5 9 5" xfId="16650" xr:uid="{00000000-0005-0000-0000-0000F0570000}"/>
    <cellStyle name="40% - Accent5 2 5 9 5 2" xfId="27480" xr:uid="{00000000-0005-0000-0000-0000F1570000}"/>
    <cellStyle name="40% - Accent5 2 5 9 5 3" xfId="36357" xr:uid="{00000000-0005-0000-0000-0000F2570000}"/>
    <cellStyle name="40% - Accent5 2 5 9 6" xfId="18871" xr:uid="{00000000-0005-0000-0000-0000F3570000}"/>
    <cellStyle name="40% - Accent5 2 5 9 6 2" xfId="29699" xr:uid="{00000000-0005-0000-0000-0000F4570000}"/>
    <cellStyle name="40% - Accent5 2 5 9 6 3" xfId="38576" xr:uid="{00000000-0005-0000-0000-0000F5570000}"/>
    <cellStyle name="40% - Accent5 2 5 9 7" xfId="23042" xr:uid="{00000000-0005-0000-0000-0000F6570000}"/>
    <cellStyle name="40% - Accent5 2 5 9 8" xfId="31917" xr:uid="{00000000-0005-0000-0000-0000F7570000}"/>
    <cellStyle name="40% - Accent5 2 6" xfId="9595" xr:uid="{00000000-0005-0000-0000-0000F8570000}"/>
    <cellStyle name="40% - Accent5 2 6 10" xfId="18872" xr:uid="{00000000-0005-0000-0000-0000F9570000}"/>
    <cellStyle name="40% - Accent5 2 6 10 2" xfId="29700" xr:uid="{00000000-0005-0000-0000-0000FA570000}"/>
    <cellStyle name="40% - Accent5 2 6 10 3" xfId="38577" xr:uid="{00000000-0005-0000-0000-0000FB570000}"/>
    <cellStyle name="40% - Accent5 2 6 11" xfId="23043" xr:uid="{00000000-0005-0000-0000-0000FC570000}"/>
    <cellStyle name="40% - Accent5 2 6 12" xfId="31918" xr:uid="{00000000-0005-0000-0000-0000FD570000}"/>
    <cellStyle name="40% - Accent5 2 6 2" xfId="9596" xr:uid="{00000000-0005-0000-0000-0000FE570000}"/>
    <cellStyle name="40% - Accent5 2 6 2 2" xfId="13555" xr:uid="{00000000-0005-0000-0000-0000FF570000}"/>
    <cellStyle name="40% - Accent5 2 6 2 2 2" xfId="15909" xr:uid="{00000000-0005-0000-0000-000000580000}"/>
    <cellStyle name="40% - Accent5 2 6 2 2 2 2" xfId="26739" xr:uid="{00000000-0005-0000-0000-000001580000}"/>
    <cellStyle name="40% - Accent5 2 6 2 2 2 3" xfId="35616" xr:uid="{00000000-0005-0000-0000-000002580000}"/>
    <cellStyle name="40% - Accent5 2 6 2 2 3" xfId="18128" xr:uid="{00000000-0005-0000-0000-000003580000}"/>
    <cellStyle name="40% - Accent5 2 6 2 2 3 2" xfId="28958" xr:uid="{00000000-0005-0000-0000-000004580000}"/>
    <cellStyle name="40% - Accent5 2 6 2 2 3 3" xfId="37835" xr:uid="{00000000-0005-0000-0000-000005580000}"/>
    <cellStyle name="40% - Accent5 2 6 2 2 4" xfId="20533" xr:uid="{00000000-0005-0000-0000-000006580000}"/>
    <cellStyle name="40% - Accent5 2 6 2 2 4 2" xfId="31177" xr:uid="{00000000-0005-0000-0000-000007580000}"/>
    <cellStyle name="40% - Accent5 2 6 2 2 4 3" xfId="40054" xr:uid="{00000000-0005-0000-0000-000008580000}"/>
    <cellStyle name="40% - Accent5 2 6 2 2 5" xfId="24520" xr:uid="{00000000-0005-0000-0000-000009580000}"/>
    <cellStyle name="40% - Accent5 2 6 2 2 6" xfId="33397" xr:uid="{00000000-0005-0000-0000-00000A580000}"/>
    <cellStyle name="40% - Accent5 2 6 2 3" xfId="12822" xr:uid="{00000000-0005-0000-0000-00000B580000}"/>
    <cellStyle name="40% - Accent5 2 6 2 3 2" xfId="15176" xr:uid="{00000000-0005-0000-0000-00000C580000}"/>
    <cellStyle name="40% - Accent5 2 6 2 3 2 2" xfId="26006" xr:uid="{00000000-0005-0000-0000-00000D580000}"/>
    <cellStyle name="40% - Accent5 2 6 2 3 2 3" xfId="34883" xr:uid="{00000000-0005-0000-0000-00000E580000}"/>
    <cellStyle name="40% - Accent5 2 6 2 3 3" xfId="17395" xr:uid="{00000000-0005-0000-0000-00000F580000}"/>
    <cellStyle name="40% - Accent5 2 6 2 3 3 2" xfId="28225" xr:uid="{00000000-0005-0000-0000-000010580000}"/>
    <cellStyle name="40% - Accent5 2 6 2 3 3 3" xfId="37102" xr:uid="{00000000-0005-0000-0000-000011580000}"/>
    <cellStyle name="40% - Accent5 2 6 2 3 4" xfId="19800" xr:uid="{00000000-0005-0000-0000-000012580000}"/>
    <cellStyle name="40% - Accent5 2 6 2 3 4 2" xfId="30444" xr:uid="{00000000-0005-0000-0000-000013580000}"/>
    <cellStyle name="40% - Accent5 2 6 2 3 4 3" xfId="39321" xr:uid="{00000000-0005-0000-0000-000014580000}"/>
    <cellStyle name="40% - Accent5 2 6 2 3 5" xfId="23787" xr:uid="{00000000-0005-0000-0000-000015580000}"/>
    <cellStyle name="40% - Accent5 2 6 2 3 6" xfId="32664" xr:uid="{00000000-0005-0000-0000-000016580000}"/>
    <cellStyle name="40% - Accent5 2 6 2 4" xfId="14300" xr:uid="{00000000-0005-0000-0000-000017580000}"/>
    <cellStyle name="40% - Accent5 2 6 2 4 2" xfId="25263" xr:uid="{00000000-0005-0000-0000-000018580000}"/>
    <cellStyle name="40% - Accent5 2 6 2 4 3" xfId="34140" xr:uid="{00000000-0005-0000-0000-000019580000}"/>
    <cellStyle name="40% - Accent5 2 6 2 5" xfId="16652" xr:uid="{00000000-0005-0000-0000-00001A580000}"/>
    <cellStyle name="40% - Accent5 2 6 2 5 2" xfId="27482" xr:uid="{00000000-0005-0000-0000-00001B580000}"/>
    <cellStyle name="40% - Accent5 2 6 2 5 3" xfId="36359" xr:uid="{00000000-0005-0000-0000-00001C580000}"/>
    <cellStyle name="40% - Accent5 2 6 2 6" xfId="18873" xr:uid="{00000000-0005-0000-0000-00001D580000}"/>
    <cellStyle name="40% - Accent5 2 6 2 6 2" xfId="29701" xr:uid="{00000000-0005-0000-0000-00001E580000}"/>
    <cellStyle name="40% - Accent5 2 6 2 6 3" xfId="38578" xr:uid="{00000000-0005-0000-0000-00001F580000}"/>
    <cellStyle name="40% - Accent5 2 6 2 7" xfId="23044" xr:uid="{00000000-0005-0000-0000-000020580000}"/>
    <cellStyle name="40% - Accent5 2 6 2 8" xfId="31919" xr:uid="{00000000-0005-0000-0000-000021580000}"/>
    <cellStyle name="40% - Accent5 2 6 3" xfId="9597" xr:uid="{00000000-0005-0000-0000-000022580000}"/>
    <cellStyle name="40% - Accent5 2 6 3 2" xfId="13556" xr:uid="{00000000-0005-0000-0000-000023580000}"/>
    <cellStyle name="40% - Accent5 2 6 3 2 2" xfId="15910" xr:uid="{00000000-0005-0000-0000-000024580000}"/>
    <cellStyle name="40% - Accent5 2 6 3 2 2 2" xfId="26740" xr:uid="{00000000-0005-0000-0000-000025580000}"/>
    <cellStyle name="40% - Accent5 2 6 3 2 2 3" xfId="35617" xr:uid="{00000000-0005-0000-0000-000026580000}"/>
    <cellStyle name="40% - Accent5 2 6 3 2 3" xfId="18129" xr:uid="{00000000-0005-0000-0000-000027580000}"/>
    <cellStyle name="40% - Accent5 2 6 3 2 3 2" xfId="28959" xr:uid="{00000000-0005-0000-0000-000028580000}"/>
    <cellStyle name="40% - Accent5 2 6 3 2 3 3" xfId="37836" xr:uid="{00000000-0005-0000-0000-000029580000}"/>
    <cellStyle name="40% - Accent5 2 6 3 2 4" xfId="20534" xr:uid="{00000000-0005-0000-0000-00002A580000}"/>
    <cellStyle name="40% - Accent5 2 6 3 2 4 2" xfId="31178" xr:uid="{00000000-0005-0000-0000-00002B580000}"/>
    <cellStyle name="40% - Accent5 2 6 3 2 4 3" xfId="40055" xr:uid="{00000000-0005-0000-0000-00002C580000}"/>
    <cellStyle name="40% - Accent5 2 6 3 2 5" xfId="24521" xr:uid="{00000000-0005-0000-0000-00002D580000}"/>
    <cellStyle name="40% - Accent5 2 6 3 2 6" xfId="33398" xr:uid="{00000000-0005-0000-0000-00002E580000}"/>
    <cellStyle name="40% - Accent5 2 6 3 3" xfId="12823" xr:uid="{00000000-0005-0000-0000-00002F580000}"/>
    <cellStyle name="40% - Accent5 2 6 3 3 2" xfId="15177" xr:uid="{00000000-0005-0000-0000-000030580000}"/>
    <cellStyle name="40% - Accent5 2 6 3 3 2 2" xfId="26007" xr:uid="{00000000-0005-0000-0000-000031580000}"/>
    <cellStyle name="40% - Accent5 2 6 3 3 2 3" xfId="34884" xr:uid="{00000000-0005-0000-0000-000032580000}"/>
    <cellStyle name="40% - Accent5 2 6 3 3 3" xfId="17396" xr:uid="{00000000-0005-0000-0000-000033580000}"/>
    <cellStyle name="40% - Accent5 2 6 3 3 3 2" xfId="28226" xr:uid="{00000000-0005-0000-0000-000034580000}"/>
    <cellStyle name="40% - Accent5 2 6 3 3 3 3" xfId="37103" xr:uid="{00000000-0005-0000-0000-000035580000}"/>
    <cellStyle name="40% - Accent5 2 6 3 3 4" xfId="19801" xr:uid="{00000000-0005-0000-0000-000036580000}"/>
    <cellStyle name="40% - Accent5 2 6 3 3 4 2" xfId="30445" xr:uid="{00000000-0005-0000-0000-000037580000}"/>
    <cellStyle name="40% - Accent5 2 6 3 3 4 3" xfId="39322" xr:uid="{00000000-0005-0000-0000-000038580000}"/>
    <cellStyle name="40% - Accent5 2 6 3 3 5" xfId="23788" xr:uid="{00000000-0005-0000-0000-000039580000}"/>
    <cellStyle name="40% - Accent5 2 6 3 3 6" xfId="32665" xr:uid="{00000000-0005-0000-0000-00003A580000}"/>
    <cellStyle name="40% - Accent5 2 6 3 4" xfId="14301" xr:uid="{00000000-0005-0000-0000-00003B580000}"/>
    <cellStyle name="40% - Accent5 2 6 3 4 2" xfId="25264" xr:uid="{00000000-0005-0000-0000-00003C580000}"/>
    <cellStyle name="40% - Accent5 2 6 3 4 3" xfId="34141" xr:uid="{00000000-0005-0000-0000-00003D580000}"/>
    <cellStyle name="40% - Accent5 2 6 3 5" xfId="16653" xr:uid="{00000000-0005-0000-0000-00003E580000}"/>
    <cellStyle name="40% - Accent5 2 6 3 5 2" xfId="27483" xr:uid="{00000000-0005-0000-0000-00003F580000}"/>
    <cellStyle name="40% - Accent5 2 6 3 5 3" xfId="36360" xr:uid="{00000000-0005-0000-0000-000040580000}"/>
    <cellStyle name="40% - Accent5 2 6 3 6" xfId="18874" xr:uid="{00000000-0005-0000-0000-000041580000}"/>
    <cellStyle name="40% - Accent5 2 6 3 6 2" xfId="29702" xr:uid="{00000000-0005-0000-0000-000042580000}"/>
    <cellStyle name="40% - Accent5 2 6 3 6 3" xfId="38579" xr:uid="{00000000-0005-0000-0000-000043580000}"/>
    <cellStyle name="40% - Accent5 2 6 3 7" xfId="23045" xr:uid="{00000000-0005-0000-0000-000044580000}"/>
    <cellStyle name="40% - Accent5 2 6 3 8" xfId="31920" xr:uid="{00000000-0005-0000-0000-000045580000}"/>
    <cellStyle name="40% - Accent5 2 6 4" xfId="9598" xr:uid="{00000000-0005-0000-0000-000046580000}"/>
    <cellStyle name="40% - Accent5 2 6 4 2" xfId="13557" xr:uid="{00000000-0005-0000-0000-000047580000}"/>
    <cellStyle name="40% - Accent5 2 6 4 2 2" xfId="15911" xr:uid="{00000000-0005-0000-0000-000048580000}"/>
    <cellStyle name="40% - Accent5 2 6 4 2 2 2" xfId="26741" xr:uid="{00000000-0005-0000-0000-000049580000}"/>
    <cellStyle name="40% - Accent5 2 6 4 2 2 3" xfId="35618" xr:uid="{00000000-0005-0000-0000-00004A580000}"/>
    <cellStyle name="40% - Accent5 2 6 4 2 3" xfId="18130" xr:uid="{00000000-0005-0000-0000-00004B580000}"/>
    <cellStyle name="40% - Accent5 2 6 4 2 3 2" xfId="28960" xr:uid="{00000000-0005-0000-0000-00004C580000}"/>
    <cellStyle name="40% - Accent5 2 6 4 2 3 3" xfId="37837" xr:uid="{00000000-0005-0000-0000-00004D580000}"/>
    <cellStyle name="40% - Accent5 2 6 4 2 4" xfId="20535" xr:uid="{00000000-0005-0000-0000-00004E580000}"/>
    <cellStyle name="40% - Accent5 2 6 4 2 4 2" xfId="31179" xr:uid="{00000000-0005-0000-0000-00004F580000}"/>
    <cellStyle name="40% - Accent5 2 6 4 2 4 3" xfId="40056" xr:uid="{00000000-0005-0000-0000-000050580000}"/>
    <cellStyle name="40% - Accent5 2 6 4 2 5" xfId="24522" xr:uid="{00000000-0005-0000-0000-000051580000}"/>
    <cellStyle name="40% - Accent5 2 6 4 2 6" xfId="33399" xr:uid="{00000000-0005-0000-0000-000052580000}"/>
    <cellStyle name="40% - Accent5 2 6 4 3" xfId="12824" xr:uid="{00000000-0005-0000-0000-000053580000}"/>
    <cellStyle name="40% - Accent5 2 6 4 3 2" xfId="15178" xr:uid="{00000000-0005-0000-0000-000054580000}"/>
    <cellStyle name="40% - Accent5 2 6 4 3 2 2" xfId="26008" xr:uid="{00000000-0005-0000-0000-000055580000}"/>
    <cellStyle name="40% - Accent5 2 6 4 3 2 3" xfId="34885" xr:uid="{00000000-0005-0000-0000-000056580000}"/>
    <cellStyle name="40% - Accent5 2 6 4 3 3" xfId="17397" xr:uid="{00000000-0005-0000-0000-000057580000}"/>
    <cellStyle name="40% - Accent5 2 6 4 3 3 2" xfId="28227" xr:uid="{00000000-0005-0000-0000-000058580000}"/>
    <cellStyle name="40% - Accent5 2 6 4 3 3 3" xfId="37104" xr:uid="{00000000-0005-0000-0000-000059580000}"/>
    <cellStyle name="40% - Accent5 2 6 4 3 4" xfId="19802" xr:uid="{00000000-0005-0000-0000-00005A580000}"/>
    <cellStyle name="40% - Accent5 2 6 4 3 4 2" xfId="30446" xr:uid="{00000000-0005-0000-0000-00005B580000}"/>
    <cellStyle name="40% - Accent5 2 6 4 3 4 3" xfId="39323" xr:uid="{00000000-0005-0000-0000-00005C580000}"/>
    <cellStyle name="40% - Accent5 2 6 4 3 5" xfId="23789" xr:uid="{00000000-0005-0000-0000-00005D580000}"/>
    <cellStyle name="40% - Accent5 2 6 4 3 6" xfId="32666" xr:uid="{00000000-0005-0000-0000-00005E580000}"/>
    <cellStyle name="40% - Accent5 2 6 4 4" xfId="14302" xr:uid="{00000000-0005-0000-0000-00005F580000}"/>
    <cellStyle name="40% - Accent5 2 6 4 4 2" xfId="25265" xr:uid="{00000000-0005-0000-0000-000060580000}"/>
    <cellStyle name="40% - Accent5 2 6 4 4 3" xfId="34142" xr:uid="{00000000-0005-0000-0000-000061580000}"/>
    <cellStyle name="40% - Accent5 2 6 4 5" xfId="16654" xr:uid="{00000000-0005-0000-0000-000062580000}"/>
    <cellStyle name="40% - Accent5 2 6 4 5 2" xfId="27484" xr:uid="{00000000-0005-0000-0000-000063580000}"/>
    <cellStyle name="40% - Accent5 2 6 4 5 3" xfId="36361" xr:uid="{00000000-0005-0000-0000-000064580000}"/>
    <cellStyle name="40% - Accent5 2 6 4 6" xfId="18875" xr:uid="{00000000-0005-0000-0000-000065580000}"/>
    <cellStyle name="40% - Accent5 2 6 4 6 2" xfId="29703" xr:uid="{00000000-0005-0000-0000-000066580000}"/>
    <cellStyle name="40% - Accent5 2 6 4 6 3" xfId="38580" xr:uid="{00000000-0005-0000-0000-000067580000}"/>
    <cellStyle name="40% - Accent5 2 6 4 7" xfId="23046" xr:uid="{00000000-0005-0000-0000-000068580000}"/>
    <cellStyle name="40% - Accent5 2 6 4 8" xfId="31921" xr:uid="{00000000-0005-0000-0000-000069580000}"/>
    <cellStyle name="40% - Accent5 2 6 5" xfId="9599" xr:uid="{00000000-0005-0000-0000-00006A580000}"/>
    <cellStyle name="40% - Accent5 2 6 5 2" xfId="13558" xr:uid="{00000000-0005-0000-0000-00006B580000}"/>
    <cellStyle name="40% - Accent5 2 6 5 2 2" xfId="15912" xr:uid="{00000000-0005-0000-0000-00006C580000}"/>
    <cellStyle name="40% - Accent5 2 6 5 2 2 2" xfId="26742" xr:uid="{00000000-0005-0000-0000-00006D580000}"/>
    <cellStyle name="40% - Accent5 2 6 5 2 2 3" xfId="35619" xr:uid="{00000000-0005-0000-0000-00006E580000}"/>
    <cellStyle name="40% - Accent5 2 6 5 2 3" xfId="18131" xr:uid="{00000000-0005-0000-0000-00006F580000}"/>
    <cellStyle name="40% - Accent5 2 6 5 2 3 2" xfId="28961" xr:uid="{00000000-0005-0000-0000-000070580000}"/>
    <cellStyle name="40% - Accent5 2 6 5 2 3 3" xfId="37838" xr:uid="{00000000-0005-0000-0000-000071580000}"/>
    <cellStyle name="40% - Accent5 2 6 5 2 4" xfId="20536" xr:uid="{00000000-0005-0000-0000-000072580000}"/>
    <cellStyle name="40% - Accent5 2 6 5 2 4 2" xfId="31180" xr:uid="{00000000-0005-0000-0000-000073580000}"/>
    <cellStyle name="40% - Accent5 2 6 5 2 4 3" xfId="40057" xr:uid="{00000000-0005-0000-0000-000074580000}"/>
    <cellStyle name="40% - Accent5 2 6 5 2 5" xfId="24523" xr:uid="{00000000-0005-0000-0000-000075580000}"/>
    <cellStyle name="40% - Accent5 2 6 5 2 6" xfId="33400" xr:uid="{00000000-0005-0000-0000-000076580000}"/>
    <cellStyle name="40% - Accent5 2 6 5 3" xfId="12825" xr:uid="{00000000-0005-0000-0000-000077580000}"/>
    <cellStyle name="40% - Accent5 2 6 5 3 2" xfId="15179" xr:uid="{00000000-0005-0000-0000-000078580000}"/>
    <cellStyle name="40% - Accent5 2 6 5 3 2 2" xfId="26009" xr:uid="{00000000-0005-0000-0000-000079580000}"/>
    <cellStyle name="40% - Accent5 2 6 5 3 2 3" xfId="34886" xr:uid="{00000000-0005-0000-0000-00007A580000}"/>
    <cellStyle name="40% - Accent5 2 6 5 3 3" xfId="17398" xr:uid="{00000000-0005-0000-0000-00007B580000}"/>
    <cellStyle name="40% - Accent5 2 6 5 3 3 2" xfId="28228" xr:uid="{00000000-0005-0000-0000-00007C580000}"/>
    <cellStyle name="40% - Accent5 2 6 5 3 3 3" xfId="37105" xr:uid="{00000000-0005-0000-0000-00007D580000}"/>
    <cellStyle name="40% - Accent5 2 6 5 3 4" xfId="19803" xr:uid="{00000000-0005-0000-0000-00007E580000}"/>
    <cellStyle name="40% - Accent5 2 6 5 3 4 2" xfId="30447" xr:uid="{00000000-0005-0000-0000-00007F580000}"/>
    <cellStyle name="40% - Accent5 2 6 5 3 4 3" xfId="39324" xr:uid="{00000000-0005-0000-0000-000080580000}"/>
    <cellStyle name="40% - Accent5 2 6 5 3 5" xfId="23790" xr:uid="{00000000-0005-0000-0000-000081580000}"/>
    <cellStyle name="40% - Accent5 2 6 5 3 6" xfId="32667" xr:uid="{00000000-0005-0000-0000-000082580000}"/>
    <cellStyle name="40% - Accent5 2 6 5 4" xfId="14303" xr:uid="{00000000-0005-0000-0000-000083580000}"/>
    <cellStyle name="40% - Accent5 2 6 5 4 2" xfId="25266" xr:uid="{00000000-0005-0000-0000-000084580000}"/>
    <cellStyle name="40% - Accent5 2 6 5 4 3" xfId="34143" xr:uid="{00000000-0005-0000-0000-000085580000}"/>
    <cellStyle name="40% - Accent5 2 6 5 5" xfId="16655" xr:uid="{00000000-0005-0000-0000-000086580000}"/>
    <cellStyle name="40% - Accent5 2 6 5 5 2" xfId="27485" xr:uid="{00000000-0005-0000-0000-000087580000}"/>
    <cellStyle name="40% - Accent5 2 6 5 5 3" xfId="36362" xr:uid="{00000000-0005-0000-0000-000088580000}"/>
    <cellStyle name="40% - Accent5 2 6 5 6" xfId="18876" xr:uid="{00000000-0005-0000-0000-000089580000}"/>
    <cellStyle name="40% - Accent5 2 6 5 6 2" xfId="29704" xr:uid="{00000000-0005-0000-0000-00008A580000}"/>
    <cellStyle name="40% - Accent5 2 6 5 6 3" xfId="38581" xr:uid="{00000000-0005-0000-0000-00008B580000}"/>
    <cellStyle name="40% - Accent5 2 6 5 7" xfId="23047" xr:uid="{00000000-0005-0000-0000-00008C580000}"/>
    <cellStyle name="40% - Accent5 2 6 5 8" xfId="31922" xr:uid="{00000000-0005-0000-0000-00008D580000}"/>
    <cellStyle name="40% - Accent5 2 6 6" xfId="13554" xr:uid="{00000000-0005-0000-0000-00008E580000}"/>
    <cellStyle name="40% - Accent5 2 6 6 2" xfId="15908" xr:uid="{00000000-0005-0000-0000-00008F580000}"/>
    <cellStyle name="40% - Accent5 2 6 6 2 2" xfId="26738" xr:uid="{00000000-0005-0000-0000-000090580000}"/>
    <cellStyle name="40% - Accent5 2 6 6 2 3" xfId="35615" xr:uid="{00000000-0005-0000-0000-000091580000}"/>
    <cellStyle name="40% - Accent5 2 6 6 3" xfId="18127" xr:uid="{00000000-0005-0000-0000-000092580000}"/>
    <cellStyle name="40% - Accent5 2 6 6 3 2" xfId="28957" xr:uid="{00000000-0005-0000-0000-000093580000}"/>
    <cellStyle name="40% - Accent5 2 6 6 3 3" xfId="37834" xr:uid="{00000000-0005-0000-0000-000094580000}"/>
    <cellStyle name="40% - Accent5 2 6 6 4" xfId="20532" xr:uid="{00000000-0005-0000-0000-000095580000}"/>
    <cellStyle name="40% - Accent5 2 6 6 4 2" xfId="31176" xr:uid="{00000000-0005-0000-0000-000096580000}"/>
    <cellStyle name="40% - Accent5 2 6 6 4 3" xfId="40053" xr:uid="{00000000-0005-0000-0000-000097580000}"/>
    <cellStyle name="40% - Accent5 2 6 6 5" xfId="24519" xr:uid="{00000000-0005-0000-0000-000098580000}"/>
    <cellStyle name="40% - Accent5 2 6 6 6" xfId="33396" xr:uid="{00000000-0005-0000-0000-000099580000}"/>
    <cellStyle name="40% - Accent5 2 6 7" xfId="12821" xr:uid="{00000000-0005-0000-0000-00009A580000}"/>
    <cellStyle name="40% - Accent5 2 6 7 2" xfId="15175" xr:uid="{00000000-0005-0000-0000-00009B580000}"/>
    <cellStyle name="40% - Accent5 2 6 7 2 2" xfId="26005" xr:uid="{00000000-0005-0000-0000-00009C580000}"/>
    <cellStyle name="40% - Accent5 2 6 7 2 3" xfId="34882" xr:uid="{00000000-0005-0000-0000-00009D580000}"/>
    <cellStyle name="40% - Accent5 2 6 7 3" xfId="17394" xr:uid="{00000000-0005-0000-0000-00009E580000}"/>
    <cellStyle name="40% - Accent5 2 6 7 3 2" xfId="28224" xr:uid="{00000000-0005-0000-0000-00009F580000}"/>
    <cellStyle name="40% - Accent5 2 6 7 3 3" xfId="37101" xr:uid="{00000000-0005-0000-0000-0000A0580000}"/>
    <cellStyle name="40% - Accent5 2 6 7 4" xfId="19799" xr:uid="{00000000-0005-0000-0000-0000A1580000}"/>
    <cellStyle name="40% - Accent5 2 6 7 4 2" xfId="30443" xr:uid="{00000000-0005-0000-0000-0000A2580000}"/>
    <cellStyle name="40% - Accent5 2 6 7 4 3" xfId="39320" xr:uid="{00000000-0005-0000-0000-0000A3580000}"/>
    <cellStyle name="40% - Accent5 2 6 7 5" xfId="23786" xr:uid="{00000000-0005-0000-0000-0000A4580000}"/>
    <cellStyle name="40% - Accent5 2 6 7 6" xfId="32663" xr:uid="{00000000-0005-0000-0000-0000A5580000}"/>
    <cellStyle name="40% - Accent5 2 6 8" xfId="14299" xr:uid="{00000000-0005-0000-0000-0000A6580000}"/>
    <cellStyle name="40% - Accent5 2 6 8 2" xfId="25262" xr:uid="{00000000-0005-0000-0000-0000A7580000}"/>
    <cellStyle name="40% - Accent5 2 6 8 3" xfId="34139" xr:uid="{00000000-0005-0000-0000-0000A8580000}"/>
    <cellStyle name="40% - Accent5 2 6 9" xfId="16651" xr:uid="{00000000-0005-0000-0000-0000A9580000}"/>
    <cellStyle name="40% - Accent5 2 6 9 2" xfId="27481" xr:uid="{00000000-0005-0000-0000-0000AA580000}"/>
    <cellStyle name="40% - Accent5 2 6 9 3" xfId="36358" xr:uid="{00000000-0005-0000-0000-0000AB580000}"/>
    <cellStyle name="40% - Accent5 2 7" xfId="9600" xr:uid="{00000000-0005-0000-0000-0000AC580000}"/>
    <cellStyle name="40% - Accent5 2 7 2" xfId="13559" xr:uid="{00000000-0005-0000-0000-0000AD580000}"/>
    <cellStyle name="40% - Accent5 2 7 2 2" xfId="15913" xr:uid="{00000000-0005-0000-0000-0000AE580000}"/>
    <cellStyle name="40% - Accent5 2 7 2 2 2" xfId="26743" xr:uid="{00000000-0005-0000-0000-0000AF580000}"/>
    <cellStyle name="40% - Accent5 2 7 2 2 3" xfId="35620" xr:uid="{00000000-0005-0000-0000-0000B0580000}"/>
    <cellStyle name="40% - Accent5 2 7 2 3" xfId="18132" xr:uid="{00000000-0005-0000-0000-0000B1580000}"/>
    <cellStyle name="40% - Accent5 2 7 2 3 2" xfId="28962" xr:uid="{00000000-0005-0000-0000-0000B2580000}"/>
    <cellStyle name="40% - Accent5 2 7 2 3 3" xfId="37839" xr:uid="{00000000-0005-0000-0000-0000B3580000}"/>
    <cellStyle name="40% - Accent5 2 7 2 4" xfId="20537" xr:uid="{00000000-0005-0000-0000-0000B4580000}"/>
    <cellStyle name="40% - Accent5 2 7 2 4 2" xfId="31181" xr:uid="{00000000-0005-0000-0000-0000B5580000}"/>
    <cellStyle name="40% - Accent5 2 7 2 4 3" xfId="40058" xr:uid="{00000000-0005-0000-0000-0000B6580000}"/>
    <cellStyle name="40% - Accent5 2 7 2 5" xfId="24524" xr:uid="{00000000-0005-0000-0000-0000B7580000}"/>
    <cellStyle name="40% - Accent5 2 7 2 6" xfId="33401" xr:uid="{00000000-0005-0000-0000-0000B8580000}"/>
    <cellStyle name="40% - Accent5 2 7 3" xfId="12826" xr:uid="{00000000-0005-0000-0000-0000B9580000}"/>
    <cellStyle name="40% - Accent5 2 7 3 2" xfId="15180" xr:uid="{00000000-0005-0000-0000-0000BA580000}"/>
    <cellStyle name="40% - Accent5 2 7 3 2 2" xfId="26010" xr:uid="{00000000-0005-0000-0000-0000BB580000}"/>
    <cellStyle name="40% - Accent5 2 7 3 2 3" xfId="34887" xr:uid="{00000000-0005-0000-0000-0000BC580000}"/>
    <cellStyle name="40% - Accent5 2 7 3 3" xfId="17399" xr:uid="{00000000-0005-0000-0000-0000BD580000}"/>
    <cellStyle name="40% - Accent5 2 7 3 3 2" xfId="28229" xr:uid="{00000000-0005-0000-0000-0000BE580000}"/>
    <cellStyle name="40% - Accent5 2 7 3 3 3" xfId="37106" xr:uid="{00000000-0005-0000-0000-0000BF580000}"/>
    <cellStyle name="40% - Accent5 2 7 3 4" xfId="19804" xr:uid="{00000000-0005-0000-0000-0000C0580000}"/>
    <cellStyle name="40% - Accent5 2 7 3 4 2" xfId="30448" xr:uid="{00000000-0005-0000-0000-0000C1580000}"/>
    <cellStyle name="40% - Accent5 2 7 3 4 3" xfId="39325" xr:uid="{00000000-0005-0000-0000-0000C2580000}"/>
    <cellStyle name="40% - Accent5 2 7 3 5" xfId="23791" xr:uid="{00000000-0005-0000-0000-0000C3580000}"/>
    <cellStyle name="40% - Accent5 2 7 3 6" xfId="32668" xr:uid="{00000000-0005-0000-0000-0000C4580000}"/>
    <cellStyle name="40% - Accent5 2 7 4" xfId="14304" xr:uid="{00000000-0005-0000-0000-0000C5580000}"/>
    <cellStyle name="40% - Accent5 2 7 4 2" xfId="25267" xr:uid="{00000000-0005-0000-0000-0000C6580000}"/>
    <cellStyle name="40% - Accent5 2 7 4 3" xfId="34144" xr:uid="{00000000-0005-0000-0000-0000C7580000}"/>
    <cellStyle name="40% - Accent5 2 7 5" xfId="16656" xr:uid="{00000000-0005-0000-0000-0000C8580000}"/>
    <cellStyle name="40% - Accent5 2 7 5 2" xfId="27486" xr:uid="{00000000-0005-0000-0000-0000C9580000}"/>
    <cellStyle name="40% - Accent5 2 7 5 3" xfId="36363" xr:uid="{00000000-0005-0000-0000-0000CA580000}"/>
    <cellStyle name="40% - Accent5 2 7 6" xfId="18877" xr:uid="{00000000-0005-0000-0000-0000CB580000}"/>
    <cellStyle name="40% - Accent5 2 7 6 2" xfId="29705" xr:uid="{00000000-0005-0000-0000-0000CC580000}"/>
    <cellStyle name="40% - Accent5 2 7 6 3" xfId="38582" xr:uid="{00000000-0005-0000-0000-0000CD580000}"/>
    <cellStyle name="40% - Accent5 2 7 7" xfId="23048" xr:uid="{00000000-0005-0000-0000-0000CE580000}"/>
    <cellStyle name="40% - Accent5 2 7 8" xfId="31923" xr:uid="{00000000-0005-0000-0000-0000CF580000}"/>
    <cellStyle name="40% - Accent5 2 8" xfId="9601" xr:uid="{00000000-0005-0000-0000-0000D0580000}"/>
    <cellStyle name="40% - Accent5 2 8 2" xfId="13560" xr:uid="{00000000-0005-0000-0000-0000D1580000}"/>
    <cellStyle name="40% - Accent5 2 8 2 2" xfId="15914" xr:uid="{00000000-0005-0000-0000-0000D2580000}"/>
    <cellStyle name="40% - Accent5 2 8 2 2 2" xfId="26744" xr:uid="{00000000-0005-0000-0000-0000D3580000}"/>
    <cellStyle name="40% - Accent5 2 8 2 2 3" xfId="35621" xr:uid="{00000000-0005-0000-0000-0000D4580000}"/>
    <cellStyle name="40% - Accent5 2 8 2 3" xfId="18133" xr:uid="{00000000-0005-0000-0000-0000D5580000}"/>
    <cellStyle name="40% - Accent5 2 8 2 3 2" xfId="28963" xr:uid="{00000000-0005-0000-0000-0000D6580000}"/>
    <cellStyle name="40% - Accent5 2 8 2 3 3" xfId="37840" xr:uid="{00000000-0005-0000-0000-0000D7580000}"/>
    <cellStyle name="40% - Accent5 2 8 2 4" xfId="20538" xr:uid="{00000000-0005-0000-0000-0000D8580000}"/>
    <cellStyle name="40% - Accent5 2 8 2 4 2" xfId="31182" xr:uid="{00000000-0005-0000-0000-0000D9580000}"/>
    <cellStyle name="40% - Accent5 2 8 2 4 3" xfId="40059" xr:uid="{00000000-0005-0000-0000-0000DA580000}"/>
    <cellStyle name="40% - Accent5 2 8 2 5" xfId="24525" xr:uid="{00000000-0005-0000-0000-0000DB580000}"/>
    <cellStyle name="40% - Accent5 2 8 2 6" xfId="33402" xr:uid="{00000000-0005-0000-0000-0000DC580000}"/>
    <cellStyle name="40% - Accent5 2 8 3" xfId="12827" xr:uid="{00000000-0005-0000-0000-0000DD580000}"/>
    <cellStyle name="40% - Accent5 2 8 3 2" xfId="15181" xr:uid="{00000000-0005-0000-0000-0000DE580000}"/>
    <cellStyle name="40% - Accent5 2 8 3 2 2" xfId="26011" xr:uid="{00000000-0005-0000-0000-0000DF580000}"/>
    <cellStyle name="40% - Accent5 2 8 3 2 3" xfId="34888" xr:uid="{00000000-0005-0000-0000-0000E0580000}"/>
    <cellStyle name="40% - Accent5 2 8 3 3" xfId="17400" xr:uid="{00000000-0005-0000-0000-0000E1580000}"/>
    <cellStyle name="40% - Accent5 2 8 3 3 2" xfId="28230" xr:uid="{00000000-0005-0000-0000-0000E2580000}"/>
    <cellStyle name="40% - Accent5 2 8 3 3 3" xfId="37107" xr:uid="{00000000-0005-0000-0000-0000E3580000}"/>
    <cellStyle name="40% - Accent5 2 8 3 4" xfId="19805" xr:uid="{00000000-0005-0000-0000-0000E4580000}"/>
    <cellStyle name="40% - Accent5 2 8 3 4 2" xfId="30449" xr:uid="{00000000-0005-0000-0000-0000E5580000}"/>
    <cellStyle name="40% - Accent5 2 8 3 4 3" xfId="39326" xr:uid="{00000000-0005-0000-0000-0000E6580000}"/>
    <cellStyle name="40% - Accent5 2 8 3 5" xfId="23792" xr:uid="{00000000-0005-0000-0000-0000E7580000}"/>
    <cellStyle name="40% - Accent5 2 8 3 6" xfId="32669" xr:uid="{00000000-0005-0000-0000-0000E8580000}"/>
    <cellStyle name="40% - Accent5 2 8 4" xfId="14305" xr:uid="{00000000-0005-0000-0000-0000E9580000}"/>
    <cellStyle name="40% - Accent5 2 8 4 2" xfId="25268" xr:uid="{00000000-0005-0000-0000-0000EA580000}"/>
    <cellStyle name="40% - Accent5 2 8 4 3" xfId="34145" xr:uid="{00000000-0005-0000-0000-0000EB580000}"/>
    <cellStyle name="40% - Accent5 2 8 5" xfId="16657" xr:uid="{00000000-0005-0000-0000-0000EC580000}"/>
    <cellStyle name="40% - Accent5 2 8 5 2" xfId="27487" xr:uid="{00000000-0005-0000-0000-0000ED580000}"/>
    <cellStyle name="40% - Accent5 2 8 5 3" xfId="36364" xr:uid="{00000000-0005-0000-0000-0000EE580000}"/>
    <cellStyle name="40% - Accent5 2 8 6" xfId="18878" xr:uid="{00000000-0005-0000-0000-0000EF580000}"/>
    <cellStyle name="40% - Accent5 2 8 6 2" xfId="29706" xr:uid="{00000000-0005-0000-0000-0000F0580000}"/>
    <cellStyle name="40% - Accent5 2 8 6 3" xfId="38583" xr:uid="{00000000-0005-0000-0000-0000F1580000}"/>
    <cellStyle name="40% - Accent5 2 8 7" xfId="23049" xr:uid="{00000000-0005-0000-0000-0000F2580000}"/>
    <cellStyle name="40% - Accent5 2 8 8" xfId="31924" xr:uid="{00000000-0005-0000-0000-0000F3580000}"/>
    <cellStyle name="40% - Accent5 2 9" xfId="9602" xr:uid="{00000000-0005-0000-0000-0000F4580000}"/>
    <cellStyle name="40% - Accent5 2 9 2" xfId="13561" xr:uid="{00000000-0005-0000-0000-0000F5580000}"/>
    <cellStyle name="40% - Accent5 2 9 2 2" xfId="15915" xr:uid="{00000000-0005-0000-0000-0000F6580000}"/>
    <cellStyle name="40% - Accent5 2 9 2 2 2" xfId="26745" xr:uid="{00000000-0005-0000-0000-0000F7580000}"/>
    <cellStyle name="40% - Accent5 2 9 2 2 3" xfId="35622" xr:uid="{00000000-0005-0000-0000-0000F8580000}"/>
    <cellStyle name="40% - Accent5 2 9 2 3" xfId="18134" xr:uid="{00000000-0005-0000-0000-0000F9580000}"/>
    <cellStyle name="40% - Accent5 2 9 2 3 2" xfId="28964" xr:uid="{00000000-0005-0000-0000-0000FA580000}"/>
    <cellStyle name="40% - Accent5 2 9 2 3 3" xfId="37841" xr:uid="{00000000-0005-0000-0000-0000FB580000}"/>
    <cellStyle name="40% - Accent5 2 9 2 4" xfId="20539" xr:uid="{00000000-0005-0000-0000-0000FC580000}"/>
    <cellStyle name="40% - Accent5 2 9 2 4 2" xfId="31183" xr:uid="{00000000-0005-0000-0000-0000FD580000}"/>
    <cellStyle name="40% - Accent5 2 9 2 4 3" xfId="40060" xr:uid="{00000000-0005-0000-0000-0000FE580000}"/>
    <cellStyle name="40% - Accent5 2 9 2 5" xfId="24526" xr:uid="{00000000-0005-0000-0000-0000FF580000}"/>
    <cellStyle name="40% - Accent5 2 9 2 6" xfId="33403" xr:uid="{00000000-0005-0000-0000-000000590000}"/>
    <cellStyle name="40% - Accent5 2 9 3" xfId="12828" xr:uid="{00000000-0005-0000-0000-000001590000}"/>
    <cellStyle name="40% - Accent5 2 9 3 2" xfId="15182" xr:uid="{00000000-0005-0000-0000-000002590000}"/>
    <cellStyle name="40% - Accent5 2 9 3 2 2" xfId="26012" xr:uid="{00000000-0005-0000-0000-000003590000}"/>
    <cellStyle name="40% - Accent5 2 9 3 2 3" xfId="34889" xr:uid="{00000000-0005-0000-0000-000004590000}"/>
    <cellStyle name="40% - Accent5 2 9 3 3" xfId="17401" xr:uid="{00000000-0005-0000-0000-000005590000}"/>
    <cellStyle name="40% - Accent5 2 9 3 3 2" xfId="28231" xr:uid="{00000000-0005-0000-0000-000006590000}"/>
    <cellStyle name="40% - Accent5 2 9 3 3 3" xfId="37108" xr:uid="{00000000-0005-0000-0000-000007590000}"/>
    <cellStyle name="40% - Accent5 2 9 3 4" xfId="19806" xr:uid="{00000000-0005-0000-0000-000008590000}"/>
    <cellStyle name="40% - Accent5 2 9 3 4 2" xfId="30450" xr:uid="{00000000-0005-0000-0000-000009590000}"/>
    <cellStyle name="40% - Accent5 2 9 3 4 3" xfId="39327" xr:uid="{00000000-0005-0000-0000-00000A590000}"/>
    <cellStyle name="40% - Accent5 2 9 3 5" xfId="23793" xr:uid="{00000000-0005-0000-0000-00000B590000}"/>
    <cellStyle name="40% - Accent5 2 9 3 6" xfId="32670" xr:uid="{00000000-0005-0000-0000-00000C590000}"/>
    <cellStyle name="40% - Accent5 2 9 4" xfId="14306" xr:uid="{00000000-0005-0000-0000-00000D590000}"/>
    <cellStyle name="40% - Accent5 2 9 4 2" xfId="25269" xr:uid="{00000000-0005-0000-0000-00000E590000}"/>
    <cellStyle name="40% - Accent5 2 9 4 3" xfId="34146" xr:uid="{00000000-0005-0000-0000-00000F590000}"/>
    <cellStyle name="40% - Accent5 2 9 5" xfId="16658" xr:uid="{00000000-0005-0000-0000-000010590000}"/>
    <cellStyle name="40% - Accent5 2 9 5 2" xfId="27488" xr:uid="{00000000-0005-0000-0000-000011590000}"/>
    <cellStyle name="40% - Accent5 2 9 5 3" xfId="36365" xr:uid="{00000000-0005-0000-0000-000012590000}"/>
    <cellStyle name="40% - Accent5 2 9 6" xfId="18879" xr:uid="{00000000-0005-0000-0000-000013590000}"/>
    <cellStyle name="40% - Accent5 2 9 6 2" xfId="29707" xr:uid="{00000000-0005-0000-0000-000014590000}"/>
    <cellStyle name="40% - Accent5 2 9 6 3" xfId="38584" xr:uid="{00000000-0005-0000-0000-000015590000}"/>
    <cellStyle name="40% - Accent5 2 9 7" xfId="23050" xr:uid="{00000000-0005-0000-0000-000016590000}"/>
    <cellStyle name="40% - Accent5 2 9 8" xfId="31925" xr:uid="{00000000-0005-0000-0000-000017590000}"/>
    <cellStyle name="40% - Accent5 3" xfId="84" xr:uid="{00000000-0005-0000-0000-000018590000}"/>
    <cellStyle name="40% - Accent5 3 10" xfId="9604" xr:uid="{00000000-0005-0000-0000-000019590000}"/>
    <cellStyle name="40% - Accent5 3 11" xfId="9603" xr:uid="{00000000-0005-0000-0000-00001A590000}"/>
    <cellStyle name="40% - Accent5 3 2" xfId="9605" xr:uid="{00000000-0005-0000-0000-00001B590000}"/>
    <cellStyle name="40% - Accent5 3 2 2" xfId="13562" xr:uid="{00000000-0005-0000-0000-00001C590000}"/>
    <cellStyle name="40% - Accent5 3 2 2 2" xfId="15916" xr:uid="{00000000-0005-0000-0000-00001D590000}"/>
    <cellStyle name="40% - Accent5 3 2 2 2 2" xfId="26746" xr:uid="{00000000-0005-0000-0000-00001E590000}"/>
    <cellStyle name="40% - Accent5 3 2 2 2 3" xfId="35623" xr:uid="{00000000-0005-0000-0000-00001F590000}"/>
    <cellStyle name="40% - Accent5 3 2 2 3" xfId="18135" xr:uid="{00000000-0005-0000-0000-000020590000}"/>
    <cellStyle name="40% - Accent5 3 2 2 3 2" xfId="28965" xr:uid="{00000000-0005-0000-0000-000021590000}"/>
    <cellStyle name="40% - Accent5 3 2 2 3 3" xfId="37842" xr:uid="{00000000-0005-0000-0000-000022590000}"/>
    <cellStyle name="40% - Accent5 3 2 2 4" xfId="20540" xr:uid="{00000000-0005-0000-0000-000023590000}"/>
    <cellStyle name="40% - Accent5 3 2 2 4 2" xfId="31184" xr:uid="{00000000-0005-0000-0000-000024590000}"/>
    <cellStyle name="40% - Accent5 3 2 2 4 3" xfId="40061" xr:uid="{00000000-0005-0000-0000-000025590000}"/>
    <cellStyle name="40% - Accent5 3 2 2 5" xfId="24527" xr:uid="{00000000-0005-0000-0000-000026590000}"/>
    <cellStyle name="40% - Accent5 3 2 2 6" xfId="33404" xr:uid="{00000000-0005-0000-0000-000027590000}"/>
    <cellStyle name="40% - Accent5 3 2 3" xfId="12829" xr:uid="{00000000-0005-0000-0000-000028590000}"/>
    <cellStyle name="40% - Accent5 3 2 3 2" xfId="15183" xr:uid="{00000000-0005-0000-0000-000029590000}"/>
    <cellStyle name="40% - Accent5 3 2 3 2 2" xfId="26013" xr:uid="{00000000-0005-0000-0000-00002A590000}"/>
    <cellStyle name="40% - Accent5 3 2 3 2 3" xfId="34890" xr:uid="{00000000-0005-0000-0000-00002B590000}"/>
    <cellStyle name="40% - Accent5 3 2 3 3" xfId="17402" xr:uid="{00000000-0005-0000-0000-00002C590000}"/>
    <cellStyle name="40% - Accent5 3 2 3 3 2" xfId="28232" xr:uid="{00000000-0005-0000-0000-00002D590000}"/>
    <cellStyle name="40% - Accent5 3 2 3 3 3" xfId="37109" xr:uid="{00000000-0005-0000-0000-00002E590000}"/>
    <cellStyle name="40% - Accent5 3 2 3 4" xfId="19807" xr:uid="{00000000-0005-0000-0000-00002F590000}"/>
    <cellStyle name="40% - Accent5 3 2 3 4 2" xfId="30451" xr:uid="{00000000-0005-0000-0000-000030590000}"/>
    <cellStyle name="40% - Accent5 3 2 3 4 3" xfId="39328" xr:uid="{00000000-0005-0000-0000-000031590000}"/>
    <cellStyle name="40% - Accent5 3 2 3 5" xfId="23794" xr:uid="{00000000-0005-0000-0000-000032590000}"/>
    <cellStyle name="40% - Accent5 3 2 3 6" xfId="32671" xr:uid="{00000000-0005-0000-0000-000033590000}"/>
    <cellStyle name="40% - Accent5 3 2 4" xfId="14307" xr:uid="{00000000-0005-0000-0000-000034590000}"/>
    <cellStyle name="40% - Accent5 3 2 4 2" xfId="25270" xr:uid="{00000000-0005-0000-0000-000035590000}"/>
    <cellStyle name="40% - Accent5 3 2 4 3" xfId="34147" xr:uid="{00000000-0005-0000-0000-000036590000}"/>
    <cellStyle name="40% - Accent5 3 2 5" xfId="16659" xr:uid="{00000000-0005-0000-0000-000037590000}"/>
    <cellStyle name="40% - Accent5 3 2 5 2" xfId="27489" xr:uid="{00000000-0005-0000-0000-000038590000}"/>
    <cellStyle name="40% - Accent5 3 2 5 3" xfId="36366" xr:uid="{00000000-0005-0000-0000-000039590000}"/>
    <cellStyle name="40% - Accent5 3 2 6" xfId="18880" xr:uid="{00000000-0005-0000-0000-00003A590000}"/>
    <cellStyle name="40% - Accent5 3 2 6 2" xfId="29708" xr:uid="{00000000-0005-0000-0000-00003B590000}"/>
    <cellStyle name="40% - Accent5 3 2 6 3" xfId="38585" xr:uid="{00000000-0005-0000-0000-00003C590000}"/>
    <cellStyle name="40% - Accent5 3 2 7" xfId="23051" xr:uid="{00000000-0005-0000-0000-00003D590000}"/>
    <cellStyle name="40% - Accent5 3 2 8" xfId="31926" xr:uid="{00000000-0005-0000-0000-00003E590000}"/>
    <cellStyle name="40% - Accent5 3 3" xfId="9606" xr:uid="{00000000-0005-0000-0000-00003F590000}"/>
    <cellStyle name="40% - Accent5 3 3 2" xfId="13563" xr:uid="{00000000-0005-0000-0000-000040590000}"/>
    <cellStyle name="40% - Accent5 3 3 2 2" xfId="15917" xr:uid="{00000000-0005-0000-0000-000041590000}"/>
    <cellStyle name="40% - Accent5 3 3 2 2 2" xfId="26747" xr:uid="{00000000-0005-0000-0000-000042590000}"/>
    <cellStyle name="40% - Accent5 3 3 2 2 3" xfId="35624" xr:uid="{00000000-0005-0000-0000-000043590000}"/>
    <cellStyle name="40% - Accent5 3 3 2 3" xfId="18136" xr:uid="{00000000-0005-0000-0000-000044590000}"/>
    <cellStyle name="40% - Accent5 3 3 2 3 2" xfId="28966" xr:uid="{00000000-0005-0000-0000-000045590000}"/>
    <cellStyle name="40% - Accent5 3 3 2 3 3" xfId="37843" xr:uid="{00000000-0005-0000-0000-000046590000}"/>
    <cellStyle name="40% - Accent5 3 3 2 4" xfId="20541" xr:uid="{00000000-0005-0000-0000-000047590000}"/>
    <cellStyle name="40% - Accent5 3 3 2 4 2" xfId="31185" xr:uid="{00000000-0005-0000-0000-000048590000}"/>
    <cellStyle name="40% - Accent5 3 3 2 4 3" xfId="40062" xr:uid="{00000000-0005-0000-0000-000049590000}"/>
    <cellStyle name="40% - Accent5 3 3 2 5" xfId="24528" xr:uid="{00000000-0005-0000-0000-00004A590000}"/>
    <cellStyle name="40% - Accent5 3 3 2 6" xfId="33405" xr:uid="{00000000-0005-0000-0000-00004B590000}"/>
    <cellStyle name="40% - Accent5 3 3 3" xfId="12830" xr:uid="{00000000-0005-0000-0000-00004C590000}"/>
    <cellStyle name="40% - Accent5 3 3 3 2" xfId="15184" xr:uid="{00000000-0005-0000-0000-00004D590000}"/>
    <cellStyle name="40% - Accent5 3 3 3 2 2" xfId="26014" xr:uid="{00000000-0005-0000-0000-00004E590000}"/>
    <cellStyle name="40% - Accent5 3 3 3 2 3" xfId="34891" xr:uid="{00000000-0005-0000-0000-00004F590000}"/>
    <cellStyle name="40% - Accent5 3 3 3 3" xfId="17403" xr:uid="{00000000-0005-0000-0000-000050590000}"/>
    <cellStyle name="40% - Accent5 3 3 3 3 2" xfId="28233" xr:uid="{00000000-0005-0000-0000-000051590000}"/>
    <cellStyle name="40% - Accent5 3 3 3 3 3" xfId="37110" xr:uid="{00000000-0005-0000-0000-000052590000}"/>
    <cellStyle name="40% - Accent5 3 3 3 4" xfId="19808" xr:uid="{00000000-0005-0000-0000-000053590000}"/>
    <cellStyle name="40% - Accent5 3 3 3 4 2" xfId="30452" xr:uid="{00000000-0005-0000-0000-000054590000}"/>
    <cellStyle name="40% - Accent5 3 3 3 4 3" xfId="39329" xr:uid="{00000000-0005-0000-0000-000055590000}"/>
    <cellStyle name="40% - Accent5 3 3 3 5" xfId="23795" xr:uid="{00000000-0005-0000-0000-000056590000}"/>
    <cellStyle name="40% - Accent5 3 3 3 6" xfId="32672" xr:uid="{00000000-0005-0000-0000-000057590000}"/>
    <cellStyle name="40% - Accent5 3 3 4" xfId="14308" xr:uid="{00000000-0005-0000-0000-000058590000}"/>
    <cellStyle name="40% - Accent5 3 3 4 2" xfId="25271" xr:uid="{00000000-0005-0000-0000-000059590000}"/>
    <cellStyle name="40% - Accent5 3 3 4 3" xfId="34148" xr:uid="{00000000-0005-0000-0000-00005A590000}"/>
    <cellStyle name="40% - Accent5 3 3 5" xfId="16660" xr:uid="{00000000-0005-0000-0000-00005B590000}"/>
    <cellStyle name="40% - Accent5 3 3 5 2" xfId="27490" xr:uid="{00000000-0005-0000-0000-00005C590000}"/>
    <cellStyle name="40% - Accent5 3 3 5 3" xfId="36367" xr:uid="{00000000-0005-0000-0000-00005D590000}"/>
    <cellStyle name="40% - Accent5 3 3 6" xfId="18881" xr:uid="{00000000-0005-0000-0000-00005E590000}"/>
    <cellStyle name="40% - Accent5 3 3 6 2" xfId="29709" xr:uid="{00000000-0005-0000-0000-00005F590000}"/>
    <cellStyle name="40% - Accent5 3 3 6 3" xfId="38586" xr:uid="{00000000-0005-0000-0000-000060590000}"/>
    <cellStyle name="40% - Accent5 3 3 7" xfId="23052" xr:uid="{00000000-0005-0000-0000-000061590000}"/>
    <cellStyle name="40% - Accent5 3 3 8" xfId="31927" xr:uid="{00000000-0005-0000-0000-000062590000}"/>
    <cellStyle name="40% - Accent5 3 4" xfId="9607" xr:uid="{00000000-0005-0000-0000-000063590000}"/>
    <cellStyle name="40% - Accent5 3 4 2" xfId="13564" xr:uid="{00000000-0005-0000-0000-000064590000}"/>
    <cellStyle name="40% - Accent5 3 4 2 2" xfId="15918" xr:uid="{00000000-0005-0000-0000-000065590000}"/>
    <cellStyle name="40% - Accent5 3 4 2 2 2" xfId="26748" xr:uid="{00000000-0005-0000-0000-000066590000}"/>
    <cellStyle name="40% - Accent5 3 4 2 2 3" xfId="35625" xr:uid="{00000000-0005-0000-0000-000067590000}"/>
    <cellStyle name="40% - Accent5 3 4 2 3" xfId="18137" xr:uid="{00000000-0005-0000-0000-000068590000}"/>
    <cellStyle name="40% - Accent5 3 4 2 3 2" xfId="28967" xr:uid="{00000000-0005-0000-0000-000069590000}"/>
    <cellStyle name="40% - Accent5 3 4 2 3 3" xfId="37844" xr:uid="{00000000-0005-0000-0000-00006A590000}"/>
    <cellStyle name="40% - Accent5 3 4 2 4" xfId="20542" xr:uid="{00000000-0005-0000-0000-00006B590000}"/>
    <cellStyle name="40% - Accent5 3 4 2 4 2" xfId="31186" xr:uid="{00000000-0005-0000-0000-00006C590000}"/>
    <cellStyle name="40% - Accent5 3 4 2 4 3" xfId="40063" xr:uid="{00000000-0005-0000-0000-00006D590000}"/>
    <cellStyle name="40% - Accent5 3 4 2 5" xfId="24529" xr:uid="{00000000-0005-0000-0000-00006E590000}"/>
    <cellStyle name="40% - Accent5 3 4 2 6" xfId="33406" xr:uid="{00000000-0005-0000-0000-00006F590000}"/>
    <cellStyle name="40% - Accent5 3 4 3" xfId="12831" xr:uid="{00000000-0005-0000-0000-000070590000}"/>
    <cellStyle name="40% - Accent5 3 4 3 2" xfId="15185" xr:uid="{00000000-0005-0000-0000-000071590000}"/>
    <cellStyle name="40% - Accent5 3 4 3 2 2" xfId="26015" xr:uid="{00000000-0005-0000-0000-000072590000}"/>
    <cellStyle name="40% - Accent5 3 4 3 2 3" xfId="34892" xr:uid="{00000000-0005-0000-0000-000073590000}"/>
    <cellStyle name="40% - Accent5 3 4 3 3" xfId="17404" xr:uid="{00000000-0005-0000-0000-000074590000}"/>
    <cellStyle name="40% - Accent5 3 4 3 3 2" xfId="28234" xr:uid="{00000000-0005-0000-0000-000075590000}"/>
    <cellStyle name="40% - Accent5 3 4 3 3 3" xfId="37111" xr:uid="{00000000-0005-0000-0000-000076590000}"/>
    <cellStyle name="40% - Accent5 3 4 3 4" xfId="19809" xr:uid="{00000000-0005-0000-0000-000077590000}"/>
    <cellStyle name="40% - Accent5 3 4 3 4 2" xfId="30453" xr:uid="{00000000-0005-0000-0000-000078590000}"/>
    <cellStyle name="40% - Accent5 3 4 3 4 3" xfId="39330" xr:uid="{00000000-0005-0000-0000-000079590000}"/>
    <cellStyle name="40% - Accent5 3 4 3 5" xfId="23796" xr:uid="{00000000-0005-0000-0000-00007A590000}"/>
    <cellStyle name="40% - Accent5 3 4 3 6" xfId="32673" xr:uid="{00000000-0005-0000-0000-00007B590000}"/>
    <cellStyle name="40% - Accent5 3 4 4" xfId="14309" xr:uid="{00000000-0005-0000-0000-00007C590000}"/>
    <cellStyle name="40% - Accent5 3 4 4 2" xfId="25272" xr:uid="{00000000-0005-0000-0000-00007D590000}"/>
    <cellStyle name="40% - Accent5 3 4 4 3" xfId="34149" xr:uid="{00000000-0005-0000-0000-00007E590000}"/>
    <cellStyle name="40% - Accent5 3 4 5" xfId="16661" xr:uid="{00000000-0005-0000-0000-00007F590000}"/>
    <cellStyle name="40% - Accent5 3 4 5 2" xfId="27491" xr:uid="{00000000-0005-0000-0000-000080590000}"/>
    <cellStyle name="40% - Accent5 3 4 5 3" xfId="36368" xr:uid="{00000000-0005-0000-0000-000081590000}"/>
    <cellStyle name="40% - Accent5 3 4 6" xfId="18882" xr:uid="{00000000-0005-0000-0000-000082590000}"/>
    <cellStyle name="40% - Accent5 3 4 6 2" xfId="29710" xr:uid="{00000000-0005-0000-0000-000083590000}"/>
    <cellStyle name="40% - Accent5 3 4 6 3" xfId="38587" xr:uid="{00000000-0005-0000-0000-000084590000}"/>
    <cellStyle name="40% - Accent5 3 4 7" xfId="23053" xr:uid="{00000000-0005-0000-0000-000085590000}"/>
    <cellStyle name="40% - Accent5 3 4 8" xfId="31928" xr:uid="{00000000-0005-0000-0000-000086590000}"/>
    <cellStyle name="40% - Accent5 3 5" xfId="9608" xr:uid="{00000000-0005-0000-0000-000087590000}"/>
    <cellStyle name="40% - Accent5 3 5 2" xfId="13565" xr:uid="{00000000-0005-0000-0000-000088590000}"/>
    <cellStyle name="40% - Accent5 3 5 2 2" xfId="15919" xr:uid="{00000000-0005-0000-0000-000089590000}"/>
    <cellStyle name="40% - Accent5 3 5 2 2 2" xfId="26749" xr:uid="{00000000-0005-0000-0000-00008A590000}"/>
    <cellStyle name="40% - Accent5 3 5 2 2 3" xfId="35626" xr:uid="{00000000-0005-0000-0000-00008B590000}"/>
    <cellStyle name="40% - Accent5 3 5 2 3" xfId="18138" xr:uid="{00000000-0005-0000-0000-00008C590000}"/>
    <cellStyle name="40% - Accent5 3 5 2 3 2" xfId="28968" xr:uid="{00000000-0005-0000-0000-00008D590000}"/>
    <cellStyle name="40% - Accent5 3 5 2 3 3" xfId="37845" xr:uid="{00000000-0005-0000-0000-00008E590000}"/>
    <cellStyle name="40% - Accent5 3 5 2 4" xfId="20543" xr:uid="{00000000-0005-0000-0000-00008F590000}"/>
    <cellStyle name="40% - Accent5 3 5 2 4 2" xfId="31187" xr:uid="{00000000-0005-0000-0000-000090590000}"/>
    <cellStyle name="40% - Accent5 3 5 2 4 3" xfId="40064" xr:uid="{00000000-0005-0000-0000-000091590000}"/>
    <cellStyle name="40% - Accent5 3 5 2 5" xfId="24530" xr:uid="{00000000-0005-0000-0000-000092590000}"/>
    <cellStyle name="40% - Accent5 3 5 2 6" xfId="33407" xr:uid="{00000000-0005-0000-0000-000093590000}"/>
    <cellStyle name="40% - Accent5 3 5 3" xfId="12832" xr:uid="{00000000-0005-0000-0000-000094590000}"/>
    <cellStyle name="40% - Accent5 3 5 3 2" xfId="15186" xr:uid="{00000000-0005-0000-0000-000095590000}"/>
    <cellStyle name="40% - Accent5 3 5 3 2 2" xfId="26016" xr:uid="{00000000-0005-0000-0000-000096590000}"/>
    <cellStyle name="40% - Accent5 3 5 3 2 3" xfId="34893" xr:uid="{00000000-0005-0000-0000-000097590000}"/>
    <cellStyle name="40% - Accent5 3 5 3 3" xfId="17405" xr:uid="{00000000-0005-0000-0000-000098590000}"/>
    <cellStyle name="40% - Accent5 3 5 3 3 2" xfId="28235" xr:uid="{00000000-0005-0000-0000-000099590000}"/>
    <cellStyle name="40% - Accent5 3 5 3 3 3" xfId="37112" xr:uid="{00000000-0005-0000-0000-00009A590000}"/>
    <cellStyle name="40% - Accent5 3 5 3 4" xfId="19810" xr:uid="{00000000-0005-0000-0000-00009B590000}"/>
    <cellStyle name="40% - Accent5 3 5 3 4 2" xfId="30454" xr:uid="{00000000-0005-0000-0000-00009C590000}"/>
    <cellStyle name="40% - Accent5 3 5 3 4 3" xfId="39331" xr:uid="{00000000-0005-0000-0000-00009D590000}"/>
    <cellStyle name="40% - Accent5 3 5 3 5" xfId="23797" xr:uid="{00000000-0005-0000-0000-00009E590000}"/>
    <cellStyle name="40% - Accent5 3 5 3 6" xfId="32674" xr:uid="{00000000-0005-0000-0000-00009F590000}"/>
    <cellStyle name="40% - Accent5 3 5 4" xfId="14310" xr:uid="{00000000-0005-0000-0000-0000A0590000}"/>
    <cellStyle name="40% - Accent5 3 5 4 2" xfId="25273" xr:uid="{00000000-0005-0000-0000-0000A1590000}"/>
    <cellStyle name="40% - Accent5 3 5 4 3" xfId="34150" xr:uid="{00000000-0005-0000-0000-0000A2590000}"/>
    <cellStyle name="40% - Accent5 3 5 5" xfId="16662" xr:uid="{00000000-0005-0000-0000-0000A3590000}"/>
    <cellStyle name="40% - Accent5 3 5 5 2" xfId="27492" xr:uid="{00000000-0005-0000-0000-0000A4590000}"/>
    <cellStyle name="40% - Accent5 3 5 5 3" xfId="36369" xr:uid="{00000000-0005-0000-0000-0000A5590000}"/>
    <cellStyle name="40% - Accent5 3 5 6" xfId="18883" xr:uid="{00000000-0005-0000-0000-0000A6590000}"/>
    <cellStyle name="40% - Accent5 3 5 6 2" xfId="29711" xr:uid="{00000000-0005-0000-0000-0000A7590000}"/>
    <cellStyle name="40% - Accent5 3 5 6 3" xfId="38588" xr:uid="{00000000-0005-0000-0000-0000A8590000}"/>
    <cellStyle name="40% - Accent5 3 5 7" xfId="23054" xr:uid="{00000000-0005-0000-0000-0000A9590000}"/>
    <cellStyle name="40% - Accent5 3 5 8" xfId="31929" xr:uid="{00000000-0005-0000-0000-0000AA590000}"/>
    <cellStyle name="40% - Accent5 3 6" xfId="9609" xr:uid="{00000000-0005-0000-0000-0000AB590000}"/>
    <cellStyle name="40% - Accent5 3 7" xfId="9610" xr:uid="{00000000-0005-0000-0000-0000AC590000}"/>
    <cellStyle name="40% - Accent5 3 8" xfId="9611" xr:uid="{00000000-0005-0000-0000-0000AD590000}"/>
    <cellStyle name="40% - Accent5 3 9" xfId="9612" xr:uid="{00000000-0005-0000-0000-0000AE590000}"/>
    <cellStyle name="40% - Accent5 4" xfId="9613" xr:uid="{00000000-0005-0000-0000-0000AF590000}"/>
    <cellStyle name="40% - Accent5 4 2" xfId="9614" xr:uid="{00000000-0005-0000-0000-0000B0590000}"/>
    <cellStyle name="40% - Accent5 4 3" xfId="9615" xr:uid="{00000000-0005-0000-0000-0000B1590000}"/>
    <cellStyle name="40% - Accent5 4 4" xfId="9616" xr:uid="{00000000-0005-0000-0000-0000B2590000}"/>
    <cellStyle name="40% - Accent5 4 5" xfId="9617" xr:uid="{00000000-0005-0000-0000-0000B3590000}"/>
    <cellStyle name="40% - Accent5 4 6" xfId="9618" xr:uid="{00000000-0005-0000-0000-0000B4590000}"/>
    <cellStyle name="40% - Accent5 5" xfId="9619" xr:uid="{00000000-0005-0000-0000-0000B5590000}"/>
    <cellStyle name="40% - Accent5 5 2" xfId="9620" xr:uid="{00000000-0005-0000-0000-0000B6590000}"/>
    <cellStyle name="40% - Accent5 5 3" xfId="9621" xr:uid="{00000000-0005-0000-0000-0000B7590000}"/>
    <cellStyle name="40% - Accent5 5 4" xfId="9622" xr:uid="{00000000-0005-0000-0000-0000B8590000}"/>
    <cellStyle name="40% - Accent5 5 5" xfId="9623" xr:uid="{00000000-0005-0000-0000-0000B9590000}"/>
    <cellStyle name="40% - Accent5 5 6" xfId="9624" xr:uid="{00000000-0005-0000-0000-0000BA590000}"/>
    <cellStyle name="40% - Accent5 6" xfId="9625" xr:uid="{00000000-0005-0000-0000-0000BB590000}"/>
    <cellStyle name="40% - Accent5 6 2" xfId="9626" xr:uid="{00000000-0005-0000-0000-0000BC590000}"/>
    <cellStyle name="40% - Accent5 6 3" xfId="9627" xr:uid="{00000000-0005-0000-0000-0000BD590000}"/>
    <cellStyle name="40% - Accent5 6 4" xfId="9628" xr:uid="{00000000-0005-0000-0000-0000BE590000}"/>
    <cellStyle name="40% - Accent5 6 5" xfId="9629" xr:uid="{00000000-0005-0000-0000-0000BF590000}"/>
    <cellStyle name="40% - Accent5 6 6" xfId="9630" xr:uid="{00000000-0005-0000-0000-0000C0590000}"/>
    <cellStyle name="40% - Accent5 7" xfId="9631" xr:uid="{00000000-0005-0000-0000-0000C1590000}"/>
    <cellStyle name="40% - Accent5 7 10" xfId="16663" xr:uid="{00000000-0005-0000-0000-0000C2590000}"/>
    <cellStyle name="40% - Accent5 7 10 2" xfId="27493" xr:uid="{00000000-0005-0000-0000-0000C3590000}"/>
    <cellStyle name="40% - Accent5 7 10 3" xfId="36370" xr:uid="{00000000-0005-0000-0000-0000C4590000}"/>
    <cellStyle name="40% - Accent5 7 11" xfId="18884" xr:uid="{00000000-0005-0000-0000-0000C5590000}"/>
    <cellStyle name="40% - Accent5 7 11 2" xfId="29712" xr:uid="{00000000-0005-0000-0000-0000C6590000}"/>
    <cellStyle name="40% - Accent5 7 11 3" xfId="38589" xr:uid="{00000000-0005-0000-0000-0000C7590000}"/>
    <cellStyle name="40% - Accent5 7 12" xfId="23055" xr:uid="{00000000-0005-0000-0000-0000C8590000}"/>
    <cellStyle name="40% - Accent5 7 13" xfId="31930" xr:uid="{00000000-0005-0000-0000-0000C9590000}"/>
    <cellStyle name="40% - Accent5 7 2" xfId="9632" xr:uid="{00000000-0005-0000-0000-0000CA590000}"/>
    <cellStyle name="40% - Accent5 7 3" xfId="9633" xr:uid="{00000000-0005-0000-0000-0000CB590000}"/>
    <cellStyle name="40% - Accent5 7 4" xfId="9634" xr:uid="{00000000-0005-0000-0000-0000CC590000}"/>
    <cellStyle name="40% - Accent5 7 5" xfId="9635" xr:uid="{00000000-0005-0000-0000-0000CD590000}"/>
    <cellStyle name="40% - Accent5 7 6" xfId="9636" xr:uid="{00000000-0005-0000-0000-0000CE590000}"/>
    <cellStyle name="40% - Accent5 7 7" xfId="13566" xr:uid="{00000000-0005-0000-0000-0000CF590000}"/>
    <cellStyle name="40% - Accent5 7 7 2" xfId="15920" xr:uid="{00000000-0005-0000-0000-0000D0590000}"/>
    <cellStyle name="40% - Accent5 7 7 2 2" xfId="26750" xr:uid="{00000000-0005-0000-0000-0000D1590000}"/>
    <cellStyle name="40% - Accent5 7 7 2 3" xfId="35627" xr:uid="{00000000-0005-0000-0000-0000D2590000}"/>
    <cellStyle name="40% - Accent5 7 7 3" xfId="18139" xr:uid="{00000000-0005-0000-0000-0000D3590000}"/>
    <cellStyle name="40% - Accent5 7 7 3 2" xfId="28969" xr:uid="{00000000-0005-0000-0000-0000D4590000}"/>
    <cellStyle name="40% - Accent5 7 7 3 3" xfId="37846" xr:uid="{00000000-0005-0000-0000-0000D5590000}"/>
    <cellStyle name="40% - Accent5 7 7 4" xfId="20544" xr:uid="{00000000-0005-0000-0000-0000D6590000}"/>
    <cellStyle name="40% - Accent5 7 7 4 2" xfId="31188" xr:uid="{00000000-0005-0000-0000-0000D7590000}"/>
    <cellStyle name="40% - Accent5 7 7 4 3" xfId="40065" xr:uid="{00000000-0005-0000-0000-0000D8590000}"/>
    <cellStyle name="40% - Accent5 7 7 5" xfId="24531" xr:uid="{00000000-0005-0000-0000-0000D9590000}"/>
    <cellStyle name="40% - Accent5 7 7 6" xfId="33408" xr:uid="{00000000-0005-0000-0000-0000DA590000}"/>
    <cellStyle name="40% - Accent5 7 8" xfId="12833" xr:uid="{00000000-0005-0000-0000-0000DB590000}"/>
    <cellStyle name="40% - Accent5 7 8 2" xfId="15187" xr:uid="{00000000-0005-0000-0000-0000DC590000}"/>
    <cellStyle name="40% - Accent5 7 8 2 2" xfId="26017" xr:uid="{00000000-0005-0000-0000-0000DD590000}"/>
    <cellStyle name="40% - Accent5 7 8 2 3" xfId="34894" xr:uid="{00000000-0005-0000-0000-0000DE590000}"/>
    <cellStyle name="40% - Accent5 7 8 3" xfId="17406" xr:uid="{00000000-0005-0000-0000-0000DF590000}"/>
    <cellStyle name="40% - Accent5 7 8 3 2" xfId="28236" xr:uid="{00000000-0005-0000-0000-0000E0590000}"/>
    <cellStyle name="40% - Accent5 7 8 3 3" xfId="37113" xr:uid="{00000000-0005-0000-0000-0000E1590000}"/>
    <cellStyle name="40% - Accent5 7 8 4" xfId="19811" xr:uid="{00000000-0005-0000-0000-0000E2590000}"/>
    <cellStyle name="40% - Accent5 7 8 4 2" xfId="30455" xr:uid="{00000000-0005-0000-0000-0000E3590000}"/>
    <cellStyle name="40% - Accent5 7 8 4 3" xfId="39332" xr:uid="{00000000-0005-0000-0000-0000E4590000}"/>
    <cellStyle name="40% - Accent5 7 8 5" xfId="23798" xr:uid="{00000000-0005-0000-0000-0000E5590000}"/>
    <cellStyle name="40% - Accent5 7 8 6" xfId="32675" xr:uid="{00000000-0005-0000-0000-0000E6590000}"/>
    <cellStyle name="40% - Accent5 7 9" xfId="14311" xr:uid="{00000000-0005-0000-0000-0000E7590000}"/>
    <cellStyle name="40% - Accent5 7 9 2" xfId="25274" xr:uid="{00000000-0005-0000-0000-0000E8590000}"/>
    <cellStyle name="40% - Accent5 7 9 3" xfId="34151" xr:uid="{00000000-0005-0000-0000-0000E9590000}"/>
    <cellStyle name="40% - Accent5 8" xfId="9637" xr:uid="{00000000-0005-0000-0000-0000EA590000}"/>
    <cellStyle name="40% - Accent5 8 2" xfId="9638" xr:uid="{00000000-0005-0000-0000-0000EB590000}"/>
    <cellStyle name="40% - Accent5 9" xfId="9639" xr:uid="{00000000-0005-0000-0000-0000EC590000}"/>
    <cellStyle name="40% - Accent6 10" xfId="9640" xr:uid="{00000000-0005-0000-0000-0000ED590000}"/>
    <cellStyle name="40% - Accent6 10 2" xfId="9641" xr:uid="{00000000-0005-0000-0000-0000EE590000}"/>
    <cellStyle name="40% - Accent6 10 3" xfId="9642" xr:uid="{00000000-0005-0000-0000-0000EF590000}"/>
    <cellStyle name="40% - Accent6 10 4" xfId="9643" xr:uid="{00000000-0005-0000-0000-0000F0590000}"/>
    <cellStyle name="40% - Accent6 10 5" xfId="9644" xr:uid="{00000000-0005-0000-0000-0000F1590000}"/>
    <cellStyle name="40% - Accent6 11" xfId="9645" xr:uid="{00000000-0005-0000-0000-0000F2590000}"/>
    <cellStyle name="40% - Accent6 11 2" xfId="9646" xr:uid="{00000000-0005-0000-0000-0000F3590000}"/>
    <cellStyle name="40% - Accent6 11 3" xfId="9647" xr:uid="{00000000-0005-0000-0000-0000F4590000}"/>
    <cellStyle name="40% - Accent6 11 4" xfId="9648" xr:uid="{00000000-0005-0000-0000-0000F5590000}"/>
    <cellStyle name="40% - Accent6 11 5" xfId="9649" xr:uid="{00000000-0005-0000-0000-0000F6590000}"/>
    <cellStyle name="40% - Accent6 12" xfId="9650" xr:uid="{00000000-0005-0000-0000-0000F7590000}"/>
    <cellStyle name="40% - Accent6 12 2" xfId="9651" xr:uid="{00000000-0005-0000-0000-0000F8590000}"/>
    <cellStyle name="40% - Accent6 12 3" xfId="9652" xr:uid="{00000000-0005-0000-0000-0000F9590000}"/>
    <cellStyle name="40% - Accent6 12 4" xfId="9653" xr:uid="{00000000-0005-0000-0000-0000FA590000}"/>
    <cellStyle name="40% - Accent6 12 5" xfId="9654" xr:uid="{00000000-0005-0000-0000-0000FB590000}"/>
    <cellStyle name="40% - Accent6 13" xfId="9655" xr:uid="{00000000-0005-0000-0000-0000FC590000}"/>
    <cellStyle name="40% - Accent6 14" xfId="9656" xr:uid="{00000000-0005-0000-0000-0000FD590000}"/>
    <cellStyle name="40% - Accent6 15" xfId="9657" xr:uid="{00000000-0005-0000-0000-0000FE590000}"/>
    <cellStyle name="40% - Accent6 16" xfId="9658" xr:uid="{00000000-0005-0000-0000-0000FF590000}"/>
    <cellStyle name="40% - Accent6 17" xfId="9659" xr:uid="{00000000-0005-0000-0000-0000005A0000}"/>
    <cellStyle name="40% - Accent6 18" xfId="9660" xr:uid="{00000000-0005-0000-0000-0000015A0000}"/>
    <cellStyle name="40% - Accent6 19" xfId="9661" xr:uid="{00000000-0005-0000-0000-0000025A0000}"/>
    <cellStyle name="40% - Accent6 2" xfId="85" xr:uid="{00000000-0005-0000-0000-0000035A0000}"/>
    <cellStyle name="40% - Accent6 2 10" xfId="9663" xr:uid="{00000000-0005-0000-0000-0000045A0000}"/>
    <cellStyle name="40% - Accent6 2 10 2" xfId="13567" xr:uid="{00000000-0005-0000-0000-0000055A0000}"/>
    <cellStyle name="40% - Accent6 2 10 2 2" xfId="15921" xr:uid="{00000000-0005-0000-0000-0000065A0000}"/>
    <cellStyle name="40% - Accent6 2 10 2 2 2" xfId="26751" xr:uid="{00000000-0005-0000-0000-0000075A0000}"/>
    <cellStyle name="40% - Accent6 2 10 2 2 3" xfId="35628" xr:uid="{00000000-0005-0000-0000-0000085A0000}"/>
    <cellStyle name="40% - Accent6 2 10 2 3" xfId="18140" xr:uid="{00000000-0005-0000-0000-0000095A0000}"/>
    <cellStyle name="40% - Accent6 2 10 2 3 2" xfId="28970" xr:uid="{00000000-0005-0000-0000-00000A5A0000}"/>
    <cellStyle name="40% - Accent6 2 10 2 3 3" xfId="37847" xr:uid="{00000000-0005-0000-0000-00000B5A0000}"/>
    <cellStyle name="40% - Accent6 2 10 2 4" xfId="20545" xr:uid="{00000000-0005-0000-0000-00000C5A0000}"/>
    <cellStyle name="40% - Accent6 2 10 2 4 2" xfId="31189" xr:uid="{00000000-0005-0000-0000-00000D5A0000}"/>
    <cellStyle name="40% - Accent6 2 10 2 4 3" xfId="40066" xr:uid="{00000000-0005-0000-0000-00000E5A0000}"/>
    <cellStyle name="40% - Accent6 2 10 2 5" xfId="24532" xr:uid="{00000000-0005-0000-0000-00000F5A0000}"/>
    <cellStyle name="40% - Accent6 2 10 2 6" xfId="33409" xr:uid="{00000000-0005-0000-0000-0000105A0000}"/>
    <cellStyle name="40% - Accent6 2 10 3" xfId="12834" xr:uid="{00000000-0005-0000-0000-0000115A0000}"/>
    <cellStyle name="40% - Accent6 2 10 3 2" xfId="15188" xr:uid="{00000000-0005-0000-0000-0000125A0000}"/>
    <cellStyle name="40% - Accent6 2 10 3 2 2" xfId="26018" xr:uid="{00000000-0005-0000-0000-0000135A0000}"/>
    <cellStyle name="40% - Accent6 2 10 3 2 3" xfId="34895" xr:uid="{00000000-0005-0000-0000-0000145A0000}"/>
    <cellStyle name="40% - Accent6 2 10 3 3" xfId="17407" xr:uid="{00000000-0005-0000-0000-0000155A0000}"/>
    <cellStyle name="40% - Accent6 2 10 3 3 2" xfId="28237" xr:uid="{00000000-0005-0000-0000-0000165A0000}"/>
    <cellStyle name="40% - Accent6 2 10 3 3 3" xfId="37114" xr:uid="{00000000-0005-0000-0000-0000175A0000}"/>
    <cellStyle name="40% - Accent6 2 10 3 4" xfId="19812" xr:uid="{00000000-0005-0000-0000-0000185A0000}"/>
    <cellStyle name="40% - Accent6 2 10 3 4 2" xfId="30456" xr:uid="{00000000-0005-0000-0000-0000195A0000}"/>
    <cellStyle name="40% - Accent6 2 10 3 4 3" xfId="39333" xr:uid="{00000000-0005-0000-0000-00001A5A0000}"/>
    <cellStyle name="40% - Accent6 2 10 3 5" xfId="23799" xr:uid="{00000000-0005-0000-0000-00001B5A0000}"/>
    <cellStyle name="40% - Accent6 2 10 3 6" xfId="32676" xr:uid="{00000000-0005-0000-0000-00001C5A0000}"/>
    <cellStyle name="40% - Accent6 2 10 4" xfId="14312" xr:uid="{00000000-0005-0000-0000-00001D5A0000}"/>
    <cellStyle name="40% - Accent6 2 10 4 2" xfId="25275" xr:uid="{00000000-0005-0000-0000-00001E5A0000}"/>
    <cellStyle name="40% - Accent6 2 10 4 3" xfId="34152" xr:uid="{00000000-0005-0000-0000-00001F5A0000}"/>
    <cellStyle name="40% - Accent6 2 10 5" xfId="16664" xr:uid="{00000000-0005-0000-0000-0000205A0000}"/>
    <cellStyle name="40% - Accent6 2 10 5 2" xfId="27494" xr:uid="{00000000-0005-0000-0000-0000215A0000}"/>
    <cellStyle name="40% - Accent6 2 10 5 3" xfId="36371" xr:uid="{00000000-0005-0000-0000-0000225A0000}"/>
    <cellStyle name="40% - Accent6 2 10 6" xfId="18885" xr:uid="{00000000-0005-0000-0000-0000235A0000}"/>
    <cellStyle name="40% - Accent6 2 10 6 2" xfId="29713" xr:uid="{00000000-0005-0000-0000-0000245A0000}"/>
    <cellStyle name="40% - Accent6 2 10 6 3" xfId="38590" xr:uid="{00000000-0005-0000-0000-0000255A0000}"/>
    <cellStyle name="40% - Accent6 2 10 7" xfId="23056" xr:uid="{00000000-0005-0000-0000-0000265A0000}"/>
    <cellStyle name="40% - Accent6 2 10 8" xfId="31931" xr:uid="{00000000-0005-0000-0000-0000275A0000}"/>
    <cellStyle name="40% - Accent6 2 11" xfId="9664" xr:uid="{00000000-0005-0000-0000-0000285A0000}"/>
    <cellStyle name="40% - Accent6 2 11 2" xfId="9665" xr:uid="{00000000-0005-0000-0000-0000295A0000}"/>
    <cellStyle name="40% - Accent6 2 11 2 2" xfId="13568" xr:uid="{00000000-0005-0000-0000-00002A5A0000}"/>
    <cellStyle name="40% - Accent6 2 11 2 2 2" xfId="15922" xr:uid="{00000000-0005-0000-0000-00002B5A0000}"/>
    <cellStyle name="40% - Accent6 2 11 2 2 2 2" xfId="26752" xr:uid="{00000000-0005-0000-0000-00002C5A0000}"/>
    <cellStyle name="40% - Accent6 2 11 2 2 2 3" xfId="35629" xr:uid="{00000000-0005-0000-0000-00002D5A0000}"/>
    <cellStyle name="40% - Accent6 2 11 2 2 3" xfId="18141" xr:uid="{00000000-0005-0000-0000-00002E5A0000}"/>
    <cellStyle name="40% - Accent6 2 11 2 2 3 2" xfId="28971" xr:uid="{00000000-0005-0000-0000-00002F5A0000}"/>
    <cellStyle name="40% - Accent6 2 11 2 2 3 3" xfId="37848" xr:uid="{00000000-0005-0000-0000-0000305A0000}"/>
    <cellStyle name="40% - Accent6 2 11 2 2 4" xfId="20546" xr:uid="{00000000-0005-0000-0000-0000315A0000}"/>
    <cellStyle name="40% - Accent6 2 11 2 2 4 2" xfId="31190" xr:uid="{00000000-0005-0000-0000-0000325A0000}"/>
    <cellStyle name="40% - Accent6 2 11 2 2 4 3" xfId="40067" xr:uid="{00000000-0005-0000-0000-0000335A0000}"/>
    <cellStyle name="40% - Accent6 2 11 2 2 5" xfId="24533" xr:uid="{00000000-0005-0000-0000-0000345A0000}"/>
    <cellStyle name="40% - Accent6 2 11 2 2 6" xfId="33410" xr:uid="{00000000-0005-0000-0000-0000355A0000}"/>
    <cellStyle name="40% - Accent6 2 11 2 3" xfId="12835" xr:uid="{00000000-0005-0000-0000-0000365A0000}"/>
    <cellStyle name="40% - Accent6 2 11 2 3 2" xfId="15189" xr:uid="{00000000-0005-0000-0000-0000375A0000}"/>
    <cellStyle name="40% - Accent6 2 11 2 3 2 2" xfId="26019" xr:uid="{00000000-0005-0000-0000-0000385A0000}"/>
    <cellStyle name="40% - Accent6 2 11 2 3 2 3" xfId="34896" xr:uid="{00000000-0005-0000-0000-0000395A0000}"/>
    <cellStyle name="40% - Accent6 2 11 2 3 3" xfId="17408" xr:uid="{00000000-0005-0000-0000-00003A5A0000}"/>
    <cellStyle name="40% - Accent6 2 11 2 3 3 2" xfId="28238" xr:uid="{00000000-0005-0000-0000-00003B5A0000}"/>
    <cellStyle name="40% - Accent6 2 11 2 3 3 3" xfId="37115" xr:uid="{00000000-0005-0000-0000-00003C5A0000}"/>
    <cellStyle name="40% - Accent6 2 11 2 3 4" xfId="19813" xr:uid="{00000000-0005-0000-0000-00003D5A0000}"/>
    <cellStyle name="40% - Accent6 2 11 2 3 4 2" xfId="30457" xr:uid="{00000000-0005-0000-0000-00003E5A0000}"/>
    <cellStyle name="40% - Accent6 2 11 2 3 4 3" xfId="39334" xr:uid="{00000000-0005-0000-0000-00003F5A0000}"/>
    <cellStyle name="40% - Accent6 2 11 2 3 5" xfId="23800" xr:uid="{00000000-0005-0000-0000-0000405A0000}"/>
    <cellStyle name="40% - Accent6 2 11 2 3 6" xfId="32677" xr:uid="{00000000-0005-0000-0000-0000415A0000}"/>
    <cellStyle name="40% - Accent6 2 11 2 4" xfId="14313" xr:uid="{00000000-0005-0000-0000-0000425A0000}"/>
    <cellStyle name="40% - Accent6 2 11 2 4 2" xfId="25276" xr:uid="{00000000-0005-0000-0000-0000435A0000}"/>
    <cellStyle name="40% - Accent6 2 11 2 4 3" xfId="34153" xr:uid="{00000000-0005-0000-0000-0000445A0000}"/>
    <cellStyle name="40% - Accent6 2 11 2 5" xfId="16665" xr:uid="{00000000-0005-0000-0000-0000455A0000}"/>
    <cellStyle name="40% - Accent6 2 11 2 5 2" xfId="27495" xr:uid="{00000000-0005-0000-0000-0000465A0000}"/>
    <cellStyle name="40% - Accent6 2 11 2 5 3" xfId="36372" xr:uid="{00000000-0005-0000-0000-0000475A0000}"/>
    <cellStyle name="40% - Accent6 2 11 2 6" xfId="18886" xr:uid="{00000000-0005-0000-0000-0000485A0000}"/>
    <cellStyle name="40% - Accent6 2 11 2 6 2" xfId="29714" xr:uid="{00000000-0005-0000-0000-0000495A0000}"/>
    <cellStyle name="40% - Accent6 2 11 2 6 3" xfId="38591" xr:uid="{00000000-0005-0000-0000-00004A5A0000}"/>
    <cellStyle name="40% - Accent6 2 11 2 7" xfId="23057" xr:uid="{00000000-0005-0000-0000-00004B5A0000}"/>
    <cellStyle name="40% - Accent6 2 11 2 8" xfId="31932" xr:uid="{00000000-0005-0000-0000-00004C5A0000}"/>
    <cellStyle name="40% - Accent6 2 11 3" xfId="9666" xr:uid="{00000000-0005-0000-0000-00004D5A0000}"/>
    <cellStyle name="40% - Accent6 2 11 3 2" xfId="13569" xr:uid="{00000000-0005-0000-0000-00004E5A0000}"/>
    <cellStyle name="40% - Accent6 2 11 3 2 2" xfId="15923" xr:uid="{00000000-0005-0000-0000-00004F5A0000}"/>
    <cellStyle name="40% - Accent6 2 11 3 2 2 2" xfId="26753" xr:uid="{00000000-0005-0000-0000-0000505A0000}"/>
    <cellStyle name="40% - Accent6 2 11 3 2 2 3" xfId="35630" xr:uid="{00000000-0005-0000-0000-0000515A0000}"/>
    <cellStyle name="40% - Accent6 2 11 3 2 3" xfId="18142" xr:uid="{00000000-0005-0000-0000-0000525A0000}"/>
    <cellStyle name="40% - Accent6 2 11 3 2 3 2" xfId="28972" xr:uid="{00000000-0005-0000-0000-0000535A0000}"/>
    <cellStyle name="40% - Accent6 2 11 3 2 3 3" xfId="37849" xr:uid="{00000000-0005-0000-0000-0000545A0000}"/>
    <cellStyle name="40% - Accent6 2 11 3 2 4" xfId="20547" xr:uid="{00000000-0005-0000-0000-0000555A0000}"/>
    <cellStyle name="40% - Accent6 2 11 3 2 4 2" xfId="31191" xr:uid="{00000000-0005-0000-0000-0000565A0000}"/>
    <cellStyle name="40% - Accent6 2 11 3 2 4 3" xfId="40068" xr:uid="{00000000-0005-0000-0000-0000575A0000}"/>
    <cellStyle name="40% - Accent6 2 11 3 2 5" xfId="24534" xr:uid="{00000000-0005-0000-0000-0000585A0000}"/>
    <cellStyle name="40% - Accent6 2 11 3 2 6" xfId="33411" xr:uid="{00000000-0005-0000-0000-0000595A0000}"/>
    <cellStyle name="40% - Accent6 2 11 3 3" xfId="12836" xr:uid="{00000000-0005-0000-0000-00005A5A0000}"/>
    <cellStyle name="40% - Accent6 2 11 3 3 2" xfId="15190" xr:uid="{00000000-0005-0000-0000-00005B5A0000}"/>
    <cellStyle name="40% - Accent6 2 11 3 3 2 2" xfId="26020" xr:uid="{00000000-0005-0000-0000-00005C5A0000}"/>
    <cellStyle name="40% - Accent6 2 11 3 3 2 3" xfId="34897" xr:uid="{00000000-0005-0000-0000-00005D5A0000}"/>
    <cellStyle name="40% - Accent6 2 11 3 3 3" xfId="17409" xr:uid="{00000000-0005-0000-0000-00005E5A0000}"/>
    <cellStyle name="40% - Accent6 2 11 3 3 3 2" xfId="28239" xr:uid="{00000000-0005-0000-0000-00005F5A0000}"/>
    <cellStyle name="40% - Accent6 2 11 3 3 3 3" xfId="37116" xr:uid="{00000000-0005-0000-0000-0000605A0000}"/>
    <cellStyle name="40% - Accent6 2 11 3 3 4" xfId="19814" xr:uid="{00000000-0005-0000-0000-0000615A0000}"/>
    <cellStyle name="40% - Accent6 2 11 3 3 4 2" xfId="30458" xr:uid="{00000000-0005-0000-0000-0000625A0000}"/>
    <cellStyle name="40% - Accent6 2 11 3 3 4 3" xfId="39335" xr:uid="{00000000-0005-0000-0000-0000635A0000}"/>
    <cellStyle name="40% - Accent6 2 11 3 3 5" xfId="23801" xr:uid="{00000000-0005-0000-0000-0000645A0000}"/>
    <cellStyle name="40% - Accent6 2 11 3 3 6" xfId="32678" xr:uid="{00000000-0005-0000-0000-0000655A0000}"/>
    <cellStyle name="40% - Accent6 2 11 3 4" xfId="14314" xr:uid="{00000000-0005-0000-0000-0000665A0000}"/>
    <cellStyle name="40% - Accent6 2 11 3 4 2" xfId="25277" xr:uid="{00000000-0005-0000-0000-0000675A0000}"/>
    <cellStyle name="40% - Accent6 2 11 3 4 3" xfId="34154" xr:uid="{00000000-0005-0000-0000-0000685A0000}"/>
    <cellStyle name="40% - Accent6 2 11 3 5" xfId="16666" xr:uid="{00000000-0005-0000-0000-0000695A0000}"/>
    <cellStyle name="40% - Accent6 2 11 3 5 2" xfId="27496" xr:uid="{00000000-0005-0000-0000-00006A5A0000}"/>
    <cellStyle name="40% - Accent6 2 11 3 5 3" xfId="36373" xr:uid="{00000000-0005-0000-0000-00006B5A0000}"/>
    <cellStyle name="40% - Accent6 2 11 3 6" xfId="18887" xr:uid="{00000000-0005-0000-0000-00006C5A0000}"/>
    <cellStyle name="40% - Accent6 2 11 3 6 2" xfId="29715" xr:uid="{00000000-0005-0000-0000-00006D5A0000}"/>
    <cellStyle name="40% - Accent6 2 11 3 6 3" xfId="38592" xr:uid="{00000000-0005-0000-0000-00006E5A0000}"/>
    <cellStyle name="40% - Accent6 2 11 3 7" xfId="23058" xr:uid="{00000000-0005-0000-0000-00006F5A0000}"/>
    <cellStyle name="40% - Accent6 2 11 3 8" xfId="31933" xr:uid="{00000000-0005-0000-0000-0000705A0000}"/>
    <cellStyle name="40% - Accent6 2 11 4" xfId="9667" xr:uid="{00000000-0005-0000-0000-0000715A0000}"/>
    <cellStyle name="40% - Accent6 2 11 4 2" xfId="13570" xr:uid="{00000000-0005-0000-0000-0000725A0000}"/>
    <cellStyle name="40% - Accent6 2 11 4 2 2" xfId="15924" xr:uid="{00000000-0005-0000-0000-0000735A0000}"/>
    <cellStyle name="40% - Accent6 2 11 4 2 2 2" xfId="26754" xr:uid="{00000000-0005-0000-0000-0000745A0000}"/>
    <cellStyle name="40% - Accent6 2 11 4 2 2 3" xfId="35631" xr:uid="{00000000-0005-0000-0000-0000755A0000}"/>
    <cellStyle name="40% - Accent6 2 11 4 2 3" xfId="18143" xr:uid="{00000000-0005-0000-0000-0000765A0000}"/>
    <cellStyle name="40% - Accent6 2 11 4 2 3 2" xfId="28973" xr:uid="{00000000-0005-0000-0000-0000775A0000}"/>
    <cellStyle name="40% - Accent6 2 11 4 2 3 3" xfId="37850" xr:uid="{00000000-0005-0000-0000-0000785A0000}"/>
    <cellStyle name="40% - Accent6 2 11 4 2 4" xfId="20548" xr:uid="{00000000-0005-0000-0000-0000795A0000}"/>
    <cellStyle name="40% - Accent6 2 11 4 2 4 2" xfId="31192" xr:uid="{00000000-0005-0000-0000-00007A5A0000}"/>
    <cellStyle name="40% - Accent6 2 11 4 2 4 3" xfId="40069" xr:uid="{00000000-0005-0000-0000-00007B5A0000}"/>
    <cellStyle name="40% - Accent6 2 11 4 2 5" xfId="24535" xr:uid="{00000000-0005-0000-0000-00007C5A0000}"/>
    <cellStyle name="40% - Accent6 2 11 4 2 6" xfId="33412" xr:uid="{00000000-0005-0000-0000-00007D5A0000}"/>
    <cellStyle name="40% - Accent6 2 11 4 3" xfId="12837" xr:uid="{00000000-0005-0000-0000-00007E5A0000}"/>
    <cellStyle name="40% - Accent6 2 11 4 3 2" xfId="15191" xr:uid="{00000000-0005-0000-0000-00007F5A0000}"/>
    <cellStyle name="40% - Accent6 2 11 4 3 2 2" xfId="26021" xr:uid="{00000000-0005-0000-0000-0000805A0000}"/>
    <cellStyle name="40% - Accent6 2 11 4 3 2 3" xfId="34898" xr:uid="{00000000-0005-0000-0000-0000815A0000}"/>
    <cellStyle name="40% - Accent6 2 11 4 3 3" xfId="17410" xr:uid="{00000000-0005-0000-0000-0000825A0000}"/>
    <cellStyle name="40% - Accent6 2 11 4 3 3 2" xfId="28240" xr:uid="{00000000-0005-0000-0000-0000835A0000}"/>
    <cellStyle name="40% - Accent6 2 11 4 3 3 3" xfId="37117" xr:uid="{00000000-0005-0000-0000-0000845A0000}"/>
    <cellStyle name="40% - Accent6 2 11 4 3 4" xfId="19815" xr:uid="{00000000-0005-0000-0000-0000855A0000}"/>
    <cellStyle name="40% - Accent6 2 11 4 3 4 2" xfId="30459" xr:uid="{00000000-0005-0000-0000-0000865A0000}"/>
    <cellStyle name="40% - Accent6 2 11 4 3 4 3" xfId="39336" xr:uid="{00000000-0005-0000-0000-0000875A0000}"/>
    <cellStyle name="40% - Accent6 2 11 4 3 5" xfId="23802" xr:uid="{00000000-0005-0000-0000-0000885A0000}"/>
    <cellStyle name="40% - Accent6 2 11 4 3 6" xfId="32679" xr:uid="{00000000-0005-0000-0000-0000895A0000}"/>
    <cellStyle name="40% - Accent6 2 11 4 4" xfId="14315" xr:uid="{00000000-0005-0000-0000-00008A5A0000}"/>
    <cellStyle name="40% - Accent6 2 11 4 4 2" xfId="25278" xr:uid="{00000000-0005-0000-0000-00008B5A0000}"/>
    <cellStyle name="40% - Accent6 2 11 4 4 3" xfId="34155" xr:uid="{00000000-0005-0000-0000-00008C5A0000}"/>
    <cellStyle name="40% - Accent6 2 11 4 5" xfId="16667" xr:uid="{00000000-0005-0000-0000-00008D5A0000}"/>
    <cellStyle name="40% - Accent6 2 11 4 5 2" xfId="27497" xr:uid="{00000000-0005-0000-0000-00008E5A0000}"/>
    <cellStyle name="40% - Accent6 2 11 4 5 3" xfId="36374" xr:uid="{00000000-0005-0000-0000-00008F5A0000}"/>
    <cellStyle name="40% - Accent6 2 11 4 6" xfId="18888" xr:uid="{00000000-0005-0000-0000-0000905A0000}"/>
    <cellStyle name="40% - Accent6 2 11 4 6 2" xfId="29716" xr:uid="{00000000-0005-0000-0000-0000915A0000}"/>
    <cellStyle name="40% - Accent6 2 11 4 6 3" xfId="38593" xr:uid="{00000000-0005-0000-0000-0000925A0000}"/>
    <cellStyle name="40% - Accent6 2 11 4 7" xfId="23059" xr:uid="{00000000-0005-0000-0000-0000935A0000}"/>
    <cellStyle name="40% - Accent6 2 11 4 8" xfId="31934" xr:uid="{00000000-0005-0000-0000-0000945A0000}"/>
    <cellStyle name="40% - Accent6 2 11 5" xfId="9668" xr:uid="{00000000-0005-0000-0000-0000955A0000}"/>
    <cellStyle name="40% - Accent6 2 11 5 2" xfId="13571" xr:uid="{00000000-0005-0000-0000-0000965A0000}"/>
    <cellStyle name="40% - Accent6 2 11 5 2 2" xfId="15925" xr:uid="{00000000-0005-0000-0000-0000975A0000}"/>
    <cellStyle name="40% - Accent6 2 11 5 2 2 2" xfId="26755" xr:uid="{00000000-0005-0000-0000-0000985A0000}"/>
    <cellStyle name="40% - Accent6 2 11 5 2 2 3" xfId="35632" xr:uid="{00000000-0005-0000-0000-0000995A0000}"/>
    <cellStyle name="40% - Accent6 2 11 5 2 3" xfId="18144" xr:uid="{00000000-0005-0000-0000-00009A5A0000}"/>
    <cellStyle name="40% - Accent6 2 11 5 2 3 2" xfId="28974" xr:uid="{00000000-0005-0000-0000-00009B5A0000}"/>
    <cellStyle name="40% - Accent6 2 11 5 2 3 3" xfId="37851" xr:uid="{00000000-0005-0000-0000-00009C5A0000}"/>
    <cellStyle name="40% - Accent6 2 11 5 2 4" xfId="20549" xr:uid="{00000000-0005-0000-0000-00009D5A0000}"/>
    <cellStyle name="40% - Accent6 2 11 5 2 4 2" xfId="31193" xr:uid="{00000000-0005-0000-0000-00009E5A0000}"/>
    <cellStyle name="40% - Accent6 2 11 5 2 4 3" xfId="40070" xr:uid="{00000000-0005-0000-0000-00009F5A0000}"/>
    <cellStyle name="40% - Accent6 2 11 5 2 5" xfId="24536" xr:uid="{00000000-0005-0000-0000-0000A05A0000}"/>
    <cellStyle name="40% - Accent6 2 11 5 2 6" xfId="33413" xr:uid="{00000000-0005-0000-0000-0000A15A0000}"/>
    <cellStyle name="40% - Accent6 2 11 5 3" xfId="12838" xr:uid="{00000000-0005-0000-0000-0000A25A0000}"/>
    <cellStyle name="40% - Accent6 2 11 5 3 2" xfId="15192" xr:uid="{00000000-0005-0000-0000-0000A35A0000}"/>
    <cellStyle name="40% - Accent6 2 11 5 3 2 2" xfId="26022" xr:uid="{00000000-0005-0000-0000-0000A45A0000}"/>
    <cellStyle name="40% - Accent6 2 11 5 3 2 3" xfId="34899" xr:uid="{00000000-0005-0000-0000-0000A55A0000}"/>
    <cellStyle name="40% - Accent6 2 11 5 3 3" xfId="17411" xr:uid="{00000000-0005-0000-0000-0000A65A0000}"/>
    <cellStyle name="40% - Accent6 2 11 5 3 3 2" xfId="28241" xr:uid="{00000000-0005-0000-0000-0000A75A0000}"/>
    <cellStyle name="40% - Accent6 2 11 5 3 3 3" xfId="37118" xr:uid="{00000000-0005-0000-0000-0000A85A0000}"/>
    <cellStyle name="40% - Accent6 2 11 5 3 4" xfId="19816" xr:uid="{00000000-0005-0000-0000-0000A95A0000}"/>
    <cellStyle name="40% - Accent6 2 11 5 3 4 2" xfId="30460" xr:uid="{00000000-0005-0000-0000-0000AA5A0000}"/>
    <cellStyle name="40% - Accent6 2 11 5 3 4 3" xfId="39337" xr:uid="{00000000-0005-0000-0000-0000AB5A0000}"/>
    <cellStyle name="40% - Accent6 2 11 5 3 5" xfId="23803" xr:uid="{00000000-0005-0000-0000-0000AC5A0000}"/>
    <cellStyle name="40% - Accent6 2 11 5 3 6" xfId="32680" xr:uid="{00000000-0005-0000-0000-0000AD5A0000}"/>
    <cellStyle name="40% - Accent6 2 11 5 4" xfId="14316" xr:uid="{00000000-0005-0000-0000-0000AE5A0000}"/>
    <cellStyle name="40% - Accent6 2 11 5 4 2" xfId="25279" xr:uid="{00000000-0005-0000-0000-0000AF5A0000}"/>
    <cellStyle name="40% - Accent6 2 11 5 4 3" xfId="34156" xr:uid="{00000000-0005-0000-0000-0000B05A0000}"/>
    <cellStyle name="40% - Accent6 2 11 5 5" xfId="16668" xr:uid="{00000000-0005-0000-0000-0000B15A0000}"/>
    <cellStyle name="40% - Accent6 2 11 5 5 2" xfId="27498" xr:uid="{00000000-0005-0000-0000-0000B25A0000}"/>
    <cellStyle name="40% - Accent6 2 11 5 5 3" xfId="36375" xr:uid="{00000000-0005-0000-0000-0000B35A0000}"/>
    <cellStyle name="40% - Accent6 2 11 5 6" xfId="18889" xr:uid="{00000000-0005-0000-0000-0000B45A0000}"/>
    <cellStyle name="40% - Accent6 2 11 5 6 2" xfId="29717" xr:uid="{00000000-0005-0000-0000-0000B55A0000}"/>
    <cellStyle name="40% - Accent6 2 11 5 6 3" xfId="38594" xr:uid="{00000000-0005-0000-0000-0000B65A0000}"/>
    <cellStyle name="40% - Accent6 2 11 5 7" xfId="23060" xr:uid="{00000000-0005-0000-0000-0000B75A0000}"/>
    <cellStyle name="40% - Accent6 2 11 5 8" xfId="31935" xr:uid="{00000000-0005-0000-0000-0000B85A0000}"/>
    <cellStyle name="40% - Accent6 2 12" xfId="9669" xr:uid="{00000000-0005-0000-0000-0000B95A0000}"/>
    <cellStyle name="40% - Accent6 2 13" xfId="9670" xr:uid="{00000000-0005-0000-0000-0000BA5A0000}"/>
    <cellStyle name="40% - Accent6 2 14" xfId="9671" xr:uid="{00000000-0005-0000-0000-0000BB5A0000}"/>
    <cellStyle name="40% - Accent6 2 15" xfId="9672" xr:uid="{00000000-0005-0000-0000-0000BC5A0000}"/>
    <cellStyle name="40% - Accent6 2 15 2" xfId="13572" xr:uid="{00000000-0005-0000-0000-0000BD5A0000}"/>
    <cellStyle name="40% - Accent6 2 15 2 2" xfId="15926" xr:uid="{00000000-0005-0000-0000-0000BE5A0000}"/>
    <cellStyle name="40% - Accent6 2 15 2 2 2" xfId="26756" xr:uid="{00000000-0005-0000-0000-0000BF5A0000}"/>
    <cellStyle name="40% - Accent6 2 15 2 2 3" xfId="35633" xr:uid="{00000000-0005-0000-0000-0000C05A0000}"/>
    <cellStyle name="40% - Accent6 2 15 2 3" xfId="18145" xr:uid="{00000000-0005-0000-0000-0000C15A0000}"/>
    <cellStyle name="40% - Accent6 2 15 2 3 2" xfId="28975" xr:uid="{00000000-0005-0000-0000-0000C25A0000}"/>
    <cellStyle name="40% - Accent6 2 15 2 3 3" xfId="37852" xr:uid="{00000000-0005-0000-0000-0000C35A0000}"/>
    <cellStyle name="40% - Accent6 2 15 2 4" xfId="20550" xr:uid="{00000000-0005-0000-0000-0000C45A0000}"/>
    <cellStyle name="40% - Accent6 2 15 2 4 2" xfId="31194" xr:uid="{00000000-0005-0000-0000-0000C55A0000}"/>
    <cellStyle name="40% - Accent6 2 15 2 4 3" xfId="40071" xr:uid="{00000000-0005-0000-0000-0000C65A0000}"/>
    <cellStyle name="40% - Accent6 2 15 2 5" xfId="24537" xr:uid="{00000000-0005-0000-0000-0000C75A0000}"/>
    <cellStyle name="40% - Accent6 2 15 2 6" xfId="33414" xr:uid="{00000000-0005-0000-0000-0000C85A0000}"/>
    <cellStyle name="40% - Accent6 2 15 3" xfId="12839" xr:uid="{00000000-0005-0000-0000-0000C95A0000}"/>
    <cellStyle name="40% - Accent6 2 15 3 2" xfId="15193" xr:uid="{00000000-0005-0000-0000-0000CA5A0000}"/>
    <cellStyle name="40% - Accent6 2 15 3 2 2" xfId="26023" xr:uid="{00000000-0005-0000-0000-0000CB5A0000}"/>
    <cellStyle name="40% - Accent6 2 15 3 2 3" xfId="34900" xr:uid="{00000000-0005-0000-0000-0000CC5A0000}"/>
    <cellStyle name="40% - Accent6 2 15 3 3" xfId="17412" xr:uid="{00000000-0005-0000-0000-0000CD5A0000}"/>
    <cellStyle name="40% - Accent6 2 15 3 3 2" xfId="28242" xr:uid="{00000000-0005-0000-0000-0000CE5A0000}"/>
    <cellStyle name="40% - Accent6 2 15 3 3 3" xfId="37119" xr:uid="{00000000-0005-0000-0000-0000CF5A0000}"/>
    <cellStyle name="40% - Accent6 2 15 3 4" xfId="19817" xr:uid="{00000000-0005-0000-0000-0000D05A0000}"/>
    <cellStyle name="40% - Accent6 2 15 3 4 2" xfId="30461" xr:uid="{00000000-0005-0000-0000-0000D15A0000}"/>
    <cellStyle name="40% - Accent6 2 15 3 4 3" xfId="39338" xr:uid="{00000000-0005-0000-0000-0000D25A0000}"/>
    <cellStyle name="40% - Accent6 2 15 3 5" xfId="23804" xr:uid="{00000000-0005-0000-0000-0000D35A0000}"/>
    <cellStyle name="40% - Accent6 2 15 3 6" xfId="32681" xr:uid="{00000000-0005-0000-0000-0000D45A0000}"/>
    <cellStyle name="40% - Accent6 2 15 4" xfId="14317" xr:uid="{00000000-0005-0000-0000-0000D55A0000}"/>
    <cellStyle name="40% - Accent6 2 15 4 2" xfId="25280" xr:uid="{00000000-0005-0000-0000-0000D65A0000}"/>
    <cellStyle name="40% - Accent6 2 15 4 3" xfId="34157" xr:uid="{00000000-0005-0000-0000-0000D75A0000}"/>
    <cellStyle name="40% - Accent6 2 15 5" xfId="16669" xr:uid="{00000000-0005-0000-0000-0000D85A0000}"/>
    <cellStyle name="40% - Accent6 2 15 5 2" xfId="27499" xr:uid="{00000000-0005-0000-0000-0000D95A0000}"/>
    <cellStyle name="40% - Accent6 2 15 5 3" xfId="36376" xr:uid="{00000000-0005-0000-0000-0000DA5A0000}"/>
    <cellStyle name="40% - Accent6 2 15 6" xfId="18890" xr:uid="{00000000-0005-0000-0000-0000DB5A0000}"/>
    <cellStyle name="40% - Accent6 2 15 6 2" xfId="29718" xr:uid="{00000000-0005-0000-0000-0000DC5A0000}"/>
    <cellStyle name="40% - Accent6 2 15 6 3" xfId="38595" xr:uid="{00000000-0005-0000-0000-0000DD5A0000}"/>
    <cellStyle name="40% - Accent6 2 15 7" xfId="23061" xr:uid="{00000000-0005-0000-0000-0000DE5A0000}"/>
    <cellStyle name="40% - Accent6 2 15 8" xfId="31936" xr:uid="{00000000-0005-0000-0000-0000DF5A0000}"/>
    <cellStyle name="40% - Accent6 2 16" xfId="9673" xr:uid="{00000000-0005-0000-0000-0000E05A0000}"/>
    <cellStyle name="40% - Accent6 2 17" xfId="9662" xr:uid="{00000000-0005-0000-0000-0000E15A0000}"/>
    <cellStyle name="40% - Accent6 2 2" xfId="86" xr:uid="{00000000-0005-0000-0000-0000E25A0000}"/>
    <cellStyle name="40% - Accent6 2 2 10" xfId="13573" xr:uid="{00000000-0005-0000-0000-0000E35A0000}"/>
    <cellStyle name="40% - Accent6 2 2 10 2" xfId="15927" xr:uid="{00000000-0005-0000-0000-0000E45A0000}"/>
    <cellStyle name="40% - Accent6 2 2 10 2 2" xfId="26757" xr:uid="{00000000-0005-0000-0000-0000E55A0000}"/>
    <cellStyle name="40% - Accent6 2 2 10 2 3" xfId="35634" xr:uid="{00000000-0005-0000-0000-0000E65A0000}"/>
    <cellStyle name="40% - Accent6 2 2 10 3" xfId="18146" xr:uid="{00000000-0005-0000-0000-0000E75A0000}"/>
    <cellStyle name="40% - Accent6 2 2 10 3 2" xfId="28976" xr:uid="{00000000-0005-0000-0000-0000E85A0000}"/>
    <cellStyle name="40% - Accent6 2 2 10 3 3" xfId="37853" xr:uid="{00000000-0005-0000-0000-0000E95A0000}"/>
    <cellStyle name="40% - Accent6 2 2 10 4" xfId="20551" xr:uid="{00000000-0005-0000-0000-0000EA5A0000}"/>
    <cellStyle name="40% - Accent6 2 2 10 4 2" xfId="31195" xr:uid="{00000000-0005-0000-0000-0000EB5A0000}"/>
    <cellStyle name="40% - Accent6 2 2 10 4 3" xfId="40072" xr:uid="{00000000-0005-0000-0000-0000EC5A0000}"/>
    <cellStyle name="40% - Accent6 2 2 10 5" xfId="24538" xr:uid="{00000000-0005-0000-0000-0000ED5A0000}"/>
    <cellStyle name="40% - Accent6 2 2 10 6" xfId="33415" xr:uid="{00000000-0005-0000-0000-0000EE5A0000}"/>
    <cellStyle name="40% - Accent6 2 2 11" xfId="12840" xr:uid="{00000000-0005-0000-0000-0000EF5A0000}"/>
    <cellStyle name="40% - Accent6 2 2 11 2" xfId="15194" xr:uid="{00000000-0005-0000-0000-0000F05A0000}"/>
    <cellStyle name="40% - Accent6 2 2 11 2 2" xfId="26024" xr:uid="{00000000-0005-0000-0000-0000F15A0000}"/>
    <cellStyle name="40% - Accent6 2 2 11 2 3" xfId="34901" xr:uid="{00000000-0005-0000-0000-0000F25A0000}"/>
    <cellStyle name="40% - Accent6 2 2 11 3" xfId="17413" xr:uid="{00000000-0005-0000-0000-0000F35A0000}"/>
    <cellStyle name="40% - Accent6 2 2 11 3 2" xfId="28243" xr:uid="{00000000-0005-0000-0000-0000F45A0000}"/>
    <cellStyle name="40% - Accent6 2 2 11 3 3" xfId="37120" xr:uid="{00000000-0005-0000-0000-0000F55A0000}"/>
    <cellStyle name="40% - Accent6 2 2 11 4" xfId="19818" xr:uid="{00000000-0005-0000-0000-0000F65A0000}"/>
    <cellStyle name="40% - Accent6 2 2 11 4 2" xfId="30462" xr:uid="{00000000-0005-0000-0000-0000F75A0000}"/>
    <cellStyle name="40% - Accent6 2 2 11 4 3" xfId="39339" xr:uid="{00000000-0005-0000-0000-0000F85A0000}"/>
    <cellStyle name="40% - Accent6 2 2 11 5" xfId="23805" xr:uid="{00000000-0005-0000-0000-0000F95A0000}"/>
    <cellStyle name="40% - Accent6 2 2 11 6" xfId="32682" xr:uid="{00000000-0005-0000-0000-0000FA5A0000}"/>
    <cellStyle name="40% - Accent6 2 2 12" xfId="14318" xr:uid="{00000000-0005-0000-0000-0000FB5A0000}"/>
    <cellStyle name="40% - Accent6 2 2 12 2" xfId="25281" xr:uid="{00000000-0005-0000-0000-0000FC5A0000}"/>
    <cellStyle name="40% - Accent6 2 2 12 3" xfId="34158" xr:uid="{00000000-0005-0000-0000-0000FD5A0000}"/>
    <cellStyle name="40% - Accent6 2 2 13" xfId="16670" xr:uid="{00000000-0005-0000-0000-0000FE5A0000}"/>
    <cellStyle name="40% - Accent6 2 2 13 2" xfId="27500" xr:uid="{00000000-0005-0000-0000-0000FF5A0000}"/>
    <cellStyle name="40% - Accent6 2 2 13 3" xfId="36377" xr:uid="{00000000-0005-0000-0000-0000005B0000}"/>
    <cellStyle name="40% - Accent6 2 2 14" xfId="18891" xr:uid="{00000000-0005-0000-0000-0000015B0000}"/>
    <cellStyle name="40% - Accent6 2 2 14 2" xfId="29719" xr:uid="{00000000-0005-0000-0000-0000025B0000}"/>
    <cellStyle name="40% - Accent6 2 2 14 3" xfId="38596" xr:uid="{00000000-0005-0000-0000-0000035B0000}"/>
    <cellStyle name="40% - Accent6 2 2 15" xfId="23062" xr:uid="{00000000-0005-0000-0000-0000045B0000}"/>
    <cellStyle name="40% - Accent6 2 2 16" xfId="31937" xr:uid="{00000000-0005-0000-0000-0000055B0000}"/>
    <cellStyle name="40% - Accent6 2 2 17" xfId="9674" xr:uid="{00000000-0005-0000-0000-0000065B0000}"/>
    <cellStyle name="40% - Accent6 2 2 2" xfId="9675" xr:uid="{00000000-0005-0000-0000-0000075B0000}"/>
    <cellStyle name="40% - Accent6 2 2 2 2" xfId="13574" xr:uid="{00000000-0005-0000-0000-0000085B0000}"/>
    <cellStyle name="40% - Accent6 2 2 2 2 2" xfId="15928" xr:uid="{00000000-0005-0000-0000-0000095B0000}"/>
    <cellStyle name="40% - Accent6 2 2 2 2 2 2" xfId="26758" xr:uid="{00000000-0005-0000-0000-00000A5B0000}"/>
    <cellStyle name="40% - Accent6 2 2 2 2 2 3" xfId="35635" xr:uid="{00000000-0005-0000-0000-00000B5B0000}"/>
    <cellStyle name="40% - Accent6 2 2 2 2 3" xfId="18147" xr:uid="{00000000-0005-0000-0000-00000C5B0000}"/>
    <cellStyle name="40% - Accent6 2 2 2 2 3 2" xfId="28977" xr:uid="{00000000-0005-0000-0000-00000D5B0000}"/>
    <cellStyle name="40% - Accent6 2 2 2 2 3 3" xfId="37854" xr:uid="{00000000-0005-0000-0000-00000E5B0000}"/>
    <cellStyle name="40% - Accent6 2 2 2 2 4" xfId="20552" xr:uid="{00000000-0005-0000-0000-00000F5B0000}"/>
    <cellStyle name="40% - Accent6 2 2 2 2 4 2" xfId="31196" xr:uid="{00000000-0005-0000-0000-0000105B0000}"/>
    <cellStyle name="40% - Accent6 2 2 2 2 4 3" xfId="40073" xr:uid="{00000000-0005-0000-0000-0000115B0000}"/>
    <cellStyle name="40% - Accent6 2 2 2 2 5" xfId="24539" xr:uid="{00000000-0005-0000-0000-0000125B0000}"/>
    <cellStyle name="40% - Accent6 2 2 2 2 6" xfId="33416" xr:uid="{00000000-0005-0000-0000-0000135B0000}"/>
    <cellStyle name="40% - Accent6 2 2 2 3" xfId="12841" xr:uid="{00000000-0005-0000-0000-0000145B0000}"/>
    <cellStyle name="40% - Accent6 2 2 2 3 2" xfId="15195" xr:uid="{00000000-0005-0000-0000-0000155B0000}"/>
    <cellStyle name="40% - Accent6 2 2 2 3 2 2" xfId="26025" xr:uid="{00000000-0005-0000-0000-0000165B0000}"/>
    <cellStyle name="40% - Accent6 2 2 2 3 2 3" xfId="34902" xr:uid="{00000000-0005-0000-0000-0000175B0000}"/>
    <cellStyle name="40% - Accent6 2 2 2 3 3" xfId="17414" xr:uid="{00000000-0005-0000-0000-0000185B0000}"/>
    <cellStyle name="40% - Accent6 2 2 2 3 3 2" xfId="28244" xr:uid="{00000000-0005-0000-0000-0000195B0000}"/>
    <cellStyle name="40% - Accent6 2 2 2 3 3 3" xfId="37121" xr:uid="{00000000-0005-0000-0000-00001A5B0000}"/>
    <cellStyle name="40% - Accent6 2 2 2 3 4" xfId="19819" xr:uid="{00000000-0005-0000-0000-00001B5B0000}"/>
    <cellStyle name="40% - Accent6 2 2 2 3 4 2" xfId="30463" xr:uid="{00000000-0005-0000-0000-00001C5B0000}"/>
    <cellStyle name="40% - Accent6 2 2 2 3 4 3" xfId="39340" xr:uid="{00000000-0005-0000-0000-00001D5B0000}"/>
    <cellStyle name="40% - Accent6 2 2 2 3 5" xfId="23806" xr:uid="{00000000-0005-0000-0000-00001E5B0000}"/>
    <cellStyle name="40% - Accent6 2 2 2 3 6" xfId="32683" xr:uid="{00000000-0005-0000-0000-00001F5B0000}"/>
    <cellStyle name="40% - Accent6 2 2 2 4" xfId="14319" xr:uid="{00000000-0005-0000-0000-0000205B0000}"/>
    <cellStyle name="40% - Accent6 2 2 2 4 2" xfId="25282" xr:uid="{00000000-0005-0000-0000-0000215B0000}"/>
    <cellStyle name="40% - Accent6 2 2 2 4 3" xfId="34159" xr:uid="{00000000-0005-0000-0000-0000225B0000}"/>
    <cellStyle name="40% - Accent6 2 2 2 5" xfId="16671" xr:uid="{00000000-0005-0000-0000-0000235B0000}"/>
    <cellStyle name="40% - Accent6 2 2 2 5 2" xfId="27501" xr:uid="{00000000-0005-0000-0000-0000245B0000}"/>
    <cellStyle name="40% - Accent6 2 2 2 5 3" xfId="36378" xr:uid="{00000000-0005-0000-0000-0000255B0000}"/>
    <cellStyle name="40% - Accent6 2 2 2 6" xfId="18892" xr:uid="{00000000-0005-0000-0000-0000265B0000}"/>
    <cellStyle name="40% - Accent6 2 2 2 6 2" xfId="29720" xr:uid="{00000000-0005-0000-0000-0000275B0000}"/>
    <cellStyle name="40% - Accent6 2 2 2 6 3" xfId="38597" xr:uid="{00000000-0005-0000-0000-0000285B0000}"/>
    <cellStyle name="40% - Accent6 2 2 2 7" xfId="23063" xr:uid="{00000000-0005-0000-0000-0000295B0000}"/>
    <cellStyle name="40% - Accent6 2 2 2 8" xfId="31938" xr:uid="{00000000-0005-0000-0000-00002A5B0000}"/>
    <cellStyle name="40% - Accent6 2 2 3" xfId="9676" xr:uid="{00000000-0005-0000-0000-00002B5B0000}"/>
    <cellStyle name="40% - Accent6 2 2 3 2" xfId="13575" xr:uid="{00000000-0005-0000-0000-00002C5B0000}"/>
    <cellStyle name="40% - Accent6 2 2 3 2 2" xfId="15929" xr:uid="{00000000-0005-0000-0000-00002D5B0000}"/>
    <cellStyle name="40% - Accent6 2 2 3 2 2 2" xfId="26759" xr:uid="{00000000-0005-0000-0000-00002E5B0000}"/>
    <cellStyle name="40% - Accent6 2 2 3 2 2 3" xfId="35636" xr:uid="{00000000-0005-0000-0000-00002F5B0000}"/>
    <cellStyle name="40% - Accent6 2 2 3 2 3" xfId="18148" xr:uid="{00000000-0005-0000-0000-0000305B0000}"/>
    <cellStyle name="40% - Accent6 2 2 3 2 3 2" xfId="28978" xr:uid="{00000000-0005-0000-0000-0000315B0000}"/>
    <cellStyle name="40% - Accent6 2 2 3 2 3 3" xfId="37855" xr:uid="{00000000-0005-0000-0000-0000325B0000}"/>
    <cellStyle name="40% - Accent6 2 2 3 2 4" xfId="20553" xr:uid="{00000000-0005-0000-0000-0000335B0000}"/>
    <cellStyle name="40% - Accent6 2 2 3 2 4 2" xfId="31197" xr:uid="{00000000-0005-0000-0000-0000345B0000}"/>
    <cellStyle name="40% - Accent6 2 2 3 2 4 3" xfId="40074" xr:uid="{00000000-0005-0000-0000-0000355B0000}"/>
    <cellStyle name="40% - Accent6 2 2 3 2 5" xfId="24540" xr:uid="{00000000-0005-0000-0000-0000365B0000}"/>
    <cellStyle name="40% - Accent6 2 2 3 2 6" xfId="33417" xr:uid="{00000000-0005-0000-0000-0000375B0000}"/>
    <cellStyle name="40% - Accent6 2 2 3 3" xfId="12842" xr:uid="{00000000-0005-0000-0000-0000385B0000}"/>
    <cellStyle name="40% - Accent6 2 2 3 3 2" xfId="15196" xr:uid="{00000000-0005-0000-0000-0000395B0000}"/>
    <cellStyle name="40% - Accent6 2 2 3 3 2 2" xfId="26026" xr:uid="{00000000-0005-0000-0000-00003A5B0000}"/>
    <cellStyle name="40% - Accent6 2 2 3 3 2 3" xfId="34903" xr:uid="{00000000-0005-0000-0000-00003B5B0000}"/>
    <cellStyle name="40% - Accent6 2 2 3 3 3" xfId="17415" xr:uid="{00000000-0005-0000-0000-00003C5B0000}"/>
    <cellStyle name="40% - Accent6 2 2 3 3 3 2" xfId="28245" xr:uid="{00000000-0005-0000-0000-00003D5B0000}"/>
    <cellStyle name="40% - Accent6 2 2 3 3 3 3" xfId="37122" xr:uid="{00000000-0005-0000-0000-00003E5B0000}"/>
    <cellStyle name="40% - Accent6 2 2 3 3 4" xfId="19820" xr:uid="{00000000-0005-0000-0000-00003F5B0000}"/>
    <cellStyle name="40% - Accent6 2 2 3 3 4 2" xfId="30464" xr:uid="{00000000-0005-0000-0000-0000405B0000}"/>
    <cellStyle name="40% - Accent6 2 2 3 3 4 3" xfId="39341" xr:uid="{00000000-0005-0000-0000-0000415B0000}"/>
    <cellStyle name="40% - Accent6 2 2 3 3 5" xfId="23807" xr:uid="{00000000-0005-0000-0000-0000425B0000}"/>
    <cellStyle name="40% - Accent6 2 2 3 3 6" xfId="32684" xr:uid="{00000000-0005-0000-0000-0000435B0000}"/>
    <cellStyle name="40% - Accent6 2 2 3 4" xfId="14320" xr:uid="{00000000-0005-0000-0000-0000445B0000}"/>
    <cellStyle name="40% - Accent6 2 2 3 4 2" xfId="25283" xr:uid="{00000000-0005-0000-0000-0000455B0000}"/>
    <cellStyle name="40% - Accent6 2 2 3 4 3" xfId="34160" xr:uid="{00000000-0005-0000-0000-0000465B0000}"/>
    <cellStyle name="40% - Accent6 2 2 3 5" xfId="16672" xr:uid="{00000000-0005-0000-0000-0000475B0000}"/>
    <cellStyle name="40% - Accent6 2 2 3 5 2" xfId="27502" xr:uid="{00000000-0005-0000-0000-0000485B0000}"/>
    <cellStyle name="40% - Accent6 2 2 3 5 3" xfId="36379" xr:uid="{00000000-0005-0000-0000-0000495B0000}"/>
    <cellStyle name="40% - Accent6 2 2 3 6" xfId="18893" xr:uid="{00000000-0005-0000-0000-00004A5B0000}"/>
    <cellStyle name="40% - Accent6 2 2 3 6 2" xfId="29721" xr:uid="{00000000-0005-0000-0000-00004B5B0000}"/>
    <cellStyle name="40% - Accent6 2 2 3 6 3" xfId="38598" xr:uid="{00000000-0005-0000-0000-00004C5B0000}"/>
    <cellStyle name="40% - Accent6 2 2 3 7" xfId="23064" xr:uid="{00000000-0005-0000-0000-00004D5B0000}"/>
    <cellStyle name="40% - Accent6 2 2 3 8" xfId="31939" xr:uid="{00000000-0005-0000-0000-00004E5B0000}"/>
    <cellStyle name="40% - Accent6 2 2 4" xfId="9677" xr:uid="{00000000-0005-0000-0000-00004F5B0000}"/>
    <cellStyle name="40% - Accent6 2 2 4 2" xfId="13576" xr:uid="{00000000-0005-0000-0000-0000505B0000}"/>
    <cellStyle name="40% - Accent6 2 2 4 2 2" xfId="15930" xr:uid="{00000000-0005-0000-0000-0000515B0000}"/>
    <cellStyle name="40% - Accent6 2 2 4 2 2 2" xfId="26760" xr:uid="{00000000-0005-0000-0000-0000525B0000}"/>
    <cellStyle name="40% - Accent6 2 2 4 2 2 3" xfId="35637" xr:uid="{00000000-0005-0000-0000-0000535B0000}"/>
    <cellStyle name="40% - Accent6 2 2 4 2 3" xfId="18149" xr:uid="{00000000-0005-0000-0000-0000545B0000}"/>
    <cellStyle name="40% - Accent6 2 2 4 2 3 2" xfId="28979" xr:uid="{00000000-0005-0000-0000-0000555B0000}"/>
    <cellStyle name="40% - Accent6 2 2 4 2 3 3" xfId="37856" xr:uid="{00000000-0005-0000-0000-0000565B0000}"/>
    <cellStyle name="40% - Accent6 2 2 4 2 4" xfId="20554" xr:uid="{00000000-0005-0000-0000-0000575B0000}"/>
    <cellStyle name="40% - Accent6 2 2 4 2 4 2" xfId="31198" xr:uid="{00000000-0005-0000-0000-0000585B0000}"/>
    <cellStyle name="40% - Accent6 2 2 4 2 4 3" xfId="40075" xr:uid="{00000000-0005-0000-0000-0000595B0000}"/>
    <cellStyle name="40% - Accent6 2 2 4 2 5" xfId="24541" xr:uid="{00000000-0005-0000-0000-00005A5B0000}"/>
    <cellStyle name="40% - Accent6 2 2 4 2 6" xfId="33418" xr:uid="{00000000-0005-0000-0000-00005B5B0000}"/>
    <cellStyle name="40% - Accent6 2 2 4 3" xfId="12843" xr:uid="{00000000-0005-0000-0000-00005C5B0000}"/>
    <cellStyle name="40% - Accent6 2 2 4 3 2" xfId="15197" xr:uid="{00000000-0005-0000-0000-00005D5B0000}"/>
    <cellStyle name="40% - Accent6 2 2 4 3 2 2" xfId="26027" xr:uid="{00000000-0005-0000-0000-00005E5B0000}"/>
    <cellStyle name="40% - Accent6 2 2 4 3 2 3" xfId="34904" xr:uid="{00000000-0005-0000-0000-00005F5B0000}"/>
    <cellStyle name="40% - Accent6 2 2 4 3 3" xfId="17416" xr:uid="{00000000-0005-0000-0000-0000605B0000}"/>
    <cellStyle name="40% - Accent6 2 2 4 3 3 2" xfId="28246" xr:uid="{00000000-0005-0000-0000-0000615B0000}"/>
    <cellStyle name="40% - Accent6 2 2 4 3 3 3" xfId="37123" xr:uid="{00000000-0005-0000-0000-0000625B0000}"/>
    <cellStyle name="40% - Accent6 2 2 4 3 4" xfId="19821" xr:uid="{00000000-0005-0000-0000-0000635B0000}"/>
    <cellStyle name="40% - Accent6 2 2 4 3 4 2" xfId="30465" xr:uid="{00000000-0005-0000-0000-0000645B0000}"/>
    <cellStyle name="40% - Accent6 2 2 4 3 4 3" xfId="39342" xr:uid="{00000000-0005-0000-0000-0000655B0000}"/>
    <cellStyle name="40% - Accent6 2 2 4 3 5" xfId="23808" xr:uid="{00000000-0005-0000-0000-0000665B0000}"/>
    <cellStyle name="40% - Accent6 2 2 4 3 6" xfId="32685" xr:uid="{00000000-0005-0000-0000-0000675B0000}"/>
    <cellStyle name="40% - Accent6 2 2 4 4" xfId="14321" xr:uid="{00000000-0005-0000-0000-0000685B0000}"/>
    <cellStyle name="40% - Accent6 2 2 4 4 2" xfId="25284" xr:uid="{00000000-0005-0000-0000-0000695B0000}"/>
    <cellStyle name="40% - Accent6 2 2 4 4 3" xfId="34161" xr:uid="{00000000-0005-0000-0000-00006A5B0000}"/>
    <cellStyle name="40% - Accent6 2 2 4 5" xfId="16673" xr:uid="{00000000-0005-0000-0000-00006B5B0000}"/>
    <cellStyle name="40% - Accent6 2 2 4 5 2" xfId="27503" xr:uid="{00000000-0005-0000-0000-00006C5B0000}"/>
    <cellStyle name="40% - Accent6 2 2 4 5 3" xfId="36380" xr:uid="{00000000-0005-0000-0000-00006D5B0000}"/>
    <cellStyle name="40% - Accent6 2 2 4 6" xfId="18894" xr:uid="{00000000-0005-0000-0000-00006E5B0000}"/>
    <cellStyle name="40% - Accent6 2 2 4 6 2" xfId="29722" xr:uid="{00000000-0005-0000-0000-00006F5B0000}"/>
    <cellStyle name="40% - Accent6 2 2 4 6 3" xfId="38599" xr:uid="{00000000-0005-0000-0000-0000705B0000}"/>
    <cellStyle name="40% - Accent6 2 2 4 7" xfId="23065" xr:uid="{00000000-0005-0000-0000-0000715B0000}"/>
    <cellStyle name="40% - Accent6 2 2 4 8" xfId="31940" xr:uid="{00000000-0005-0000-0000-0000725B0000}"/>
    <cellStyle name="40% - Accent6 2 2 5" xfId="9678" xr:uid="{00000000-0005-0000-0000-0000735B0000}"/>
    <cellStyle name="40% - Accent6 2 2 5 2" xfId="13577" xr:uid="{00000000-0005-0000-0000-0000745B0000}"/>
    <cellStyle name="40% - Accent6 2 2 5 2 2" xfId="15931" xr:uid="{00000000-0005-0000-0000-0000755B0000}"/>
    <cellStyle name="40% - Accent6 2 2 5 2 2 2" xfId="26761" xr:uid="{00000000-0005-0000-0000-0000765B0000}"/>
    <cellStyle name="40% - Accent6 2 2 5 2 2 3" xfId="35638" xr:uid="{00000000-0005-0000-0000-0000775B0000}"/>
    <cellStyle name="40% - Accent6 2 2 5 2 3" xfId="18150" xr:uid="{00000000-0005-0000-0000-0000785B0000}"/>
    <cellStyle name="40% - Accent6 2 2 5 2 3 2" xfId="28980" xr:uid="{00000000-0005-0000-0000-0000795B0000}"/>
    <cellStyle name="40% - Accent6 2 2 5 2 3 3" xfId="37857" xr:uid="{00000000-0005-0000-0000-00007A5B0000}"/>
    <cellStyle name="40% - Accent6 2 2 5 2 4" xfId="20555" xr:uid="{00000000-0005-0000-0000-00007B5B0000}"/>
    <cellStyle name="40% - Accent6 2 2 5 2 4 2" xfId="31199" xr:uid="{00000000-0005-0000-0000-00007C5B0000}"/>
    <cellStyle name="40% - Accent6 2 2 5 2 4 3" xfId="40076" xr:uid="{00000000-0005-0000-0000-00007D5B0000}"/>
    <cellStyle name="40% - Accent6 2 2 5 2 5" xfId="24542" xr:uid="{00000000-0005-0000-0000-00007E5B0000}"/>
    <cellStyle name="40% - Accent6 2 2 5 2 6" xfId="33419" xr:uid="{00000000-0005-0000-0000-00007F5B0000}"/>
    <cellStyle name="40% - Accent6 2 2 5 3" xfId="12844" xr:uid="{00000000-0005-0000-0000-0000805B0000}"/>
    <cellStyle name="40% - Accent6 2 2 5 3 2" xfId="15198" xr:uid="{00000000-0005-0000-0000-0000815B0000}"/>
    <cellStyle name="40% - Accent6 2 2 5 3 2 2" xfId="26028" xr:uid="{00000000-0005-0000-0000-0000825B0000}"/>
    <cellStyle name="40% - Accent6 2 2 5 3 2 3" xfId="34905" xr:uid="{00000000-0005-0000-0000-0000835B0000}"/>
    <cellStyle name="40% - Accent6 2 2 5 3 3" xfId="17417" xr:uid="{00000000-0005-0000-0000-0000845B0000}"/>
    <cellStyle name="40% - Accent6 2 2 5 3 3 2" xfId="28247" xr:uid="{00000000-0005-0000-0000-0000855B0000}"/>
    <cellStyle name="40% - Accent6 2 2 5 3 3 3" xfId="37124" xr:uid="{00000000-0005-0000-0000-0000865B0000}"/>
    <cellStyle name="40% - Accent6 2 2 5 3 4" xfId="19822" xr:uid="{00000000-0005-0000-0000-0000875B0000}"/>
    <cellStyle name="40% - Accent6 2 2 5 3 4 2" xfId="30466" xr:uid="{00000000-0005-0000-0000-0000885B0000}"/>
    <cellStyle name="40% - Accent6 2 2 5 3 4 3" xfId="39343" xr:uid="{00000000-0005-0000-0000-0000895B0000}"/>
    <cellStyle name="40% - Accent6 2 2 5 3 5" xfId="23809" xr:uid="{00000000-0005-0000-0000-00008A5B0000}"/>
    <cellStyle name="40% - Accent6 2 2 5 3 6" xfId="32686" xr:uid="{00000000-0005-0000-0000-00008B5B0000}"/>
    <cellStyle name="40% - Accent6 2 2 5 4" xfId="14322" xr:uid="{00000000-0005-0000-0000-00008C5B0000}"/>
    <cellStyle name="40% - Accent6 2 2 5 4 2" xfId="25285" xr:uid="{00000000-0005-0000-0000-00008D5B0000}"/>
    <cellStyle name="40% - Accent6 2 2 5 4 3" xfId="34162" xr:uid="{00000000-0005-0000-0000-00008E5B0000}"/>
    <cellStyle name="40% - Accent6 2 2 5 5" xfId="16674" xr:uid="{00000000-0005-0000-0000-00008F5B0000}"/>
    <cellStyle name="40% - Accent6 2 2 5 5 2" xfId="27504" xr:uid="{00000000-0005-0000-0000-0000905B0000}"/>
    <cellStyle name="40% - Accent6 2 2 5 5 3" xfId="36381" xr:uid="{00000000-0005-0000-0000-0000915B0000}"/>
    <cellStyle name="40% - Accent6 2 2 5 6" xfId="18895" xr:uid="{00000000-0005-0000-0000-0000925B0000}"/>
    <cellStyle name="40% - Accent6 2 2 5 6 2" xfId="29723" xr:uid="{00000000-0005-0000-0000-0000935B0000}"/>
    <cellStyle name="40% - Accent6 2 2 5 6 3" xfId="38600" xr:uid="{00000000-0005-0000-0000-0000945B0000}"/>
    <cellStyle name="40% - Accent6 2 2 5 7" xfId="23066" xr:uid="{00000000-0005-0000-0000-0000955B0000}"/>
    <cellStyle name="40% - Accent6 2 2 5 8" xfId="31941" xr:uid="{00000000-0005-0000-0000-0000965B0000}"/>
    <cellStyle name="40% - Accent6 2 2 6" xfId="9679" xr:uid="{00000000-0005-0000-0000-0000975B0000}"/>
    <cellStyle name="40% - Accent6 2 2 6 2" xfId="13578" xr:uid="{00000000-0005-0000-0000-0000985B0000}"/>
    <cellStyle name="40% - Accent6 2 2 6 2 2" xfId="15932" xr:uid="{00000000-0005-0000-0000-0000995B0000}"/>
    <cellStyle name="40% - Accent6 2 2 6 2 2 2" xfId="26762" xr:uid="{00000000-0005-0000-0000-00009A5B0000}"/>
    <cellStyle name="40% - Accent6 2 2 6 2 2 3" xfId="35639" xr:uid="{00000000-0005-0000-0000-00009B5B0000}"/>
    <cellStyle name="40% - Accent6 2 2 6 2 3" xfId="18151" xr:uid="{00000000-0005-0000-0000-00009C5B0000}"/>
    <cellStyle name="40% - Accent6 2 2 6 2 3 2" xfId="28981" xr:uid="{00000000-0005-0000-0000-00009D5B0000}"/>
    <cellStyle name="40% - Accent6 2 2 6 2 3 3" xfId="37858" xr:uid="{00000000-0005-0000-0000-00009E5B0000}"/>
    <cellStyle name="40% - Accent6 2 2 6 2 4" xfId="20556" xr:uid="{00000000-0005-0000-0000-00009F5B0000}"/>
    <cellStyle name="40% - Accent6 2 2 6 2 4 2" xfId="31200" xr:uid="{00000000-0005-0000-0000-0000A05B0000}"/>
    <cellStyle name="40% - Accent6 2 2 6 2 4 3" xfId="40077" xr:uid="{00000000-0005-0000-0000-0000A15B0000}"/>
    <cellStyle name="40% - Accent6 2 2 6 2 5" xfId="24543" xr:uid="{00000000-0005-0000-0000-0000A25B0000}"/>
    <cellStyle name="40% - Accent6 2 2 6 2 6" xfId="33420" xr:uid="{00000000-0005-0000-0000-0000A35B0000}"/>
    <cellStyle name="40% - Accent6 2 2 6 3" xfId="12845" xr:uid="{00000000-0005-0000-0000-0000A45B0000}"/>
    <cellStyle name="40% - Accent6 2 2 6 3 2" xfId="15199" xr:uid="{00000000-0005-0000-0000-0000A55B0000}"/>
    <cellStyle name="40% - Accent6 2 2 6 3 2 2" xfId="26029" xr:uid="{00000000-0005-0000-0000-0000A65B0000}"/>
    <cellStyle name="40% - Accent6 2 2 6 3 2 3" xfId="34906" xr:uid="{00000000-0005-0000-0000-0000A75B0000}"/>
    <cellStyle name="40% - Accent6 2 2 6 3 3" xfId="17418" xr:uid="{00000000-0005-0000-0000-0000A85B0000}"/>
    <cellStyle name="40% - Accent6 2 2 6 3 3 2" xfId="28248" xr:uid="{00000000-0005-0000-0000-0000A95B0000}"/>
    <cellStyle name="40% - Accent6 2 2 6 3 3 3" xfId="37125" xr:uid="{00000000-0005-0000-0000-0000AA5B0000}"/>
    <cellStyle name="40% - Accent6 2 2 6 3 4" xfId="19823" xr:uid="{00000000-0005-0000-0000-0000AB5B0000}"/>
    <cellStyle name="40% - Accent6 2 2 6 3 4 2" xfId="30467" xr:uid="{00000000-0005-0000-0000-0000AC5B0000}"/>
    <cellStyle name="40% - Accent6 2 2 6 3 4 3" xfId="39344" xr:uid="{00000000-0005-0000-0000-0000AD5B0000}"/>
    <cellStyle name="40% - Accent6 2 2 6 3 5" xfId="23810" xr:uid="{00000000-0005-0000-0000-0000AE5B0000}"/>
    <cellStyle name="40% - Accent6 2 2 6 3 6" xfId="32687" xr:uid="{00000000-0005-0000-0000-0000AF5B0000}"/>
    <cellStyle name="40% - Accent6 2 2 6 4" xfId="14323" xr:uid="{00000000-0005-0000-0000-0000B05B0000}"/>
    <cellStyle name="40% - Accent6 2 2 6 4 2" xfId="25286" xr:uid="{00000000-0005-0000-0000-0000B15B0000}"/>
    <cellStyle name="40% - Accent6 2 2 6 4 3" xfId="34163" xr:uid="{00000000-0005-0000-0000-0000B25B0000}"/>
    <cellStyle name="40% - Accent6 2 2 6 5" xfId="16675" xr:uid="{00000000-0005-0000-0000-0000B35B0000}"/>
    <cellStyle name="40% - Accent6 2 2 6 5 2" xfId="27505" xr:uid="{00000000-0005-0000-0000-0000B45B0000}"/>
    <cellStyle name="40% - Accent6 2 2 6 5 3" xfId="36382" xr:uid="{00000000-0005-0000-0000-0000B55B0000}"/>
    <cellStyle name="40% - Accent6 2 2 6 6" xfId="18896" xr:uid="{00000000-0005-0000-0000-0000B65B0000}"/>
    <cellStyle name="40% - Accent6 2 2 6 6 2" xfId="29724" xr:uid="{00000000-0005-0000-0000-0000B75B0000}"/>
    <cellStyle name="40% - Accent6 2 2 6 6 3" xfId="38601" xr:uid="{00000000-0005-0000-0000-0000B85B0000}"/>
    <cellStyle name="40% - Accent6 2 2 6 7" xfId="23067" xr:uid="{00000000-0005-0000-0000-0000B95B0000}"/>
    <cellStyle name="40% - Accent6 2 2 6 8" xfId="31942" xr:uid="{00000000-0005-0000-0000-0000BA5B0000}"/>
    <cellStyle name="40% - Accent6 2 2 7" xfId="9680" xr:uid="{00000000-0005-0000-0000-0000BB5B0000}"/>
    <cellStyle name="40% - Accent6 2 2 7 2" xfId="13579" xr:uid="{00000000-0005-0000-0000-0000BC5B0000}"/>
    <cellStyle name="40% - Accent6 2 2 7 2 2" xfId="15933" xr:uid="{00000000-0005-0000-0000-0000BD5B0000}"/>
    <cellStyle name="40% - Accent6 2 2 7 2 2 2" xfId="26763" xr:uid="{00000000-0005-0000-0000-0000BE5B0000}"/>
    <cellStyle name="40% - Accent6 2 2 7 2 2 3" xfId="35640" xr:uid="{00000000-0005-0000-0000-0000BF5B0000}"/>
    <cellStyle name="40% - Accent6 2 2 7 2 3" xfId="18152" xr:uid="{00000000-0005-0000-0000-0000C05B0000}"/>
    <cellStyle name="40% - Accent6 2 2 7 2 3 2" xfId="28982" xr:uid="{00000000-0005-0000-0000-0000C15B0000}"/>
    <cellStyle name="40% - Accent6 2 2 7 2 3 3" xfId="37859" xr:uid="{00000000-0005-0000-0000-0000C25B0000}"/>
    <cellStyle name="40% - Accent6 2 2 7 2 4" xfId="20557" xr:uid="{00000000-0005-0000-0000-0000C35B0000}"/>
    <cellStyle name="40% - Accent6 2 2 7 2 4 2" xfId="31201" xr:uid="{00000000-0005-0000-0000-0000C45B0000}"/>
    <cellStyle name="40% - Accent6 2 2 7 2 4 3" xfId="40078" xr:uid="{00000000-0005-0000-0000-0000C55B0000}"/>
    <cellStyle name="40% - Accent6 2 2 7 2 5" xfId="24544" xr:uid="{00000000-0005-0000-0000-0000C65B0000}"/>
    <cellStyle name="40% - Accent6 2 2 7 2 6" xfId="33421" xr:uid="{00000000-0005-0000-0000-0000C75B0000}"/>
    <cellStyle name="40% - Accent6 2 2 7 3" xfId="12846" xr:uid="{00000000-0005-0000-0000-0000C85B0000}"/>
    <cellStyle name="40% - Accent6 2 2 7 3 2" xfId="15200" xr:uid="{00000000-0005-0000-0000-0000C95B0000}"/>
    <cellStyle name="40% - Accent6 2 2 7 3 2 2" xfId="26030" xr:uid="{00000000-0005-0000-0000-0000CA5B0000}"/>
    <cellStyle name="40% - Accent6 2 2 7 3 2 3" xfId="34907" xr:uid="{00000000-0005-0000-0000-0000CB5B0000}"/>
    <cellStyle name="40% - Accent6 2 2 7 3 3" xfId="17419" xr:uid="{00000000-0005-0000-0000-0000CC5B0000}"/>
    <cellStyle name="40% - Accent6 2 2 7 3 3 2" xfId="28249" xr:uid="{00000000-0005-0000-0000-0000CD5B0000}"/>
    <cellStyle name="40% - Accent6 2 2 7 3 3 3" xfId="37126" xr:uid="{00000000-0005-0000-0000-0000CE5B0000}"/>
    <cellStyle name="40% - Accent6 2 2 7 3 4" xfId="19824" xr:uid="{00000000-0005-0000-0000-0000CF5B0000}"/>
    <cellStyle name="40% - Accent6 2 2 7 3 4 2" xfId="30468" xr:uid="{00000000-0005-0000-0000-0000D05B0000}"/>
    <cellStyle name="40% - Accent6 2 2 7 3 4 3" xfId="39345" xr:uid="{00000000-0005-0000-0000-0000D15B0000}"/>
    <cellStyle name="40% - Accent6 2 2 7 3 5" xfId="23811" xr:uid="{00000000-0005-0000-0000-0000D25B0000}"/>
    <cellStyle name="40% - Accent6 2 2 7 3 6" xfId="32688" xr:uid="{00000000-0005-0000-0000-0000D35B0000}"/>
    <cellStyle name="40% - Accent6 2 2 7 4" xfId="14324" xr:uid="{00000000-0005-0000-0000-0000D45B0000}"/>
    <cellStyle name="40% - Accent6 2 2 7 4 2" xfId="25287" xr:uid="{00000000-0005-0000-0000-0000D55B0000}"/>
    <cellStyle name="40% - Accent6 2 2 7 4 3" xfId="34164" xr:uid="{00000000-0005-0000-0000-0000D65B0000}"/>
    <cellStyle name="40% - Accent6 2 2 7 5" xfId="16676" xr:uid="{00000000-0005-0000-0000-0000D75B0000}"/>
    <cellStyle name="40% - Accent6 2 2 7 5 2" xfId="27506" xr:uid="{00000000-0005-0000-0000-0000D85B0000}"/>
    <cellStyle name="40% - Accent6 2 2 7 5 3" xfId="36383" xr:uid="{00000000-0005-0000-0000-0000D95B0000}"/>
    <cellStyle name="40% - Accent6 2 2 7 6" xfId="18897" xr:uid="{00000000-0005-0000-0000-0000DA5B0000}"/>
    <cellStyle name="40% - Accent6 2 2 7 6 2" xfId="29725" xr:uid="{00000000-0005-0000-0000-0000DB5B0000}"/>
    <cellStyle name="40% - Accent6 2 2 7 6 3" xfId="38602" xr:uid="{00000000-0005-0000-0000-0000DC5B0000}"/>
    <cellStyle name="40% - Accent6 2 2 7 7" xfId="23068" xr:uid="{00000000-0005-0000-0000-0000DD5B0000}"/>
    <cellStyle name="40% - Accent6 2 2 7 8" xfId="31943" xr:uid="{00000000-0005-0000-0000-0000DE5B0000}"/>
    <cellStyle name="40% - Accent6 2 2 8" xfId="9681" xr:uid="{00000000-0005-0000-0000-0000DF5B0000}"/>
    <cellStyle name="40% - Accent6 2 2 8 2" xfId="13580" xr:uid="{00000000-0005-0000-0000-0000E05B0000}"/>
    <cellStyle name="40% - Accent6 2 2 8 2 2" xfId="15934" xr:uid="{00000000-0005-0000-0000-0000E15B0000}"/>
    <cellStyle name="40% - Accent6 2 2 8 2 2 2" xfId="26764" xr:uid="{00000000-0005-0000-0000-0000E25B0000}"/>
    <cellStyle name="40% - Accent6 2 2 8 2 2 3" xfId="35641" xr:uid="{00000000-0005-0000-0000-0000E35B0000}"/>
    <cellStyle name="40% - Accent6 2 2 8 2 3" xfId="18153" xr:uid="{00000000-0005-0000-0000-0000E45B0000}"/>
    <cellStyle name="40% - Accent6 2 2 8 2 3 2" xfId="28983" xr:uid="{00000000-0005-0000-0000-0000E55B0000}"/>
    <cellStyle name="40% - Accent6 2 2 8 2 3 3" xfId="37860" xr:uid="{00000000-0005-0000-0000-0000E65B0000}"/>
    <cellStyle name="40% - Accent6 2 2 8 2 4" xfId="20558" xr:uid="{00000000-0005-0000-0000-0000E75B0000}"/>
    <cellStyle name="40% - Accent6 2 2 8 2 4 2" xfId="31202" xr:uid="{00000000-0005-0000-0000-0000E85B0000}"/>
    <cellStyle name="40% - Accent6 2 2 8 2 4 3" xfId="40079" xr:uid="{00000000-0005-0000-0000-0000E95B0000}"/>
    <cellStyle name="40% - Accent6 2 2 8 2 5" xfId="24545" xr:uid="{00000000-0005-0000-0000-0000EA5B0000}"/>
    <cellStyle name="40% - Accent6 2 2 8 2 6" xfId="33422" xr:uid="{00000000-0005-0000-0000-0000EB5B0000}"/>
    <cellStyle name="40% - Accent6 2 2 8 3" xfId="12847" xr:uid="{00000000-0005-0000-0000-0000EC5B0000}"/>
    <cellStyle name="40% - Accent6 2 2 8 3 2" xfId="15201" xr:uid="{00000000-0005-0000-0000-0000ED5B0000}"/>
    <cellStyle name="40% - Accent6 2 2 8 3 2 2" xfId="26031" xr:uid="{00000000-0005-0000-0000-0000EE5B0000}"/>
    <cellStyle name="40% - Accent6 2 2 8 3 2 3" xfId="34908" xr:uid="{00000000-0005-0000-0000-0000EF5B0000}"/>
    <cellStyle name="40% - Accent6 2 2 8 3 3" xfId="17420" xr:uid="{00000000-0005-0000-0000-0000F05B0000}"/>
    <cellStyle name="40% - Accent6 2 2 8 3 3 2" xfId="28250" xr:uid="{00000000-0005-0000-0000-0000F15B0000}"/>
    <cellStyle name="40% - Accent6 2 2 8 3 3 3" xfId="37127" xr:uid="{00000000-0005-0000-0000-0000F25B0000}"/>
    <cellStyle name="40% - Accent6 2 2 8 3 4" xfId="19825" xr:uid="{00000000-0005-0000-0000-0000F35B0000}"/>
    <cellStyle name="40% - Accent6 2 2 8 3 4 2" xfId="30469" xr:uid="{00000000-0005-0000-0000-0000F45B0000}"/>
    <cellStyle name="40% - Accent6 2 2 8 3 4 3" xfId="39346" xr:uid="{00000000-0005-0000-0000-0000F55B0000}"/>
    <cellStyle name="40% - Accent6 2 2 8 3 5" xfId="23812" xr:uid="{00000000-0005-0000-0000-0000F65B0000}"/>
    <cellStyle name="40% - Accent6 2 2 8 3 6" xfId="32689" xr:uid="{00000000-0005-0000-0000-0000F75B0000}"/>
    <cellStyle name="40% - Accent6 2 2 8 4" xfId="14325" xr:uid="{00000000-0005-0000-0000-0000F85B0000}"/>
    <cellStyle name="40% - Accent6 2 2 8 4 2" xfId="25288" xr:uid="{00000000-0005-0000-0000-0000F95B0000}"/>
    <cellStyle name="40% - Accent6 2 2 8 4 3" xfId="34165" xr:uid="{00000000-0005-0000-0000-0000FA5B0000}"/>
    <cellStyle name="40% - Accent6 2 2 8 5" xfId="16677" xr:uid="{00000000-0005-0000-0000-0000FB5B0000}"/>
    <cellStyle name="40% - Accent6 2 2 8 5 2" xfId="27507" xr:uid="{00000000-0005-0000-0000-0000FC5B0000}"/>
    <cellStyle name="40% - Accent6 2 2 8 5 3" xfId="36384" xr:uid="{00000000-0005-0000-0000-0000FD5B0000}"/>
    <cellStyle name="40% - Accent6 2 2 8 6" xfId="18898" xr:uid="{00000000-0005-0000-0000-0000FE5B0000}"/>
    <cellStyle name="40% - Accent6 2 2 8 6 2" xfId="29726" xr:uid="{00000000-0005-0000-0000-0000FF5B0000}"/>
    <cellStyle name="40% - Accent6 2 2 8 6 3" xfId="38603" xr:uid="{00000000-0005-0000-0000-0000005C0000}"/>
    <cellStyle name="40% - Accent6 2 2 8 7" xfId="23069" xr:uid="{00000000-0005-0000-0000-0000015C0000}"/>
    <cellStyle name="40% - Accent6 2 2 8 8" xfId="31944" xr:uid="{00000000-0005-0000-0000-0000025C0000}"/>
    <cellStyle name="40% - Accent6 2 2 9" xfId="9682" xr:uid="{00000000-0005-0000-0000-0000035C0000}"/>
    <cellStyle name="40% - Accent6 2 2 9 2" xfId="13581" xr:uid="{00000000-0005-0000-0000-0000045C0000}"/>
    <cellStyle name="40% - Accent6 2 2 9 2 2" xfId="15935" xr:uid="{00000000-0005-0000-0000-0000055C0000}"/>
    <cellStyle name="40% - Accent6 2 2 9 2 2 2" xfId="26765" xr:uid="{00000000-0005-0000-0000-0000065C0000}"/>
    <cellStyle name="40% - Accent6 2 2 9 2 2 3" xfId="35642" xr:uid="{00000000-0005-0000-0000-0000075C0000}"/>
    <cellStyle name="40% - Accent6 2 2 9 2 3" xfId="18154" xr:uid="{00000000-0005-0000-0000-0000085C0000}"/>
    <cellStyle name="40% - Accent6 2 2 9 2 3 2" xfId="28984" xr:uid="{00000000-0005-0000-0000-0000095C0000}"/>
    <cellStyle name="40% - Accent6 2 2 9 2 3 3" xfId="37861" xr:uid="{00000000-0005-0000-0000-00000A5C0000}"/>
    <cellStyle name="40% - Accent6 2 2 9 2 4" xfId="20559" xr:uid="{00000000-0005-0000-0000-00000B5C0000}"/>
    <cellStyle name="40% - Accent6 2 2 9 2 4 2" xfId="31203" xr:uid="{00000000-0005-0000-0000-00000C5C0000}"/>
    <cellStyle name="40% - Accent6 2 2 9 2 4 3" xfId="40080" xr:uid="{00000000-0005-0000-0000-00000D5C0000}"/>
    <cellStyle name="40% - Accent6 2 2 9 2 5" xfId="24546" xr:uid="{00000000-0005-0000-0000-00000E5C0000}"/>
    <cellStyle name="40% - Accent6 2 2 9 2 6" xfId="33423" xr:uid="{00000000-0005-0000-0000-00000F5C0000}"/>
    <cellStyle name="40% - Accent6 2 2 9 3" xfId="12848" xr:uid="{00000000-0005-0000-0000-0000105C0000}"/>
    <cellStyle name="40% - Accent6 2 2 9 3 2" xfId="15202" xr:uid="{00000000-0005-0000-0000-0000115C0000}"/>
    <cellStyle name="40% - Accent6 2 2 9 3 2 2" xfId="26032" xr:uid="{00000000-0005-0000-0000-0000125C0000}"/>
    <cellStyle name="40% - Accent6 2 2 9 3 2 3" xfId="34909" xr:uid="{00000000-0005-0000-0000-0000135C0000}"/>
    <cellStyle name="40% - Accent6 2 2 9 3 3" xfId="17421" xr:uid="{00000000-0005-0000-0000-0000145C0000}"/>
    <cellStyle name="40% - Accent6 2 2 9 3 3 2" xfId="28251" xr:uid="{00000000-0005-0000-0000-0000155C0000}"/>
    <cellStyle name="40% - Accent6 2 2 9 3 3 3" xfId="37128" xr:uid="{00000000-0005-0000-0000-0000165C0000}"/>
    <cellStyle name="40% - Accent6 2 2 9 3 4" xfId="19826" xr:uid="{00000000-0005-0000-0000-0000175C0000}"/>
    <cellStyle name="40% - Accent6 2 2 9 3 4 2" xfId="30470" xr:uid="{00000000-0005-0000-0000-0000185C0000}"/>
    <cellStyle name="40% - Accent6 2 2 9 3 4 3" xfId="39347" xr:uid="{00000000-0005-0000-0000-0000195C0000}"/>
    <cellStyle name="40% - Accent6 2 2 9 3 5" xfId="23813" xr:uid="{00000000-0005-0000-0000-00001A5C0000}"/>
    <cellStyle name="40% - Accent6 2 2 9 3 6" xfId="32690" xr:uid="{00000000-0005-0000-0000-00001B5C0000}"/>
    <cellStyle name="40% - Accent6 2 2 9 4" xfId="14326" xr:uid="{00000000-0005-0000-0000-00001C5C0000}"/>
    <cellStyle name="40% - Accent6 2 2 9 4 2" xfId="25289" xr:uid="{00000000-0005-0000-0000-00001D5C0000}"/>
    <cellStyle name="40% - Accent6 2 2 9 4 3" xfId="34166" xr:uid="{00000000-0005-0000-0000-00001E5C0000}"/>
    <cellStyle name="40% - Accent6 2 2 9 5" xfId="16678" xr:uid="{00000000-0005-0000-0000-00001F5C0000}"/>
    <cellStyle name="40% - Accent6 2 2 9 5 2" xfId="27508" xr:uid="{00000000-0005-0000-0000-0000205C0000}"/>
    <cellStyle name="40% - Accent6 2 2 9 5 3" xfId="36385" xr:uid="{00000000-0005-0000-0000-0000215C0000}"/>
    <cellStyle name="40% - Accent6 2 2 9 6" xfId="18899" xr:uid="{00000000-0005-0000-0000-0000225C0000}"/>
    <cellStyle name="40% - Accent6 2 2 9 6 2" xfId="29727" xr:uid="{00000000-0005-0000-0000-0000235C0000}"/>
    <cellStyle name="40% - Accent6 2 2 9 6 3" xfId="38604" xr:uid="{00000000-0005-0000-0000-0000245C0000}"/>
    <cellStyle name="40% - Accent6 2 2 9 7" xfId="23070" xr:uid="{00000000-0005-0000-0000-0000255C0000}"/>
    <cellStyle name="40% - Accent6 2 2 9 8" xfId="31945" xr:uid="{00000000-0005-0000-0000-0000265C0000}"/>
    <cellStyle name="40% - Accent6 2 3" xfId="9683" xr:uid="{00000000-0005-0000-0000-0000275C0000}"/>
    <cellStyle name="40% - Accent6 2 3 10" xfId="13582" xr:uid="{00000000-0005-0000-0000-0000285C0000}"/>
    <cellStyle name="40% - Accent6 2 3 10 2" xfId="15936" xr:uid="{00000000-0005-0000-0000-0000295C0000}"/>
    <cellStyle name="40% - Accent6 2 3 10 2 2" xfId="26766" xr:uid="{00000000-0005-0000-0000-00002A5C0000}"/>
    <cellStyle name="40% - Accent6 2 3 10 2 3" xfId="35643" xr:uid="{00000000-0005-0000-0000-00002B5C0000}"/>
    <cellStyle name="40% - Accent6 2 3 10 3" xfId="18155" xr:uid="{00000000-0005-0000-0000-00002C5C0000}"/>
    <cellStyle name="40% - Accent6 2 3 10 3 2" xfId="28985" xr:uid="{00000000-0005-0000-0000-00002D5C0000}"/>
    <cellStyle name="40% - Accent6 2 3 10 3 3" xfId="37862" xr:uid="{00000000-0005-0000-0000-00002E5C0000}"/>
    <cellStyle name="40% - Accent6 2 3 10 4" xfId="20560" xr:uid="{00000000-0005-0000-0000-00002F5C0000}"/>
    <cellStyle name="40% - Accent6 2 3 10 4 2" xfId="31204" xr:uid="{00000000-0005-0000-0000-0000305C0000}"/>
    <cellStyle name="40% - Accent6 2 3 10 4 3" xfId="40081" xr:uid="{00000000-0005-0000-0000-0000315C0000}"/>
    <cellStyle name="40% - Accent6 2 3 10 5" xfId="24547" xr:uid="{00000000-0005-0000-0000-0000325C0000}"/>
    <cellStyle name="40% - Accent6 2 3 10 6" xfId="33424" xr:uid="{00000000-0005-0000-0000-0000335C0000}"/>
    <cellStyle name="40% - Accent6 2 3 11" xfId="12849" xr:uid="{00000000-0005-0000-0000-0000345C0000}"/>
    <cellStyle name="40% - Accent6 2 3 11 2" xfId="15203" xr:uid="{00000000-0005-0000-0000-0000355C0000}"/>
    <cellStyle name="40% - Accent6 2 3 11 2 2" xfId="26033" xr:uid="{00000000-0005-0000-0000-0000365C0000}"/>
    <cellStyle name="40% - Accent6 2 3 11 2 3" xfId="34910" xr:uid="{00000000-0005-0000-0000-0000375C0000}"/>
    <cellStyle name="40% - Accent6 2 3 11 3" xfId="17422" xr:uid="{00000000-0005-0000-0000-0000385C0000}"/>
    <cellStyle name="40% - Accent6 2 3 11 3 2" xfId="28252" xr:uid="{00000000-0005-0000-0000-0000395C0000}"/>
    <cellStyle name="40% - Accent6 2 3 11 3 3" xfId="37129" xr:uid="{00000000-0005-0000-0000-00003A5C0000}"/>
    <cellStyle name="40% - Accent6 2 3 11 4" xfId="19827" xr:uid="{00000000-0005-0000-0000-00003B5C0000}"/>
    <cellStyle name="40% - Accent6 2 3 11 4 2" xfId="30471" xr:uid="{00000000-0005-0000-0000-00003C5C0000}"/>
    <cellStyle name="40% - Accent6 2 3 11 4 3" xfId="39348" xr:uid="{00000000-0005-0000-0000-00003D5C0000}"/>
    <cellStyle name="40% - Accent6 2 3 11 5" xfId="23814" xr:uid="{00000000-0005-0000-0000-00003E5C0000}"/>
    <cellStyle name="40% - Accent6 2 3 11 6" xfId="32691" xr:uid="{00000000-0005-0000-0000-00003F5C0000}"/>
    <cellStyle name="40% - Accent6 2 3 12" xfId="14327" xr:uid="{00000000-0005-0000-0000-0000405C0000}"/>
    <cellStyle name="40% - Accent6 2 3 12 2" xfId="25290" xr:uid="{00000000-0005-0000-0000-0000415C0000}"/>
    <cellStyle name="40% - Accent6 2 3 12 3" xfId="34167" xr:uid="{00000000-0005-0000-0000-0000425C0000}"/>
    <cellStyle name="40% - Accent6 2 3 13" xfId="16679" xr:uid="{00000000-0005-0000-0000-0000435C0000}"/>
    <cellStyle name="40% - Accent6 2 3 13 2" xfId="27509" xr:uid="{00000000-0005-0000-0000-0000445C0000}"/>
    <cellStyle name="40% - Accent6 2 3 13 3" xfId="36386" xr:uid="{00000000-0005-0000-0000-0000455C0000}"/>
    <cellStyle name="40% - Accent6 2 3 14" xfId="18900" xr:uid="{00000000-0005-0000-0000-0000465C0000}"/>
    <cellStyle name="40% - Accent6 2 3 14 2" xfId="29728" xr:uid="{00000000-0005-0000-0000-0000475C0000}"/>
    <cellStyle name="40% - Accent6 2 3 14 3" xfId="38605" xr:uid="{00000000-0005-0000-0000-0000485C0000}"/>
    <cellStyle name="40% - Accent6 2 3 15" xfId="23071" xr:uid="{00000000-0005-0000-0000-0000495C0000}"/>
    <cellStyle name="40% - Accent6 2 3 16" xfId="31946" xr:uid="{00000000-0005-0000-0000-00004A5C0000}"/>
    <cellStyle name="40% - Accent6 2 3 2" xfId="9684" xr:uid="{00000000-0005-0000-0000-00004B5C0000}"/>
    <cellStyle name="40% - Accent6 2 3 2 2" xfId="13583" xr:uid="{00000000-0005-0000-0000-00004C5C0000}"/>
    <cellStyle name="40% - Accent6 2 3 2 2 2" xfId="15937" xr:uid="{00000000-0005-0000-0000-00004D5C0000}"/>
    <cellStyle name="40% - Accent6 2 3 2 2 2 2" xfId="26767" xr:uid="{00000000-0005-0000-0000-00004E5C0000}"/>
    <cellStyle name="40% - Accent6 2 3 2 2 2 3" xfId="35644" xr:uid="{00000000-0005-0000-0000-00004F5C0000}"/>
    <cellStyle name="40% - Accent6 2 3 2 2 3" xfId="18156" xr:uid="{00000000-0005-0000-0000-0000505C0000}"/>
    <cellStyle name="40% - Accent6 2 3 2 2 3 2" xfId="28986" xr:uid="{00000000-0005-0000-0000-0000515C0000}"/>
    <cellStyle name="40% - Accent6 2 3 2 2 3 3" xfId="37863" xr:uid="{00000000-0005-0000-0000-0000525C0000}"/>
    <cellStyle name="40% - Accent6 2 3 2 2 4" xfId="20561" xr:uid="{00000000-0005-0000-0000-0000535C0000}"/>
    <cellStyle name="40% - Accent6 2 3 2 2 4 2" xfId="31205" xr:uid="{00000000-0005-0000-0000-0000545C0000}"/>
    <cellStyle name="40% - Accent6 2 3 2 2 4 3" xfId="40082" xr:uid="{00000000-0005-0000-0000-0000555C0000}"/>
    <cellStyle name="40% - Accent6 2 3 2 2 5" xfId="24548" xr:uid="{00000000-0005-0000-0000-0000565C0000}"/>
    <cellStyle name="40% - Accent6 2 3 2 2 6" xfId="33425" xr:uid="{00000000-0005-0000-0000-0000575C0000}"/>
    <cellStyle name="40% - Accent6 2 3 2 3" xfId="12850" xr:uid="{00000000-0005-0000-0000-0000585C0000}"/>
    <cellStyle name="40% - Accent6 2 3 2 3 2" xfId="15204" xr:uid="{00000000-0005-0000-0000-0000595C0000}"/>
    <cellStyle name="40% - Accent6 2 3 2 3 2 2" xfId="26034" xr:uid="{00000000-0005-0000-0000-00005A5C0000}"/>
    <cellStyle name="40% - Accent6 2 3 2 3 2 3" xfId="34911" xr:uid="{00000000-0005-0000-0000-00005B5C0000}"/>
    <cellStyle name="40% - Accent6 2 3 2 3 3" xfId="17423" xr:uid="{00000000-0005-0000-0000-00005C5C0000}"/>
    <cellStyle name="40% - Accent6 2 3 2 3 3 2" xfId="28253" xr:uid="{00000000-0005-0000-0000-00005D5C0000}"/>
    <cellStyle name="40% - Accent6 2 3 2 3 3 3" xfId="37130" xr:uid="{00000000-0005-0000-0000-00005E5C0000}"/>
    <cellStyle name="40% - Accent6 2 3 2 3 4" xfId="19828" xr:uid="{00000000-0005-0000-0000-00005F5C0000}"/>
    <cellStyle name="40% - Accent6 2 3 2 3 4 2" xfId="30472" xr:uid="{00000000-0005-0000-0000-0000605C0000}"/>
    <cellStyle name="40% - Accent6 2 3 2 3 4 3" xfId="39349" xr:uid="{00000000-0005-0000-0000-0000615C0000}"/>
    <cellStyle name="40% - Accent6 2 3 2 3 5" xfId="23815" xr:uid="{00000000-0005-0000-0000-0000625C0000}"/>
    <cellStyle name="40% - Accent6 2 3 2 3 6" xfId="32692" xr:uid="{00000000-0005-0000-0000-0000635C0000}"/>
    <cellStyle name="40% - Accent6 2 3 2 4" xfId="14328" xr:uid="{00000000-0005-0000-0000-0000645C0000}"/>
    <cellStyle name="40% - Accent6 2 3 2 4 2" xfId="25291" xr:uid="{00000000-0005-0000-0000-0000655C0000}"/>
    <cellStyle name="40% - Accent6 2 3 2 4 3" xfId="34168" xr:uid="{00000000-0005-0000-0000-0000665C0000}"/>
    <cellStyle name="40% - Accent6 2 3 2 5" xfId="16680" xr:uid="{00000000-0005-0000-0000-0000675C0000}"/>
    <cellStyle name="40% - Accent6 2 3 2 5 2" xfId="27510" xr:uid="{00000000-0005-0000-0000-0000685C0000}"/>
    <cellStyle name="40% - Accent6 2 3 2 5 3" xfId="36387" xr:uid="{00000000-0005-0000-0000-0000695C0000}"/>
    <cellStyle name="40% - Accent6 2 3 2 6" xfId="18901" xr:uid="{00000000-0005-0000-0000-00006A5C0000}"/>
    <cellStyle name="40% - Accent6 2 3 2 6 2" xfId="29729" xr:uid="{00000000-0005-0000-0000-00006B5C0000}"/>
    <cellStyle name="40% - Accent6 2 3 2 6 3" xfId="38606" xr:uid="{00000000-0005-0000-0000-00006C5C0000}"/>
    <cellStyle name="40% - Accent6 2 3 2 7" xfId="23072" xr:uid="{00000000-0005-0000-0000-00006D5C0000}"/>
    <cellStyle name="40% - Accent6 2 3 2 8" xfId="31947" xr:uid="{00000000-0005-0000-0000-00006E5C0000}"/>
    <cellStyle name="40% - Accent6 2 3 3" xfId="9685" xr:uid="{00000000-0005-0000-0000-00006F5C0000}"/>
    <cellStyle name="40% - Accent6 2 3 3 2" xfId="13584" xr:uid="{00000000-0005-0000-0000-0000705C0000}"/>
    <cellStyle name="40% - Accent6 2 3 3 2 2" xfId="15938" xr:uid="{00000000-0005-0000-0000-0000715C0000}"/>
    <cellStyle name="40% - Accent6 2 3 3 2 2 2" xfId="26768" xr:uid="{00000000-0005-0000-0000-0000725C0000}"/>
    <cellStyle name="40% - Accent6 2 3 3 2 2 3" xfId="35645" xr:uid="{00000000-0005-0000-0000-0000735C0000}"/>
    <cellStyle name="40% - Accent6 2 3 3 2 3" xfId="18157" xr:uid="{00000000-0005-0000-0000-0000745C0000}"/>
    <cellStyle name="40% - Accent6 2 3 3 2 3 2" xfId="28987" xr:uid="{00000000-0005-0000-0000-0000755C0000}"/>
    <cellStyle name="40% - Accent6 2 3 3 2 3 3" xfId="37864" xr:uid="{00000000-0005-0000-0000-0000765C0000}"/>
    <cellStyle name="40% - Accent6 2 3 3 2 4" xfId="20562" xr:uid="{00000000-0005-0000-0000-0000775C0000}"/>
    <cellStyle name="40% - Accent6 2 3 3 2 4 2" xfId="31206" xr:uid="{00000000-0005-0000-0000-0000785C0000}"/>
    <cellStyle name="40% - Accent6 2 3 3 2 4 3" xfId="40083" xr:uid="{00000000-0005-0000-0000-0000795C0000}"/>
    <cellStyle name="40% - Accent6 2 3 3 2 5" xfId="24549" xr:uid="{00000000-0005-0000-0000-00007A5C0000}"/>
    <cellStyle name="40% - Accent6 2 3 3 2 6" xfId="33426" xr:uid="{00000000-0005-0000-0000-00007B5C0000}"/>
    <cellStyle name="40% - Accent6 2 3 3 3" xfId="12851" xr:uid="{00000000-0005-0000-0000-00007C5C0000}"/>
    <cellStyle name="40% - Accent6 2 3 3 3 2" xfId="15205" xr:uid="{00000000-0005-0000-0000-00007D5C0000}"/>
    <cellStyle name="40% - Accent6 2 3 3 3 2 2" xfId="26035" xr:uid="{00000000-0005-0000-0000-00007E5C0000}"/>
    <cellStyle name="40% - Accent6 2 3 3 3 2 3" xfId="34912" xr:uid="{00000000-0005-0000-0000-00007F5C0000}"/>
    <cellStyle name="40% - Accent6 2 3 3 3 3" xfId="17424" xr:uid="{00000000-0005-0000-0000-0000805C0000}"/>
    <cellStyle name="40% - Accent6 2 3 3 3 3 2" xfId="28254" xr:uid="{00000000-0005-0000-0000-0000815C0000}"/>
    <cellStyle name="40% - Accent6 2 3 3 3 3 3" xfId="37131" xr:uid="{00000000-0005-0000-0000-0000825C0000}"/>
    <cellStyle name="40% - Accent6 2 3 3 3 4" xfId="19829" xr:uid="{00000000-0005-0000-0000-0000835C0000}"/>
    <cellStyle name="40% - Accent6 2 3 3 3 4 2" xfId="30473" xr:uid="{00000000-0005-0000-0000-0000845C0000}"/>
    <cellStyle name="40% - Accent6 2 3 3 3 4 3" xfId="39350" xr:uid="{00000000-0005-0000-0000-0000855C0000}"/>
    <cellStyle name="40% - Accent6 2 3 3 3 5" xfId="23816" xr:uid="{00000000-0005-0000-0000-0000865C0000}"/>
    <cellStyle name="40% - Accent6 2 3 3 3 6" xfId="32693" xr:uid="{00000000-0005-0000-0000-0000875C0000}"/>
    <cellStyle name="40% - Accent6 2 3 3 4" xfId="14329" xr:uid="{00000000-0005-0000-0000-0000885C0000}"/>
    <cellStyle name="40% - Accent6 2 3 3 4 2" xfId="25292" xr:uid="{00000000-0005-0000-0000-0000895C0000}"/>
    <cellStyle name="40% - Accent6 2 3 3 4 3" xfId="34169" xr:uid="{00000000-0005-0000-0000-00008A5C0000}"/>
    <cellStyle name="40% - Accent6 2 3 3 5" xfId="16681" xr:uid="{00000000-0005-0000-0000-00008B5C0000}"/>
    <cellStyle name="40% - Accent6 2 3 3 5 2" xfId="27511" xr:uid="{00000000-0005-0000-0000-00008C5C0000}"/>
    <cellStyle name="40% - Accent6 2 3 3 5 3" xfId="36388" xr:uid="{00000000-0005-0000-0000-00008D5C0000}"/>
    <cellStyle name="40% - Accent6 2 3 3 6" xfId="18902" xr:uid="{00000000-0005-0000-0000-00008E5C0000}"/>
    <cellStyle name="40% - Accent6 2 3 3 6 2" xfId="29730" xr:uid="{00000000-0005-0000-0000-00008F5C0000}"/>
    <cellStyle name="40% - Accent6 2 3 3 6 3" xfId="38607" xr:uid="{00000000-0005-0000-0000-0000905C0000}"/>
    <cellStyle name="40% - Accent6 2 3 3 7" xfId="23073" xr:uid="{00000000-0005-0000-0000-0000915C0000}"/>
    <cellStyle name="40% - Accent6 2 3 3 8" xfId="31948" xr:uid="{00000000-0005-0000-0000-0000925C0000}"/>
    <cellStyle name="40% - Accent6 2 3 4" xfId="9686" xr:uid="{00000000-0005-0000-0000-0000935C0000}"/>
    <cellStyle name="40% - Accent6 2 3 4 2" xfId="13585" xr:uid="{00000000-0005-0000-0000-0000945C0000}"/>
    <cellStyle name="40% - Accent6 2 3 4 2 2" xfId="15939" xr:uid="{00000000-0005-0000-0000-0000955C0000}"/>
    <cellStyle name="40% - Accent6 2 3 4 2 2 2" xfId="26769" xr:uid="{00000000-0005-0000-0000-0000965C0000}"/>
    <cellStyle name="40% - Accent6 2 3 4 2 2 3" xfId="35646" xr:uid="{00000000-0005-0000-0000-0000975C0000}"/>
    <cellStyle name="40% - Accent6 2 3 4 2 3" xfId="18158" xr:uid="{00000000-0005-0000-0000-0000985C0000}"/>
    <cellStyle name="40% - Accent6 2 3 4 2 3 2" xfId="28988" xr:uid="{00000000-0005-0000-0000-0000995C0000}"/>
    <cellStyle name="40% - Accent6 2 3 4 2 3 3" xfId="37865" xr:uid="{00000000-0005-0000-0000-00009A5C0000}"/>
    <cellStyle name="40% - Accent6 2 3 4 2 4" xfId="20563" xr:uid="{00000000-0005-0000-0000-00009B5C0000}"/>
    <cellStyle name="40% - Accent6 2 3 4 2 4 2" xfId="31207" xr:uid="{00000000-0005-0000-0000-00009C5C0000}"/>
    <cellStyle name="40% - Accent6 2 3 4 2 4 3" xfId="40084" xr:uid="{00000000-0005-0000-0000-00009D5C0000}"/>
    <cellStyle name="40% - Accent6 2 3 4 2 5" xfId="24550" xr:uid="{00000000-0005-0000-0000-00009E5C0000}"/>
    <cellStyle name="40% - Accent6 2 3 4 2 6" xfId="33427" xr:uid="{00000000-0005-0000-0000-00009F5C0000}"/>
    <cellStyle name="40% - Accent6 2 3 4 3" xfId="12852" xr:uid="{00000000-0005-0000-0000-0000A05C0000}"/>
    <cellStyle name="40% - Accent6 2 3 4 3 2" xfId="15206" xr:uid="{00000000-0005-0000-0000-0000A15C0000}"/>
    <cellStyle name="40% - Accent6 2 3 4 3 2 2" xfId="26036" xr:uid="{00000000-0005-0000-0000-0000A25C0000}"/>
    <cellStyle name="40% - Accent6 2 3 4 3 2 3" xfId="34913" xr:uid="{00000000-0005-0000-0000-0000A35C0000}"/>
    <cellStyle name="40% - Accent6 2 3 4 3 3" xfId="17425" xr:uid="{00000000-0005-0000-0000-0000A45C0000}"/>
    <cellStyle name="40% - Accent6 2 3 4 3 3 2" xfId="28255" xr:uid="{00000000-0005-0000-0000-0000A55C0000}"/>
    <cellStyle name="40% - Accent6 2 3 4 3 3 3" xfId="37132" xr:uid="{00000000-0005-0000-0000-0000A65C0000}"/>
    <cellStyle name="40% - Accent6 2 3 4 3 4" xfId="19830" xr:uid="{00000000-0005-0000-0000-0000A75C0000}"/>
    <cellStyle name="40% - Accent6 2 3 4 3 4 2" xfId="30474" xr:uid="{00000000-0005-0000-0000-0000A85C0000}"/>
    <cellStyle name="40% - Accent6 2 3 4 3 4 3" xfId="39351" xr:uid="{00000000-0005-0000-0000-0000A95C0000}"/>
    <cellStyle name="40% - Accent6 2 3 4 3 5" xfId="23817" xr:uid="{00000000-0005-0000-0000-0000AA5C0000}"/>
    <cellStyle name="40% - Accent6 2 3 4 3 6" xfId="32694" xr:uid="{00000000-0005-0000-0000-0000AB5C0000}"/>
    <cellStyle name="40% - Accent6 2 3 4 4" xfId="14330" xr:uid="{00000000-0005-0000-0000-0000AC5C0000}"/>
    <cellStyle name="40% - Accent6 2 3 4 4 2" xfId="25293" xr:uid="{00000000-0005-0000-0000-0000AD5C0000}"/>
    <cellStyle name="40% - Accent6 2 3 4 4 3" xfId="34170" xr:uid="{00000000-0005-0000-0000-0000AE5C0000}"/>
    <cellStyle name="40% - Accent6 2 3 4 5" xfId="16682" xr:uid="{00000000-0005-0000-0000-0000AF5C0000}"/>
    <cellStyle name="40% - Accent6 2 3 4 5 2" xfId="27512" xr:uid="{00000000-0005-0000-0000-0000B05C0000}"/>
    <cellStyle name="40% - Accent6 2 3 4 5 3" xfId="36389" xr:uid="{00000000-0005-0000-0000-0000B15C0000}"/>
    <cellStyle name="40% - Accent6 2 3 4 6" xfId="18903" xr:uid="{00000000-0005-0000-0000-0000B25C0000}"/>
    <cellStyle name="40% - Accent6 2 3 4 6 2" xfId="29731" xr:uid="{00000000-0005-0000-0000-0000B35C0000}"/>
    <cellStyle name="40% - Accent6 2 3 4 6 3" xfId="38608" xr:uid="{00000000-0005-0000-0000-0000B45C0000}"/>
    <cellStyle name="40% - Accent6 2 3 4 7" xfId="23074" xr:uid="{00000000-0005-0000-0000-0000B55C0000}"/>
    <cellStyle name="40% - Accent6 2 3 4 8" xfId="31949" xr:uid="{00000000-0005-0000-0000-0000B65C0000}"/>
    <cellStyle name="40% - Accent6 2 3 5" xfId="9687" xr:uid="{00000000-0005-0000-0000-0000B75C0000}"/>
    <cellStyle name="40% - Accent6 2 3 5 2" xfId="13586" xr:uid="{00000000-0005-0000-0000-0000B85C0000}"/>
    <cellStyle name="40% - Accent6 2 3 5 2 2" xfId="15940" xr:uid="{00000000-0005-0000-0000-0000B95C0000}"/>
    <cellStyle name="40% - Accent6 2 3 5 2 2 2" xfId="26770" xr:uid="{00000000-0005-0000-0000-0000BA5C0000}"/>
    <cellStyle name="40% - Accent6 2 3 5 2 2 3" xfId="35647" xr:uid="{00000000-0005-0000-0000-0000BB5C0000}"/>
    <cellStyle name="40% - Accent6 2 3 5 2 3" xfId="18159" xr:uid="{00000000-0005-0000-0000-0000BC5C0000}"/>
    <cellStyle name="40% - Accent6 2 3 5 2 3 2" xfId="28989" xr:uid="{00000000-0005-0000-0000-0000BD5C0000}"/>
    <cellStyle name="40% - Accent6 2 3 5 2 3 3" xfId="37866" xr:uid="{00000000-0005-0000-0000-0000BE5C0000}"/>
    <cellStyle name="40% - Accent6 2 3 5 2 4" xfId="20564" xr:uid="{00000000-0005-0000-0000-0000BF5C0000}"/>
    <cellStyle name="40% - Accent6 2 3 5 2 4 2" xfId="31208" xr:uid="{00000000-0005-0000-0000-0000C05C0000}"/>
    <cellStyle name="40% - Accent6 2 3 5 2 4 3" xfId="40085" xr:uid="{00000000-0005-0000-0000-0000C15C0000}"/>
    <cellStyle name="40% - Accent6 2 3 5 2 5" xfId="24551" xr:uid="{00000000-0005-0000-0000-0000C25C0000}"/>
    <cellStyle name="40% - Accent6 2 3 5 2 6" xfId="33428" xr:uid="{00000000-0005-0000-0000-0000C35C0000}"/>
    <cellStyle name="40% - Accent6 2 3 5 3" xfId="12853" xr:uid="{00000000-0005-0000-0000-0000C45C0000}"/>
    <cellStyle name="40% - Accent6 2 3 5 3 2" xfId="15207" xr:uid="{00000000-0005-0000-0000-0000C55C0000}"/>
    <cellStyle name="40% - Accent6 2 3 5 3 2 2" xfId="26037" xr:uid="{00000000-0005-0000-0000-0000C65C0000}"/>
    <cellStyle name="40% - Accent6 2 3 5 3 2 3" xfId="34914" xr:uid="{00000000-0005-0000-0000-0000C75C0000}"/>
    <cellStyle name="40% - Accent6 2 3 5 3 3" xfId="17426" xr:uid="{00000000-0005-0000-0000-0000C85C0000}"/>
    <cellStyle name="40% - Accent6 2 3 5 3 3 2" xfId="28256" xr:uid="{00000000-0005-0000-0000-0000C95C0000}"/>
    <cellStyle name="40% - Accent6 2 3 5 3 3 3" xfId="37133" xr:uid="{00000000-0005-0000-0000-0000CA5C0000}"/>
    <cellStyle name="40% - Accent6 2 3 5 3 4" xfId="19831" xr:uid="{00000000-0005-0000-0000-0000CB5C0000}"/>
    <cellStyle name="40% - Accent6 2 3 5 3 4 2" xfId="30475" xr:uid="{00000000-0005-0000-0000-0000CC5C0000}"/>
    <cellStyle name="40% - Accent6 2 3 5 3 4 3" xfId="39352" xr:uid="{00000000-0005-0000-0000-0000CD5C0000}"/>
    <cellStyle name="40% - Accent6 2 3 5 3 5" xfId="23818" xr:uid="{00000000-0005-0000-0000-0000CE5C0000}"/>
    <cellStyle name="40% - Accent6 2 3 5 3 6" xfId="32695" xr:uid="{00000000-0005-0000-0000-0000CF5C0000}"/>
    <cellStyle name="40% - Accent6 2 3 5 4" xfId="14331" xr:uid="{00000000-0005-0000-0000-0000D05C0000}"/>
    <cellStyle name="40% - Accent6 2 3 5 4 2" xfId="25294" xr:uid="{00000000-0005-0000-0000-0000D15C0000}"/>
    <cellStyle name="40% - Accent6 2 3 5 4 3" xfId="34171" xr:uid="{00000000-0005-0000-0000-0000D25C0000}"/>
    <cellStyle name="40% - Accent6 2 3 5 5" xfId="16683" xr:uid="{00000000-0005-0000-0000-0000D35C0000}"/>
    <cellStyle name="40% - Accent6 2 3 5 5 2" xfId="27513" xr:uid="{00000000-0005-0000-0000-0000D45C0000}"/>
    <cellStyle name="40% - Accent6 2 3 5 5 3" xfId="36390" xr:uid="{00000000-0005-0000-0000-0000D55C0000}"/>
    <cellStyle name="40% - Accent6 2 3 5 6" xfId="18904" xr:uid="{00000000-0005-0000-0000-0000D65C0000}"/>
    <cellStyle name="40% - Accent6 2 3 5 6 2" xfId="29732" xr:uid="{00000000-0005-0000-0000-0000D75C0000}"/>
    <cellStyle name="40% - Accent6 2 3 5 6 3" xfId="38609" xr:uid="{00000000-0005-0000-0000-0000D85C0000}"/>
    <cellStyle name="40% - Accent6 2 3 5 7" xfId="23075" xr:uid="{00000000-0005-0000-0000-0000D95C0000}"/>
    <cellStyle name="40% - Accent6 2 3 5 8" xfId="31950" xr:uid="{00000000-0005-0000-0000-0000DA5C0000}"/>
    <cellStyle name="40% - Accent6 2 3 6" xfId="9688" xr:uid="{00000000-0005-0000-0000-0000DB5C0000}"/>
    <cellStyle name="40% - Accent6 2 3 6 2" xfId="13587" xr:uid="{00000000-0005-0000-0000-0000DC5C0000}"/>
    <cellStyle name="40% - Accent6 2 3 6 2 2" xfId="15941" xr:uid="{00000000-0005-0000-0000-0000DD5C0000}"/>
    <cellStyle name="40% - Accent6 2 3 6 2 2 2" xfId="26771" xr:uid="{00000000-0005-0000-0000-0000DE5C0000}"/>
    <cellStyle name="40% - Accent6 2 3 6 2 2 3" xfId="35648" xr:uid="{00000000-0005-0000-0000-0000DF5C0000}"/>
    <cellStyle name="40% - Accent6 2 3 6 2 3" xfId="18160" xr:uid="{00000000-0005-0000-0000-0000E05C0000}"/>
    <cellStyle name="40% - Accent6 2 3 6 2 3 2" xfId="28990" xr:uid="{00000000-0005-0000-0000-0000E15C0000}"/>
    <cellStyle name="40% - Accent6 2 3 6 2 3 3" xfId="37867" xr:uid="{00000000-0005-0000-0000-0000E25C0000}"/>
    <cellStyle name="40% - Accent6 2 3 6 2 4" xfId="20565" xr:uid="{00000000-0005-0000-0000-0000E35C0000}"/>
    <cellStyle name="40% - Accent6 2 3 6 2 4 2" xfId="31209" xr:uid="{00000000-0005-0000-0000-0000E45C0000}"/>
    <cellStyle name="40% - Accent6 2 3 6 2 4 3" xfId="40086" xr:uid="{00000000-0005-0000-0000-0000E55C0000}"/>
    <cellStyle name="40% - Accent6 2 3 6 2 5" xfId="24552" xr:uid="{00000000-0005-0000-0000-0000E65C0000}"/>
    <cellStyle name="40% - Accent6 2 3 6 2 6" xfId="33429" xr:uid="{00000000-0005-0000-0000-0000E75C0000}"/>
    <cellStyle name="40% - Accent6 2 3 6 3" xfId="12854" xr:uid="{00000000-0005-0000-0000-0000E85C0000}"/>
    <cellStyle name="40% - Accent6 2 3 6 3 2" xfId="15208" xr:uid="{00000000-0005-0000-0000-0000E95C0000}"/>
    <cellStyle name="40% - Accent6 2 3 6 3 2 2" xfId="26038" xr:uid="{00000000-0005-0000-0000-0000EA5C0000}"/>
    <cellStyle name="40% - Accent6 2 3 6 3 2 3" xfId="34915" xr:uid="{00000000-0005-0000-0000-0000EB5C0000}"/>
    <cellStyle name="40% - Accent6 2 3 6 3 3" xfId="17427" xr:uid="{00000000-0005-0000-0000-0000EC5C0000}"/>
    <cellStyle name="40% - Accent6 2 3 6 3 3 2" xfId="28257" xr:uid="{00000000-0005-0000-0000-0000ED5C0000}"/>
    <cellStyle name="40% - Accent6 2 3 6 3 3 3" xfId="37134" xr:uid="{00000000-0005-0000-0000-0000EE5C0000}"/>
    <cellStyle name="40% - Accent6 2 3 6 3 4" xfId="19832" xr:uid="{00000000-0005-0000-0000-0000EF5C0000}"/>
    <cellStyle name="40% - Accent6 2 3 6 3 4 2" xfId="30476" xr:uid="{00000000-0005-0000-0000-0000F05C0000}"/>
    <cellStyle name="40% - Accent6 2 3 6 3 4 3" xfId="39353" xr:uid="{00000000-0005-0000-0000-0000F15C0000}"/>
    <cellStyle name="40% - Accent6 2 3 6 3 5" xfId="23819" xr:uid="{00000000-0005-0000-0000-0000F25C0000}"/>
    <cellStyle name="40% - Accent6 2 3 6 3 6" xfId="32696" xr:uid="{00000000-0005-0000-0000-0000F35C0000}"/>
    <cellStyle name="40% - Accent6 2 3 6 4" xfId="14332" xr:uid="{00000000-0005-0000-0000-0000F45C0000}"/>
    <cellStyle name="40% - Accent6 2 3 6 4 2" xfId="25295" xr:uid="{00000000-0005-0000-0000-0000F55C0000}"/>
    <cellStyle name="40% - Accent6 2 3 6 4 3" xfId="34172" xr:uid="{00000000-0005-0000-0000-0000F65C0000}"/>
    <cellStyle name="40% - Accent6 2 3 6 5" xfId="16684" xr:uid="{00000000-0005-0000-0000-0000F75C0000}"/>
    <cellStyle name="40% - Accent6 2 3 6 5 2" xfId="27514" xr:uid="{00000000-0005-0000-0000-0000F85C0000}"/>
    <cellStyle name="40% - Accent6 2 3 6 5 3" xfId="36391" xr:uid="{00000000-0005-0000-0000-0000F95C0000}"/>
    <cellStyle name="40% - Accent6 2 3 6 6" xfId="18905" xr:uid="{00000000-0005-0000-0000-0000FA5C0000}"/>
    <cellStyle name="40% - Accent6 2 3 6 6 2" xfId="29733" xr:uid="{00000000-0005-0000-0000-0000FB5C0000}"/>
    <cellStyle name="40% - Accent6 2 3 6 6 3" xfId="38610" xr:uid="{00000000-0005-0000-0000-0000FC5C0000}"/>
    <cellStyle name="40% - Accent6 2 3 6 7" xfId="23076" xr:uid="{00000000-0005-0000-0000-0000FD5C0000}"/>
    <cellStyle name="40% - Accent6 2 3 6 8" xfId="31951" xr:uid="{00000000-0005-0000-0000-0000FE5C0000}"/>
    <cellStyle name="40% - Accent6 2 3 7" xfId="9689" xr:uid="{00000000-0005-0000-0000-0000FF5C0000}"/>
    <cellStyle name="40% - Accent6 2 3 7 2" xfId="13588" xr:uid="{00000000-0005-0000-0000-0000005D0000}"/>
    <cellStyle name="40% - Accent6 2 3 7 2 2" xfId="15942" xr:uid="{00000000-0005-0000-0000-0000015D0000}"/>
    <cellStyle name="40% - Accent6 2 3 7 2 2 2" xfId="26772" xr:uid="{00000000-0005-0000-0000-0000025D0000}"/>
    <cellStyle name="40% - Accent6 2 3 7 2 2 3" xfId="35649" xr:uid="{00000000-0005-0000-0000-0000035D0000}"/>
    <cellStyle name="40% - Accent6 2 3 7 2 3" xfId="18161" xr:uid="{00000000-0005-0000-0000-0000045D0000}"/>
    <cellStyle name="40% - Accent6 2 3 7 2 3 2" xfId="28991" xr:uid="{00000000-0005-0000-0000-0000055D0000}"/>
    <cellStyle name="40% - Accent6 2 3 7 2 3 3" xfId="37868" xr:uid="{00000000-0005-0000-0000-0000065D0000}"/>
    <cellStyle name="40% - Accent6 2 3 7 2 4" xfId="20566" xr:uid="{00000000-0005-0000-0000-0000075D0000}"/>
    <cellStyle name="40% - Accent6 2 3 7 2 4 2" xfId="31210" xr:uid="{00000000-0005-0000-0000-0000085D0000}"/>
    <cellStyle name="40% - Accent6 2 3 7 2 4 3" xfId="40087" xr:uid="{00000000-0005-0000-0000-0000095D0000}"/>
    <cellStyle name="40% - Accent6 2 3 7 2 5" xfId="24553" xr:uid="{00000000-0005-0000-0000-00000A5D0000}"/>
    <cellStyle name="40% - Accent6 2 3 7 2 6" xfId="33430" xr:uid="{00000000-0005-0000-0000-00000B5D0000}"/>
    <cellStyle name="40% - Accent6 2 3 7 3" xfId="12855" xr:uid="{00000000-0005-0000-0000-00000C5D0000}"/>
    <cellStyle name="40% - Accent6 2 3 7 3 2" xfId="15209" xr:uid="{00000000-0005-0000-0000-00000D5D0000}"/>
    <cellStyle name="40% - Accent6 2 3 7 3 2 2" xfId="26039" xr:uid="{00000000-0005-0000-0000-00000E5D0000}"/>
    <cellStyle name="40% - Accent6 2 3 7 3 2 3" xfId="34916" xr:uid="{00000000-0005-0000-0000-00000F5D0000}"/>
    <cellStyle name="40% - Accent6 2 3 7 3 3" xfId="17428" xr:uid="{00000000-0005-0000-0000-0000105D0000}"/>
    <cellStyle name="40% - Accent6 2 3 7 3 3 2" xfId="28258" xr:uid="{00000000-0005-0000-0000-0000115D0000}"/>
    <cellStyle name="40% - Accent6 2 3 7 3 3 3" xfId="37135" xr:uid="{00000000-0005-0000-0000-0000125D0000}"/>
    <cellStyle name="40% - Accent6 2 3 7 3 4" xfId="19833" xr:uid="{00000000-0005-0000-0000-0000135D0000}"/>
    <cellStyle name="40% - Accent6 2 3 7 3 4 2" xfId="30477" xr:uid="{00000000-0005-0000-0000-0000145D0000}"/>
    <cellStyle name="40% - Accent6 2 3 7 3 4 3" xfId="39354" xr:uid="{00000000-0005-0000-0000-0000155D0000}"/>
    <cellStyle name="40% - Accent6 2 3 7 3 5" xfId="23820" xr:uid="{00000000-0005-0000-0000-0000165D0000}"/>
    <cellStyle name="40% - Accent6 2 3 7 3 6" xfId="32697" xr:uid="{00000000-0005-0000-0000-0000175D0000}"/>
    <cellStyle name="40% - Accent6 2 3 7 4" xfId="14333" xr:uid="{00000000-0005-0000-0000-0000185D0000}"/>
    <cellStyle name="40% - Accent6 2 3 7 4 2" xfId="25296" xr:uid="{00000000-0005-0000-0000-0000195D0000}"/>
    <cellStyle name="40% - Accent6 2 3 7 4 3" xfId="34173" xr:uid="{00000000-0005-0000-0000-00001A5D0000}"/>
    <cellStyle name="40% - Accent6 2 3 7 5" xfId="16685" xr:uid="{00000000-0005-0000-0000-00001B5D0000}"/>
    <cellStyle name="40% - Accent6 2 3 7 5 2" xfId="27515" xr:uid="{00000000-0005-0000-0000-00001C5D0000}"/>
    <cellStyle name="40% - Accent6 2 3 7 5 3" xfId="36392" xr:uid="{00000000-0005-0000-0000-00001D5D0000}"/>
    <cellStyle name="40% - Accent6 2 3 7 6" xfId="18906" xr:uid="{00000000-0005-0000-0000-00001E5D0000}"/>
    <cellStyle name="40% - Accent6 2 3 7 6 2" xfId="29734" xr:uid="{00000000-0005-0000-0000-00001F5D0000}"/>
    <cellStyle name="40% - Accent6 2 3 7 6 3" xfId="38611" xr:uid="{00000000-0005-0000-0000-0000205D0000}"/>
    <cellStyle name="40% - Accent6 2 3 7 7" xfId="23077" xr:uid="{00000000-0005-0000-0000-0000215D0000}"/>
    <cellStyle name="40% - Accent6 2 3 7 8" xfId="31952" xr:uid="{00000000-0005-0000-0000-0000225D0000}"/>
    <cellStyle name="40% - Accent6 2 3 8" xfId="9690" xr:uid="{00000000-0005-0000-0000-0000235D0000}"/>
    <cellStyle name="40% - Accent6 2 3 8 2" xfId="13589" xr:uid="{00000000-0005-0000-0000-0000245D0000}"/>
    <cellStyle name="40% - Accent6 2 3 8 2 2" xfId="15943" xr:uid="{00000000-0005-0000-0000-0000255D0000}"/>
    <cellStyle name="40% - Accent6 2 3 8 2 2 2" xfId="26773" xr:uid="{00000000-0005-0000-0000-0000265D0000}"/>
    <cellStyle name="40% - Accent6 2 3 8 2 2 3" xfId="35650" xr:uid="{00000000-0005-0000-0000-0000275D0000}"/>
    <cellStyle name="40% - Accent6 2 3 8 2 3" xfId="18162" xr:uid="{00000000-0005-0000-0000-0000285D0000}"/>
    <cellStyle name="40% - Accent6 2 3 8 2 3 2" xfId="28992" xr:uid="{00000000-0005-0000-0000-0000295D0000}"/>
    <cellStyle name="40% - Accent6 2 3 8 2 3 3" xfId="37869" xr:uid="{00000000-0005-0000-0000-00002A5D0000}"/>
    <cellStyle name="40% - Accent6 2 3 8 2 4" xfId="20567" xr:uid="{00000000-0005-0000-0000-00002B5D0000}"/>
    <cellStyle name="40% - Accent6 2 3 8 2 4 2" xfId="31211" xr:uid="{00000000-0005-0000-0000-00002C5D0000}"/>
    <cellStyle name="40% - Accent6 2 3 8 2 4 3" xfId="40088" xr:uid="{00000000-0005-0000-0000-00002D5D0000}"/>
    <cellStyle name="40% - Accent6 2 3 8 2 5" xfId="24554" xr:uid="{00000000-0005-0000-0000-00002E5D0000}"/>
    <cellStyle name="40% - Accent6 2 3 8 2 6" xfId="33431" xr:uid="{00000000-0005-0000-0000-00002F5D0000}"/>
    <cellStyle name="40% - Accent6 2 3 8 3" xfId="12856" xr:uid="{00000000-0005-0000-0000-0000305D0000}"/>
    <cellStyle name="40% - Accent6 2 3 8 3 2" xfId="15210" xr:uid="{00000000-0005-0000-0000-0000315D0000}"/>
    <cellStyle name="40% - Accent6 2 3 8 3 2 2" xfId="26040" xr:uid="{00000000-0005-0000-0000-0000325D0000}"/>
    <cellStyle name="40% - Accent6 2 3 8 3 2 3" xfId="34917" xr:uid="{00000000-0005-0000-0000-0000335D0000}"/>
    <cellStyle name="40% - Accent6 2 3 8 3 3" xfId="17429" xr:uid="{00000000-0005-0000-0000-0000345D0000}"/>
    <cellStyle name="40% - Accent6 2 3 8 3 3 2" xfId="28259" xr:uid="{00000000-0005-0000-0000-0000355D0000}"/>
    <cellStyle name="40% - Accent6 2 3 8 3 3 3" xfId="37136" xr:uid="{00000000-0005-0000-0000-0000365D0000}"/>
    <cellStyle name="40% - Accent6 2 3 8 3 4" xfId="19834" xr:uid="{00000000-0005-0000-0000-0000375D0000}"/>
    <cellStyle name="40% - Accent6 2 3 8 3 4 2" xfId="30478" xr:uid="{00000000-0005-0000-0000-0000385D0000}"/>
    <cellStyle name="40% - Accent6 2 3 8 3 4 3" xfId="39355" xr:uid="{00000000-0005-0000-0000-0000395D0000}"/>
    <cellStyle name="40% - Accent6 2 3 8 3 5" xfId="23821" xr:uid="{00000000-0005-0000-0000-00003A5D0000}"/>
    <cellStyle name="40% - Accent6 2 3 8 3 6" xfId="32698" xr:uid="{00000000-0005-0000-0000-00003B5D0000}"/>
    <cellStyle name="40% - Accent6 2 3 8 4" xfId="14334" xr:uid="{00000000-0005-0000-0000-00003C5D0000}"/>
    <cellStyle name="40% - Accent6 2 3 8 4 2" xfId="25297" xr:uid="{00000000-0005-0000-0000-00003D5D0000}"/>
    <cellStyle name="40% - Accent6 2 3 8 4 3" xfId="34174" xr:uid="{00000000-0005-0000-0000-00003E5D0000}"/>
    <cellStyle name="40% - Accent6 2 3 8 5" xfId="16686" xr:uid="{00000000-0005-0000-0000-00003F5D0000}"/>
    <cellStyle name="40% - Accent6 2 3 8 5 2" xfId="27516" xr:uid="{00000000-0005-0000-0000-0000405D0000}"/>
    <cellStyle name="40% - Accent6 2 3 8 5 3" xfId="36393" xr:uid="{00000000-0005-0000-0000-0000415D0000}"/>
    <cellStyle name="40% - Accent6 2 3 8 6" xfId="18907" xr:uid="{00000000-0005-0000-0000-0000425D0000}"/>
    <cellStyle name="40% - Accent6 2 3 8 6 2" xfId="29735" xr:uid="{00000000-0005-0000-0000-0000435D0000}"/>
    <cellStyle name="40% - Accent6 2 3 8 6 3" xfId="38612" xr:uid="{00000000-0005-0000-0000-0000445D0000}"/>
    <cellStyle name="40% - Accent6 2 3 8 7" xfId="23078" xr:uid="{00000000-0005-0000-0000-0000455D0000}"/>
    <cellStyle name="40% - Accent6 2 3 8 8" xfId="31953" xr:uid="{00000000-0005-0000-0000-0000465D0000}"/>
    <cellStyle name="40% - Accent6 2 3 9" xfId="9691" xr:uid="{00000000-0005-0000-0000-0000475D0000}"/>
    <cellStyle name="40% - Accent6 2 3 9 2" xfId="13590" xr:uid="{00000000-0005-0000-0000-0000485D0000}"/>
    <cellStyle name="40% - Accent6 2 3 9 2 2" xfId="15944" xr:uid="{00000000-0005-0000-0000-0000495D0000}"/>
    <cellStyle name="40% - Accent6 2 3 9 2 2 2" xfId="26774" xr:uid="{00000000-0005-0000-0000-00004A5D0000}"/>
    <cellStyle name="40% - Accent6 2 3 9 2 2 3" xfId="35651" xr:uid="{00000000-0005-0000-0000-00004B5D0000}"/>
    <cellStyle name="40% - Accent6 2 3 9 2 3" xfId="18163" xr:uid="{00000000-0005-0000-0000-00004C5D0000}"/>
    <cellStyle name="40% - Accent6 2 3 9 2 3 2" xfId="28993" xr:uid="{00000000-0005-0000-0000-00004D5D0000}"/>
    <cellStyle name="40% - Accent6 2 3 9 2 3 3" xfId="37870" xr:uid="{00000000-0005-0000-0000-00004E5D0000}"/>
    <cellStyle name="40% - Accent6 2 3 9 2 4" xfId="20568" xr:uid="{00000000-0005-0000-0000-00004F5D0000}"/>
    <cellStyle name="40% - Accent6 2 3 9 2 4 2" xfId="31212" xr:uid="{00000000-0005-0000-0000-0000505D0000}"/>
    <cellStyle name="40% - Accent6 2 3 9 2 4 3" xfId="40089" xr:uid="{00000000-0005-0000-0000-0000515D0000}"/>
    <cellStyle name="40% - Accent6 2 3 9 2 5" xfId="24555" xr:uid="{00000000-0005-0000-0000-0000525D0000}"/>
    <cellStyle name="40% - Accent6 2 3 9 2 6" xfId="33432" xr:uid="{00000000-0005-0000-0000-0000535D0000}"/>
    <cellStyle name="40% - Accent6 2 3 9 3" xfId="12857" xr:uid="{00000000-0005-0000-0000-0000545D0000}"/>
    <cellStyle name="40% - Accent6 2 3 9 3 2" xfId="15211" xr:uid="{00000000-0005-0000-0000-0000555D0000}"/>
    <cellStyle name="40% - Accent6 2 3 9 3 2 2" xfId="26041" xr:uid="{00000000-0005-0000-0000-0000565D0000}"/>
    <cellStyle name="40% - Accent6 2 3 9 3 2 3" xfId="34918" xr:uid="{00000000-0005-0000-0000-0000575D0000}"/>
    <cellStyle name="40% - Accent6 2 3 9 3 3" xfId="17430" xr:uid="{00000000-0005-0000-0000-0000585D0000}"/>
    <cellStyle name="40% - Accent6 2 3 9 3 3 2" xfId="28260" xr:uid="{00000000-0005-0000-0000-0000595D0000}"/>
    <cellStyle name="40% - Accent6 2 3 9 3 3 3" xfId="37137" xr:uid="{00000000-0005-0000-0000-00005A5D0000}"/>
    <cellStyle name="40% - Accent6 2 3 9 3 4" xfId="19835" xr:uid="{00000000-0005-0000-0000-00005B5D0000}"/>
    <cellStyle name="40% - Accent6 2 3 9 3 4 2" xfId="30479" xr:uid="{00000000-0005-0000-0000-00005C5D0000}"/>
    <cellStyle name="40% - Accent6 2 3 9 3 4 3" xfId="39356" xr:uid="{00000000-0005-0000-0000-00005D5D0000}"/>
    <cellStyle name="40% - Accent6 2 3 9 3 5" xfId="23822" xr:uid="{00000000-0005-0000-0000-00005E5D0000}"/>
    <cellStyle name="40% - Accent6 2 3 9 3 6" xfId="32699" xr:uid="{00000000-0005-0000-0000-00005F5D0000}"/>
    <cellStyle name="40% - Accent6 2 3 9 4" xfId="14335" xr:uid="{00000000-0005-0000-0000-0000605D0000}"/>
    <cellStyle name="40% - Accent6 2 3 9 4 2" xfId="25298" xr:uid="{00000000-0005-0000-0000-0000615D0000}"/>
    <cellStyle name="40% - Accent6 2 3 9 4 3" xfId="34175" xr:uid="{00000000-0005-0000-0000-0000625D0000}"/>
    <cellStyle name="40% - Accent6 2 3 9 5" xfId="16687" xr:uid="{00000000-0005-0000-0000-0000635D0000}"/>
    <cellStyle name="40% - Accent6 2 3 9 5 2" xfId="27517" xr:uid="{00000000-0005-0000-0000-0000645D0000}"/>
    <cellStyle name="40% - Accent6 2 3 9 5 3" xfId="36394" xr:uid="{00000000-0005-0000-0000-0000655D0000}"/>
    <cellStyle name="40% - Accent6 2 3 9 6" xfId="18908" xr:uid="{00000000-0005-0000-0000-0000665D0000}"/>
    <cellStyle name="40% - Accent6 2 3 9 6 2" xfId="29736" xr:uid="{00000000-0005-0000-0000-0000675D0000}"/>
    <cellStyle name="40% - Accent6 2 3 9 6 3" xfId="38613" xr:uid="{00000000-0005-0000-0000-0000685D0000}"/>
    <cellStyle name="40% - Accent6 2 3 9 7" xfId="23079" xr:uid="{00000000-0005-0000-0000-0000695D0000}"/>
    <cellStyle name="40% - Accent6 2 3 9 8" xfId="31954" xr:uid="{00000000-0005-0000-0000-00006A5D0000}"/>
    <cellStyle name="40% - Accent6 2 4" xfId="9692" xr:uid="{00000000-0005-0000-0000-00006B5D0000}"/>
    <cellStyle name="40% - Accent6 2 4 10" xfId="13591" xr:uid="{00000000-0005-0000-0000-00006C5D0000}"/>
    <cellStyle name="40% - Accent6 2 4 10 2" xfId="15945" xr:uid="{00000000-0005-0000-0000-00006D5D0000}"/>
    <cellStyle name="40% - Accent6 2 4 10 2 2" xfId="26775" xr:uid="{00000000-0005-0000-0000-00006E5D0000}"/>
    <cellStyle name="40% - Accent6 2 4 10 2 3" xfId="35652" xr:uid="{00000000-0005-0000-0000-00006F5D0000}"/>
    <cellStyle name="40% - Accent6 2 4 10 3" xfId="18164" xr:uid="{00000000-0005-0000-0000-0000705D0000}"/>
    <cellStyle name="40% - Accent6 2 4 10 3 2" xfId="28994" xr:uid="{00000000-0005-0000-0000-0000715D0000}"/>
    <cellStyle name="40% - Accent6 2 4 10 3 3" xfId="37871" xr:uid="{00000000-0005-0000-0000-0000725D0000}"/>
    <cellStyle name="40% - Accent6 2 4 10 4" xfId="20569" xr:uid="{00000000-0005-0000-0000-0000735D0000}"/>
    <cellStyle name="40% - Accent6 2 4 10 4 2" xfId="31213" xr:uid="{00000000-0005-0000-0000-0000745D0000}"/>
    <cellStyle name="40% - Accent6 2 4 10 4 3" xfId="40090" xr:uid="{00000000-0005-0000-0000-0000755D0000}"/>
    <cellStyle name="40% - Accent6 2 4 10 5" xfId="24556" xr:uid="{00000000-0005-0000-0000-0000765D0000}"/>
    <cellStyle name="40% - Accent6 2 4 10 6" xfId="33433" xr:uid="{00000000-0005-0000-0000-0000775D0000}"/>
    <cellStyle name="40% - Accent6 2 4 11" xfId="12858" xr:uid="{00000000-0005-0000-0000-0000785D0000}"/>
    <cellStyle name="40% - Accent6 2 4 11 2" xfId="15212" xr:uid="{00000000-0005-0000-0000-0000795D0000}"/>
    <cellStyle name="40% - Accent6 2 4 11 2 2" xfId="26042" xr:uid="{00000000-0005-0000-0000-00007A5D0000}"/>
    <cellStyle name="40% - Accent6 2 4 11 2 3" xfId="34919" xr:uid="{00000000-0005-0000-0000-00007B5D0000}"/>
    <cellStyle name="40% - Accent6 2 4 11 3" xfId="17431" xr:uid="{00000000-0005-0000-0000-00007C5D0000}"/>
    <cellStyle name="40% - Accent6 2 4 11 3 2" xfId="28261" xr:uid="{00000000-0005-0000-0000-00007D5D0000}"/>
    <cellStyle name="40% - Accent6 2 4 11 3 3" xfId="37138" xr:uid="{00000000-0005-0000-0000-00007E5D0000}"/>
    <cellStyle name="40% - Accent6 2 4 11 4" xfId="19836" xr:uid="{00000000-0005-0000-0000-00007F5D0000}"/>
    <cellStyle name="40% - Accent6 2 4 11 4 2" xfId="30480" xr:uid="{00000000-0005-0000-0000-0000805D0000}"/>
    <cellStyle name="40% - Accent6 2 4 11 4 3" xfId="39357" xr:uid="{00000000-0005-0000-0000-0000815D0000}"/>
    <cellStyle name="40% - Accent6 2 4 11 5" xfId="23823" xr:uid="{00000000-0005-0000-0000-0000825D0000}"/>
    <cellStyle name="40% - Accent6 2 4 11 6" xfId="32700" xr:uid="{00000000-0005-0000-0000-0000835D0000}"/>
    <cellStyle name="40% - Accent6 2 4 12" xfId="14336" xr:uid="{00000000-0005-0000-0000-0000845D0000}"/>
    <cellStyle name="40% - Accent6 2 4 12 2" xfId="25299" xr:uid="{00000000-0005-0000-0000-0000855D0000}"/>
    <cellStyle name="40% - Accent6 2 4 12 3" xfId="34176" xr:uid="{00000000-0005-0000-0000-0000865D0000}"/>
    <cellStyle name="40% - Accent6 2 4 13" xfId="16688" xr:uid="{00000000-0005-0000-0000-0000875D0000}"/>
    <cellStyle name="40% - Accent6 2 4 13 2" xfId="27518" xr:uid="{00000000-0005-0000-0000-0000885D0000}"/>
    <cellStyle name="40% - Accent6 2 4 13 3" xfId="36395" xr:uid="{00000000-0005-0000-0000-0000895D0000}"/>
    <cellStyle name="40% - Accent6 2 4 14" xfId="18909" xr:uid="{00000000-0005-0000-0000-00008A5D0000}"/>
    <cellStyle name="40% - Accent6 2 4 14 2" xfId="29737" xr:uid="{00000000-0005-0000-0000-00008B5D0000}"/>
    <cellStyle name="40% - Accent6 2 4 14 3" xfId="38614" xr:uid="{00000000-0005-0000-0000-00008C5D0000}"/>
    <cellStyle name="40% - Accent6 2 4 15" xfId="23080" xr:uid="{00000000-0005-0000-0000-00008D5D0000}"/>
    <cellStyle name="40% - Accent6 2 4 16" xfId="31955" xr:uid="{00000000-0005-0000-0000-00008E5D0000}"/>
    <cellStyle name="40% - Accent6 2 4 2" xfId="9693" xr:uid="{00000000-0005-0000-0000-00008F5D0000}"/>
    <cellStyle name="40% - Accent6 2 4 2 2" xfId="13592" xr:uid="{00000000-0005-0000-0000-0000905D0000}"/>
    <cellStyle name="40% - Accent6 2 4 2 2 2" xfId="15946" xr:uid="{00000000-0005-0000-0000-0000915D0000}"/>
    <cellStyle name="40% - Accent6 2 4 2 2 2 2" xfId="26776" xr:uid="{00000000-0005-0000-0000-0000925D0000}"/>
    <cellStyle name="40% - Accent6 2 4 2 2 2 3" xfId="35653" xr:uid="{00000000-0005-0000-0000-0000935D0000}"/>
    <cellStyle name="40% - Accent6 2 4 2 2 3" xfId="18165" xr:uid="{00000000-0005-0000-0000-0000945D0000}"/>
    <cellStyle name="40% - Accent6 2 4 2 2 3 2" xfId="28995" xr:uid="{00000000-0005-0000-0000-0000955D0000}"/>
    <cellStyle name="40% - Accent6 2 4 2 2 3 3" xfId="37872" xr:uid="{00000000-0005-0000-0000-0000965D0000}"/>
    <cellStyle name="40% - Accent6 2 4 2 2 4" xfId="20570" xr:uid="{00000000-0005-0000-0000-0000975D0000}"/>
    <cellStyle name="40% - Accent6 2 4 2 2 4 2" xfId="31214" xr:uid="{00000000-0005-0000-0000-0000985D0000}"/>
    <cellStyle name="40% - Accent6 2 4 2 2 4 3" xfId="40091" xr:uid="{00000000-0005-0000-0000-0000995D0000}"/>
    <cellStyle name="40% - Accent6 2 4 2 2 5" xfId="24557" xr:uid="{00000000-0005-0000-0000-00009A5D0000}"/>
    <cellStyle name="40% - Accent6 2 4 2 2 6" xfId="33434" xr:uid="{00000000-0005-0000-0000-00009B5D0000}"/>
    <cellStyle name="40% - Accent6 2 4 2 3" xfId="12859" xr:uid="{00000000-0005-0000-0000-00009C5D0000}"/>
    <cellStyle name="40% - Accent6 2 4 2 3 2" xfId="15213" xr:uid="{00000000-0005-0000-0000-00009D5D0000}"/>
    <cellStyle name="40% - Accent6 2 4 2 3 2 2" xfId="26043" xr:uid="{00000000-0005-0000-0000-00009E5D0000}"/>
    <cellStyle name="40% - Accent6 2 4 2 3 2 3" xfId="34920" xr:uid="{00000000-0005-0000-0000-00009F5D0000}"/>
    <cellStyle name="40% - Accent6 2 4 2 3 3" xfId="17432" xr:uid="{00000000-0005-0000-0000-0000A05D0000}"/>
    <cellStyle name="40% - Accent6 2 4 2 3 3 2" xfId="28262" xr:uid="{00000000-0005-0000-0000-0000A15D0000}"/>
    <cellStyle name="40% - Accent6 2 4 2 3 3 3" xfId="37139" xr:uid="{00000000-0005-0000-0000-0000A25D0000}"/>
    <cellStyle name="40% - Accent6 2 4 2 3 4" xfId="19837" xr:uid="{00000000-0005-0000-0000-0000A35D0000}"/>
    <cellStyle name="40% - Accent6 2 4 2 3 4 2" xfId="30481" xr:uid="{00000000-0005-0000-0000-0000A45D0000}"/>
    <cellStyle name="40% - Accent6 2 4 2 3 4 3" xfId="39358" xr:uid="{00000000-0005-0000-0000-0000A55D0000}"/>
    <cellStyle name="40% - Accent6 2 4 2 3 5" xfId="23824" xr:uid="{00000000-0005-0000-0000-0000A65D0000}"/>
    <cellStyle name="40% - Accent6 2 4 2 3 6" xfId="32701" xr:uid="{00000000-0005-0000-0000-0000A75D0000}"/>
    <cellStyle name="40% - Accent6 2 4 2 4" xfId="14337" xr:uid="{00000000-0005-0000-0000-0000A85D0000}"/>
    <cellStyle name="40% - Accent6 2 4 2 4 2" xfId="25300" xr:uid="{00000000-0005-0000-0000-0000A95D0000}"/>
    <cellStyle name="40% - Accent6 2 4 2 4 3" xfId="34177" xr:uid="{00000000-0005-0000-0000-0000AA5D0000}"/>
    <cellStyle name="40% - Accent6 2 4 2 5" xfId="16689" xr:uid="{00000000-0005-0000-0000-0000AB5D0000}"/>
    <cellStyle name="40% - Accent6 2 4 2 5 2" xfId="27519" xr:uid="{00000000-0005-0000-0000-0000AC5D0000}"/>
    <cellStyle name="40% - Accent6 2 4 2 5 3" xfId="36396" xr:uid="{00000000-0005-0000-0000-0000AD5D0000}"/>
    <cellStyle name="40% - Accent6 2 4 2 6" xfId="18910" xr:uid="{00000000-0005-0000-0000-0000AE5D0000}"/>
    <cellStyle name="40% - Accent6 2 4 2 6 2" xfId="29738" xr:uid="{00000000-0005-0000-0000-0000AF5D0000}"/>
    <cellStyle name="40% - Accent6 2 4 2 6 3" xfId="38615" xr:uid="{00000000-0005-0000-0000-0000B05D0000}"/>
    <cellStyle name="40% - Accent6 2 4 2 7" xfId="23081" xr:uid="{00000000-0005-0000-0000-0000B15D0000}"/>
    <cellStyle name="40% - Accent6 2 4 2 8" xfId="31956" xr:uid="{00000000-0005-0000-0000-0000B25D0000}"/>
    <cellStyle name="40% - Accent6 2 4 3" xfId="9694" xr:uid="{00000000-0005-0000-0000-0000B35D0000}"/>
    <cellStyle name="40% - Accent6 2 4 3 2" xfId="13593" xr:uid="{00000000-0005-0000-0000-0000B45D0000}"/>
    <cellStyle name="40% - Accent6 2 4 3 2 2" xfId="15947" xr:uid="{00000000-0005-0000-0000-0000B55D0000}"/>
    <cellStyle name="40% - Accent6 2 4 3 2 2 2" xfId="26777" xr:uid="{00000000-0005-0000-0000-0000B65D0000}"/>
    <cellStyle name="40% - Accent6 2 4 3 2 2 3" xfId="35654" xr:uid="{00000000-0005-0000-0000-0000B75D0000}"/>
    <cellStyle name="40% - Accent6 2 4 3 2 3" xfId="18166" xr:uid="{00000000-0005-0000-0000-0000B85D0000}"/>
    <cellStyle name="40% - Accent6 2 4 3 2 3 2" xfId="28996" xr:uid="{00000000-0005-0000-0000-0000B95D0000}"/>
    <cellStyle name="40% - Accent6 2 4 3 2 3 3" xfId="37873" xr:uid="{00000000-0005-0000-0000-0000BA5D0000}"/>
    <cellStyle name="40% - Accent6 2 4 3 2 4" xfId="20571" xr:uid="{00000000-0005-0000-0000-0000BB5D0000}"/>
    <cellStyle name="40% - Accent6 2 4 3 2 4 2" xfId="31215" xr:uid="{00000000-0005-0000-0000-0000BC5D0000}"/>
    <cellStyle name="40% - Accent6 2 4 3 2 4 3" xfId="40092" xr:uid="{00000000-0005-0000-0000-0000BD5D0000}"/>
    <cellStyle name="40% - Accent6 2 4 3 2 5" xfId="24558" xr:uid="{00000000-0005-0000-0000-0000BE5D0000}"/>
    <cellStyle name="40% - Accent6 2 4 3 2 6" xfId="33435" xr:uid="{00000000-0005-0000-0000-0000BF5D0000}"/>
    <cellStyle name="40% - Accent6 2 4 3 3" xfId="12860" xr:uid="{00000000-0005-0000-0000-0000C05D0000}"/>
    <cellStyle name="40% - Accent6 2 4 3 3 2" xfId="15214" xr:uid="{00000000-0005-0000-0000-0000C15D0000}"/>
    <cellStyle name="40% - Accent6 2 4 3 3 2 2" xfId="26044" xr:uid="{00000000-0005-0000-0000-0000C25D0000}"/>
    <cellStyle name="40% - Accent6 2 4 3 3 2 3" xfId="34921" xr:uid="{00000000-0005-0000-0000-0000C35D0000}"/>
    <cellStyle name="40% - Accent6 2 4 3 3 3" xfId="17433" xr:uid="{00000000-0005-0000-0000-0000C45D0000}"/>
    <cellStyle name="40% - Accent6 2 4 3 3 3 2" xfId="28263" xr:uid="{00000000-0005-0000-0000-0000C55D0000}"/>
    <cellStyle name="40% - Accent6 2 4 3 3 3 3" xfId="37140" xr:uid="{00000000-0005-0000-0000-0000C65D0000}"/>
    <cellStyle name="40% - Accent6 2 4 3 3 4" xfId="19838" xr:uid="{00000000-0005-0000-0000-0000C75D0000}"/>
    <cellStyle name="40% - Accent6 2 4 3 3 4 2" xfId="30482" xr:uid="{00000000-0005-0000-0000-0000C85D0000}"/>
    <cellStyle name="40% - Accent6 2 4 3 3 4 3" xfId="39359" xr:uid="{00000000-0005-0000-0000-0000C95D0000}"/>
    <cellStyle name="40% - Accent6 2 4 3 3 5" xfId="23825" xr:uid="{00000000-0005-0000-0000-0000CA5D0000}"/>
    <cellStyle name="40% - Accent6 2 4 3 3 6" xfId="32702" xr:uid="{00000000-0005-0000-0000-0000CB5D0000}"/>
    <cellStyle name="40% - Accent6 2 4 3 4" xfId="14338" xr:uid="{00000000-0005-0000-0000-0000CC5D0000}"/>
    <cellStyle name="40% - Accent6 2 4 3 4 2" xfId="25301" xr:uid="{00000000-0005-0000-0000-0000CD5D0000}"/>
    <cellStyle name="40% - Accent6 2 4 3 4 3" xfId="34178" xr:uid="{00000000-0005-0000-0000-0000CE5D0000}"/>
    <cellStyle name="40% - Accent6 2 4 3 5" xfId="16690" xr:uid="{00000000-0005-0000-0000-0000CF5D0000}"/>
    <cellStyle name="40% - Accent6 2 4 3 5 2" xfId="27520" xr:uid="{00000000-0005-0000-0000-0000D05D0000}"/>
    <cellStyle name="40% - Accent6 2 4 3 5 3" xfId="36397" xr:uid="{00000000-0005-0000-0000-0000D15D0000}"/>
    <cellStyle name="40% - Accent6 2 4 3 6" xfId="18911" xr:uid="{00000000-0005-0000-0000-0000D25D0000}"/>
    <cellStyle name="40% - Accent6 2 4 3 6 2" xfId="29739" xr:uid="{00000000-0005-0000-0000-0000D35D0000}"/>
    <cellStyle name="40% - Accent6 2 4 3 6 3" xfId="38616" xr:uid="{00000000-0005-0000-0000-0000D45D0000}"/>
    <cellStyle name="40% - Accent6 2 4 3 7" xfId="23082" xr:uid="{00000000-0005-0000-0000-0000D55D0000}"/>
    <cellStyle name="40% - Accent6 2 4 3 8" xfId="31957" xr:uid="{00000000-0005-0000-0000-0000D65D0000}"/>
    <cellStyle name="40% - Accent6 2 4 4" xfId="9695" xr:uid="{00000000-0005-0000-0000-0000D75D0000}"/>
    <cellStyle name="40% - Accent6 2 4 4 2" xfId="13594" xr:uid="{00000000-0005-0000-0000-0000D85D0000}"/>
    <cellStyle name="40% - Accent6 2 4 4 2 2" xfId="15948" xr:uid="{00000000-0005-0000-0000-0000D95D0000}"/>
    <cellStyle name="40% - Accent6 2 4 4 2 2 2" xfId="26778" xr:uid="{00000000-0005-0000-0000-0000DA5D0000}"/>
    <cellStyle name="40% - Accent6 2 4 4 2 2 3" xfId="35655" xr:uid="{00000000-0005-0000-0000-0000DB5D0000}"/>
    <cellStyle name="40% - Accent6 2 4 4 2 3" xfId="18167" xr:uid="{00000000-0005-0000-0000-0000DC5D0000}"/>
    <cellStyle name="40% - Accent6 2 4 4 2 3 2" xfId="28997" xr:uid="{00000000-0005-0000-0000-0000DD5D0000}"/>
    <cellStyle name="40% - Accent6 2 4 4 2 3 3" xfId="37874" xr:uid="{00000000-0005-0000-0000-0000DE5D0000}"/>
    <cellStyle name="40% - Accent6 2 4 4 2 4" xfId="20572" xr:uid="{00000000-0005-0000-0000-0000DF5D0000}"/>
    <cellStyle name="40% - Accent6 2 4 4 2 4 2" xfId="31216" xr:uid="{00000000-0005-0000-0000-0000E05D0000}"/>
    <cellStyle name="40% - Accent6 2 4 4 2 4 3" xfId="40093" xr:uid="{00000000-0005-0000-0000-0000E15D0000}"/>
    <cellStyle name="40% - Accent6 2 4 4 2 5" xfId="24559" xr:uid="{00000000-0005-0000-0000-0000E25D0000}"/>
    <cellStyle name="40% - Accent6 2 4 4 2 6" xfId="33436" xr:uid="{00000000-0005-0000-0000-0000E35D0000}"/>
    <cellStyle name="40% - Accent6 2 4 4 3" xfId="12861" xr:uid="{00000000-0005-0000-0000-0000E45D0000}"/>
    <cellStyle name="40% - Accent6 2 4 4 3 2" xfId="15215" xr:uid="{00000000-0005-0000-0000-0000E55D0000}"/>
    <cellStyle name="40% - Accent6 2 4 4 3 2 2" xfId="26045" xr:uid="{00000000-0005-0000-0000-0000E65D0000}"/>
    <cellStyle name="40% - Accent6 2 4 4 3 2 3" xfId="34922" xr:uid="{00000000-0005-0000-0000-0000E75D0000}"/>
    <cellStyle name="40% - Accent6 2 4 4 3 3" xfId="17434" xr:uid="{00000000-0005-0000-0000-0000E85D0000}"/>
    <cellStyle name="40% - Accent6 2 4 4 3 3 2" xfId="28264" xr:uid="{00000000-0005-0000-0000-0000E95D0000}"/>
    <cellStyle name="40% - Accent6 2 4 4 3 3 3" xfId="37141" xr:uid="{00000000-0005-0000-0000-0000EA5D0000}"/>
    <cellStyle name="40% - Accent6 2 4 4 3 4" xfId="19839" xr:uid="{00000000-0005-0000-0000-0000EB5D0000}"/>
    <cellStyle name="40% - Accent6 2 4 4 3 4 2" xfId="30483" xr:uid="{00000000-0005-0000-0000-0000EC5D0000}"/>
    <cellStyle name="40% - Accent6 2 4 4 3 4 3" xfId="39360" xr:uid="{00000000-0005-0000-0000-0000ED5D0000}"/>
    <cellStyle name="40% - Accent6 2 4 4 3 5" xfId="23826" xr:uid="{00000000-0005-0000-0000-0000EE5D0000}"/>
    <cellStyle name="40% - Accent6 2 4 4 3 6" xfId="32703" xr:uid="{00000000-0005-0000-0000-0000EF5D0000}"/>
    <cellStyle name="40% - Accent6 2 4 4 4" xfId="14339" xr:uid="{00000000-0005-0000-0000-0000F05D0000}"/>
    <cellStyle name="40% - Accent6 2 4 4 4 2" xfId="25302" xr:uid="{00000000-0005-0000-0000-0000F15D0000}"/>
    <cellStyle name="40% - Accent6 2 4 4 4 3" xfId="34179" xr:uid="{00000000-0005-0000-0000-0000F25D0000}"/>
    <cellStyle name="40% - Accent6 2 4 4 5" xfId="16691" xr:uid="{00000000-0005-0000-0000-0000F35D0000}"/>
    <cellStyle name="40% - Accent6 2 4 4 5 2" xfId="27521" xr:uid="{00000000-0005-0000-0000-0000F45D0000}"/>
    <cellStyle name="40% - Accent6 2 4 4 5 3" xfId="36398" xr:uid="{00000000-0005-0000-0000-0000F55D0000}"/>
    <cellStyle name="40% - Accent6 2 4 4 6" xfId="18912" xr:uid="{00000000-0005-0000-0000-0000F65D0000}"/>
    <cellStyle name="40% - Accent6 2 4 4 6 2" xfId="29740" xr:uid="{00000000-0005-0000-0000-0000F75D0000}"/>
    <cellStyle name="40% - Accent6 2 4 4 6 3" xfId="38617" xr:uid="{00000000-0005-0000-0000-0000F85D0000}"/>
    <cellStyle name="40% - Accent6 2 4 4 7" xfId="23083" xr:uid="{00000000-0005-0000-0000-0000F95D0000}"/>
    <cellStyle name="40% - Accent6 2 4 4 8" xfId="31958" xr:uid="{00000000-0005-0000-0000-0000FA5D0000}"/>
    <cellStyle name="40% - Accent6 2 4 5" xfId="9696" xr:uid="{00000000-0005-0000-0000-0000FB5D0000}"/>
    <cellStyle name="40% - Accent6 2 4 5 2" xfId="13595" xr:uid="{00000000-0005-0000-0000-0000FC5D0000}"/>
    <cellStyle name="40% - Accent6 2 4 5 2 2" xfId="15949" xr:uid="{00000000-0005-0000-0000-0000FD5D0000}"/>
    <cellStyle name="40% - Accent6 2 4 5 2 2 2" xfId="26779" xr:uid="{00000000-0005-0000-0000-0000FE5D0000}"/>
    <cellStyle name="40% - Accent6 2 4 5 2 2 3" xfId="35656" xr:uid="{00000000-0005-0000-0000-0000FF5D0000}"/>
    <cellStyle name="40% - Accent6 2 4 5 2 3" xfId="18168" xr:uid="{00000000-0005-0000-0000-0000005E0000}"/>
    <cellStyle name="40% - Accent6 2 4 5 2 3 2" xfId="28998" xr:uid="{00000000-0005-0000-0000-0000015E0000}"/>
    <cellStyle name="40% - Accent6 2 4 5 2 3 3" xfId="37875" xr:uid="{00000000-0005-0000-0000-0000025E0000}"/>
    <cellStyle name="40% - Accent6 2 4 5 2 4" xfId="20573" xr:uid="{00000000-0005-0000-0000-0000035E0000}"/>
    <cellStyle name="40% - Accent6 2 4 5 2 4 2" xfId="31217" xr:uid="{00000000-0005-0000-0000-0000045E0000}"/>
    <cellStyle name="40% - Accent6 2 4 5 2 4 3" xfId="40094" xr:uid="{00000000-0005-0000-0000-0000055E0000}"/>
    <cellStyle name="40% - Accent6 2 4 5 2 5" xfId="24560" xr:uid="{00000000-0005-0000-0000-0000065E0000}"/>
    <cellStyle name="40% - Accent6 2 4 5 2 6" xfId="33437" xr:uid="{00000000-0005-0000-0000-0000075E0000}"/>
    <cellStyle name="40% - Accent6 2 4 5 3" xfId="12862" xr:uid="{00000000-0005-0000-0000-0000085E0000}"/>
    <cellStyle name="40% - Accent6 2 4 5 3 2" xfId="15216" xr:uid="{00000000-0005-0000-0000-0000095E0000}"/>
    <cellStyle name="40% - Accent6 2 4 5 3 2 2" xfId="26046" xr:uid="{00000000-0005-0000-0000-00000A5E0000}"/>
    <cellStyle name="40% - Accent6 2 4 5 3 2 3" xfId="34923" xr:uid="{00000000-0005-0000-0000-00000B5E0000}"/>
    <cellStyle name="40% - Accent6 2 4 5 3 3" xfId="17435" xr:uid="{00000000-0005-0000-0000-00000C5E0000}"/>
    <cellStyle name="40% - Accent6 2 4 5 3 3 2" xfId="28265" xr:uid="{00000000-0005-0000-0000-00000D5E0000}"/>
    <cellStyle name="40% - Accent6 2 4 5 3 3 3" xfId="37142" xr:uid="{00000000-0005-0000-0000-00000E5E0000}"/>
    <cellStyle name="40% - Accent6 2 4 5 3 4" xfId="19840" xr:uid="{00000000-0005-0000-0000-00000F5E0000}"/>
    <cellStyle name="40% - Accent6 2 4 5 3 4 2" xfId="30484" xr:uid="{00000000-0005-0000-0000-0000105E0000}"/>
    <cellStyle name="40% - Accent6 2 4 5 3 4 3" xfId="39361" xr:uid="{00000000-0005-0000-0000-0000115E0000}"/>
    <cellStyle name="40% - Accent6 2 4 5 3 5" xfId="23827" xr:uid="{00000000-0005-0000-0000-0000125E0000}"/>
    <cellStyle name="40% - Accent6 2 4 5 3 6" xfId="32704" xr:uid="{00000000-0005-0000-0000-0000135E0000}"/>
    <cellStyle name="40% - Accent6 2 4 5 4" xfId="14340" xr:uid="{00000000-0005-0000-0000-0000145E0000}"/>
    <cellStyle name="40% - Accent6 2 4 5 4 2" xfId="25303" xr:uid="{00000000-0005-0000-0000-0000155E0000}"/>
    <cellStyle name="40% - Accent6 2 4 5 4 3" xfId="34180" xr:uid="{00000000-0005-0000-0000-0000165E0000}"/>
    <cellStyle name="40% - Accent6 2 4 5 5" xfId="16692" xr:uid="{00000000-0005-0000-0000-0000175E0000}"/>
    <cellStyle name="40% - Accent6 2 4 5 5 2" xfId="27522" xr:uid="{00000000-0005-0000-0000-0000185E0000}"/>
    <cellStyle name="40% - Accent6 2 4 5 5 3" xfId="36399" xr:uid="{00000000-0005-0000-0000-0000195E0000}"/>
    <cellStyle name="40% - Accent6 2 4 5 6" xfId="18913" xr:uid="{00000000-0005-0000-0000-00001A5E0000}"/>
    <cellStyle name="40% - Accent6 2 4 5 6 2" xfId="29741" xr:uid="{00000000-0005-0000-0000-00001B5E0000}"/>
    <cellStyle name="40% - Accent6 2 4 5 6 3" xfId="38618" xr:uid="{00000000-0005-0000-0000-00001C5E0000}"/>
    <cellStyle name="40% - Accent6 2 4 5 7" xfId="23084" xr:uid="{00000000-0005-0000-0000-00001D5E0000}"/>
    <cellStyle name="40% - Accent6 2 4 5 8" xfId="31959" xr:uid="{00000000-0005-0000-0000-00001E5E0000}"/>
    <cellStyle name="40% - Accent6 2 4 6" xfId="9697" xr:uid="{00000000-0005-0000-0000-00001F5E0000}"/>
    <cellStyle name="40% - Accent6 2 4 6 2" xfId="13596" xr:uid="{00000000-0005-0000-0000-0000205E0000}"/>
    <cellStyle name="40% - Accent6 2 4 6 2 2" xfId="15950" xr:uid="{00000000-0005-0000-0000-0000215E0000}"/>
    <cellStyle name="40% - Accent6 2 4 6 2 2 2" xfId="26780" xr:uid="{00000000-0005-0000-0000-0000225E0000}"/>
    <cellStyle name="40% - Accent6 2 4 6 2 2 3" xfId="35657" xr:uid="{00000000-0005-0000-0000-0000235E0000}"/>
    <cellStyle name="40% - Accent6 2 4 6 2 3" xfId="18169" xr:uid="{00000000-0005-0000-0000-0000245E0000}"/>
    <cellStyle name="40% - Accent6 2 4 6 2 3 2" xfId="28999" xr:uid="{00000000-0005-0000-0000-0000255E0000}"/>
    <cellStyle name="40% - Accent6 2 4 6 2 3 3" xfId="37876" xr:uid="{00000000-0005-0000-0000-0000265E0000}"/>
    <cellStyle name="40% - Accent6 2 4 6 2 4" xfId="20574" xr:uid="{00000000-0005-0000-0000-0000275E0000}"/>
    <cellStyle name="40% - Accent6 2 4 6 2 4 2" xfId="31218" xr:uid="{00000000-0005-0000-0000-0000285E0000}"/>
    <cellStyle name="40% - Accent6 2 4 6 2 4 3" xfId="40095" xr:uid="{00000000-0005-0000-0000-0000295E0000}"/>
    <cellStyle name="40% - Accent6 2 4 6 2 5" xfId="24561" xr:uid="{00000000-0005-0000-0000-00002A5E0000}"/>
    <cellStyle name="40% - Accent6 2 4 6 2 6" xfId="33438" xr:uid="{00000000-0005-0000-0000-00002B5E0000}"/>
    <cellStyle name="40% - Accent6 2 4 6 3" xfId="12863" xr:uid="{00000000-0005-0000-0000-00002C5E0000}"/>
    <cellStyle name="40% - Accent6 2 4 6 3 2" xfId="15217" xr:uid="{00000000-0005-0000-0000-00002D5E0000}"/>
    <cellStyle name="40% - Accent6 2 4 6 3 2 2" xfId="26047" xr:uid="{00000000-0005-0000-0000-00002E5E0000}"/>
    <cellStyle name="40% - Accent6 2 4 6 3 2 3" xfId="34924" xr:uid="{00000000-0005-0000-0000-00002F5E0000}"/>
    <cellStyle name="40% - Accent6 2 4 6 3 3" xfId="17436" xr:uid="{00000000-0005-0000-0000-0000305E0000}"/>
    <cellStyle name="40% - Accent6 2 4 6 3 3 2" xfId="28266" xr:uid="{00000000-0005-0000-0000-0000315E0000}"/>
    <cellStyle name="40% - Accent6 2 4 6 3 3 3" xfId="37143" xr:uid="{00000000-0005-0000-0000-0000325E0000}"/>
    <cellStyle name="40% - Accent6 2 4 6 3 4" xfId="19841" xr:uid="{00000000-0005-0000-0000-0000335E0000}"/>
    <cellStyle name="40% - Accent6 2 4 6 3 4 2" xfId="30485" xr:uid="{00000000-0005-0000-0000-0000345E0000}"/>
    <cellStyle name="40% - Accent6 2 4 6 3 4 3" xfId="39362" xr:uid="{00000000-0005-0000-0000-0000355E0000}"/>
    <cellStyle name="40% - Accent6 2 4 6 3 5" xfId="23828" xr:uid="{00000000-0005-0000-0000-0000365E0000}"/>
    <cellStyle name="40% - Accent6 2 4 6 3 6" xfId="32705" xr:uid="{00000000-0005-0000-0000-0000375E0000}"/>
    <cellStyle name="40% - Accent6 2 4 6 4" xfId="14341" xr:uid="{00000000-0005-0000-0000-0000385E0000}"/>
    <cellStyle name="40% - Accent6 2 4 6 4 2" xfId="25304" xr:uid="{00000000-0005-0000-0000-0000395E0000}"/>
    <cellStyle name="40% - Accent6 2 4 6 4 3" xfId="34181" xr:uid="{00000000-0005-0000-0000-00003A5E0000}"/>
    <cellStyle name="40% - Accent6 2 4 6 5" xfId="16693" xr:uid="{00000000-0005-0000-0000-00003B5E0000}"/>
    <cellStyle name="40% - Accent6 2 4 6 5 2" xfId="27523" xr:uid="{00000000-0005-0000-0000-00003C5E0000}"/>
    <cellStyle name="40% - Accent6 2 4 6 5 3" xfId="36400" xr:uid="{00000000-0005-0000-0000-00003D5E0000}"/>
    <cellStyle name="40% - Accent6 2 4 6 6" xfId="18914" xr:uid="{00000000-0005-0000-0000-00003E5E0000}"/>
    <cellStyle name="40% - Accent6 2 4 6 6 2" xfId="29742" xr:uid="{00000000-0005-0000-0000-00003F5E0000}"/>
    <cellStyle name="40% - Accent6 2 4 6 6 3" xfId="38619" xr:uid="{00000000-0005-0000-0000-0000405E0000}"/>
    <cellStyle name="40% - Accent6 2 4 6 7" xfId="23085" xr:uid="{00000000-0005-0000-0000-0000415E0000}"/>
    <cellStyle name="40% - Accent6 2 4 6 8" xfId="31960" xr:uid="{00000000-0005-0000-0000-0000425E0000}"/>
    <cellStyle name="40% - Accent6 2 4 7" xfId="9698" xr:uid="{00000000-0005-0000-0000-0000435E0000}"/>
    <cellStyle name="40% - Accent6 2 4 7 2" xfId="13597" xr:uid="{00000000-0005-0000-0000-0000445E0000}"/>
    <cellStyle name="40% - Accent6 2 4 7 2 2" xfId="15951" xr:uid="{00000000-0005-0000-0000-0000455E0000}"/>
    <cellStyle name="40% - Accent6 2 4 7 2 2 2" xfId="26781" xr:uid="{00000000-0005-0000-0000-0000465E0000}"/>
    <cellStyle name="40% - Accent6 2 4 7 2 2 3" xfId="35658" xr:uid="{00000000-0005-0000-0000-0000475E0000}"/>
    <cellStyle name="40% - Accent6 2 4 7 2 3" xfId="18170" xr:uid="{00000000-0005-0000-0000-0000485E0000}"/>
    <cellStyle name="40% - Accent6 2 4 7 2 3 2" xfId="29000" xr:uid="{00000000-0005-0000-0000-0000495E0000}"/>
    <cellStyle name="40% - Accent6 2 4 7 2 3 3" xfId="37877" xr:uid="{00000000-0005-0000-0000-00004A5E0000}"/>
    <cellStyle name="40% - Accent6 2 4 7 2 4" xfId="20575" xr:uid="{00000000-0005-0000-0000-00004B5E0000}"/>
    <cellStyle name="40% - Accent6 2 4 7 2 4 2" xfId="31219" xr:uid="{00000000-0005-0000-0000-00004C5E0000}"/>
    <cellStyle name="40% - Accent6 2 4 7 2 4 3" xfId="40096" xr:uid="{00000000-0005-0000-0000-00004D5E0000}"/>
    <cellStyle name="40% - Accent6 2 4 7 2 5" xfId="24562" xr:uid="{00000000-0005-0000-0000-00004E5E0000}"/>
    <cellStyle name="40% - Accent6 2 4 7 2 6" xfId="33439" xr:uid="{00000000-0005-0000-0000-00004F5E0000}"/>
    <cellStyle name="40% - Accent6 2 4 7 3" xfId="12864" xr:uid="{00000000-0005-0000-0000-0000505E0000}"/>
    <cellStyle name="40% - Accent6 2 4 7 3 2" xfId="15218" xr:uid="{00000000-0005-0000-0000-0000515E0000}"/>
    <cellStyle name="40% - Accent6 2 4 7 3 2 2" xfId="26048" xr:uid="{00000000-0005-0000-0000-0000525E0000}"/>
    <cellStyle name="40% - Accent6 2 4 7 3 2 3" xfId="34925" xr:uid="{00000000-0005-0000-0000-0000535E0000}"/>
    <cellStyle name="40% - Accent6 2 4 7 3 3" xfId="17437" xr:uid="{00000000-0005-0000-0000-0000545E0000}"/>
    <cellStyle name="40% - Accent6 2 4 7 3 3 2" xfId="28267" xr:uid="{00000000-0005-0000-0000-0000555E0000}"/>
    <cellStyle name="40% - Accent6 2 4 7 3 3 3" xfId="37144" xr:uid="{00000000-0005-0000-0000-0000565E0000}"/>
    <cellStyle name="40% - Accent6 2 4 7 3 4" xfId="19842" xr:uid="{00000000-0005-0000-0000-0000575E0000}"/>
    <cellStyle name="40% - Accent6 2 4 7 3 4 2" xfId="30486" xr:uid="{00000000-0005-0000-0000-0000585E0000}"/>
    <cellStyle name="40% - Accent6 2 4 7 3 4 3" xfId="39363" xr:uid="{00000000-0005-0000-0000-0000595E0000}"/>
    <cellStyle name="40% - Accent6 2 4 7 3 5" xfId="23829" xr:uid="{00000000-0005-0000-0000-00005A5E0000}"/>
    <cellStyle name="40% - Accent6 2 4 7 3 6" xfId="32706" xr:uid="{00000000-0005-0000-0000-00005B5E0000}"/>
    <cellStyle name="40% - Accent6 2 4 7 4" xfId="14342" xr:uid="{00000000-0005-0000-0000-00005C5E0000}"/>
    <cellStyle name="40% - Accent6 2 4 7 4 2" xfId="25305" xr:uid="{00000000-0005-0000-0000-00005D5E0000}"/>
    <cellStyle name="40% - Accent6 2 4 7 4 3" xfId="34182" xr:uid="{00000000-0005-0000-0000-00005E5E0000}"/>
    <cellStyle name="40% - Accent6 2 4 7 5" xfId="16694" xr:uid="{00000000-0005-0000-0000-00005F5E0000}"/>
    <cellStyle name="40% - Accent6 2 4 7 5 2" xfId="27524" xr:uid="{00000000-0005-0000-0000-0000605E0000}"/>
    <cellStyle name="40% - Accent6 2 4 7 5 3" xfId="36401" xr:uid="{00000000-0005-0000-0000-0000615E0000}"/>
    <cellStyle name="40% - Accent6 2 4 7 6" xfId="18915" xr:uid="{00000000-0005-0000-0000-0000625E0000}"/>
    <cellStyle name="40% - Accent6 2 4 7 6 2" xfId="29743" xr:uid="{00000000-0005-0000-0000-0000635E0000}"/>
    <cellStyle name="40% - Accent6 2 4 7 6 3" xfId="38620" xr:uid="{00000000-0005-0000-0000-0000645E0000}"/>
    <cellStyle name="40% - Accent6 2 4 7 7" xfId="23086" xr:uid="{00000000-0005-0000-0000-0000655E0000}"/>
    <cellStyle name="40% - Accent6 2 4 7 8" xfId="31961" xr:uid="{00000000-0005-0000-0000-0000665E0000}"/>
    <cellStyle name="40% - Accent6 2 4 8" xfId="9699" xr:uid="{00000000-0005-0000-0000-0000675E0000}"/>
    <cellStyle name="40% - Accent6 2 4 8 2" xfId="13598" xr:uid="{00000000-0005-0000-0000-0000685E0000}"/>
    <cellStyle name="40% - Accent6 2 4 8 2 2" xfId="15952" xr:uid="{00000000-0005-0000-0000-0000695E0000}"/>
    <cellStyle name="40% - Accent6 2 4 8 2 2 2" xfId="26782" xr:uid="{00000000-0005-0000-0000-00006A5E0000}"/>
    <cellStyle name="40% - Accent6 2 4 8 2 2 3" xfId="35659" xr:uid="{00000000-0005-0000-0000-00006B5E0000}"/>
    <cellStyle name="40% - Accent6 2 4 8 2 3" xfId="18171" xr:uid="{00000000-0005-0000-0000-00006C5E0000}"/>
    <cellStyle name="40% - Accent6 2 4 8 2 3 2" xfId="29001" xr:uid="{00000000-0005-0000-0000-00006D5E0000}"/>
    <cellStyle name="40% - Accent6 2 4 8 2 3 3" xfId="37878" xr:uid="{00000000-0005-0000-0000-00006E5E0000}"/>
    <cellStyle name="40% - Accent6 2 4 8 2 4" xfId="20576" xr:uid="{00000000-0005-0000-0000-00006F5E0000}"/>
    <cellStyle name="40% - Accent6 2 4 8 2 4 2" xfId="31220" xr:uid="{00000000-0005-0000-0000-0000705E0000}"/>
    <cellStyle name="40% - Accent6 2 4 8 2 4 3" xfId="40097" xr:uid="{00000000-0005-0000-0000-0000715E0000}"/>
    <cellStyle name="40% - Accent6 2 4 8 2 5" xfId="24563" xr:uid="{00000000-0005-0000-0000-0000725E0000}"/>
    <cellStyle name="40% - Accent6 2 4 8 2 6" xfId="33440" xr:uid="{00000000-0005-0000-0000-0000735E0000}"/>
    <cellStyle name="40% - Accent6 2 4 8 3" xfId="12865" xr:uid="{00000000-0005-0000-0000-0000745E0000}"/>
    <cellStyle name="40% - Accent6 2 4 8 3 2" xfId="15219" xr:uid="{00000000-0005-0000-0000-0000755E0000}"/>
    <cellStyle name="40% - Accent6 2 4 8 3 2 2" xfId="26049" xr:uid="{00000000-0005-0000-0000-0000765E0000}"/>
    <cellStyle name="40% - Accent6 2 4 8 3 2 3" xfId="34926" xr:uid="{00000000-0005-0000-0000-0000775E0000}"/>
    <cellStyle name="40% - Accent6 2 4 8 3 3" xfId="17438" xr:uid="{00000000-0005-0000-0000-0000785E0000}"/>
    <cellStyle name="40% - Accent6 2 4 8 3 3 2" xfId="28268" xr:uid="{00000000-0005-0000-0000-0000795E0000}"/>
    <cellStyle name="40% - Accent6 2 4 8 3 3 3" xfId="37145" xr:uid="{00000000-0005-0000-0000-00007A5E0000}"/>
    <cellStyle name="40% - Accent6 2 4 8 3 4" xfId="19843" xr:uid="{00000000-0005-0000-0000-00007B5E0000}"/>
    <cellStyle name="40% - Accent6 2 4 8 3 4 2" xfId="30487" xr:uid="{00000000-0005-0000-0000-00007C5E0000}"/>
    <cellStyle name="40% - Accent6 2 4 8 3 4 3" xfId="39364" xr:uid="{00000000-0005-0000-0000-00007D5E0000}"/>
    <cellStyle name="40% - Accent6 2 4 8 3 5" xfId="23830" xr:uid="{00000000-0005-0000-0000-00007E5E0000}"/>
    <cellStyle name="40% - Accent6 2 4 8 3 6" xfId="32707" xr:uid="{00000000-0005-0000-0000-00007F5E0000}"/>
    <cellStyle name="40% - Accent6 2 4 8 4" xfId="14343" xr:uid="{00000000-0005-0000-0000-0000805E0000}"/>
    <cellStyle name="40% - Accent6 2 4 8 4 2" xfId="25306" xr:uid="{00000000-0005-0000-0000-0000815E0000}"/>
    <cellStyle name="40% - Accent6 2 4 8 4 3" xfId="34183" xr:uid="{00000000-0005-0000-0000-0000825E0000}"/>
    <cellStyle name="40% - Accent6 2 4 8 5" xfId="16695" xr:uid="{00000000-0005-0000-0000-0000835E0000}"/>
    <cellStyle name="40% - Accent6 2 4 8 5 2" xfId="27525" xr:uid="{00000000-0005-0000-0000-0000845E0000}"/>
    <cellStyle name="40% - Accent6 2 4 8 5 3" xfId="36402" xr:uid="{00000000-0005-0000-0000-0000855E0000}"/>
    <cellStyle name="40% - Accent6 2 4 8 6" xfId="18916" xr:uid="{00000000-0005-0000-0000-0000865E0000}"/>
    <cellStyle name="40% - Accent6 2 4 8 6 2" xfId="29744" xr:uid="{00000000-0005-0000-0000-0000875E0000}"/>
    <cellStyle name="40% - Accent6 2 4 8 6 3" xfId="38621" xr:uid="{00000000-0005-0000-0000-0000885E0000}"/>
    <cellStyle name="40% - Accent6 2 4 8 7" xfId="23087" xr:uid="{00000000-0005-0000-0000-0000895E0000}"/>
    <cellStyle name="40% - Accent6 2 4 8 8" xfId="31962" xr:uid="{00000000-0005-0000-0000-00008A5E0000}"/>
    <cellStyle name="40% - Accent6 2 4 9" xfId="9700" xr:uid="{00000000-0005-0000-0000-00008B5E0000}"/>
    <cellStyle name="40% - Accent6 2 4 9 2" xfId="13599" xr:uid="{00000000-0005-0000-0000-00008C5E0000}"/>
    <cellStyle name="40% - Accent6 2 4 9 2 2" xfId="15953" xr:uid="{00000000-0005-0000-0000-00008D5E0000}"/>
    <cellStyle name="40% - Accent6 2 4 9 2 2 2" xfId="26783" xr:uid="{00000000-0005-0000-0000-00008E5E0000}"/>
    <cellStyle name="40% - Accent6 2 4 9 2 2 3" xfId="35660" xr:uid="{00000000-0005-0000-0000-00008F5E0000}"/>
    <cellStyle name="40% - Accent6 2 4 9 2 3" xfId="18172" xr:uid="{00000000-0005-0000-0000-0000905E0000}"/>
    <cellStyle name="40% - Accent6 2 4 9 2 3 2" xfId="29002" xr:uid="{00000000-0005-0000-0000-0000915E0000}"/>
    <cellStyle name="40% - Accent6 2 4 9 2 3 3" xfId="37879" xr:uid="{00000000-0005-0000-0000-0000925E0000}"/>
    <cellStyle name="40% - Accent6 2 4 9 2 4" xfId="20577" xr:uid="{00000000-0005-0000-0000-0000935E0000}"/>
    <cellStyle name="40% - Accent6 2 4 9 2 4 2" xfId="31221" xr:uid="{00000000-0005-0000-0000-0000945E0000}"/>
    <cellStyle name="40% - Accent6 2 4 9 2 4 3" xfId="40098" xr:uid="{00000000-0005-0000-0000-0000955E0000}"/>
    <cellStyle name="40% - Accent6 2 4 9 2 5" xfId="24564" xr:uid="{00000000-0005-0000-0000-0000965E0000}"/>
    <cellStyle name="40% - Accent6 2 4 9 2 6" xfId="33441" xr:uid="{00000000-0005-0000-0000-0000975E0000}"/>
    <cellStyle name="40% - Accent6 2 4 9 3" xfId="12866" xr:uid="{00000000-0005-0000-0000-0000985E0000}"/>
    <cellStyle name="40% - Accent6 2 4 9 3 2" xfId="15220" xr:uid="{00000000-0005-0000-0000-0000995E0000}"/>
    <cellStyle name="40% - Accent6 2 4 9 3 2 2" xfId="26050" xr:uid="{00000000-0005-0000-0000-00009A5E0000}"/>
    <cellStyle name="40% - Accent6 2 4 9 3 2 3" xfId="34927" xr:uid="{00000000-0005-0000-0000-00009B5E0000}"/>
    <cellStyle name="40% - Accent6 2 4 9 3 3" xfId="17439" xr:uid="{00000000-0005-0000-0000-00009C5E0000}"/>
    <cellStyle name="40% - Accent6 2 4 9 3 3 2" xfId="28269" xr:uid="{00000000-0005-0000-0000-00009D5E0000}"/>
    <cellStyle name="40% - Accent6 2 4 9 3 3 3" xfId="37146" xr:uid="{00000000-0005-0000-0000-00009E5E0000}"/>
    <cellStyle name="40% - Accent6 2 4 9 3 4" xfId="19844" xr:uid="{00000000-0005-0000-0000-00009F5E0000}"/>
    <cellStyle name="40% - Accent6 2 4 9 3 4 2" xfId="30488" xr:uid="{00000000-0005-0000-0000-0000A05E0000}"/>
    <cellStyle name="40% - Accent6 2 4 9 3 4 3" xfId="39365" xr:uid="{00000000-0005-0000-0000-0000A15E0000}"/>
    <cellStyle name="40% - Accent6 2 4 9 3 5" xfId="23831" xr:uid="{00000000-0005-0000-0000-0000A25E0000}"/>
    <cellStyle name="40% - Accent6 2 4 9 3 6" xfId="32708" xr:uid="{00000000-0005-0000-0000-0000A35E0000}"/>
    <cellStyle name="40% - Accent6 2 4 9 4" xfId="14344" xr:uid="{00000000-0005-0000-0000-0000A45E0000}"/>
    <cellStyle name="40% - Accent6 2 4 9 4 2" xfId="25307" xr:uid="{00000000-0005-0000-0000-0000A55E0000}"/>
    <cellStyle name="40% - Accent6 2 4 9 4 3" xfId="34184" xr:uid="{00000000-0005-0000-0000-0000A65E0000}"/>
    <cellStyle name="40% - Accent6 2 4 9 5" xfId="16696" xr:uid="{00000000-0005-0000-0000-0000A75E0000}"/>
    <cellStyle name="40% - Accent6 2 4 9 5 2" xfId="27526" xr:uid="{00000000-0005-0000-0000-0000A85E0000}"/>
    <cellStyle name="40% - Accent6 2 4 9 5 3" xfId="36403" xr:uid="{00000000-0005-0000-0000-0000A95E0000}"/>
    <cellStyle name="40% - Accent6 2 4 9 6" xfId="18917" xr:uid="{00000000-0005-0000-0000-0000AA5E0000}"/>
    <cellStyle name="40% - Accent6 2 4 9 6 2" xfId="29745" xr:uid="{00000000-0005-0000-0000-0000AB5E0000}"/>
    <cellStyle name="40% - Accent6 2 4 9 6 3" xfId="38622" xr:uid="{00000000-0005-0000-0000-0000AC5E0000}"/>
    <cellStyle name="40% - Accent6 2 4 9 7" xfId="23088" xr:uid="{00000000-0005-0000-0000-0000AD5E0000}"/>
    <cellStyle name="40% - Accent6 2 4 9 8" xfId="31963" xr:uid="{00000000-0005-0000-0000-0000AE5E0000}"/>
    <cellStyle name="40% - Accent6 2 5" xfId="9701" xr:uid="{00000000-0005-0000-0000-0000AF5E0000}"/>
    <cellStyle name="40% - Accent6 2 5 10" xfId="13600" xr:uid="{00000000-0005-0000-0000-0000B05E0000}"/>
    <cellStyle name="40% - Accent6 2 5 10 2" xfId="15954" xr:uid="{00000000-0005-0000-0000-0000B15E0000}"/>
    <cellStyle name="40% - Accent6 2 5 10 2 2" xfId="26784" xr:uid="{00000000-0005-0000-0000-0000B25E0000}"/>
    <cellStyle name="40% - Accent6 2 5 10 2 3" xfId="35661" xr:uid="{00000000-0005-0000-0000-0000B35E0000}"/>
    <cellStyle name="40% - Accent6 2 5 10 3" xfId="18173" xr:uid="{00000000-0005-0000-0000-0000B45E0000}"/>
    <cellStyle name="40% - Accent6 2 5 10 3 2" xfId="29003" xr:uid="{00000000-0005-0000-0000-0000B55E0000}"/>
    <cellStyle name="40% - Accent6 2 5 10 3 3" xfId="37880" xr:uid="{00000000-0005-0000-0000-0000B65E0000}"/>
    <cellStyle name="40% - Accent6 2 5 10 4" xfId="20578" xr:uid="{00000000-0005-0000-0000-0000B75E0000}"/>
    <cellStyle name="40% - Accent6 2 5 10 4 2" xfId="31222" xr:uid="{00000000-0005-0000-0000-0000B85E0000}"/>
    <cellStyle name="40% - Accent6 2 5 10 4 3" xfId="40099" xr:uid="{00000000-0005-0000-0000-0000B95E0000}"/>
    <cellStyle name="40% - Accent6 2 5 10 5" xfId="24565" xr:uid="{00000000-0005-0000-0000-0000BA5E0000}"/>
    <cellStyle name="40% - Accent6 2 5 10 6" xfId="33442" xr:uid="{00000000-0005-0000-0000-0000BB5E0000}"/>
    <cellStyle name="40% - Accent6 2 5 11" xfId="12867" xr:uid="{00000000-0005-0000-0000-0000BC5E0000}"/>
    <cellStyle name="40% - Accent6 2 5 11 2" xfId="15221" xr:uid="{00000000-0005-0000-0000-0000BD5E0000}"/>
    <cellStyle name="40% - Accent6 2 5 11 2 2" xfId="26051" xr:uid="{00000000-0005-0000-0000-0000BE5E0000}"/>
    <cellStyle name="40% - Accent6 2 5 11 2 3" xfId="34928" xr:uid="{00000000-0005-0000-0000-0000BF5E0000}"/>
    <cellStyle name="40% - Accent6 2 5 11 3" xfId="17440" xr:uid="{00000000-0005-0000-0000-0000C05E0000}"/>
    <cellStyle name="40% - Accent6 2 5 11 3 2" xfId="28270" xr:uid="{00000000-0005-0000-0000-0000C15E0000}"/>
    <cellStyle name="40% - Accent6 2 5 11 3 3" xfId="37147" xr:uid="{00000000-0005-0000-0000-0000C25E0000}"/>
    <cellStyle name="40% - Accent6 2 5 11 4" xfId="19845" xr:uid="{00000000-0005-0000-0000-0000C35E0000}"/>
    <cellStyle name="40% - Accent6 2 5 11 4 2" xfId="30489" xr:uid="{00000000-0005-0000-0000-0000C45E0000}"/>
    <cellStyle name="40% - Accent6 2 5 11 4 3" xfId="39366" xr:uid="{00000000-0005-0000-0000-0000C55E0000}"/>
    <cellStyle name="40% - Accent6 2 5 11 5" xfId="23832" xr:uid="{00000000-0005-0000-0000-0000C65E0000}"/>
    <cellStyle name="40% - Accent6 2 5 11 6" xfId="32709" xr:uid="{00000000-0005-0000-0000-0000C75E0000}"/>
    <cellStyle name="40% - Accent6 2 5 12" xfId="14345" xr:uid="{00000000-0005-0000-0000-0000C85E0000}"/>
    <cellStyle name="40% - Accent6 2 5 12 2" xfId="25308" xr:uid="{00000000-0005-0000-0000-0000C95E0000}"/>
    <cellStyle name="40% - Accent6 2 5 12 3" xfId="34185" xr:uid="{00000000-0005-0000-0000-0000CA5E0000}"/>
    <cellStyle name="40% - Accent6 2 5 13" xfId="16697" xr:uid="{00000000-0005-0000-0000-0000CB5E0000}"/>
    <cellStyle name="40% - Accent6 2 5 13 2" xfId="27527" xr:uid="{00000000-0005-0000-0000-0000CC5E0000}"/>
    <cellStyle name="40% - Accent6 2 5 13 3" xfId="36404" xr:uid="{00000000-0005-0000-0000-0000CD5E0000}"/>
    <cellStyle name="40% - Accent6 2 5 14" xfId="18918" xr:uid="{00000000-0005-0000-0000-0000CE5E0000}"/>
    <cellStyle name="40% - Accent6 2 5 14 2" xfId="29746" xr:uid="{00000000-0005-0000-0000-0000CF5E0000}"/>
    <cellStyle name="40% - Accent6 2 5 14 3" xfId="38623" xr:uid="{00000000-0005-0000-0000-0000D05E0000}"/>
    <cellStyle name="40% - Accent6 2 5 15" xfId="23089" xr:uid="{00000000-0005-0000-0000-0000D15E0000}"/>
    <cellStyle name="40% - Accent6 2 5 16" xfId="31964" xr:uid="{00000000-0005-0000-0000-0000D25E0000}"/>
    <cellStyle name="40% - Accent6 2 5 2" xfId="9702" xr:uid="{00000000-0005-0000-0000-0000D35E0000}"/>
    <cellStyle name="40% - Accent6 2 5 2 2" xfId="13601" xr:uid="{00000000-0005-0000-0000-0000D45E0000}"/>
    <cellStyle name="40% - Accent6 2 5 2 2 2" xfId="15955" xr:uid="{00000000-0005-0000-0000-0000D55E0000}"/>
    <cellStyle name="40% - Accent6 2 5 2 2 2 2" xfId="26785" xr:uid="{00000000-0005-0000-0000-0000D65E0000}"/>
    <cellStyle name="40% - Accent6 2 5 2 2 2 3" xfId="35662" xr:uid="{00000000-0005-0000-0000-0000D75E0000}"/>
    <cellStyle name="40% - Accent6 2 5 2 2 3" xfId="18174" xr:uid="{00000000-0005-0000-0000-0000D85E0000}"/>
    <cellStyle name="40% - Accent6 2 5 2 2 3 2" xfId="29004" xr:uid="{00000000-0005-0000-0000-0000D95E0000}"/>
    <cellStyle name="40% - Accent6 2 5 2 2 3 3" xfId="37881" xr:uid="{00000000-0005-0000-0000-0000DA5E0000}"/>
    <cellStyle name="40% - Accent6 2 5 2 2 4" xfId="20579" xr:uid="{00000000-0005-0000-0000-0000DB5E0000}"/>
    <cellStyle name="40% - Accent6 2 5 2 2 4 2" xfId="31223" xr:uid="{00000000-0005-0000-0000-0000DC5E0000}"/>
    <cellStyle name="40% - Accent6 2 5 2 2 4 3" xfId="40100" xr:uid="{00000000-0005-0000-0000-0000DD5E0000}"/>
    <cellStyle name="40% - Accent6 2 5 2 2 5" xfId="24566" xr:uid="{00000000-0005-0000-0000-0000DE5E0000}"/>
    <cellStyle name="40% - Accent6 2 5 2 2 6" xfId="33443" xr:uid="{00000000-0005-0000-0000-0000DF5E0000}"/>
    <cellStyle name="40% - Accent6 2 5 2 3" xfId="12868" xr:uid="{00000000-0005-0000-0000-0000E05E0000}"/>
    <cellStyle name="40% - Accent6 2 5 2 3 2" xfId="15222" xr:uid="{00000000-0005-0000-0000-0000E15E0000}"/>
    <cellStyle name="40% - Accent6 2 5 2 3 2 2" xfId="26052" xr:uid="{00000000-0005-0000-0000-0000E25E0000}"/>
    <cellStyle name="40% - Accent6 2 5 2 3 2 3" xfId="34929" xr:uid="{00000000-0005-0000-0000-0000E35E0000}"/>
    <cellStyle name="40% - Accent6 2 5 2 3 3" xfId="17441" xr:uid="{00000000-0005-0000-0000-0000E45E0000}"/>
    <cellStyle name="40% - Accent6 2 5 2 3 3 2" xfId="28271" xr:uid="{00000000-0005-0000-0000-0000E55E0000}"/>
    <cellStyle name="40% - Accent6 2 5 2 3 3 3" xfId="37148" xr:uid="{00000000-0005-0000-0000-0000E65E0000}"/>
    <cellStyle name="40% - Accent6 2 5 2 3 4" xfId="19846" xr:uid="{00000000-0005-0000-0000-0000E75E0000}"/>
    <cellStyle name="40% - Accent6 2 5 2 3 4 2" xfId="30490" xr:uid="{00000000-0005-0000-0000-0000E85E0000}"/>
    <cellStyle name="40% - Accent6 2 5 2 3 4 3" xfId="39367" xr:uid="{00000000-0005-0000-0000-0000E95E0000}"/>
    <cellStyle name="40% - Accent6 2 5 2 3 5" xfId="23833" xr:uid="{00000000-0005-0000-0000-0000EA5E0000}"/>
    <cellStyle name="40% - Accent6 2 5 2 3 6" xfId="32710" xr:uid="{00000000-0005-0000-0000-0000EB5E0000}"/>
    <cellStyle name="40% - Accent6 2 5 2 4" xfId="14346" xr:uid="{00000000-0005-0000-0000-0000EC5E0000}"/>
    <cellStyle name="40% - Accent6 2 5 2 4 2" xfId="25309" xr:uid="{00000000-0005-0000-0000-0000ED5E0000}"/>
    <cellStyle name="40% - Accent6 2 5 2 4 3" xfId="34186" xr:uid="{00000000-0005-0000-0000-0000EE5E0000}"/>
    <cellStyle name="40% - Accent6 2 5 2 5" xfId="16698" xr:uid="{00000000-0005-0000-0000-0000EF5E0000}"/>
    <cellStyle name="40% - Accent6 2 5 2 5 2" xfId="27528" xr:uid="{00000000-0005-0000-0000-0000F05E0000}"/>
    <cellStyle name="40% - Accent6 2 5 2 5 3" xfId="36405" xr:uid="{00000000-0005-0000-0000-0000F15E0000}"/>
    <cellStyle name="40% - Accent6 2 5 2 6" xfId="18919" xr:uid="{00000000-0005-0000-0000-0000F25E0000}"/>
    <cellStyle name="40% - Accent6 2 5 2 6 2" xfId="29747" xr:uid="{00000000-0005-0000-0000-0000F35E0000}"/>
    <cellStyle name="40% - Accent6 2 5 2 6 3" xfId="38624" xr:uid="{00000000-0005-0000-0000-0000F45E0000}"/>
    <cellStyle name="40% - Accent6 2 5 2 7" xfId="23090" xr:uid="{00000000-0005-0000-0000-0000F55E0000}"/>
    <cellStyle name="40% - Accent6 2 5 2 8" xfId="31965" xr:uid="{00000000-0005-0000-0000-0000F65E0000}"/>
    <cellStyle name="40% - Accent6 2 5 3" xfId="9703" xr:uid="{00000000-0005-0000-0000-0000F75E0000}"/>
    <cellStyle name="40% - Accent6 2 5 3 2" xfId="13602" xr:uid="{00000000-0005-0000-0000-0000F85E0000}"/>
    <cellStyle name="40% - Accent6 2 5 3 2 2" xfId="15956" xr:uid="{00000000-0005-0000-0000-0000F95E0000}"/>
    <cellStyle name="40% - Accent6 2 5 3 2 2 2" xfId="26786" xr:uid="{00000000-0005-0000-0000-0000FA5E0000}"/>
    <cellStyle name="40% - Accent6 2 5 3 2 2 3" xfId="35663" xr:uid="{00000000-0005-0000-0000-0000FB5E0000}"/>
    <cellStyle name="40% - Accent6 2 5 3 2 3" xfId="18175" xr:uid="{00000000-0005-0000-0000-0000FC5E0000}"/>
    <cellStyle name="40% - Accent6 2 5 3 2 3 2" xfId="29005" xr:uid="{00000000-0005-0000-0000-0000FD5E0000}"/>
    <cellStyle name="40% - Accent6 2 5 3 2 3 3" xfId="37882" xr:uid="{00000000-0005-0000-0000-0000FE5E0000}"/>
    <cellStyle name="40% - Accent6 2 5 3 2 4" xfId="20580" xr:uid="{00000000-0005-0000-0000-0000FF5E0000}"/>
    <cellStyle name="40% - Accent6 2 5 3 2 4 2" xfId="31224" xr:uid="{00000000-0005-0000-0000-0000005F0000}"/>
    <cellStyle name="40% - Accent6 2 5 3 2 4 3" xfId="40101" xr:uid="{00000000-0005-0000-0000-0000015F0000}"/>
    <cellStyle name="40% - Accent6 2 5 3 2 5" xfId="24567" xr:uid="{00000000-0005-0000-0000-0000025F0000}"/>
    <cellStyle name="40% - Accent6 2 5 3 2 6" xfId="33444" xr:uid="{00000000-0005-0000-0000-0000035F0000}"/>
    <cellStyle name="40% - Accent6 2 5 3 3" xfId="12869" xr:uid="{00000000-0005-0000-0000-0000045F0000}"/>
    <cellStyle name="40% - Accent6 2 5 3 3 2" xfId="15223" xr:uid="{00000000-0005-0000-0000-0000055F0000}"/>
    <cellStyle name="40% - Accent6 2 5 3 3 2 2" xfId="26053" xr:uid="{00000000-0005-0000-0000-0000065F0000}"/>
    <cellStyle name="40% - Accent6 2 5 3 3 2 3" xfId="34930" xr:uid="{00000000-0005-0000-0000-0000075F0000}"/>
    <cellStyle name="40% - Accent6 2 5 3 3 3" xfId="17442" xr:uid="{00000000-0005-0000-0000-0000085F0000}"/>
    <cellStyle name="40% - Accent6 2 5 3 3 3 2" xfId="28272" xr:uid="{00000000-0005-0000-0000-0000095F0000}"/>
    <cellStyle name="40% - Accent6 2 5 3 3 3 3" xfId="37149" xr:uid="{00000000-0005-0000-0000-00000A5F0000}"/>
    <cellStyle name="40% - Accent6 2 5 3 3 4" xfId="19847" xr:uid="{00000000-0005-0000-0000-00000B5F0000}"/>
    <cellStyle name="40% - Accent6 2 5 3 3 4 2" xfId="30491" xr:uid="{00000000-0005-0000-0000-00000C5F0000}"/>
    <cellStyle name="40% - Accent6 2 5 3 3 4 3" xfId="39368" xr:uid="{00000000-0005-0000-0000-00000D5F0000}"/>
    <cellStyle name="40% - Accent6 2 5 3 3 5" xfId="23834" xr:uid="{00000000-0005-0000-0000-00000E5F0000}"/>
    <cellStyle name="40% - Accent6 2 5 3 3 6" xfId="32711" xr:uid="{00000000-0005-0000-0000-00000F5F0000}"/>
    <cellStyle name="40% - Accent6 2 5 3 4" xfId="14347" xr:uid="{00000000-0005-0000-0000-0000105F0000}"/>
    <cellStyle name="40% - Accent6 2 5 3 4 2" xfId="25310" xr:uid="{00000000-0005-0000-0000-0000115F0000}"/>
    <cellStyle name="40% - Accent6 2 5 3 4 3" xfId="34187" xr:uid="{00000000-0005-0000-0000-0000125F0000}"/>
    <cellStyle name="40% - Accent6 2 5 3 5" xfId="16699" xr:uid="{00000000-0005-0000-0000-0000135F0000}"/>
    <cellStyle name="40% - Accent6 2 5 3 5 2" xfId="27529" xr:uid="{00000000-0005-0000-0000-0000145F0000}"/>
    <cellStyle name="40% - Accent6 2 5 3 5 3" xfId="36406" xr:uid="{00000000-0005-0000-0000-0000155F0000}"/>
    <cellStyle name="40% - Accent6 2 5 3 6" xfId="18920" xr:uid="{00000000-0005-0000-0000-0000165F0000}"/>
    <cellStyle name="40% - Accent6 2 5 3 6 2" xfId="29748" xr:uid="{00000000-0005-0000-0000-0000175F0000}"/>
    <cellStyle name="40% - Accent6 2 5 3 6 3" xfId="38625" xr:uid="{00000000-0005-0000-0000-0000185F0000}"/>
    <cellStyle name="40% - Accent6 2 5 3 7" xfId="23091" xr:uid="{00000000-0005-0000-0000-0000195F0000}"/>
    <cellStyle name="40% - Accent6 2 5 3 8" xfId="31966" xr:uid="{00000000-0005-0000-0000-00001A5F0000}"/>
    <cellStyle name="40% - Accent6 2 5 4" xfId="9704" xr:uid="{00000000-0005-0000-0000-00001B5F0000}"/>
    <cellStyle name="40% - Accent6 2 5 4 2" xfId="13603" xr:uid="{00000000-0005-0000-0000-00001C5F0000}"/>
    <cellStyle name="40% - Accent6 2 5 4 2 2" xfId="15957" xr:uid="{00000000-0005-0000-0000-00001D5F0000}"/>
    <cellStyle name="40% - Accent6 2 5 4 2 2 2" xfId="26787" xr:uid="{00000000-0005-0000-0000-00001E5F0000}"/>
    <cellStyle name="40% - Accent6 2 5 4 2 2 3" xfId="35664" xr:uid="{00000000-0005-0000-0000-00001F5F0000}"/>
    <cellStyle name="40% - Accent6 2 5 4 2 3" xfId="18176" xr:uid="{00000000-0005-0000-0000-0000205F0000}"/>
    <cellStyle name="40% - Accent6 2 5 4 2 3 2" xfId="29006" xr:uid="{00000000-0005-0000-0000-0000215F0000}"/>
    <cellStyle name="40% - Accent6 2 5 4 2 3 3" xfId="37883" xr:uid="{00000000-0005-0000-0000-0000225F0000}"/>
    <cellStyle name="40% - Accent6 2 5 4 2 4" xfId="20581" xr:uid="{00000000-0005-0000-0000-0000235F0000}"/>
    <cellStyle name="40% - Accent6 2 5 4 2 4 2" xfId="31225" xr:uid="{00000000-0005-0000-0000-0000245F0000}"/>
    <cellStyle name="40% - Accent6 2 5 4 2 4 3" xfId="40102" xr:uid="{00000000-0005-0000-0000-0000255F0000}"/>
    <cellStyle name="40% - Accent6 2 5 4 2 5" xfId="24568" xr:uid="{00000000-0005-0000-0000-0000265F0000}"/>
    <cellStyle name="40% - Accent6 2 5 4 2 6" xfId="33445" xr:uid="{00000000-0005-0000-0000-0000275F0000}"/>
    <cellStyle name="40% - Accent6 2 5 4 3" xfId="12870" xr:uid="{00000000-0005-0000-0000-0000285F0000}"/>
    <cellStyle name="40% - Accent6 2 5 4 3 2" xfId="15224" xr:uid="{00000000-0005-0000-0000-0000295F0000}"/>
    <cellStyle name="40% - Accent6 2 5 4 3 2 2" xfId="26054" xr:uid="{00000000-0005-0000-0000-00002A5F0000}"/>
    <cellStyle name="40% - Accent6 2 5 4 3 2 3" xfId="34931" xr:uid="{00000000-0005-0000-0000-00002B5F0000}"/>
    <cellStyle name="40% - Accent6 2 5 4 3 3" xfId="17443" xr:uid="{00000000-0005-0000-0000-00002C5F0000}"/>
    <cellStyle name="40% - Accent6 2 5 4 3 3 2" xfId="28273" xr:uid="{00000000-0005-0000-0000-00002D5F0000}"/>
    <cellStyle name="40% - Accent6 2 5 4 3 3 3" xfId="37150" xr:uid="{00000000-0005-0000-0000-00002E5F0000}"/>
    <cellStyle name="40% - Accent6 2 5 4 3 4" xfId="19848" xr:uid="{00000000-0005-0000-0000-00002F5F0000}"/>
    <cellStyle name="40% - Accent6 2 5 4 3 4 2" xfId="30492" xr:uid="{00000000-0005-0000-0000-0000305F0000}"/>
    <cellStyle name="40% - Accent6 2 5 4 3 4 3" xfId="39369" xr:uid="{00000000-0005-0000-0000-0000315F0000}"/>
    <cellStyle name="40% - Accent6 2 5 4 3 5" xfId="23835" xr:uid="{00000000-0005-0000-0000-0000325F0000}"/>
    <cellStyle name="40% - Accent6 2 5 4 3 6" xfId="32712" xr:uid="{00000000-0005-0000-0000-0000335F0000}"/>
    <cellStyle name="40% - Accent6 2 5 4 4" xfId="14348" xr:uid="{00000000-0005-0000-0000-0000345F0000}"/>
    <cellStyle name="40% - Accent6 2 5 4 4 2" xfId="25311" xr:uid="{00000000-0005-0000-0000-0000355F0000}"/>
    <cellStyle name="40% - Accent6 2 5 4 4 3" xfId="34188" xr:uid="{00000000-0005-0000-0000-0000365F0000}"/>
    <cellStyle name="40% - Accent6 2 5 4 5" xfId="16700" xr:uid="{00000000-0005-0000-0000-0000375F0000}"/>
    <cellStyle name="40% - Accent6 2 5 4 5 2" xfId="27530" xr:uid="{00000000-0005-0000-0000-0000385F0000}"/>
    <cellStyle name="40% - Accent6 2 5 4 5 3" xfId="36407" xr:uid="{00000000-0005-0000-0000-0000395F0000}"/>
    <cellStyle name="40% - Accent6 2 5 4 6" xfId="18921" xr:uid="{00000000-0005-0000-0000-00003A5F0000}"/>
    <cellStyle name="40% - Accent6 2 5 4 6 2" xfId="29749" xr:uid="{00000000-0005-0000-0000-00003B5F0000}"/>
    <cellStyle name="40% - Accent6 2 5 4 6 3" xfId="38626" xr:uid="{00000000-0005-0000-0000-00003C5F0000}"/>
    <cellStyle name="40% - Accent6 2 5 4 7" xfId="23092" xr:uid="{00000000-0005-0000-0000-00003D5F0000}"/>
    <cellStyle name="40% - Accent6 2 5 4 8" xfId="31967" xr:uid="{00000000-0005-0000-0000-00003E5F0000}"/>
    <cellStyle name="40% - Accent6 2 5 5" xfId="9705" xr:uid="{00000000-0005-0000-0000-00003F5F0000}"/>
    <cellStyle name="40% - Accent6 2 5 5 2" xfId="13604" xr:uid="{00000000-0005-0000-0000-0000405F0000}"/>
    <cellStyle name="40% - Accent6 2 5 5 2 2" xfId="15958" xr:uid="{00000000-0005-0000-0000-0000415F0000}"/>
    <cellStyle name="40% - Accent6 2 5 5 2 2 2" xfId="26788" xr:uid="{00000000-0005-0000-0000-0000425F0000}"/>
    <cellStyle name="40% - Accent6 2 5 5 2 2 3" xfId="35665" xr:uid="{00000000-0005-0000-0000-0000435F0000}"/>
    <cellStyle name="40% - Accent6 2 5 5 2 3" xfId="18177" xr:uid="{00000000-0005-0000-0000-0000445F0000}"/>
    <cellStyle name="40% - Accent6 2 5 5 2 3 2" xfId="29007" xr:uid="{00000000-0005-0000-0000-0000455F0000}"/>
    <cellStyle name="40% - Accent6 2 5 5 2 3 3" xfId="37884" xr:uid="{00000000-0005-0000-0000-0000465F0000}"/>
    <cellStyle name="40% - Accent6 2 5 5 2 4" xfId="20582" xr:uid="{00000000-0005-0000-0000-0000475F0000}"/>
    <cellStyle name="40% - Accent6 2 5 5 2 4 2" xfId="31226" xr:uid="{00000000-0005-0000-0000-0000485F0000}"/>
    <cellStyle name="40% - Accent6 2 5 5 2 4 3" xfId="40103" xr:uid="{00000000-0005-0000-0000-0000495F0000}"/>
    <cellStyle name="40% - Accent6 2 5 5 2 5" xfId="24569" xr:uid="{00000000-0005-0000-0000-00004A5F0000}"/>
    <cellStyle name="40% - Accent6 2 5 5 2 6" xfId="33446" xr:uid="{00000000-0005-0000-0000-00004B5F0000}"/>
    <cellStyle name="40% - Accent6 2 5 5 3" xfId="12871" xr:uid="{00000000-0005-0000-0000-00004C5F0000}"/>
    <cellStyle name="40% - Accent6 2 5 5 3 2" xfId="15225" xr:uid="{00000000-0005-0000-0000-00004D5F0000}"/>
    <cellStyle name="40% - Accent6 2 5 5 3 2 2" xfId="26055" xr:uid="{00000000-0005-0000-0000-00004E5F0000}"/>
    <cellStyle name="40% - Accent6 2 5 5 3 2 3" xfId="34932" xr:uid="{00000000-0005-0000-0000-00004F5F0000}"/>
    <cellStyle name="40% - Accent6 2 5 5 3 3" xfId="17444" xr:uid="{00000000-0005-0000-0000-0000505F0000}"/>
    <cellStyle name="40% - Accent6 2 5 5 3 3 2" xfId="28274" xr:uid="{00000000-0005-0000-0000-0000515F0000}"/>
    <cellStyle name="40% - Accent6 2 5 5 3 3 3" xfId="37151" xr:uid="{00000000-0005-0000-0000-0000525F0000}"/>
    <cellStyle name="40% - Accent6 2 5 5 3 4" xfId="19849" xr:uid="{00000000-0005-0000-0000-0000535F0000}"/>
    <cellStyle name="40% - Accent6 2 5 5 3 4 2" xfId="30493" xr:uid="{00000000-0005-0000-0000-0000545F0000}"/>
    <cellStyle name="40% - Accent6 2 5 5 3 4 3" xfId="39370" xr:uid="{00000000-0005-0000-0000-0000555F0000}"/>
    <cellStyle name="40% - Accent6 2 5 5 3 5" xfId="23836" xr:uid="{00000000-0005-0000-0000-0000565F0000}"/>
    <cellStyle name="40% - Accent6 2 5 5 3 6" xfId="32713" xr:uid="{00000000-0005-0000-0000-0000575F0000}"/>
    <cellStyle name="40% - Accent6 2 5 5 4" xfId="14349" xr:uid="{00000000-0005-0000-0000-0000585F0000}"/>
    <cellStyle name="40% - Accent6 2 5 5 4 2" xfId="25312" xr:uid="{00000000-0005-0000-0000-0000595F0000}"/>
    <cellStyle name="40% - Accent6 2 5 5 4 3" xfId="34189" xr:uid="{00000000-0005-0000-0000-00005A5F0000}"/>
    <cellStyle name="40% - Accent6 2 5 5 5" xfId="16701" xr:uid="{00000000-0005-0000-0000-00005B5F0000}"/>
    <cellStyle name="40% - Accent6 2 5 5 5 2" xfId="27531" xr:uid="{00000000-0005-0000-0000-00005C5F0000}"/>
    <cellStyle name="40% - Accent6 2 5 5 5 3" xfId="36408" xr:uid="{00000000-0005-0000-0000-00005D5F0000}"/>
    <cellStyle name="40% - Accent6 2 5 5 6" xfId="18922" xr:uid="{00000000-0005-0000-0000-00005E5F0000}"/>
    <cellStyle name="40% - Accent6 2 5 5 6 2" xfId="29750" xr:uid="{00000000-0005-0000-0000-00005F5F0000}"/>
    <cellStyle name="40% - Accent6 2 5 5 6 3" xfId="38627" xr:uid="{00000000-0005-0000-0000-0000605F0000}"/>
    <cellStyle name="40% - Accent6 2 5 5 7" xfId="23093" xr:uid="{00000000-0005-0000-0000-0000615F0000}"/>
    <cellStyle name="40% - Accent6 2 5 5 8" xfId="31968" xr:uid="{00000000-0005-0000-0000-0000625F0000}"/>
    <cellStyle name="40% - Accent6 2 5 6" xfId="9706" xr:uid="{00000000-0005-0000-0000-0000635F0000}"/>
    <cellStyle name="40% - Accent6 2 5 6 2" xfId="13605" xr:uid="{00000000-0005-0000-0000-0000645F0000}"/>
    <cellStyle name="40% - Accent6 2 5 6 2 2" xfId="15959" xr:uid="{00000000-0005-0000-0000-0000655F0000}"/>
    <cellStyle name="40% - Accent6 2 5 6 2 2 2" xfId="26789" xr:uid="{00000000-0005-0000-0000-0000665F0000}"/>
    <cellStyle name="40% - Accent6 2 5 6 2 2 3" xfId="35666" xr:uid="{00000000-0005-0000-0000-0000675F0000}"/>
    <cellStyle name="40% - Accent6 2 5 6 2 3" xfId="18178" xr:uid="{00000000-0005-0000-0000-0000685F0000}"/>
    <cellStyle name="40% - Accent6 2 5 6 2 3 2" xfId="29008" xr:uid="{00000000-0005-0000-0000-0000695F0000}"/>
    <cellStyle name="40% - Accent6 2 5 6 2 3 3" xfId="37885" xr:uid="{00000000-0005-0000-0000-00006A5F0000}"/>
    <cellStyle name="40% - Accent6 2 5 6 2 4" xfId="20583" xr:uid="{00000000-0005-0000-0000-00006B5F0000}"/>
    <cellStyle name="40% - Accent6 2 5 6 2 4 2" xfId="31227" xr:uid="{00000000-0005-0000-0000-00006C5F0000}"/>
    <cellStyle name="40% - Accent6 2 5 6 2 4 3" xfId="40104" xr:uid="{00000000-0005-0000-0000-00006D5F0000}"/>
    <cellStyle name="40% - Accent6 2 5 6 2 5" xfId="24570" xr:uid="{00000000-0005-0000-0000-00006E5F0000}"/>
    <cellStyle name="40% - Accent6 2 5 6 2 6" xfId="33447" xr:uid="{00000000-0005-0000-0000-00006F5F0000}"/>
    <cellStyle name="40% - Accent6 2 5 6 3" xfId="12872" xr:uid="{00000000-0005-0000-0000-0000705F0000}"/>
    <cellStyle name="40% - Accent6 2 5 6 3 2" xfId="15226" xr:uid="{00000000-0005-0000-0000-0000715F0000}"/>
    <cellStyle name="40% - Accent6 2 5 6 3 2 2" xfId="26056" xr:uid="{00000000-0005-0000-0000-0000725F0000}"/>
    <cellStyle name="40% - Accent6 2 5 6 3 2 3" xfId="34933" xr:uid="{00000000-0005-0000-0000-0000735F0000}"/>
    <cellStyle name="40% - Accent6 2 5 6 3 3" xfId="17445" xr:uid="{00000000-0005-0000-0000-0000745F0000}"/>
    <cellStyle name="40% - Accent6 2 5 6 3 3 2" xfId="28275" xr:uid="{00000000-0005-0000-0000-0000755F0000}"/>
    <cellStyle name="40% - Accent6 2 5 6 3 3 3" xfId="37152" xr:uid="{00000000-0005-0000-0000-0000765F0000}"/>
    <cellStyle name="40% - Accent6 2 5 6 3 4" xfId="19850" xr:uid="{00000000-0005-0000-0000-0000775F0000}"/>
    <cellStyle name="40% - Accent6 2 5 6 3 4 2" xfId="30494" xr:uid="{00000000-0005-0000-0000-0000785F0000}"/>
    <cellStyle name="40% - Accent6 2 5 6 3 4 3" xfId="39371" xr:uid="{00000000-0005-0000-0000-0000795F0000}"/>
    <cellStyle name="40% - Accent6 2 5 6 3 5" xfId="23837" xr:uid="{00000000-0005-0000-0000-00007A5F0000}"/>
    <cellStyle name="40% - Accent6 2 5 6 3 6" xfId="32714" xr:uid="{00000000-0005-0000-0000-00007B5F0000}"/>
    <cellStyle name="40% - Accent6 2 5 6 4" xfId="14350" xr:uid="{00000000-0005-0000-0000-00007C5F0000}"/>
    <cellStyle name="40% - Accent6 2 5 6 4 2" xfId="25313" xr:uid="{00000000-0005-0000-0000-00007D5F0000}"/>
    <cellStyle name="40% - Accent6 2 5 6 4 3" xfId="34190" xr:uid="{00000000-0005-0000-0000-00007E5F0000}"/>
    <cellStyle name="40% - Accent6 2 5 6 5" xfId="16702" xr:uid="{00000000-0005-0000-0000-00007F5F0000}"/>
    <cellStyle name="40% - Accent6 2 5 6 5 2" xfId="27532" xr:uid="{00000000-0005-0000-0000-0000805F0000}"/>
    <cellStyle name="40% - Accent6 2 5 6 5 3" xfId="36409" xr:uid="{00000000-0005-0000-0000-0000815F0000}"/>
    <cellStyle name="40% - Accent6 2 5 6 6" xfId="18923" xr:uid="{00000000-0005-0000-0000-0000825F0000}"/>
    <cellStyle name="40% - Accent6 2 5 6 6 2" xfId="29751" xr:uid="{00000000-0005-0000-0000-0000835F0000}"/>
    <cellStyle name="40% - Accent6 2 5 6 6 3" xfId="38628" xr:uid="{00000000-0005-0000-0000-0000845F0000}"/>
    <cellStyle name="40% - Accent6 2 5 6 7" xfId="23094" xr:uid="{00000000-0005-0000-0000-0000855F0000}"/>
    <cellStyle name="40% - Accent6 2 5 6 8" xfId="31969" xr:uid="{00000000-0005-0000-0000-0000865F0000}"/>
    <cellStyle name="40% - Accent6 2 5 7" xfId="9707" xr:uid="{00000000-0005-0000-0000-0000875F0000}"/>
    <cellStyle name="40% - Accent6 2 5 7 2" xfId="13606" xr:uid="{00000000-0005-0000-0000-0000885F0000}"/>
    <cellStyle name="40% - Accent6 2 5 7 2 2" xfId="15960" xr:uid="{00000000-0005-0000-0000-0000895F0000}"/>
    <cellStyle name="40% - Accent6 2 5 7 2 2 2" xfId="26790" xr:uid="{00000000-0005-0000-0000-00008A5F0000}"/>
    <cellStyle name="40% - Accent6 2 5 7 2 2 3" xfId="35667" xr:uid="{00000000-0005-0000-0000-00008B5F0000}"/>
    <cellStyle name="40% - Accent6 2 5 7 2 3" xfId="18179" xr:uid="{00000000-0005-0000-0000-00008C5F0000}"/>
    <cellStyle name="40% - Accent6 2 5 7 2 3 2" xfId="29009" xr:uid="{00000000-0005-0000-0000-00008D5F0000}"/>
    <cellStyle name="40% - Accent6 2 5 7 2 3 3" xfId="37886" xr:uid="{00000000-0005-0000-0000-00008E5F0000}"/>
    <cellStyle name="40% - Accent6 2 5 7 2 4" xfId="20584" xr:uid="{00000000-0005-0000-0000-00008F5F0000}"/>
    <cellStyle name="40% - Accent6 2 5 7 2 4 2" xfId="31228" xr:uid="{00000000-0005-0000-0000-0000905F0000}"/>
    <cellStyle name="40% - Accent6 2 5 7 2 4 3" xfId="40105" xr:uid="{00000000-0005-0000-0000-0000915F0000}"/>
    <cellStyle name="40% - Accent6 2 5 7 2 5" xfId="24571" xr:uid="{00000000-0005-0000-0000-0000925F0000}"/>
    <cellStyle name="40% - Accent6 2 5 7 2 6" xfId="33448" xr:uid="{00000000-0005-0000-0000-0000935F0000}"/>
    <cellStyle name="40% - Accent6 2 5 7 3" xfId="12873" xr:uid="{00000000-0005-0000-0000-0000945F0000}"/>
    <cellStyle name="40% - Accent6 2 5 7 3 2" xfId="15227" xr:uid="{00000000-0005-0000-0000-0000955F0000}"/>
    <cellStyle name="40% - Accent6 2 5 7 3 2 2" xfId="26057" xr:uid="{00000000-0005-0000-0000-0000965F0000}"/>
    <cellStyle name="40% - Accent6 2 5 7 3 2 3" xfId="34934" xr:uid="{00000000-0005-0000-0000-0000975F0000}"/>
    <cellStyle name="40% - Accent6 2 5 7 3 3" xfId="17446" xr:uid="{00000000-0005-0000-0000-0000985F0000}"/>
    <cellStyle name="40% - Accent6 2 5 7 3 3 2" xfId="28276" xr:uid="{00000000-0005-0000-0000-0000995F0000}"/>
    <cellStyle name="40% - Accent6 2 5 7 3 3 3" xfId="37153" xr:uid="{00000000-0005-0000-0000-00009A5F0000}"/>
    <cellStyle name="40% - Accent6 2 5 7 3 4" xfId="19851" xr:uid="{00000000-0005-0000-0000-00009B5F0000}"/>
    <cellStyle name="40% - Accent6 2 5 7 3 4 2" xfId="30495" xr:uid="{00000000-0005-0000-0000-00009C5F0000}"/>
    <cellStyle name="40% - Accent6 2 5 7 3 4 3" xfId="39372" xr:uid="{00000000-0005-0000-0000-00009D5F0000}"/>
    <cellStyle name="40% - Accent6 2 5 7 3 5" xfId="23838" xr:uid="{00000000-0005-0000-0000-00009E5F0000}"/>
    <cellStyle name="40% - Accent6 2 5 7 3 6" xfId="32715" xr:uid="{00000000-0005-0000-0000-00009F5F0000}"/>
    <cellStyle name="40% - Accent6 2 5 7 4" xfId="14351" xr:uid="{00000000-0005-0000-0000-0000A05F0000}"/>
    <cellStyle name="40% - Accent6 2 5 7 4 2" xfId="25314" xr:uid="{00000000-0005-0000-0000-0000A15F0000}"/>
    <cellStyle name="40% - Accent6 2 5 7 4 3" xfId="34191" xr:uid="{00000000-0005-0000-0000-0000A25F0000}"/>
    <cellStyle name="40% - Accent6 2 5 7 5" xfId="16703" xr:uid="{00000000-0005-0000-0000-0000A35F0000}"/>
    <cellStyle name="40% - Accent6 2 5 7 5 2" xfId="27533" xr:uid="{00000000-0005-0000-0000-0000A45F0000}"/>
    <cellStyle name="40% - Accent6 2 5 7 5 3" xfId="36410" xr:uid="{00000000-0005-0000-0000-0000A55F0000}"/>
    <cellStyle name="40% - Accent6 2 5 7 6" xfId="18924" xr:uid="{00000000-0005-0000-0000-0000A65F0000}"/>
    <cellStyle name="40% - Accent6 2 5 7 6 2" xfId="29752" xr:uid="{00000000-0005-0000-0000-0000A75F0000}"/>
    <cellStyle name="40% - Accent6 2 5 7 6 3" xfId="38629" xr:uid="{00000000-0005-0000-0000-0000A85F0000}"/>
    <cellStyle name="40% - Accent6 2 5 7 7" xfId="23095" xr:uid="{00000000-0005-0000-0000-0000A95F0000}"/>
    <cellStyle name="40% - Accent6 2 5 7 8" xfId="31970" xr:uid="{00000000-0005-0000-0000-0000AA5F0000}"/>
    <cellStyle name="40% - Accent6 2 5 8" xfId="9708" xr:uid="{00000000-0005-0000-0000-0000AB5F0000}"/>
    <cellStyle name="40% - Accent6 2 5 8 2" xfId="13607" xr:uid="{00000000-0005-0000-0000-0000AC5F0000}"/>
    <cellStyle name="40% - Accent6 2 5 8 2 2" xfId="15961" xr:uid="{00000000-0005-0000-0000-0000AD5F0000}"/>
    <cellStyle name="40% - Accent6 2 5 8 2 2 2" xfId="26791" xr:uid="{00000000-0005-0000-0000-0000AE5F0000}"/>
    <cellStyle name="40% - Accent6 2 5 8 2 2 3" xfId="35668" xr:uid="{00000000-0005-0000-0000-0000AF5F0000}"/>
    <cellStyle name="40% - Accent6 2 5 8 2 3" xfId="18180" xr:uid="{00000000-0005-0000-0000-0000B05F0000}"/>
    <cellStyle name="40% - Accent6 2 5 8 2 3 2" xfId="29010" xr:uid="{00000000-0005-0000-0000-0000B15F0000}"/>
    <cellStyle name="40% - Accent6 2 5 8 2 3 3" xfId="37887" xr:uid="{00000000-0005-0000-0000-0000B25F0000}"/>
    <cellStyle name="40% - Accent6 2 5 8 2 4" xfId="20585" xr:uid="{00000000-0005-0000-0000-0000B35F0000}"/>
    <cellStyle name="40% - Accent6 2 5 8 2 4 2" xfId="31229" xr:uid="{00000000-0005-0000-0000-0000B45F0000}"/>
    <cellStyle name="40% - Accent6 2 5 8 2 4 3" xfId="40106" xr:uid="{00000000-0005-0000-0000-0000B55F0000}"/>
    <cellStyle name="40% - Accent6 2 5 8 2 5" xfId="24572" xr:uid="{00000000-0005-0000-0000-0000B65F0000}"/>
    <cellStyle name="40% - Accent6 2 5 8 2 6" xfId="33449" xr:uid="{00000000-0005-0000-0000-0000B75F0000}"/>
    <cellStyle name="40% - Accent6 2 5 8 3" xfId="12874" xr:uid="{00000000-0005-0000-0000-0000B85F0000}"/>
    <cellStyle name="40% - Accent6 2 5 8 3 2" xfId="15228" xr:uid="{00000000-0005-0000-0000-0000B95F0000}"/>
    <cellStyle name="40% - Accent6 2 5 8 3 2 2" xfId="26058" xr:uid="{00000000-0005-0000-0000-0000BA5F0000}"/>
    <cellStyle name="40% - Accent6 2 5 8 3 2 3" xfId="34935" xr:uid="{00000000-0005-0000-0000-0000BB5F0000}"/>
    <cellStyle name="40% - Accent6 2 5 8 3 3" xfId="17447" xr:uid="{00000000-0005-0000-0000-0000BC5F0000}"/>
    <cellStyle name="40% - Accent6 2 5 8 3 3 2" xfId="28277" xr:uid="{00000000-0005-0000-0000-0000BD5F0000}"/>
    <cellStyle name="40% - Accent6 2 5 8 3 3 3" xfId="37154" xr:uid="{00000000-0005-0000-0000-0000BE5F0000}"/>
    <cellStyle name="40% - Accent6 2 5 8 3 4" xfId="19852" xr:uid="{00000000-0005-0000-0000-0000BF5F0000}"/>
    <cellStyle name="40% - Accent6 2 5 8 3 4 2" xfId="30496" xr:uid="{00000000-0005-0000-0000-0000C05F0000}"/>
    <cellStyle name="40% - Accent6 2 5 8 3 4 3" xfId="39373" xr:uid="{00000000-0005-0000-0000-0000C15F0000}"/>
    <cellStyle name="40% - Accent6 2 5 8 3 5" xfId="23839" xr:uid="{00000000-0005-0000-0000-0000C25F0000}"/>
    <cellStyle name="40% - Accent6 2 5 8 3 6" xfId="32716" xr:uid="{00000000-0005-0000-0000-0000C35F0000}"/>
    <cellStyle name="40% - Accent6 2 5 8 4" xfId="14352" xr:uid="{00000000-0005-0000-0000-0000C45F0000}"/>
    <cellStyle name="40% - Accent6 2 5 8 4 2" xfId="25315" xr:uid="{00000000-0005-0000-0000-0000C55F0000}"/>
    <cellStyle name="40% - Accent6 2 5 8 4 3" xfId="34192" xr:uid="{00000000-0005-0000-0000-0000C65F0000}"/>
    <cellStyle name="40% - Accent6 2 5 8 5" xfId="16704" xr:uid="{00000000-0005-0000-0000-0000C75F0000}"/>
    <cellStyle name="40% - Accent6 2 5 8 5 2" xfId="27534" xr:uid="{00000000-0005-0000-0000-0000C85F0000}"/>
    <cellStyle name="40% - Accent6 2 5 8 5 3" xfId="36411" xr:uid="{00000000-0005-0000-0000-0000C95F0000}"/>
    <cellStyle name="40% - Accent6 2 5 8 6" xfId="18925" xr:uid="{00000000-0005-0000-0000-0000CA5F0000}"/>
    <cellStyle name="40% - Accent6 2 5 8 6 2" xfId="29753" xr:uid="{00000000-0005-0000-0000-0000CB5F0000}"/>
    <cellStyle name="40% - Accent6 2 5 8 6 3" xfId="38630" xr:uid="{00000000-0005-0000-0000-0000CC5F0000}"/>
    <cellStyle name="40% - Accent6 2 5 8 7" xfId="23096" xr:uid="{00000000-0005-0000-0000-0000CD5F0000}"/>
    <cellStyle name="40% - Accent6 2 5 8 8" xfId="31971" xr:uid="{00000000-0005-0000-0000-0000CE5F0000}"/>
    <cellStyle name="40% - Accent6 2 5 9" xfId="9709" xr:uid="{00000000-0005-0000-0000-0000CF5F0000}"/>
    <cellStyle name="40% - Accent6 2 5 9 2" xfId="13608" xr:uid="{00000000-0005-0000-0000-0000D05F0000}"/>
    <cellStyle name="40% - Accent6 2 5 9 2 2" xfId="15962" xr:uid="{00000000-0005-0000-0000-0000D15F0000}"/>
    <cellStyle name="40% - Accent6 2 5 9 2 2 2" xfId="26792" xr:uid="{00000000-0005-0000-0000-0000D25F0000}"/>
    <cellStyle name="40% - Accent6 2 5 9 2 2 3" xfId="35669" xr:uid="{00000000-0005-0000-0000-0000D35F0000}"/>
    <cellStyle name="40% - Accent6 2 5 9 2 3" xfId="18181" xr:uid="{00000000-0005-0000-0000-0000D45F0000}"/>
    <cellStyle name="40% - Accent6 2 5 9 2 3 2" xfId="29011" xr:uid="{00000000-0005-0000-0000-0000D55F0000}"/>
    <cellStyle name="40% - Accent6 2 5 9 2 3 3" xfId="37888" xr:uid="{00000000-0005-0000-0000-0000D65F0000}"/>
    <cellStyle name="40% - Accent6 2 5 9 2 4" xfId="20586" xr:uid="{00000000-0005-0000-0000-0000D75F0000}"/>
    <cellStyle name="40% - Accent6 2 5 9 2 4 2" xfId="31230" xr:uid="{00000000-0005-0000-0000-0000D85F0000}"/>
    <cellStyle name="40% - Accent6 2 5 9 2 4 3" xfId="40107" xr:uid="{00000000-0005-0000-0000-0000D95F0000}"/>
    <cellStyle name="40% - Accent6 2 5 9 2 5" xfId="24573" xr:uid="{00000000-0005-0000-0000-0000DA5F0000}"/>
    <cellStyle name="40% - Accent6 2 5 9 2 6" xfId="33450" xr:uid="{00000000-0005-0000-0000-0000DB5F0000}"/>
    <cellStyle name="40% - Accent6 2 5 9 3" xfId="12875" xr:uid="{00000000-0005-0000-0000-0000DC5F0000}"/>
    <cellStyle name="40% - Accent6 2 5 9 3 2" xfId="15229" xr:uid="{00000000-0005-0000-0000-0000DD5F0000}"/>
    <cellStyle name="40% - Accent6 2 5 9 3 2 2" xfId="26059" xr:uid="{00000000-0005-0000-0000-0000DE5F0000}"/>
    <cellStyle name="40% - Accent6 2 5 9 3 2 3" xfId="34936" xr:uid="{00000000-0005-0000-0000-0000DF5F0000}"/>
    <cellStyle name="40% - Accent6 2 5 9 3 3" xfId="17448" xr:uid="{00000000-0005-0000-0000-0000E05F0000}"/>
    <cellStyle name="40% - Accent6 2 5 9 3 3 2" xfId="28278" xr:uid="{00000000-0005-0000-0000-0000E15F0000}"/>
    <cellStyle name="40% - Accent6 2 5 9 3 3 3" xfId="37155" xr:uid="{00000000-0005-0000-0000-0000E25F0000}"/>
    <cellStyle name="40% - Accent6 2 5 9 3 4" xfId="19853" xr:uid="{00000000-0005-0000-0000-0000E35F0000}"/>
    <cellStyle name="40% - Accent6 2 5 9 3 4 2" xfId="30497" xr:uid="{00000000-0005-0000-0000-0000E45F0000}"/>
    <cellStyle name="40% - Accent6 2 5 9 3 4 3" xfId="39374" xr:uid="{00000000-0005-0000-0000-0000E55F0000}"/>
    <cellStyle name="40% - Accent6 2 5 9 3 5" xfId="23840" xr:uid="{00000000-0005-0000-0000-0000E65F0000}"/>
    <cellStyle name="40% - Accent6 2 5 9 3 6" xfId="32717" xr:uid="{00000000-0005-0000-0000-0000E75F0000}"/>
    <cellStyle name="40% - Accent6 2 5 9 4" xfId="14353" xr:uid="{00000000-0005-0000-0000-0000E85F0000}"/>
    <cellStyle name="40% - Accent6 2 5 9 4 2" xfId="25316" xr:uid="{00000000-0005-0000-0000-0000E95F0000}"/>
    <cellStyle name="40% - Accent6 2 5 9 4 3" xfId="34193" xr:uid="{00000000-0005-0000-0000-0000EA5F0000}"/>
    <cellStyle name="40% - Accent6 2 5 9 5" xfId="16705" xr:uid="{00000000-0005-0000-0000-0000EB5F0000}"/>
    <cellStyle name="40% - Accent6 2 5 9 5 2" xfId="27535" xr:uid="{00000000-0005-0000-0000-0000EC5F0000}"/>
    <cellStyle name="40% - Accent6 2 5 9 5 3" xfId="36412" xr:uid="{00000000-0005-0000-0000-0000ED5F0000}"/>
    <cellStyle name="40% - Accent6 2 5 9 6" xfId="18926" xr:uid="{00000000-0005-0000-0000-0000EE5F0000}"/>
    <cellStyle name="40% - Accent6 2 5 9 6 2" xfId="29754" xr:uid="{00000000-0005-0000-0000-0000EF5F0000}"/>
    <cellStyle name="40% - Accent6 2 5 9 6 3" xfId="38631" xr:uid="{00000000-0005-0000-0000-0000F05F0000}"/>
    <cellStyle name="40% - Accent6 2 5 9 7" xfId="23097" xr:uid="{00000000-0005-0000-0000-0000F15F0000}"/>
    <cellStyle name="40% - Accent6 2 5 9 8" xfId="31972" xr:uid="{00000000-0005-0000-0000-0000F25F0000}"/>
    <cellStyle name="40% - Accent6 2 6" xfId="9710" xr:uid="{00000000-0005-0000-0000-0000F35F0000}"/>
    <cellStyle name="40% - Accent6 2 6 10" xfId="18927" xr:uid="{00000000-0005-0000-0000-0000F45F0000}"/>
    <cellStyle name="40% - Accent6 2 6 10 2" xfId="29755" xr:uid="{00000000-0005-0000-0000-0000F55F0000}"/>
    <cellStyle name="40% - Accent6 2 6 10 3" xfId="38632" xr:uid="{00000000-0005-0000-0000-0000F65F0000}"/>
    <cellStyle name="40% - Accent6 2 6 11" xfId="23098" xr:uid="{00000000-0005-0000-0000-0000F75F0000}"/>
    <cellStyle name="40% - Accent6 2 6 12" xfId="31973" xr:uid="{00000000-0005-0000-0000-0000F85F0000}"/>
    <cellStyle name="40% - Accent6 2 6 2" xfId="9711" xr:uid="{00000000-0005-0000-0000-0000F95F0000}"/>
    <cellStyle name="40% - Accent6 2 6 2 2" xfId="13610" xr:uid="{00000000-0005-0000-0000-0000FA5F0000}"/>
    <cellStyle name="40% - Accent6 2 6 2 2 2" xfId="15964" xr:uid="{00000000-0005-0000-0000-0000FB5F0000}"/>
    <cellStyle name="40% - Accent6 2 6 2 2 2 2" xfId="26794" xr:uid="{00000000-0005-0000-0000-0000FC5F0000}"/>
    <cellStyle name="40% - Accent6 2 6 2 2 2 3" xfId="35671" xr:uid="{00000000-0005-0000-0000-0000FD5F0000}"/>
    <cellStyle name="40% - Accent6 2 6 2 2 3" xfId="18183" xr:uid="{00000000-0005-0000-0000-0000FE5F0000}"/>
    <cellStyle name="40% - Accent6 2 6 2 2 3 2" xfId="29013" xr:uid="{00000000-0005-0000-0000-0000FF5F0000}"/>
    <cellStyle name="40% - Accent6 2 6 2 2 3 3" xfId="37890" xr:uid="{00000000-0005-0000-0000-000000600000}"/>
    <cellStyle name="40% - Accent6 2 6 2 2 4" xfId="20588" xr:uid="{00000000-0005-0000-0000-000001600000}"/>
    <cellStyle name="40% - Accent6 2 6 2 2 4 2" xfId="31232" xr:uid="{00000000-0005-0000-0000-000002600000}"/>
    <cellStyle name="40% - Accent6 2 6 2 2 4 3" xfId="40109" xr:uid="{00000000-0005-0000-0000-000003600000}"/>
    <cellStyle name="40% - Accent6 2 6 2 2 5" xfId="24575" xr:uid="{00000000-0005-0000-0000-000004600000}"/>
    <cellStyle name="40% - Accent6 2 6 2 2 6" xfId="33452" xr:uid="{00000000-0005-0000-0000-000005600000}"/>
    <cellStyle name="40% - Accent6 2 6 2 3" xfId="12877" xr:uid="{00000000-0005-0000-0000-000006600000}"/>
    <cellStyle name="40% - Accent6 2 6 2 3 2" xfId="15231" xr:uid="{00000000-0005-0000-0000-000007600000}"/>
    <cellStyle name="40% - Accent6 2 6 2 3 2 2" xfId="26061" xr:uid="{00000000-0005-0000-0000-000008600000}"/>
    <cellStyle name="40% - Accent6 2 6 2 3 2 3" xfId="34938" xr:uid="{00000000-0005-0000-0000-000009600000}"/>
    <cellStyle name="40% - Accent6 2 6 2 3 3" xfId="17450" xr:uid="{00000000-0005-0000-0000-00000A600000}"/>
    <cellStyle name="40% - Accent6 2 6 2 3 3 2" xfId="28280" xr:uid="{00000000-0005-0000-0000-00000B600000}"/>
    <cellStyle name="40% - Accent6 2 6 2 3 3 3" xfId="37157" xr:uid="{00000000-0005-0000-0000-00000C600000}"/>
    <cellStyle name="40% - Accent6 2 6 2 3 4" xfId="19855" xr:uid="{00000000-0005-0000-0000-00000D600000}"/>
    <cellStyle name="40% - Accent6 2 6 2 3 4 2" xfId="30499" xr:uid="{00000000-0005-0000-0000-00000E600000}"/>
    <cellStyle name="40% - Accent6 2 6 2 3 4 3" xfId="39376" xr:uid="{00000000-0005-0000-0000-00000F600000}"/>
    <cellStyle name="40% - Accent6 2 6 2 3 5" xfId="23842" xr:uid="{00000000-0005-0000-0000-000010600000}"/>
    <cellStyle name="40% - Accent6 2 6 2 3 6" xfId="32719" xr:uid="{00000000-0005-0000-0000-000011600000}"/>
    <cellStyle name="40% - Accent6 2 6 2 4" xfId="14355" xr:uid="{00000000-0005-0000-0000-000012600000}"/>
    <cellStyle name="40% - Accent6 2 6 2 4 2" xfId="25318" xr:uid="{00000000-0005-0000-0000-000013600000}"/>
    <cellStyle name="40% - Accent6 2 6 2 4 3" xfId="34195" xr:uid="{00000000-0005-0000-0000-000014600000}"/>
    <cellStyle name="40% - Accent6 2 6 2 5" xfId="16707" xr:uid="{00000000-0005-0000-0000-000015600000}"/>
    <cellStyle name="40% - Accent6 2 6 2 5 2" xfId="27537" xr:uid="{00000000-0005-0000-0000-000016600000}"/>
    <cellStyle name="40% - Accent6 2 6 2 5 3" xfId="36414" xr:uid="{00000000-0005-0000-0000-000017600000}"/>
    <cellStyle name="40% - Accent6 2 6 2 6" xfId="18928" xr:uid="{00000000-0005-0000-0000-000018600000}"/>
    <cellStyle name="40% - Accent6 2 6 2 6 2" xfId="29756" xr:uid="{00000000-0005-0000-0000-000019600000}"/>
    <cellStyle name="40% - Accent6 2 6 2 6 3" xfId="38633" xr:uid="{00000000-0005-0000-0000-00001A600000}"/>
    <cellStyle name="40% - Accent6 2 6 2 7" xfId="23099" xr:uid="{00000000-0005-0000-0000-00001B600000}"/>
    <cellStyle name="40% - Accent6 2 6 2 8" xfId="31974" xr:uid="{00000000-0005-0000-0000-00001C600000}"/>
    <cellStyle name="40% - Accent6 2 6 3" xfId="9712" xr:uid="{00000000-0005-0000-0000-00001D600000}"/>
    <cellStyle name="40% - Accent6 2 6 3 2" xfId="13611" xr:uid="{00000000-0005-0000-0000-00001E600000}"/>
    <cellStyle name="40% - Accent6 2 6 3 2 2" xfId="15965" xr:uid="{00000000-0005-0000-0000-00001F600000}"/>
    <cellStyle name="40% - Accent6 2 6 3 2 2 2" xfId="26795" xr:uid="{00000000-0005-0000-0000-000020600000}"/>
    <cellStyle name="40% - Accent6 2 6 3 2 2 3" xfId="35672" xr:uid="{00000000-0005-0000-0000-000021600000}"/>
    <cellStyle name="40% - Accent6 2 6 3 2 3" xfId="18184" xr:uid="{00000000-0005-0000-0000-000022600000}"/>
    <cellStyle name="40% - Accent6 2 6 3 2 3 2" xfId="29014" xr:uid="{00000000-0005-0000-0000-000023600000}"/>
    <cellStyle name="40% - Accent6 2 6 3 2 3 3" xfId="37891" xr:uid="{00000000-0005-0000-0000-000024600000}"/>
    <cellStyle name="40% - Accent6 2 6 3 2 4" xfId="20589" xr:uid="{00000000-0005-0000-0000-000025600000}"/>
    <cellStyle name="40% - Accent6 2 6 3 2 4 2" xfId="31233" xr:uid="{00000000-0005-0000-0000-000026600000}"/>
    <cellStyle name="40% - Accent6 2 6 3 2 4 3" xfId="40110" xr:uid="{00000000-0005-0000-0000-000027600000}"/>
    <cellStyle name="40% - Accent6 2 6 3 2 5" xfId="24576" xr:uid="{00000000-0005-0000-0000-000028600000}"/>
    <cellStyle name="40% - Accent6 2 6 3 2 6" xfId="33453" xr:uid="{00000000-0005-0000-0000-000029600000}"/>
    <cellStyle name="40% - Accent6 2 6 3 3" xfId="12878" xr:uid="{00000000-0005-0000-0000-00002A600000}"/>
    <cellStyle name="40% - Accent6 2 6 3 3 2" xfId="15232" xr:uid="{00000000-0005-0000-0000-00002B600000}"/>
    <cellStyle name="40% - Accent6 2 6 3 3 2 2" xfId="26062" xr:uid="{00000000-0005-0000-0000-00002C600000}"/>
    <cellStyle name="40% - Accent6 2 6 3 3 2 3" xfId="34939" xr:uid="{00000000-0005-0000-0000-00002D600000}"/>
    <cellStyle name="40% - Accent6 2 6 3 3 3" xfId="17451" xr:uid="{00000000-0005-0000-0000-00002E600000}"/>
    <cellStyle name="40% - Accent6 2 6 3 3 3 2" xfId="28281" xr:uid="{00000000-0005-0000-0000-00002F600000}"/>
    <cellStyle name="40% - Accent6 2 6 3 3 3 3" xfId="37158" xr:uid="{00000000-0005-0000-0000-000030600000}"/>
    <cellStyle name="40% - Accent6 2 6 3 3 4" xfId="19856" xr:uid="{00000000-0005-0000-0000-000031600000}"/>
    <cellStyle name="40% - Accent6 2 6 3 3 4 2" xfId="30500" xr:uid="{00000000-0005-0000-0000-000032600000}"/>
    <cellStyle name="40% - Accent6 2 6 3 3 4 3" xfId="39377" xr:uid="{00000000-0005-0000-0000-000033600000}"/>
    <cellStyle name="40% - Accent6 2 6 3 3 5" xfId="23843" xr:uid="{00000000-0005-0000-0000-000034600000}"/>
    <cellStyle name="40% - Accent6 2 6 3 3 6" xfId="32720" xr:uid="{00000000-0005-0000-0000-000035600000}"/>
    <cellStyle name="40% - Accent6 2 6 3 4" xfId="14356" xr:uid="{00000000-0005-0000-0000-000036600000}"/>
    <cellStyle name="40% - Accent6 2 6 3 4 2" xfId="25319" xr:uid="{00000000-0005-0000-0000-000037600000}"/>
    <cellStyle name="40% - Accent6 2 6 3 4 3" xfId="34196" xr:uid="{00000000-0005-0000-0000-000038600000}"/>
    <cellStyle name="40% - Accent6 2 6 3 5" xfId="16708" xr:uid="{00000000-0005-0000-0000-000039600000}"/>
    <cellStyle name="40% - Accent6 2 6 3 5 2" xfId="27538" xr:uid="{00000000-0005-0000-0000-00003A600000}"/>
    <cellStyle name="40% - Accent6 2 6 3 5 3" xfId="36415" xr:uid="{00000000-0005-0000-0000-00003B600000}"/>
    <cellStyle name="40% - Accent6 2 6 3 6" xfId="18929" xr:uid="{00000000-0005-0000-0000-00003C600000}"/>
    <cellStyle name="40% - Accent6 2 6 3 6 2" xfId="29757" xr:uid="{00000000-0005-0000-0000-00003D600000}"/>
    <cellStyle name="40% - Accent6 2 6 3 6 3" xfId="38634" xr:uid="{00000000-0005-0000-0000-00003E600000}"/>
    <cellStyle name="40% - Accent6 2 6 3 7" xfId="23100" xr:uid="{00000000-0005-0000-0000-00003F600000}"/>
    <cellStyle name="40% - Accent6 2 6 3 8" xfId="31975" xr:uid="{00000000-0005-0000-0000-000040600000}"/>
    <cellStyle name="40% - Accent6 2 6 4" xfId="9713" xr:uid="{00000000-0005-0000-0000-000041600000}"/>
    <cellStyle name="40% - Accent6 2 6 4 2" xfId="13612" xr:uid="{00000000-0005-0000-0000-000042600000}"/>
    <cellStyle name="40% - Accent6 2 6 4 2 2" xfId="15966" xr:uid="{00000000-0005-0000-0000-000043600000}"/>
    <cellStyle name="40% - Accent6 2 6 4 2 2 2" xfId="26796" xr:uid="{00000000-0005-0000-0000-000044600000}"/>
    <cellStyle name="40% - Accent6 2 6 4 2 2 3" xfId="35673" xr:uid="{00000000-0005-0000-0000-000045600000}"/>
    <cellStyle name="40% - Accent6 2 6 4 2 3" xfId="18185" xr:uid="{00000000-0005-0000-0000-000046600000}"/>
    <cellStyle name="40% - Accent6 2 6 4 2 3 2" xfId="29015" xr:uid="{00000000-0005-0000-0000-000047600000}"/>
    <cellStyle name="40% - Accent6 2 6 4 2 3 3" xfId="37892" xr:uid="{00000000-0005-0000-0000-000048600000}"/>
    <cellStyle name="40% - Accent6 2 6 4 2 4" xfId="20590" xr:uid="{00000000-0005-0000-0000-000049600000}"/>
    <cellStyle name="40% - Accent6 2 6 4 2 4 2" xfId="31234" xr:uid="{00000000-0005-0000-0000-00004A600000}"/>
    <cellStyle name="40% - Accent6 2 6 4 2 4 3" xfId="40111" xr:uid="{00000000-0005-0000-0000-00004B600000}"/>
    <cellStyle name="40% - Accent6 2 6 4 2 5" xfId="24577" xr:uid="{00000000-0005-0000-0000-00004C600000}"/>
    <cellStyle name="40% - Accent6 2 6 4 2 6" xfId="33454" xr:uid="{00000000-0005-0000-0000-00004D600000}"/>
    <cellStyle name="40% - Accent6 2 6 4 3" xfId="12879" xr:uid="{00000000-0005-0000-0000-00004E600000}"/>
    <cellStyle name="40% - Accent6 2 6 4 3 2" xfId="15233" xr:uid="{00000000-0005-0000-0000-00004F600000}"/>
    <cellStyle name="40% - Accent6 2 6 4 3 2 2" xfId="26063" xr:uid="{00000000-0005-0000-0000-000050600000}"/>
    <cellStyle name="40% - Accent6 2 6 4 3 2 3" xfId="34940" xr:uid="{00000000-0005-0000-0000-000051600000}"/>
    <cellStyle name="40% - Accent6 2 6 4 3 3" xfId="17452" xr:uid="{00000000-0005-0000-0000-000052600000}"/>
    <cellStyle name="40% - Accent6 2 6 4 3 3 2" xfId="28282" xr:uid="{00000000-0005-0000-0000-000053600000}"/>
    <cellStyle name="40% - Accent6 2 6 4 3 3 3" xfId="37159" xr:uid="{00000000-0005-0000-0000-000054600000}"/>
    <cellStyle name="40% - Accent6 2 6 4 3 4" xfId="19857" xr:uid="{00000000-0005-0000-0000-000055600000}"/>
    <cellStyle name="40% - Accent6 2 6 4 3 4 2" xfId="30501" xr:uid="{00000000-0005-0000-0000-000056600000}"/>
    <cellStyle name="40% - Accent6 2 6 4 3 4 3" xfId="39378" xr:uid="{00000000-0005-0000-0000-000057600000}"/>
    <cellStyle name="40% - Accent6 2 6 4 3 5" xfId="23844" xr:uid="{00000000-0005-0000-0000-000058600000}"/>
    <cellStyle name="40% - Accent6 2 6 4 3 6" xfId="32721" xr:uid="{00000000-0005-0000-0000-000059600000}"/>
    <cellStyle name="40% - Accent6 2 6 4 4" xfId="14357" xr:uid="{00000000-0005-0000-0000-00005A600000}"/>
    <cellStyle name="40% - Accent6 2 6 4 4 2" xfId="25320" xr:uid="{00000000-0005-0000-0000-00005B600000}"/>
    <cellStyle name="40% - Accent6 2 6 4 4 3" xfId="34197" xr:uid="{00000000-0005-0000-0000-00005C600000}"/>
    <cellStyle name="40% - Accent6 2 6 4 5" xfId="16709" xr:uid="{00000000-0005-0000-0000-00005D600000}"/>
    <cellStyle name="40% - Accent6 2 6 4 5 2" xfId="27539" xr:uid="{00000000-0005-0000-0000-00005E600000}"/>
    <cellStyle name="40% - Accent6 2 6 4 5 3" xfId="36416" xr:uid="{00000000-0005-0000-0000-00005F600000}"/>
    <cellStyle name="40% - Accent6 2 6 4 6" xfId="18930" xr:uid="{00000000-0005-0000-0000-000060600000}"/>
    <cellStyle name="40% - Accent6 2 6 4 6 2" xfId="29758" xr:uid="{00000000-0005-0000-0000-000061600000}"/>
    <cellStyle name="40% - Accent6 2 6 4 6 3" xfId="38635" xr:uid="{00000000-0005-0000-0000-000062600000}"/>
    <cellStyle name="40% - Accent6 2 6 4 7" xfId="23101" xr:uid="{00000000-0005-0000-0000-000063600000}"/>
    <cellStyle name="40% - Accent6 2 6 4 8" xfId="31976" xr:uid="{00000000-0005-0000-0000-000064600000}"/>
    <cellStyle name="40% - Accent6 2 6 5" xfId="9714" xr:uid="{00000000-0005-0000-0000-000065600000}"/>
    <cellStyle name="40% - Accent6 2 6 5 2" xfId="13613" xr:uid="{00000000-0005-0000-0000-000066600000}"/>
    <cellStyle name="40% - Accent6 2 6 5 2 2" xfId="15967" xr:uid="{00000000-0005-0000-0000-000067600000}"/>
    <cellStyle name="40% - Accent6 2 6 5 2 2 2" xfId="26797" xr:uid="{00000000-0005-0000-0000-000068600000}"/>
    <cellStyle name="40% - Accent6 2 6 5 2 2 3" xfId="35674" xr:uid="{00000000-0005-0000-0000-000069600000}"/>
    <cellStyle name="40% - Accent6 2 6 5 2 3" xfId="18186" xr:uid="{00000000-0005-0000-0000-00006A600000}"/>
    <cellStyle name="40% - Accent6 2 6 5 2 3 2" xfId="29016" xr:uid="{00000000-0005-0000-0000-00006B600000}"/>
    <cellStyle name="40% - Accent6 2 6 5 2 3 3" xfId="37893" xr:uid="{00000000-0005-0000-0000-00006C600000}"/>
    <cellStyle name="40% - Accent6 2 6 5 2 4" xfId="20591" xr:uid="{00000000-0005-0000-0000-00006D600000}"/>
    <cellStyle name="40% - Accent6 2 6 5 2 4 2" xfId="31235" xr:uid="{00000000-0005-0000-0000-00006E600000}"/>
    <cellStyle name="40% - Accent6 2 6 5 2 4 3" xfId="40112" xr:uid="{00000000-0005-0000-0000-00006F600000}"/>
    <cellStyle name="40% - Accent6 2 6 5 2 5" xfId="24578" xr:uid="{00000000-0005-0000-0000-000070600000}"/>
    <cellStyle name="40% - Accent6 2 6 5 2 6" xfId="33455" xr:uid="{00000000-0005-0000-0000-000071600000}"/>
    <cellStyle name="40% - Accent6 2 6 5 3" xfId="12880" xr:uid="{00000000-0005-0000-0000-000072600000}"/>
    <cellStyle name="40% - Accent6 2 6 5 3 2" xfId="15234" xr:uid="{00000000-0005-0000-0000-000073600000}"/>
    <cellStyle name="40% - Accent6 2 6 5 3 2 2" xfId="26064" xr:uid="{00000000-0005-0000-0000-000074600000}"/>
    <cellStyle name="40% - Accent6 2 6 5 3 2 3" xfId="34941" xr:uid="{00000000-0005-0000-0000-000075600000}"/>
    <cellStyle name="40% - Accent6 2 6 5 3 3" xfId="17453" xr:uid="{00000000-0005-0000-0000-000076600000}"/>
    <cellStyle name="40% - Accent6 2 6 5 3 3 2" xfId="28283" xr:uid="{00000000-0005-0000-0000-000077600000}"/>
    <cellStyle name="40% - Accent6 2 6 5 3 3 3" xfId="37160" xr:uid="{00000000-0005-0000-0000-000078600000}"/>
    <cellStyle name="40% - Accent6 2 6 5 3 4" xfId="19858" xr:uid="{00000000-0005-0000-0000-000079600000}"/>
    <cellStyle name="40% - Accent6 2 6 5 3 4 2" xfId="30502" xr:uid="{00000000-0005-0000-0000-00007A600000}"/>
    <cellStyle name="40% - Accent6 2 6 5 3 4 3" xfId="39379" xr:uid="{00000000-0005-0000-0000-00007B600000}"/>
    <cellStyle name="40% - Accent6 2 6 5 3 5" xfId="23845" xr:uid="{00000000-0005-0000-0000-00007C600000}"/>
    <cellStyle name="40% - Accent6 2 6 5 3 6" xfId="32722" xr:uid="{00000000-0005-0000-0000-00007D600000}"/>
    <cellStyle name="40% - Accent6 2 6 5 4" xfId="14358" xr:uid="{00000000-0005-0000-0000-00007E600000}"/>
    <cellStyle name="40% - Accent6 2 6 5 4 2" xfId="25321" xr:uid="{00000000-0005-0000-0000-00007F600000}"/>
    <cellStyle name="40% - Accent6 2 6 5 4 3" xfId="34198" xr:uid="{00000000-0005-0000-0000-000080600000}"/>
    <cellStyle name="40% - Accent6 2 6 5 5" xfId="16710" xr:uid="{00000000-0005-0000-0000-000081600000}"/>
    <cellStyle name="40% - Accent6 2 6 5 5 2" xfId="27540" xr:uid="{00000000-0005-0000-0000-000082600000}"/>
    <cellStyle name="40% - Accent6 2 6 5 5 3" xfId="36417" xr:uid="{00000000-0005-0000-0000-000083600000}"/>
    <cellStyle name="40% - Accent6 2 6 5 6" xfId="18931" xr:uid="{00000000-0005-0000-0000-000084600000}"/>
    <cellStyle name="40% - Accent6 2 6 5 6 2" xfId="29759" xr:uid="{00000000-0005-0000-0000-000085600000}"/>
    <cellStyle name="40% - Accent6 2 6 5 6 3" xfId="38636" xr:uid="{00000000-0005-0000-0000-000086600000}"/>
    <cellStyle name="40% - Accent6 2 6 5 7" xfId="23102" xr:uid="{00000000-0005-0000-0000-000087600000}"/>
    <cellStyle name="40% - Accent6 2 6 5 8" xfId="31977" xr:uid="{00000000-0005-0000-0000-000088600000}"/>
    <cellStyle name="40% - Accent6 2 6 6" xfId="13609" xr:uid="{00000000-0005-0000-0000-000089600000}"/>
    <cellStyle name="40% - Accent6 2 6 6 2" xfId="15963" xr:uid="{00000000-0005-0000-0000-00008A600000}"/>
    <cellStyle name="40% - Accent6 2 6 6 2 2" xfId="26793" xr:uid="{00000000-0005-0000-0000-00008B600000}"/>
    <cellStyle name="40% - Accent6 2 6 6 2 3" xfId="35670" xr:uid="{00000000-0005-0000-0000-00008C600000}"/>
    <cellStyle name="40% - Accent6 2 6 6 3" xfId="18182" xr:uid="{00000000-0005-0000-0000-00008D600000}"/>
    <cellStyle name="40% - Accent6 2 6 6 3 2" xfId="29012" xr:uid="{00000000-0005-0000-0000-00008E600000}"/>
    <cellStyle name="40% - Accent6 2 6 6 3 3" xfId="37889" xr:uid="{00000000-0005-0000-0000-00008F600000}"/>
    <cellStyle name="40% - Accent6 2 6 6 4" xfId="20587" xr:uid="{00000000-0005-0000-0000-000090600000}"/>
    <cellStyle name="40% - Accent6 2 6 6 4 2" xfId="31231" xr:uid="{00000000-0005-0000-0000-000091600000}"/>
    <cellStyle name="40% - Accent6 2 6 6 4 3" xfId="40108" xr:uid="{00000000-0005-0000-0000-000092600000}"/>
    <cellStyle name="40% - Accent6 2 6 6 5" xfId="24574" xr:uid="{00000000-0005-0000-0000-000093600000}"/>
    <cellStyle name="40% - Accent6 2 6 6 6" xfId="33451" xr:uid="{00000000-0005-0000-0000-000094600000}"/>
    <cellStyle name="40% - Accent6 2 6 7" xfId="12876" xr:uid="{00000000-0005-0000-0000-000095600000}"/>
    <cellStyle name="40% - Accent6 2 6 7 2" xfId="15230" xr:uid="{00000000-0005-0000-0000-000096600000}"/>
    <cellStyle name="40% - Accent6 2 6 7 2 2" xfId="26060" xr:uid="{00000000-0005-0000-0000-000097600000}"/>
    <cellStyle name="40% - Accent6 2 6 7 2 3" xfId="34937" xr:uid="{00000000-0005-0000-0000-000098600000}"/>
    <cellStyle name="40% - Accent6 2 6 7 3" xfId="17449" xr:uid="{00000000-0005-0000-0000-000099600000}"/>
    <cellStyle name="40% - Accent6 2 6 7 3 2" xfId="28279" xr:uid="{00000000-0005-0000-0000-00009A600000}"/>
    <cellStyle name="40% - Accent6 2 6 7 3 3" xfId="37156" xr:uid="{00000000-0005-0000-0000-00009B600000}"/>
    <cellStyle name="40% - Accent6 2 6 7 4" xfId="19854" xr:uid="{00000000-0005-0000-0000-00009C600000}"/>
    <cellStyle name="40% - Accent6 2 6 7 4 2" xfId="30498" xr:uid="{00000000-0005-0000-0000-00009D600000}"/>
    <cellStyle name="40% - Accent6 2 6 7 4 3" xfId="39375" xr:uid="{00000000-0005-0000-0000-00009E600000}"/>
    <cellStyle name="40% - Accent6 2 6 7 5" xfId="23841" xr:uid="{00000000-0005-0000-0000-00009F600000}"/>
    <cellStyle name="40% - Accent6 2 6 7 6" xfId="32718" xr:uid="{00000000-0005-0000-0000-0000A0600000}"/>
    <cellStyle name="40% - Accent6 2 6 8" xfId="14354" xr:uid="{00000000-0005-0000-0000-0000A1600000}"/>
    <cellStyle name="40% - Accent6 2 6 8 2" xfId="25317" xr:uid="{00000000-0005-0000-0000-0000A2600000}"/>
    <cellStyle name="40% - Accent6 2 6 8 3" xfId="34194" xr:uid="{00000000-0005-0000-0000-0000A3600000}"/>
    <cellStyle name="40% - Accent6 2 6 9" xfId="16706" xr:uid="{00000000-0005-0000-0000-0000A4600000}"/>
    <cellStyle name="40% - Accent6 2 6 9 2" xfId="27536" xr:uid="{00000000-0005-0000-0000-0000A5600000}"/>
    <cellStyle name="40% - Accent6 2 6 9 3" xfId="36413" xr:uid="{00000000-0005-0000-0000-0000A6600000}"/>
    <cellStyle name="40% - Accent6 2 7" xfId="9715" xr:uid="{00000000-0005-0000-0000-0000A7600000}"/>
    <cellStyle name="40% - Accent6 2 7 2" xfId="13614" xr:uid="{00000000-0005-0000-0000-0000A8600000}"/>
    <cellStyle name="40% - Accent6 2 7 2 2" xfId="15968" xr:uid="{00000000-0005-0000-0000-0000A9600000}"/>
    <cellStyle name="40% - Accent6 2 7 2 2 2" xfId="26798" xr:uid="{00000000-0005-0000-0000-0000AA600000}"/>
    <cellStyle name="40% - Accent6 2 7 2 2 3" xfId="35675" xr:uid="{00000000-0005-0000-0000-0000AB600000}"/>
    <cellStyle name="40% - Accent6 2 7 2 3" xfId="18187" xr:uid="{00000000-0005-0000-0000-0000AC600000}"/>
    <cellStyle name="40% - Accent6 2 7 2 3 2" xfId="29017" xr:uid="{00000000-0005-0000-0000-0000AD600000}"/>
    <cellStyle name="40% - Accent6 2 7 2 3 3" xfId="37894" xr:uid="{00000000-0005-0000-0000-0000AE600000}"/>
    <cellStyle name="40% - Accent6 2 7 2 4" xfId="20592" xr:uid="{00000000-0005-0000-0000-0000AF600000}"/>
    <cellStyle name="40% - Accent6 2 7 2 4 2" xfId="31236" xr:uid="{00000000-0005-0000-0000-0000B0600000}"/>
    <cellStyle name="40% - Accent6 2 7 2 4 3" xfId="40113" xr:uid="{00000000-0005-0000-0000-0000B1600000}"/>
    <cellStyle name="40% - Accent6 2 7 2 5" xfId="24579" xr:uid="{00000000-0005-0000-0000-0000B2600000}"/>
    <cellStyle name="40% - Accent6 2 7 2 6" xfId="33456" xr:uid="{00000000-0005-0000-0000-0000B3600000}"/>
    <cellStyle name="40% - Accent6 2 7 3" xfId="12881" xr:uid="{00000000-0005-0000-0000-0000B4600000}"/>
    <cellStyle name="40% - Accent6 2 7 3 2" xfId="15235" xr:uid="{00000000-0005-0000-0000-0000B5600000}"/>
    <cellStyle name="40% - Accent6 2 7 3 2 2" xfId="26065" xr:uid="{00000000-0005-0000-0000-0000B6600000}"/>
    <cellStyle name="40% - Accent6 2 7 3 2 3" xfId="34942" xr:uid="{00000000-0005-0000-0000-0000B7600000}"/>
    <cellStyle name="40% - Accent6 2 7 3 3" xfId="17454" xr:uid="{00000000-0005-0000-0000-0000B8600000}"/>
    <cellStyle name="40% - Accent6 2 7 3 3 2" xfId="28284" xr:uid="{00000000-0005-0000-0000-0000B9600000}"/>
    <cellStyle name="40% - Accent6 2 7 3 3 3" xfId="37161" xr:uid="{00000000-0005-0000-0000-0000BA600000}"/>
    <cellStyle name="40% - Accent6 2 7 3 4" xfId="19859" xr:uid="{00000000-0005-0000-0000-0000BB600000}"/>
    <cellStyle name="40% - Accent6 2 7 3 4 2" xfId="30503" xr:uid="{00000000-0005-0000-0000-0000BC600000}"/>
    <cellStyle name="40% - Accent6 2 7 3 4 3" xfId="39380" xr:uid="{00000000-0005-0000-0000-0000BD600000}"/>
    <cellStyle name="40% - Accent6 2 7 3 5" xfId="23846" xr:uid="{00000000-0005-0000-0000-0000BE600000}"/>
    <cellStyle name="40% - Accent6 2 7 3 6" xfId="32723" xr:uid="{00000000-0005-0000-0000-0000BF600000}"/>
    <cellStyle name="40% - Accent6 2 7 4" xfId="14359" xr:uid="{00000000-0005-0000-0000-0000C0600000}"/>
    <cellStyle name="40% - Accent6 2 7 4 2" xfId="25322" xr:uid="{00000000-0005-0000-0000-0000C1600000}"/>
    <cellStyle name="40% - Accent6 2 7 4 3" xfId="34199" xr:uid="{00000000-0005-0000-0000-0000C2600000}"/>
    <cellStyle name="40% - Accent6 2 7 5" xfId="16711" xr:uid="{00000000-0005-0000-0000-0000C3600000}"/>
    <cellStyle name="40% - Accent6 2 7 5 2" xfId="27541" xr:uid="{00000000-0005-0000-0000-0000C4600000}"/>
    <cellStyle name="40% - Accent6 2 7 5 3" xfId="36418" xr:uid="{00000000-0005-0000-0000-0000C5600000}"/>
    <cellStyle name="40% - Accent6 2 7 6" xfId="18932" xr:uid="{00000000-0005-0000-0000-0000C6600000}"/>
    <cellStyle name="40% - Accent6 2 7 6 2" xfId="29760" xr:uid="{00000000-0005-0000-0000-0000C7600000}"/>
    <cellStyle name="40% - Accent6 2 7 6 3" xfId="38637" xr:uid="{00000000-0005-0000-0000-0000C8600000}"/>
    <cellStyle name="40% - Accent6 2 7 7" xfId="23103" xr:uid="{00000000-0005-0000-0000-0000C9600000}"/>
    <cellStyle name="40% - Accent6 2 7 8" xfId="31978" xr:uid="{00000000-0005-0000-0000-0000CA600000}"/>
    <cellStyle name="40% - Accent6 2 8" xfId="9716" xr:uid="{00000000-0005-0000-0000-0000CB600000}"/>
    <cellStyle name="40% - Accent6 2 8 2" xfId="13615" xr:uid="{00000000-0005-0000-0000-0000CC600000}"/>
    <cellStyle name="40% - Accent6 2 8 2 2" xfId="15969" xr:uid="{00000000-0005-0000-0000-0000CD600000}"/>
    <cellStyle name="40% - Accent6 2 8 2 2 2" xfId="26799" xr:uid="{00000000-0005-0000-0000-0000CE600000}"/>
    <cellStyle name="40% - Accent6 2 8 2 2 3" xfId="35676" xr:uid="{00000000-0005-0000-0000-0000CF600000}"/>
    <cellStyle name="40% - Accent6 2 8 2 3" xfId="18188" xr:uid="{00000000-0005-0000-0000-0000D0600000}"/>
    <cellStyle name="40% - Accent6 2 8 2 3 2" xfId="29018" xr:uid="{00000000-0005-0000-0000-0000D1600000}"/>
    <cellStyle name="40% - Accent6 2 8 2 3 3" xfId="37895" xr:uid="{00000000-0005-0000-0000-0000D2600000}"/>
    <cellStyle name="40% - Accent6 2 8 2 4" xfId="20593" xr:uid="{00000000-0005-0000-0000-0000D3600000}"/>
    <cellStyle name="40% - Accent6 2 8 2 4 2" xfId="31237" xr:uid="{00000000-0005-0000-0000-0000D4600000}"/>
    <cellStyle name="40% - Accent6 2 8 2 4 3" xfId="40114" xr:uid="{00000000-0005-0000-0000-0000D5600000}"/>
    <cellStyle name="40% - Accent6 2 8 2 5" xfId="24580" xr:uid="{00000000-0005-0000-0000-0000D6600000}"/>
    <cellStyle name="40% - Accent6 2 8 2 6" xfId="33457" xr:uid="{00000000-0005-0000-0000-0000D7600000}"/>
    <cellStyle name="40% - Accent6 2 8 3" xfId="12882" xr:uid="{00000000-0005-0000-0000-0000D8600000}"/>
    <cellStyle name="40% - Accent6 2 8 3 2" xfId="15236" xr:uid="{00000000-0005-0000-0000-0000D9600000}"/>
    <cellStyle name="40% - Accent6 2 8 3 2 2" xfId="26066" xr:uid="{00000000-0005-0000-0000-0000DA600000}"/>
    <cellStyle name="40% - Accent6 2 8 3 2 3" xfId="34943" xr:uid="{00000000-0005-0000-0000-0000DB600000}"/>
    <cellStyle name="40% - Accent6 2 8 3 3" xfId="17455" xr:uid="{00000000-0005-0000-0000-0000DC600000}"/>
    <cellStyle name="40% - Accent6 2 8 3 3 2" xfId="28285" xr:uid="{00000000-0005-0000-0000-0000DD600000}"/>
    <cellStyle name="40% - Accent6 2 8 3 3 3" xfId="37162" xr:uid="{00000000-0005-0000-0000-0000DE600000}"/>
    <cellStyle name="40% - Accent6 2 8 3 4" xfId="19860" xr:uid="{00000000-0005-0000-0000-0000DF600000}"/>
    <cellStyle name="40% - Accent6 2 8 3 4 2" xfId="30504" xr:uid="{00000000-0005-0000-0000-0000E0600000}"/>
    <cellStyle name="40% - Accent6 2 8 3 4 3" xfId="39381" xr:uid="{00000000-0005-0000-0000-0000E1600000}"/>
    <cellStyle name="40% - Accent6 2 8 3 5" xfId="23847" xr:uid="{00000000-0005-0000-0000-0000E2600000}"/>
    <cellStyle name="40% - Accent6 2 8 3 6" xfId="32724" xr:uid="{00000000-0005-0000-0000-0000E3600000}"/>
    <cellStyle name="40% - Accent6 2 8 4" xfId="14360" xr:uid="{00000000-0005-0000-0000-0000E4600000}"/>
    <cellStyle name="40% - Accent6 2 8 4 2" xfId="25323" xr:uid="{00000000-0005-0000-0000-0000E5600000}"/>
    <cellStyle name="40% - Accent6 2 8 4 3" xfId="34200" xr:uid="{00000000-0005-0000-0000-0000E6600000}"/>
    <cellStyle name="40% - Accent6 2 8 5" xfId="16712" xr:uid="{00000000-0005-0000-0000-0000E7600000}"/>
    <cellStyle name="40% - Accent6 2 8 5 2" xfId="27542" xr:uid="{00000000-0005-0000-0000-0000E8600000}"/>
    <cellStyle name="40% - Accent6 2 8 5 3" xfId="36419" xr:uid="{00000000-0005-0000-0000-0000E9600000}"/>
    <cellStyle name="40% - Accent6 2 8 6" xfId="18933" xr:uid="{00000000-0005-0000-0000-0000EA600000}"/>
    <cellStyle name="40% - Accent6 2 8 6 2" xfId="29761" xr:uid="{00000000-0005-0000-0000-0000EB600000}"/>
    <cellStyle name="40% - Accent6 2 8 6 3" xfId="38638" xr:uid="{00000000-0005-0000-0000-0000EC600000}"/>
    <cellStyle name="40% - Accent6 2 8 7" xfId="23104" xr:uid="{00000000-0005-0000-0000-0000ED600000}"/>
    <cellStyle name="40% - Accent6 2 8 8" xfId="31979" xr:uid="{00000000-0005-0000-0000-0000EE600000}"/>
    <cellStyle name="40% - Accent6 2 9" xfId="9717" xr:uid="{00000000-0005-0000-0000-0000EF600000}"/>
    <cellStyle name="40% - Accent6 2 9 2" xfId="13616" xr:uid="{00000000-0005-0000-0000-0000F0600000}"/>
    <cellStyle name="40% - Accent6 2 9 2 2" xfId="15970" xr:uid="{00000000-0005-0000-0000-0000F1600000}"/>
    <cellStyle name="40% - Accent6 2 9 2 2 2" xfId="26800" xr:uid="{00000000-0005-0000-0000-0000F2600000}"/>
    <cellStyle name="40% - Accent6 2 9 2 2 3" xfId="35677" xr:uid="{00000000-0005-0000-0000-0000F3600000}"/>
    <cellStyle name="40% - Accent6 2 9 2 3" xfId="18189" xr:uid="{00000000-0005-0000-0000-0000F4600000}"/>
    <cellStyle name="40% - Accent6 2 9 2 3 2" xfId="29019" xr:uid="{00000000-0005-0000-0000-0000F5600000}"/>
    <cellStyle name="40% - Accent6 2 9 2 3 3" xfId="37896" xr:uid="{00000000-0005-0000-0000-0000F6600000}"/>
    <cellStyle name="40% - Accent6 2 9 2 4" xfId="20594" xr:uid="{00000000-0005-0000-0000-0000F7600000}"/>
    <cellStyle name="40% - Accent6 2 9 2 4 2" xfId="31238" xr:uid="{00000000-0005-0000-0000-0000F8600000}"/>
    <cellStyle name="40% - Accent6 2 9 2 4 3" xfId="40115" xr:uid="{00000000-0005-0000-0000-0000F9600000}"/>
    <cellStyle name="40% - Accent6 2 9 2 5" xfId="24581" xr:uid="{00000000-0005-0000-0000-0000FA600000}"/>
    <cellStyle name="40% - Accent6 2 9 2 6" xfId="33458" xr:uid="{00000000-0005-0000-0000-0000FB600000}"/>
    <cellStyle name="40% - Accent6 2 9 3" xfId="12883" xr:uid="{00000000-0005-0000-0000-0000FC600000}"/>
    <cellStyle name="40% - Accent6 2 9 3 2" xfId="15237" xr:uid="{00000000-0005-0000-0000-0000FD600000}"/>
    <cellStyle name="40% - Accent6 2 9 3 2 2" xfId="26067" xr:uid="{00000000-0005-0000-0000-0000FE600000}"/>
    <cellStyle name="40% - Accent6 2 9 3 2 3" xfId="34944" xr:uid="{00000000-0005-0000-0000-0000FF600000}"/>
    <cellStyle name="40% - Accent6 2 9 3 3" xfId="17456" xr:uid="{00000000-0005-0000-0000-000000610000}"/>
    <cellStyle name="40% - Accent6 2 9 3 3 2" xfId="28286" xr:uid="{00000000-0005-0000-0000-000001610000}"/>
    <cellStyle name="40% - Accent6 2 9 3 3 3" xfId="37163" xr:uid="{00000000-0005-0000-0000-000002610000}"/>
    <cellStyle name="40% - Accent6 2 9 3 4" xfId="19861" xr:uid="{00000000-0005-0000-0000-000003610000}"/>
    <cellStyle name="40% - Accent6 2 9 3 4 2" xfId="30505" xr:uid="{00000000-0005-0000-0000-000004610000}"/>
    <cellStyle name="40% - Accent6 2 9 3 4 3" xfId="39382" xr:uid="{00000000-0005-0000-0000-000005610000}"/>
    <cellStyle name="40% - Accent6 2 9 3 5" xfId="23848" xr:uid="{00000000-0005-0000-0000-000006610000}"/>
    <cellStyle name="40% - Accent6 2 9 3 6" xfId="32725" xr:uid="{00000000-0005-0000-0000-000007610000}"/>
    <cellStyle name="40% - Accent6 2 9 4" xfId="14361" xr:uid="{00000000-0005-0000-0000-000008610000}"/>
    <cellStyle name="40% - Accent6 2 9 4 2" xfId="25324" xr:uid="{00000000-0005-0000-0000-000009610000}"/>
    <cellStyle name="40% - Accent6 2 9 4 3" xfId="34201" xr:uid="{00000000-0005-0000-0000-00000A610000}"/>
    <cellStyle name="40% - Accent6 2 9 5" xfId="16713" xr:uid="{00000000-0005-0000-0000-00000B610000}"/>
    <cellStyle name="40% - Accent6 2 9 5 2" xfId="27543" xr:uid="{00000000-0005-0000-0000-00000C610000}"/>
    <cellStyle name="40% - Accent6 2 9 5 3" xfId="36420" xr:uid="{00000000-0005-0000-0000-00000D610000}"/>
    <cellStyle name="40% - Accent6 2 9 6" xfId="18934" xr:uid="{00000000-0005-0000-0000-00000E610000}"/>
    <cellStyle name="40% - Accent6 2 9 6 2" xfId="29762" xr:uid="{00000000-0005-0000-0000-00000F610000}"/>
    <cellStyle name="40% - Accent6 2 9 6 3" xfId="38639" xr:uid="{00000000-0005-0000-0000-000010610000}"/>
    <cellStyle name="40% - Accent6 2 9 7" xfId="23105" xr:uid="{00000000-0005-0000-0000-000011610000}"/>
    <cellStyle name="40% - Accent6 2 9 8" xfId="31980" xr:uid="{00000000-0005-0000-0000-000012610000}"/>
    <cellStyle name="40% - Accent6 20" xfId="9718" xr:uid="{00000000-0005-0000-0000-000013610000}"/>
    <cellStyle name="40% - Accent6 21" xfId="9719" xr:uid="{00000000-0005-0000-0000-000014610000}"/>
    <cellStyle name="40% - Accent6 22" xfId="9720" xr:uid="{00000000-0005-0000-0000-000015610000}"/>
    <cellStyle name="40% - Accent6 23" xfId="9721" xr:uid="{00000000-0005-0000-0000-000016610000}"/>
    <cellStyle name="40% - Accent6 24" xfId="9722" xr:uid="{00000000-0005-0000-0000-000017610000}"/>
    <cellStyle name="40% - Accent6 25" xfId="9723" xr:uid="{00000000-0005-0000-0000-000018610000}"/>
    <cellStyle name="40% - Accent6 26" xfId="9724" xr:uid="{00000000-0005-0000-0000-000019610000}"/>
    <cellStyle name="40% - Accent6 3" xfId="87" xr:uid="{00000000-0005-0000-0000-00001A610000}"/>
    <cellStyle name="40% - Accent6 3 10" xfId="9726" xr:uid="{00000000-0005-0000-0000-00001B610000}"/>
    <cellStyle name="40% - Accent6 3 11" xfId="9725" xr:uid="{00000000-0005-0000-0000-00001C610000}"/>
    <cellStyle name="40% - Accent6 3 2" xfId="88" xr:uid="{00000000-0005-0000-0000-00001D610000}"/>
    <cellStyle name="40% - Accent6 3 2 2" xfId="13617" xr:uid="{00000000-0005-0000-0000-00001E610000}"/>
    <cellStyle name="40% - Accent6 3 2 2 2" xfId="15971" xr:uid="{00000000-0005-0000-0000-00001F610000}"/>
    <cellStyle name="40% - Accent6 3 2 2 2 2" xfId="26801" xr:uid="{00000000-0005-0000-0000-000020610000}"/>
    <cellStyle name="40% - Accent6 3 2 2 2 3" xfId="35678" xr:uid="{00000000-0005-0000-0000-000021610000}"/>
    <cellStyle name="40% - Accent6 3 2 2 3" xfId="18190" xr:uid="{00000000-0005-0000-0000-000022610000}"/>
    <cellStyle name="40% - Accent6 3 2 2 3 2" xfId="29020" xr:uid="{00000000-0005-0000-0000-000023610000}"/>
    <cellStyle name="40% - Accent6 3 2 2 3 3" xfId="37897" xr:uid="{00000000-0005-0000-0000-000024610000}"/>
    <cellStyle name="40% - Accent6 3 2 2 4" xfId="20595" xr:uid="{00000000-0005-0000-0000-000025610000}"/>
    <cellStyle name="40% - Accent6 3 2 2 4 2" xfId="31239" xr:uid="{00000000-0005-0000-0000-000026610000}"/>
    <cellStyle name="40% - Accent6 3 2 2 4 3" xfId="40116" xr:uid="{00000000-0005-0000-0000-000027610000}"/>
    <cellStyle name="40% - Accent6 3 2 2 5" xfId="24582" xr:uid="{00000000-0005-0000-0000-000028610000}"/>
    <cellStyle name="40% - Accent6 3 2 2 6" xfId="33459" xr:uid="{00000000-0005-0000-0000-000029610000}"/>
    <cellStyle name="40% - Accent6 3 2 3" xfId="12884" xr:uid="{00000000-0005-0000-0000-00002A610000}"/>
    <cellStyle name="40% - Accent6 3 2 3 2" xfId="15238" xr:uid="{00000000-0005-0000-0000-00002B610000}"/>
    <cellStyle name="40% - Accent6 3 2 3 2 2" xfId="26068" xr:uid="{00000000-0005-0000-0000-00002C610000}"/>
    <cellStyle name="40% - Accent6 3 2 3 2 3" xfId="34945" xr:uid="{00000000-0005-0000-0000-00002D610000}"/>
    <cellStyle name="40% - Accent6 3 2 3 3" xfId="17457" xr:uid="{00000000-0005-0000-0000-00002E610000}"/>
    <cellStyle name="40% - Accent6 3 2 3 3 2" xfId="28287" xr:uid="{00000000-0005-0000-0000-00002F610000}"/>
    <cellStyle name="40% - Accent6 3 2 3 3 3" xfId="37164" xr:uid="{00000000-0005-0000-0000-000030610000}"/>
    <cellStyle name="40% - Accent6 3 2 3 4" xfId="19862" xr:uid="{00000000-0005-0000-0000-000031610000}"/>
    <cellStyle name="40% - Accent6 3 2 3 4 2" xfId="30506" xr:uid="{00000000-0005-0000-0000-000032610000}"/>
    <cellStyle name="40% - Accent6 3 2 3 4 3" xfId="39383" xr:uid="{00000000-0005-0000-0000-000033610000}"/>
    <cellStyle name="40% - Accent6 3 2 3 5" xfId="23849" xr:uid="{00000000-0005-0000-0000-000034610000}"/>
    <cellStyle name="40% - Accent6 3 2 3 6" xfId="32726" xr:uid="{00000000-0005-0000-0000-000035610000}"/>
    <cellStyle name="40% - Accent6 3 2 4" xfId="14362" xr:uid="{00000000-0005-0000-0000-000036610000}"/>
    <cellStyle name="40% - Accent6 3 2 4 2" xfId="25325" xr:uid="{00000000-0005-0000-0000-000037610000}"/>
    <cellStyle name="40% - Accent6 3 2 4 3" xfId="34202" xr:uid="{00000000-0005-0000-0000-000038610000}"/>
    <cellStyle name="40% - Accent6 3 2 5" xfId="16714" xr:uid="{00000000-0005-0000-0000-000039610000}"/>
    <cellStyle name="40% - Accent6 3 2 5 2" xfId="27544" xr:uid="{00000000-0005-0000-0000-00003A610000}"/>
    <cellStyle name="40% - Accent6 3 2 5 3" xfId="36421" xr:uid="{00000000-0005-0000-0000-00003B610000}"/>
    <cellStyle name="40% - Accent6 3 2 6" xfId="18935" xr:uid="{00000000-0005-0000-0000-00003C610000}"/>
    <cellStyle name="40% - Accent6 3 2 6 2" xfId="29763" xr:uid="{00000000-0005-0000-0000-00003D610000}"/>
    <cellStyle name="40% - Accent6 3 2 6 3" xfId="38640" xr:uid="{00000000-0005-0000-0000-00003E610000}"/>
    <cellStyle name="40% - Accent6 3 2 7" xfId="23106" xr:uid="{00000000-0005-0000-0000-00003F610000}"/>
    <cellStyle name="40% - Accent6 3 2 8" xfId="31981" xr:uid="{00000000-0005-0000-0000-000040610000}"/>
    <cellStyle name="40% - Accent6 3 2 9" xfId="9727" xr:uid="{00000000-0005-0000-0000-000041610000}"/>
    <cellStyle name="40% - Accent6 3 3" xfId="9728" xr:uid="{00000000-0005-0000-0000-000042610000}"/>
    <cellStyle name="40% - Accent6 3 3 2" xfId="13618" xr:uid="{00000000-0005-0000-0000-000043610000}"/>
    <cellStyle name="40% - Accent6 3 3 2 2" xfId="15972" xr:uid="{00000000-0005-0000-0000-000044610000}"/>
    <cellStyle name="40% - Accent6 3 3 2 2 2" xfId="26802" xr:uid="{00000000-0005-0000-0000-000045610000}"/>
    <cellStyle name="40% - Accent6 3 3 2 2 3" xfId="35679" xr:uid="{00000000-0005-0000-0000-000046610000}"/>
    <cellStyle name="40% - Accent6 3 3 2 3" xfId="18191" xr:uid="{00000000-0005-0000-0000-000047610000}"/>
    <cellStyle name="40% - Accent6 3 3 2 3 2" xfId="29021" xr:uid="{00000000-0005-0000-0000-000048610000}"/>
    <cellStyle name="40% - Accent6 3 3 2 3 3" xfId="37898" xr:uid="{00000000-0005-0000-0000-000049610000}"/>
    <cellStyle name="40% - Accent6 3 3 2 4" xfId="20596" xr:uid="{00000000-0005-0000-0000-00004A610000}"/>
    <cellStyle name="40% - Accent6 3 3 2 4 2" xfId="31240" xr:uid="{00000000-0005-0000-0000-00004B610000}"/>
    <cellStyle name="40% - Accent6 3 3 2 4 3" xfId="40117" xr:uid="{00000000-0005-0000-0000-00004C610000}"/>
    <cellStyle name="40% - Accent6 3 3 2 5" xfId="24583" xr:uid="{00000000-0005-0000-0000-00004D610000}"/>
    <cellStyle name="40% - Accent6 3 3 2 6" xfId="33460" xr:uid="{00000000-0005-0000-0000-00004E610000}"/>
    <cellStyle name="40% - Accent6 3 3 3" xfId="12885" xr:uid="{00000000-0005-0000-0000-00004F610000}"/>
    <cellStyle name="40% - Accent6 3 3 3 2" xfId="15239" xr:uid="{00000000-0005-0000-0000-000050610000}"/>
    <cellStyle name="40% - Accent6 3 3 3 2 2" xfId="26069" xr:uid="{00000000-0005-0000-0000-000051610000}"/>
    <cellStyle name="40% - Accent6 3 3 3 2 3" xfId="34946" xr:uid="{00000000-0005-0000-0000-000052610000}"/>
    <cellStyle name="40% - Accent6 3 3 3 3" xfId="17458" xr:uid="{00000000-0005-0000-0000-000053610000}"/>
    <cellStyle name="40% - Accent6 3 3 3 3 2" xfId="28288" xr:uid="{00000000-0005-0000-0000-000054610000}"/>
    <cellStyle name="40% - Accent6 3 3 3 3 3" xfId="37165" xr:uid="{00000000-0005-0000-0000-000055610000}"/>
    <cellStyle name="40% - Accent6 3 3 3 4" xfId="19863" xr:uid="{00000000-0005-0000-0000-000056610000}"/>
    <cellStyle name="40% - Accent6 3 3 3 4 2" xfId="30507" xr:uid="{00000000-0005-0000-0000-000057610000}"/>
    <cellStyle name="40% - Accent6 3 3 3 4 3" xfId="39384" xr:uid="{00000000-0005-0000-0000-000058610000}"/>
    <cellStyle name="40% - Accent6 3 3 3 5" xfId="23850" xr:uid="{00000000-0005-0000-0000-000059610000}"/>
    <cellStyle name="40% - Accent6 3 3 3 6" xfId="32727" xr:uid="{00000000-0005-0000-0000-00005A610000}"/>
    <cellStyle name="40% - Accent6 3 3 4" xfId="14363" xr:uid="{00000000-0005-0000-0000-00005B610000}"/>
    <cellStyle name="40% - Accent6 3 3 4 2" xfId="25326" xr:uid="{00000000-0005-0000-0000-00005C610000}"/>
    <cellStyle name="40% - Accent6 3 3 4 3" xfId="34203" xr:uid="{00000000-0005-0000-0000-00005D610000}"/>
    <cellStyle name="40% - Accent6 3 3 5" xfId="16715" xr:uid="{00000000-0005-0000-0000-00005E610000}"/>
    <cellStyle name="40% - Accent6 3 3 5 2" xfId="27545" xr:uid="{00000000-0005-0000-0000-00005F610000}"/>
    <cellStyle name="40% - Accent6 3 3 5 3" xfId="36422" xr:uid="{00000000-0005-0000-0000-000060610000}"/>
    <cellStyle name="40% - Accent6 3 3 6" xfId="18936" xr:uid="{00000000-0005-0000-0000-000061610000}"/>
    <cellStyle name="40% - Accent6 3 3 6 2" xfId="29764" xr:uid="{00000000-0005-0000-0000-000062610000}"/>
    <cellStyle name="40% - Accent6 3 3 6 3" xfId="38641" xr:uid="{00000000-0005-0000-0000-000063610000}"/>
    <cellStyle name="40% - Accent6 3 3 7" xfId="23107" xr:uid="{00000000-0005-0000-0000-000064610000}"/>
    <cellStyle name="40% - Accent6 3 3 8" xfId="31982" xr:uid="{00000000-0005-0000-0000-000065610000}"/>
    <cellStyle name="40% - Accent6 3 4" xfId="9729" xr:uid="{00000000-0005-0000-0000-000066610000}"/>
    <cellStyle name="40% - Accent6 3 4 2" xfId="13619" xr:uid="{00000000-0005-0000-0000-000067610000}"/>
    <cellStyle name="40% - Accent6 3 4 2 2" xfId="15973" xr:uid="{00000000-0005-0000-0000-000068610000}"/>
    <cellStyle name="40% - Accent6 3 4 2 2 2" xfId="26803" xr:uid="{00000000-0005-0000-0000-000069610000}"/>
    <cellStyle name="40% - Accent6 3 4 2 2 3" xfId="35680" xr:uid="{00000000-0005-0000-0000-00006A610000}"/>
    <cellStyle name="40% - Accent6 3 4 2 3" xfId="18192" xr:uid="{00000000-0005-0000-0000-00006B610000}"/>
    <cellStyle name="40% - Accent6 3 4 2 3 2" xfId="29022" xr:uid="{00000000-0005-0000-0000-00006C610000}"/>
    <cellStyle name="40% - Accent6 3 4 2 3 3" xfId="37899" xr:uid="{00000000-0005-0000-0000-00006D610000}"/>
    <cellStyle name="40% - Accent6 3 4 2 4" xfId="20597" xr:uid="{00000000-0005-0000-0000-00006E610000}"/>
    <cellStyle name="40% - Accent6 3 4 2 4 2" xfId="31241" xr:uid="{00000000-0005-0000-0000-00006F610000}"/>
    <cellStyle name="40% - Accent6 3 4 2 4 3" xfId="40118" xr:uid="{00000000-0005-0000-0000-000070610000}"/>
    <cellStyle name="40% - Accent6 3 4 2 5" xfId="24584" xr:uid="{00000000-0005-0000-0000-000071610000}"/>
    <cellStyle name="40% - Accent6 3 4 2 6" xfId="33461" xr:uid="{00000000-0005-0000-0000-000072610000}"/>
    <cellStyle name="40% - Accent6 3 4 3" xfId="12886" xr:uid="{00000000-0005-0000-0000-000073610000}"/>
    <cellStyle name="40% - Accent6 3 4 3 2" xfId="15240" xr:uid="{00000000-0005-0000-0000-000074610000}"/>
    <cellStyle name="40% - Accent6 3 4 3 2 2" xfId="26070" xr:uid="{00000000-0005-0000-0000-000075610000}"/>
    <cellStyle name="40% - Accent6 3 4 3 2 3" xfId="34947" xr:uid="{00000000-0005-0000-0000-000076610000}"/>
    <cellStyle name="40% - Accent6 3 4 3 3" xfId="17459" xr:uid="{00000000-0005-0000-0000-000077610000}"/>
    <cellStyle name="40% - Accent6 3 4 3 3 2" xfId="28289" xr:uid="{00000000-0005-0000-0000-000078610000}"/>
    <cellStyle name="40% - Accent6 3 4 3 3 3" xfId="37166" xr:uid="{00000000-0005-0000-0000-000079610000}"/>
    <cellStyle name="40% - Accent6 3 4 3 4" xfId="19864" xr:uid="{00000000-0005-0000-0000-00007A610000}"/>
    <cellStyle name="40% - Accent6 3 4 3 4 2" xfId="30508" xr:uid="{00000000-0005-0000-0000-00007B610000}"/>
    <cellStyle name="40% - Accent6 3 4 3 4 3" xfId="39385" xr:uid="{00000000-0005-0000-0000-00007C610000}"/>
    <cellStyle name="40% - Accent6 3 4 3 5" xfId="23851" xr:uid="{00000000-0005-0000-0000-00007D610000}"/>
    <cellStyle name="40% - Accent6 3 4 3 6" xfId="32728" xr:uid="{00000000-0005-0000-0000-00007E610000}"/>
    <cellStyle name="40% - Accent6 3 4 4" xfId="14364" xr:uid="{00000000-0005-0000-0000-00007F610000}"/>
    <cellStyle name="40% - Accent6 3 4 4 2" xfId="25327" xr:uid="{00000000-0005-0000-0000-000080610000}"/>
    <cellStyle name="40% - Accent6 3 4 4 3" xfId="34204" xr:uid="{00000000-0005-0000-0000-000081610000}"/>
    <cellStyle name="40% - Accent6 3 4 5" xfId="16716" xr:uid="{00000000-0005-0000-0000-000082610000}"/>
    <cellStyle name="40% - Accent6 3 4 5 2" xfId="27546" xr:uid="{00000000-0005-0000-0000-000083610000}"/>
    <cellStyle name="40% - Accent6 3 4 5 3" xfId="36423" xr:uid="{00000000-0005-0000-0000-000084610000}"/>
    <cellStyle name="40% - Accent6 3 4 6" xfId="18937" xr:uid="{00000000-0005-0000-0000-000085610000}"/>
    <cellStyle name="40% - Accent6 3 4 6 2" xfId="29765" xr:uid="{00000000-0005-0000-0000-000086610000}"/>
    <cellStyle name="40% - Accent6 3 4 6 3" xfId="38642" xr:uid="{00000000-0005-0000-0000-000087610000}"/>
    <cellStyle name="40% - Accent6 3 4 7" xfId="23108" xr:uid="{00000000-0005-0000-0000-000088610000}"/>
    <cellStyle name="40% - Accent6 3 4 8" xfId="31983" xr:uid="{00000000-0005-0000-0000-000089610000}"/>
    <cellStyle name="40% - Accent6 3 5" xfId="9730" xr:uid="{00000000-0005-0000-0000-00008A610000}"/>
    <cellStyle name="40% - Accent6 3 5 2" xfId="13620" xr:uid="{00000000-0005-0000-0000-00008B610000}"/>
    <cellStyle name="40% - Accent6 3 5 2 2" xfId="15974" xr:uid="{00000000-0005-0000-0000-00008C610000}"/>
    <cellStyle name="40% - Accent6 3 5 2 2 2" xfId="26804" xr:uid="{00000000-0005-0000-0000-00008D610000}"/>
    <cellStyle name="40% - Accent6 3 5 2 2 3" xfId="35681" xr:uid="{00000000-0005-0000-0000-00008E610000}"/>
    <cellStyle name="40% - Accent6 3 5 2 3" xfId="18193" xr:uid="{00000000-0005-0000-0000-00008F610000}"/>
    <cellStyle name="40% - Accent6 3 5 2 3 2" xfId="29023" xr:uid="{00000000-0005-0000-0000-000090610000}"/>
    <cellStyle name="40% - Accent6 3 5 2 3 3" xfId="37900" xr:uid="{00000000-0005-0000-0000-000091610000}"/>
    <cellStyle name="40% - Accent6 3 5 2 4" xfId="20598" xr:uid="{00000000-0005-0000-0000-000092610000}"/>
    <cellStyle name="40% - Accent6 3 5 2 4 2" xfId="31242" xr:uid="{00000000-0005-0000-0000-000093610000}"/>
    <cellStyle name="40% - Accent6 3 5 2 4 3" xfId="40119" xr:uid="{00000000-0005-0000-0000-000094610000}"/>
    <cellStyle name="40% - Accent6 3 5 2 5" xfId="24585" xr:uid="{00000000-0005-0000-0000-000095610000}"/>
    <cellStyle name="40% - Accent6 3 5 2 6" xfId="33462" xr:uid="{00000000-0005-0000-0000-000096610000}"/>
    <cellStyle name="40% - Accent6 3 5 3" xfId="12887" xr:uid="{00000000-0005-0000-0000-000097610000}"/>
    <cellStyle name="40% - Accent6 3 5 3 2" xfId="15241" xr:uid="{00000000-0005-0000-0000-000098610000}"/>
    <cellStyle name="40% - Accent6 3 5 3 2 2" xfId="26071" xr:uid="{00000000-0005-0000-0000-000099610000}"/>
    <cellStyle name="40% - Accent6 3 5 3 2 3" xfId="34948" xr:uid="{00000000-0005-0000-0000-00009A610000}"/>
    <cellStyle name="40% - Accent6 3 5 3 3" xfId="17460" xr:uid="{00000000-0005-0000-0000-00009B610000}"/>
    <cellStyle name="40% - Accent6 3 5 3 3 2" xfId="28290" xr:uid="{00000000-0005-0000-0000-00009C610000}"/>
    <cellStyle name="40% - Accent6 3 5 3 3 3" xfId="37167" xr:uid="{00000000-0005-0000-0000-00009D610000}"/>
    <cellStyle name="40% - Accent6 3 5 3 4" xfId="19865" xr:uid="{00000000-0005-0000-0000-00009E610000}"/>
    <cellStyle name="40% - Accent6 3 5 3 4 2" xfId="30509" xr:uid="{00000000-0005-0000-0000-00009F610000}"/>
    <cellStyle name="40% - Accent6 3 5 3 4 3" xfId="39386" xr:uid="{00000000-0005-0000-0000-0000A0610000}"/>
    <cellStyle name="40% - Accent6 3 5 3 5" xfId="23852" xr:uid="{00000000-0005-0000-0000-0000A1610000}"/>
    <cellStyle name="40% - Accent6 3 5 3 6" xfId="32729" xr:uid="{00000000-0005-0000-0000-0000A2610000}"/>
    <cellStyle name="40% - Accent6 3 5 4" xfId="14365" xr:uid="{00000000-0005-0000-0000-0000A3610000}"/>
    <cellStyle name="40% - Accent6 3 5 4 2" xfId="25328" xr:uid="{00000000-0005-0000-0000-0000A4610000}"/>
    <cellStyle name="40% - Accent6 3 5 4 3" xfId="34205" xr:uid="{00000000-0005-0000-0000-0000A5610000}"/>
    <cellStyle name="40% - Accent6 3 5 5" xfId="16717" xr:uid="{00000000-0005-0000-0000-0000A6610000}"/>
    <cellStyle name="40% - Accent6 3 5 5 2" xfId="27547" xr:uid="{00000000-0005-0000-0000-0000A7610000}"/>
    <cellStyle name="40% - Accent6 3 5 5 3" xfId="36424" xr:uid="{00000000-0005-0000-0000-0000A8610000}"/>
    <cellStyle name="40% - Accent6 3 5 6" xfId="18938" xr:uid="{00000000-0005-0000-0000-0000A9610000}"/>
    <cellStyle name="40% - Accent6 3 5 6 2" xfId="29766" xr:uid="{00000000-0005-0000-0000-0000AA610000}"/>
    <cellStyle name="40% - Accent6 3 5 6 3" xfId="38643" xr:uid="{00000000-0005-0000-0000-0000AB610000}"/>
    <cellStyle name="40% - Accent6 3 5 7" xfId="23109" xr:uid="{00000000-0005-0000-0000-0000AC610000}"/>
    <cellStyle name="40% - Accent6 3 5 8" xfId="31984" xr:uid="{00000000-0005-0000-0000-0000AD610000}"/>
    <cellStyle name="40% - Accent6 3 6" xfId="9731" xr:uid="{00000000-0005-0000-0000-0000AE610000}"/>
    <cellStyle name="40% - Accent6 3 7" xfId="9732" xr:uid="{00000000-0005-0000-0000-0000AF610000}"/>
    <cellStyle name="40% - Accent6 3 8" xfId="9733" xr:uid="{00000000-0005-0000-0000-0000B0610000}"/>
    <cellStyle name="40% - Accent6 3 9" xfId="9734" xr:uid="{00000000-0005-0000-0000-0000B1610000}"/>
    <cellStyle name="40% - Accent6 4" xfId="9735" xr:uid="{00000000-0005-0000-0000-0000B2610000}"/>
    <cellStyle name="40% - Accent6 4 2" xfId="9736" xr:uid="{00000000-0005-0000-0000-0000B3610000}"/>
    <cellStyle name="40% - Accent6 4 3" xfId="9737" xr:uid="{00000000-0005-0000-0000-0000B4610000}"/>
    <cellStyle name="40% - Accent6 4 4" xfId="9738" xr:uid="{00000000-0005-0000-0000-0000B5610000}"/>
    <cellStyle name="40% - Accent6 4 5" xfId="9739" xr:uid="{00000000-0005-0000-0000-0000B6610000}"/>
    <cellStyle name="40% - Accent6 4 6" xfId="9740" xr:uid="{00000000-0005-0000-0000-0000B7610000}"/>
    <cellStyle name="40% - Accent6 5" xfId="9741" xr:uid="{00000000-0005-0000-0000-0000B8610000}"/>
    <cellStyle name="40% - Accent6 5 2" xfId="9742" xr:uid="{00000000-0005-0000-0000-0000B9610000}"/>
    <cellStyle name="40% - Accent6 5 3" xfId="9743" xr:uid="{00000000-0005-0000-0000-0000BA610000}"/>
    <cellStyle name="40% - Accent6 5 4" xfId="9744" xr:uid="{00000000-0005-0000-0000-0000BB610000}"/>
    <cellStyle name="40% - Accent6 5 5" xfId="9745" xr:uid="{00000000-0005-0000-0000-0000BC610000}"/>
    <cellStyle name="40% - Accent6 5 6" xfId="9746" xr:uid="{00000000-0005-0000-0000-0000BD610000}"/>
    <cellStyle name="40% - Accent6 6" xfId="9747" xr:uid="{00000000-0005-0000-0000-0000BE610000}"/>
    <cellStyle name="40% - Accent6 6 2" xfId="9748" xr:uid="{00000000-0005-0000-0000-0000BF610000}"/>
    <cellStyle name="40% - Accent6 6 3" xfId="9749" xr:uid="{00000000-0005-0000-0000-0000C0610000}"/>
    <cellStyle name="40% - Accent6 6 4" xfId="9750" xr:uid="{00000000-0005-0000-0000-0000C1610000}"/>
    <cellStyle name="40% - Accent6 6 5" xfId="9751" xr:uid="{00000000-0005-0000-0000-0000C2610000}"/>
    <cellStyle name="40% - Accent6 6 6" xfId="9752" xr:uid="{00000000-0005-0000-0000-0000C3610000}"/>
    <cellStyle name="40% - Accent6 7" xfId="9753" xr:uid="{00000000-0005-0000-0000-0000C4610000}"/>
    <cellStyle name="40% - Accent6 7 10" xfId="16718" xr:uid="{00000000-0005-0000-0000-0000C5610000}"/>
    <cellStyle name="40% - Accent6 7 10 2" xfId="27548" xr:uid="{00000000-0005-0000-0000-0000C6610000}"/>
    <cellStyle name="40% - Accent6 7 10 3" xfId="36425" xr:uid="{00000000-0005-0000-0000-0000C7610000}"/>
    <cellStyle name="40% - Accent6 7 11" xfId="18939" xr:uid="{00000000-0005-0000-0000-0000C8610000}"/>
    <cellStyle name="40% - Accent6 7 11 2" xfId="29767" xr:uid="{00000000-0005-0000-0000-0000C9610000}"/>
    <cellStyle name="40% - Accent6 7 11 3" xfId="38644" xr:uid="{00000000-0005-0000-0000-0000CA610000}"/>
    <cellStyle name="40% - Accent6 7 12" xfId="23110" xr:uid="{00000000-0005-0000-0000-0000CB610000}"/>
    <cellStyle name="40% - Accent6 7 13" xfId="31985" xr:uid="{00000000-0005-0000-0000-0000CC610000}"/>
    <cellStyle name="40% - Accent6 7 2" xfId="9754" xr:uid="{00000000-0005-0000-0000-0000CD610000}"/>
    <cellStyle name="40% - Accent6 7 3" xfId="9755" xr:uid="{00000000-0005-0000-0000-0000CE610000}"/>
    <cellStyle name="40% - Accent6 7 4" xfId="9756" xr:uid="{00000000-0005-0000-0000-0000CF610000}"/>
    <cellStyle name="40% - Accent6 7 5" xfId="9757" xr:uid="{00000000-0005-0000-0000-0000D0610000}"/>
    <cellStyle name="40% - Accent6 7 6" xfId="9758" xr:uid="{00000000-0005-0000-0000-0000D1610000}"/>
    <cellStyle name="40% - Accent6 7 7" xfId="13621" xr:uid="{00000000-0005-0000-0000-0000D2610000}"/>
    <cellStyle name="40% - Accent6 7 7 2" xfId="15975" xr:uid="{00000000-0005-0000-0000-0000D3610000}"/>
    <cellStyle name="40% - Accent6 7 7 2 2" xfId="26805" xr:uid="{00000000-0005-0000-0000-0000D4610000}"/>
    <cellStyle name="40% - Accent6 7 7 2 3" xfId="35682" xr:uid="{00000000-0005-0000-0000-0000D5610000}"/>
    <cellStyle name="40% - Accent6 7 7 3" xfId="18194" xr:uid="{00000000-0005-0000-0000-0000D6610000}"/>
    <cellStyle name="40% - Accent6 7 7 3 2" xfId="29024" xr:uid="{00000000-0005-0000-0000-0000D7610000}"/>
    <cellStyle name="40% - Accent6 7 7 3 3" xfId="37901" xr:uid="{00000000-0005-0000-0000-0000D8610000}"/>
    <cellStyle name="40% - Accent6 7 7 4" xfId="20599" xr:uid="{00000000-0005-0000-0000-0000D9610000}"/>
    <cellStyle name="40% - Accent6 7 7 4 2" xfId="31243" xr:uid="{00000000-0005-0000-0000-0000DA610000}"/>
    <cellStyle name="40% - Accent6 7 7 4 3" xfId="40120" xr:uid="{00000000-0005-0000-0000-0000DB610000}"/>
    <cellStyle name="40% - Accent6 7 7 5" xfId="24586" xr:uid="{00000000-0005-0000-0000-0000DC610000}"/>
    <cellStyle name="40% - Accent6 7 7 6" xfId="33463" xr:uid="{00000000-0005-0000-0000-0000DD610000}"/>
    <cellStyle name="40% - Accent6 7 8" xfId="12888" xr:uid="{00000000-0005-0000-0000-0000DE610000}"/>
    <cellStyle name="40% - Accent6 7 8 2" xfId="15242" xr:uid="{00000000-0005-0000-0000-0000DF610000}"/>
    <cellStyle name="40% - Accent6 7 8 2 2" xfId="26072" xr:uid="{00000000-0005-0000-0000-0000E0610000}"/>
    <cellStyle name="40% - Accent6 7 8 2 3" xfId="34949" xr:uid="{00000000-0005-0000-0000-0000E1610000}"/>
    <cellStyle name="40% - Accent6 7 8 3" xfId="17461" xr:uid="{00000000-0005-0000-0000-0000E2610000}"/>
    <cellStyle name="40% - Accent6 7 8 3 2" xfId="28291" xr:uid="{00000000-0005-0000-0000-0000E3610000}"/>
    <cellStyle name="40% - Accent6 7 8 3 3" xfId="37168" xr:uid="{00000000-0005-0000-0000-0000E4610000}"/>
    <cellStyle name="40% - Accent6 7 8 4" xfId="19866" xr:uid="{00000000-0005-0000-0000-0000E5610000}"/>
    <cellStyle name="40% - Accent6 7 8 4 2" xfId="30510" xr:uid="{00000000-0005-0000-0000-0000E6610000}"/>
    <cellStyle name="40% - Accent6 7 8 4 3" xfId="39387" xr:uid="{00000000-0005-0000-0000-0000E7610000}"/>
    <cellStyle name="40% - Accent6 7 8 5" xfId="23853" xr:uid="{00000000-0005-0000-0000-0000E8610000}"/>
    <cellStyle name="40% - Accent6 7 8 6" xfId="32730" xr:uid="{00000000-0005-0000-0000-0000E9610000}"/>
    <cellStyle name="40% - Accent6 7 9" xfId="14366" xr:uid="{00000000-0005-0000-0000-0000EA610000}"/>
    <cellStyle name="40% - Accent6 7 9 2" xfId="25329" xr:uid="{00000000-0005-0000-0000-0000EB610000}"/>
    <cellStyle name="40% - Accent6 7 9 3" xfId="34206" xr:uid="{00000000-0005-0000-0000-0000EC610000}"/>
    <cellStyle name="40% - Accent6 8" xfId="9759" xr:uid="{00000000-0005-0000-0000-0000ED610000}"/>
    <cellStyle name="40% - Accent6 8 2" xfId="9760" xr:uid="{00000000-0005-0000-0000-0000EE610000}"/>
    <cellStyle name="40% - Accent6 8 3" xfId="9761" xr:uid="{00000000-0005-0000-0000-0000EF610000}"/>
    <cellStyle name="40% - Accent6 8 4" xfId="9762" xr:uid="{00000000-0005-0000-0000-0000F0610000}"/>
    <cellStyle name="40% - Accent6 8 5" xfId="9763" xr:uid="{00000000-0005-0000-0000-0000F1610000}"/>
    <cellStyle name="40% - Accent6 8 6" xfId="9764" xr:uid="{00000000-0005-0000-0000-0000F2610000}"/>
    <cellStyle name="40% - Accent6 9" xfId="9765" xr:uid="{00000000-0005-0000-0000-0000F3610000}"/>
    <cellStyle name="40% - Accent6 9 2" xfId="9766" xr:uid="{00000000-0005-0000-0000-0000F4610000}"/>
    <cellStyle name="40% - Accent6 9 3" xfId="9767" xr:uid="{00000000-0005-0000-0000-0000F5610000}"/>
    <cellStyle name="40% - Accent6 9 4" xfId="9768" xr:uid="{00000000-0005-0000-0000-0000F6610000}"/>
    <cellStyle name="40% - Accent6 9 5" xfId="9769" xr:uid="{00000000-0005-0000-0000-0000F7610000}"/>
    <cellStyle name="40% - Akzent1" xfId="89" xr:uid="{00000000-0005-0000-0000-0000F8610000}"/>
    <cellStyle name="40% - Akzent1 2" xfId="90" xr:uid="{00000000-0005-0000-0000-0000F9610000}"/>
    <cellStyle name="40% - Akzent2" xfId="91" xr:uid="{00000000-0005-0000-0000-0000FA610000}"/>
    <cellStyle name="40% - Akzent2 2" xfId="92" xr:uid="{00000000-0005-0000-0000-0000FB610000}"/>
    <cellStyle name="40% - Akzent3" xfId="93" xr:uid="{00000000-0005-0000-0000-0000FC610000}"/>
    <cellStyle name="40% - Akzent3 2" xfId="94" xr:uid="{00000000-0005-0000-0000-0000FD610000}"/>
    <cellStyle name="40% - Akzent4" xfId="95" xr:uid="{00000000-0005-0000-0000-0000FE610000}"/>
    <cellStyle name="40% - Akzent4 2" xfId="96" xr:uid="{00000000-0005-0000-0000-0000FF610000}"/>
    <cellStyle name="40% - Akzent5" xfId="97" xr:uid="{00000000-0005-0000-0000-000000620000}"/>
    <cellStyle name="40% - Akzent5 2" xfId="98" xr:uid="{00000000-0005-0000-0000-000001620000}"/>
    <cellStyle name="40% - Akzent6" xfId="99" xr:uid="{00000000-0005-0000-0000-000002620000}"/>
    <cellStyle name="40% - Akzent6 2" xfId="100" xr:uid="{00000000-0005-0000-0000-000003620000}"/>
    <cellStyle name="5x indented GHG Textfiels" xfId="101" xr:uid="{00000000-0005-0000-0000-000004620000}"/>
    <cellStyle name="5x indented GHG Textfiels 2" xfId="102" xr:uid="{00000000-0005-0000-0000-000005620000}"/>
    <cellStyle name="60 % - Accent1" xfId="103" xr:uid="{00000000-0005-0000-0000-000006620000}"/>
    <cellStyle name="60 % - Accent2" xfId="104" xr:uid="{00000000-0005-0000-0000-000007620000}"/>
    <cellStyle name="60 % - Accent3" xfId="105" xr:uid="{00000000-0005-0000-0000-000008620000}"/>
    <cellStyle name="60 % - Accent4" xfId="106" xr:uid="{00000000-0005-0000-0000-000009620000}"/>
    <cellStyle name="60 % - Accent5" xfId="107" xr:uid="{00000000-0005-0000-0000-00000A620000}"/>
    <cellStyle name="60 % - Accent6" xfId="108" xr:uid="{00000000-0005-0000-0000-00000B620000}"/>
    <cellStyle name="60% - Accent1 10" xfId="9770" xr:uid="{00000000-0005-0000-0000-00000C620000}"/>
    <cellStyle name="60% - Accent1 11" xfId="9771" xr:uid="{00000000-0005-0000-0000-00000D620000}"/>
    <cellStyle name="60% - Accent1 12" xfId="9772" xr:uid="{00000000-0005-0000-0000-00000E620000}"/>
    <cellStyle name="60% - Accent1 13" xfId="9773" xr:uid="{00000000-0005-0000-0000-00000F620000}"/>
    <cellStyle name="60% - Accent1 14" xfId="9774" xr:uid="{00000000-0005-0000-0000-000010620000}"/>
    <cellStyle name="60% - Accent1 15" xfId="9775" xr:uid="{00000000-0005-0000-0000-000011620000}"/>
    <cellStyle name="60% - Accent1 16" xfId="9776" xr:uid="{00000000-0005-0000-0000-000012620000}"/>
    <cellStyle name="60% - Accent1 17" xfId="9777" xr:uid="{00000000-0005-0000-0000-000013620000}"/>
    <cellStyle name="60% - Accent1 18" xfId="9778" xr:uid="{00000000-0005-0000-0000-000014620000}"/>
    <cellStyle name="60% - Accent1 19" xfId="9779" xr:uid="{00000000-0005-0000-0000-000015620000}"/>
    <cellStyle name="60% - Accent1 2" xfId="109" xr:uid="{00000000-0005-0000-0000-000016620000}"/>
    <cellStyle name="60% - Accent1 2 10" xfId="9781" xr:uid="{00000000-0005-0000-0000-000017620000}"/>
    <cellStyle name="60% - Accent1 2 11" xfId="9782" xr:uid="{00000000-0005-0000-0000-000018620000}"/>
    <cellStyle name="60% - Accent1 2 12" xfId="9783" xr:uid="{00000000-0005-0000-0000-000019620000}"/>
    <cellStyle name="60% - Accent1 2 13" xfId="9784" xr:uid="{00000000-0005-0000-0000-00001A620000}"/>
    <cellStyle name="60% - Accent1 2 14" xfId="9785" xr:uid="{00000000-0005-0000-0000-00001B620000}"/>
    <cellStyle name="60% - Accent1 2 15" xfId="9786" xr:uid="{00000000-0005-0000-0000-00001C620000}"/>
    <cellStyle name="60% - Accent1 2 16" xfId="9787" xr:uid="{00000000-0005-0000-0000-00001D620000}"/>
    <cellStyle name="60% - Accent1 2 17" xfId="9780" xr:uid="{00000000-0005-0000-0000-00001E620000}"/>
    <cellStyle name="60% - Accent1 2 2" xfId="9788" xr:uid="{00000000-0005-0000-0000-00001F620000}"/>
    <cellStyle name="60% - Accent1 2 2 2" xfId="9789" xr:uid="{00000000-0005-0000-0000-000020620000}"/>
    <cellStyle name="60% - Accent1 2 2 3" xfId="9790" xr:uid="{00000000-0005-0000-0000-000021620000}"/>
    <cellStyle name="60% - Accent1 2 2 4" xfId="9791" xr:uid="{00000000-0005-0000-0000-000022620000}"/>
    <cellStyle name="60% - Accent1 2 2 5" xfId="9792" xr:uid="{00000000-0005-0000-0000-000023620000}"/>
    <cellStyle name="60% - Accent1 2 3" xfId="9793" xr:uid="{00000000-0005-0000-0000-000024620000}"/>
    <cellStyle name="60% - Accent1 2 4" xfId="9794" xr:uid="{00000000-0005-0000-0000-000025620000}"/>
    <cellStyle name="60% - Accent1 2 5" xfId="9795" xr:uid="{00000000-0005-0000-0000-000026620000}"/>
    <cellStyle name="60% - Accent1 2 6" xfId="9796" xr:uid="{00000000-0005-0000-0000-000027620000}"/>
    <cellStyle name="60% - Accent1 2 7" xfId="9797" xr:uid="{00000000-0005-0000-0000-000028620000}"/>
    <cellStyle name="60% - Accent1 2 8" xfId="9798" xr:uid="{00000000-0005-0000-0000-000029620000}"/>
    <cellStyle name="60% - Accent1 2 9" xfId="9799" xr:uid="{00000000-0005-0000-0000-00002A620000}"/>
    <cellStyle name="60% - Accent1 20" xfId="9800" xr:uid="{00000000-0005-0000-0000-00002B620000}"/>
    <cellStyle name="60% - Accent1 21" xfId="9801" xr:uid="{00000000-0005-0000-0000-00002C620000}"/>
    <cellStyle name="60% - Accent1 22" xfId="9802" xr:uid="{00000000-0005-0000-0000-00002D620000}"/>
    <cellStyle name="60% - Accent1 3" xfId="110" xr:uid="{00000000-0005-0000-0000-00002E620000}"/>
    <cellStyle name="60% - Accent1 3 2" xfId="9804" xr:uid="{00000000-0005-0000-0000-00002F620000}"/>
    <cellStyle name="60% - Accent1 3 3" xfId="9805" xr:uid="{00000000-0005-0000-0000-000030620000}"/>
    <cellStyle name="60% - Accent1 3 4" xfId="9806" xr:uid="{00000000-0005-0000-0000-000031620000}"/>
    <cellStyle name="60% - Accent1 3 5" xfId="9807" xr:uid="{00000000-0005-0000-0000-000032620000}"/>
    <cellStyle name="60% - Accent1 3 6" xfId="9808" xr:uid="{00000000-0005-0000-0000-000033620000}"/>
    <cellStyle name="60% - Accent1 3 7" xfId="9803" xr:uid="{00000000-0005-0000-0000-000034620000}"/>
    <cellStyle name="60% - Accent1 4" xfId="9809" xr:uid="{00000000-0005-0000-0000-000035620000}"/>
    <cellStyle name="60% - Accent1 4 2" xfId="9810" xr:uid="{00000000-0005-0000-0000-000036620000}"/>
    <cellStyle name="60% - Accent1 5" xfId="9811" xr:uid="{00000000-0005-0000-0000-000037620000}"/>
    <cellStyle name="60% - Accent1 5 2" xfId="9812" xr:uid="{00000000-0005-0000-0000-000038620000}"/>
    <cellStyle name="60% - Accent1 6" xfId="9813" xr:uid="{00000000-0005-0000-0000-000039620000}"/>
    <cellStyle name="60% - Accent1 6 2" xfId="9814" xr:uid="{00000000-0005-0000-0000-00003A620000}"/>
    <cellStyle name="60% - Accent1 7" xfId="9815" xr:uid="{00000000-0005-0000-0000-00003B620000}"/>
    <cellStyle name="60% - Accent1 7 2" xfId="9816" xr:uid="{00000000-0005-0000-0000-00003C620000}"/>
    <cellStyle name="60% - Accent1 8" xfId="9817" xr:uid="{00000000-0005-0000-0000-00003D620000}"/>
    <cellStyle name="60% - Accent1 8 2" xfId="9818" xr:uid="{00000000-0005-0000-0000-00003E620000}"/>
    <cellStyle name="60% - Accent1 9" xfId="9819" xr:uid="{00000000-0005-0000-0000-00003F620000}"/>
    <cellStyle name="60% - Accent2 10" xfId="9820" xr:uid="{00000000-0005-0000-0000-000040620000}"/>
    <cellStyle name="60% - Accent2 11" xfId="9821" xr:uid="{00000000-0005-0000-0000-000041620000}"/>
    <cellStyle name="60% - Accent2 12" xfId="9822" xr:uid="{00000000-0005-0000-0000-000042620000}"/>
    <cellStyle name="60% - Accent2 13" xfId="9823" xr:uid="{00000000-0005-0000-0000-000043620000}"/>
    <cellStyle name="60% - Accent2 2" xfId="111" xr:uid="{00000000-0005-0000-0000-000044620000}"/>
    <cellStyle name="60% - Accent2 2 10" xfId="9825" xr:uid="{00000000-0005-0000-0000-000045620000}"/>
    <cellStyle name="60% - Accent2 2 11" xfId="9826" xr:uid="{00000000-0005-0000-0000-000046620000}"/>
    <cellStyle name="60% - Accent2 2 12" xfId="9827" xr:uid="{00000000-0005-0000-0000-000047620000}"/>
    <cellStyle name="60% - Accent2 2 13" xfId="9828" xr:uid="{00000000-0005-0000-0000-000048620000}"/>
    <cellStyle name="60% - Accent2 2 14" xfId="9829" xr:uid="{00000000-0005-0000-0000-000049620000}"/>
    <cellStyle name="60% - Accent2 2 15" xfId="9830" xr:uid="{00000000-0005-0000-0000-00004A620000}"/>
    <cellStyle name="60% - Accent2 2 16" xfId="9831" xr:uid="{00000000-0005-0000-0000-00004B620000}"/>
    <cellStyle name="60% - Accent2 2 17" xfId="9824" xr:uid="{00000000-0005-0000-0000-00004C620000}"/>
    <cellStyle name="60% - Accent2 2 2" xfId="9832" xr:uid="{00000000-0005-0000-0000-00004D620000}"/>
    <cellStyle name="60% - Accent2 2 2 2" xfId="9833" xr:uid="{00000000-0005-0000-0000-00004E620000}"/>
    <cellStyle name="60% - Accent2 2 2 3" xfId="9834" xr:uid="{00000000-0005-0000-0000-00004F620000}"/>
    <cellStyle name="60% - Accent2 2 2 4" xfId="9835" xr:uid="{00000000-0005-0000-0000-000050620000}"/>
    <cellStyle name="60% - Accent2 2 2 5" xfId="9836" xr:uid="{00000000-0005-0000-0000-000051620000}"/>
    <cellStyle name="60% - Accent2 2 3" xfId="9837" xr:uid="{00000000-0005-0000-0000-000052620000}"/>
    <cellStyle name="60% - Accent2 2 4" xfId="9838" xr:uid="{00000000-0005-0000-0000-000053620000}"/>
    <cellStyle name="60% - Accent2 2 5" xfId="9839" xr:uid="{00000000-0005-0000-0000-000054620000}"/>
    <cellStyle name="60% - Accent2 2 6" xfId="9840" xr:uid="{00000000-0005-0000-0000-000055620000}"/>
    <cellStyle name="60% - Accent2 2 7" xfId="9841" xr:uid="{00000000-0005-0000-0000-000056620000}"/>
    <cellStyle name="60% - Accent2 2 8" xfId="9842" xr:uid="{00000000-0005-0000-0000-000057620000}"/>
    <cellStyle name="60% - Accent2 2 9" xfId="9843" xr:uid="{00000000-0005-0000-0000-000058620000}"/>
    <cellStyle name="60% - Accent2 3" xfId="9844" xr:uid="{00000000-0005-0000-0000-000059620000}"/>
    <cellStyle name="60% - Accent2 3 2" xfId="9845" xr:uid="{00000000-0005-0000-0000-00005A620000}"/>
    <cellStyle name="60% - Accent2 3 3" xfId="9846" xr:uid="{00000000-0005-0000-0000-00005B620000}"/>
    <cellStyle name="60% - Accent2 3 4" xfId="9847" xr:uid="{00000000-0005-0000-0000-00005C620000}"/>
    <cellStyle name="60% - Accent2 3 5" xfId="9848" xr:uid="{00000000-0005-0000-0000-00005D620000}"/>
    <cellStyle name="60% - Accent2 3 6" xfId="9849" xr:uid="{00000000-0005-0000-0000-00005E620000}"/>
    <cellStyle name="60% - Accent2 4" xfId="9850" xr:uid="{00000000-0005-0000-0000-00005F620000}"/>
    <cellStyle name="60% - Accent2 4 2" xfId="9851" xr:uid="{00000000-0005-0000-0000-000060620000}"/>
    <cellStyle name="60% - Accent2 5" xfId="9852" xr:uid="{00000000-0005-0000-0000-000061620000}"/>
    <cellStyle name="60% - Accent2 5 2" xfId="9853" xr:uid="{00000000-0005-0000-0000-000062620000}"/>
    <cellStyle name="60% - Accent2 6" xfId="9854" xr:uid="{00000000-0005-0000-0000-000063620000}"/>
    <cellStyle name="60% - Accent2 6 2" xfId="9855" xr:uid="{00000000-0005-0000-0000-000064620000}"/>
    <cellStyle name="60% - Accent2 7" xfId="9856" xr:uid="{00000000-0005-0000-0000-000065620000}"/>
    <cellStyle name="60% - Accent2 7 2" xfId="9857" xr:uid="{00000000-0005-0000-0000-000066620000}"/>
    <cellStyle name="60% - Accent2 8" xfId="9858" xr:uid="{00000000-0005-0000-0000-000067620000}"/>
    <cellStyle name="60% - Accent2 8 2" xfId="9859" xr:uid="{00000000-0005-0000-0000-000068620000}"/>
    <cellStyle name="60% - Accent2 9" xfId="9860" xr:uid="{00000000-0005-0000-0000-000069620000}"/>
    <cellStyle name="60% - Accent3 10" xfId="9861" xr:uid="{00000000-0005-0000-0000-00006A620000}"/>
    <cellStyle name="60% - Accent3 11" xfId="9862" xr:uid="{00000000-0005-0000-0000-00006B620000}"/>
    <cellStyle name="60% - Accent3 12" xfId="9863" xr:uid="{00000000-0005-0000-0000-00006C620000}"/>
    <cellStyle name="60% - Accent3 13" xfId="9864" xr:uid="{00000000-0005-0000-0000-00006D620000}"/>
    <cellStyle name="60% - Accent3 14" xfId="9865" xr:uid="{00000000-0005-0000-0000-00006E620000}"/>
    <cellStyle name="60% - Accent3 15" xfId="9866" xr:uid="{00000000-0005-0000-0000-00006F620000}"/>
    <cellStyle name="60% - Accent3 16" xfId="9867" xr:uid="{00000000-0005-0000-0000-000070620000}"/>
    <cellStyle name="60% - Accent3 17" xfId="9868" xr:uid="{00000000-0005-0000-0000-000071620000}"/>
    <cellStyle name="60% - Accent3 18" xfId="9869" xr:uid="{00000000-0005-0000-0000-000072620000}"/>
    <cellStyle name="60% - Accent3 19" xfId="9870" xr:uid="{00000000-0005-0000-0000-000073620000}"/>
    <cellStyle name="60% - Accent3 2" xfId="112" xr:uid="{00000000-0005-0000-0000-000074620000}"/>
    <cellStyle name="60% - Accent3 2 10" xfId="9872" xr:uid="{00000000-0005-0000-0000-000075620000}"/>
    <cellStyle name="60% - Accent3 2 11" xfId="9873" xr:uid="{00000000-0005-0000-0000-000076620000}"/>
    <cellStyle name="60% - Accent3 2 12" xfId="9874" xr:uid="{00000000-0005-0000-0000-000077620000}"/>
    <cellStyle name="60% - Accent3 2 13" xfId="9875" xr:uid="{00000000-0005-0000-0000-000078620000}"/>
    <cellStyle name="60% - Accent3 2 14" xfId="9876" xr:uid="{00000000-0005-0000-0000-000079620000}"/>
    <cellStyle name="60% - Accent3 2 15" xfId="9877" xr:uid="{00000000-0005-0000-0000-00007A620000}"/>
    <cellStyle name="60% - Accent3 2 16" xfId="9878" xr:uid="{00000000-0005-0000-0000-00007B620000}"/>
    <cellStyle name="60% - Accent3 2 17" xfId="9871" xr:uid="{00000000-0005-0000-0000-00007C620000}"/>
    <cellStyle name="60% - Accent3 2 2" xfId="9879" xr:uid="{00000000-0005-0000-0000-00007D620000}"/>
    <cellStyle name="60% - Accent3 2 2 2" xfId="9880" xr:uid="{00000000-0005-0000-0000-00007E620000}"/>
    <cellStyle name="60% - Accent3 2 2 3" xfId="9881" xr:uid="{00000000-0005-0000-0000-00007F620000}"/>
    <cellStyle name="60% - Accent3 2 2 4" xfId="9882" xr:uid="{00000000-0005-0000-0000-000080620000}"/>
    <cellStyle name="60% - Accent3 2 2 5" xfId="9883" xr:uid="{00000000-0005-0000-0000-000081620000}"/>
    <cellStyle name="60% - Accent3 2 3" xfId="9884" xr:uid="{00000000-0005-0000-0000-000082620000}"/>
    <cellStyle name="60% - Accent3 2 4" xfId="9885" xr:uid="{00000000-0005-0000-0000-000083620000}"/>
    <cellStyle name="60% - Accent3 2 5" xfId="9886" xr:uid="{00000000-0005-0000-0000-000084620000}"/>
    <cellStyle name="60% - Accent3 2 6" xfId="9887" xr:uid="{00000000-0005-0000-0000-000085620000}"/>
    <cellStyle name="60% - Accent3 2 7" xfId="9888" xr:uid="{00000000-0005-0000-0000-000086620000}"/>
    <cellStyle name="60% - Accent3 2 8" xfId="9889" xr:uid="{00000000-0005-0000-0000-000087620000}"/>
    <cellStyle name="60% - Accent3 2 9" xfId="9890" xr:uid="{00000000-0005-0000-0000-000088620000}"/>
    <cellStyle name="60% - Accent3 20" xfId="9891" xr:uid="{00000000-0005-0000-0000-000089620000}"/>
    <cellStyle name="60% - Accent3 21" xfId="9892" xr:uid="{00000000-0005-0000-0000-00008A620000}"/>
    <cellStyle name="60% - Accent3 22" xfId="9893" xr:uid="{00000000-0005-0000-0000-00008B620000}"/>
    <cellStyle name="60% - Accent3 3" xfId="113" xr:uid="{00000000-0005-0000-0000-00008C620000}"/>
    <cellStyle name="60% - Accent3 3 2" xfId="9895" xr:uid="{00000000-0005-0000-0000-00008D620000}"/>
    <cellStyle name="60% - Accent3 3 3" xfId="9896" xr:uid="{00000000-0005-0000-0000-00008E620000}"/>
    <cellStyle name="60% - Accent3 3 4" xfId="9897" xr:uid="{00000000-0005-0000-0000-00008F620000}"/>
    <cellStyle name="60% - Accent3 3 5" xfId="9898" xr:uid="{00000000-0005-0000-0000-000090620000}"/>
    <cellStyle name="60% - Accent3 3 6" xfId="9899" xr:uid="{00000000-0005-0000-0000-000091620000}"/>
    <cellStyle name="60% - Accent3 3 7" xfId="9894" xr:uid="{00000000-0005-0000-0000-000092620000}"/>
    <cellStyle name="60% - Accent3 4" xfId="9900" xr:uid="{00000000-0005-0000-0000-000093620000}"/>
    <cellStyle name="60% - Accent3 4 2" xfId="9901" xr:uid="{00000000-0005-0000-0000-000094620000}"/>
    <cellStyle name="60% - Accent3 5" xfId="9902" xr:uid="{00000000-0005-0000-0000-000095620000}"/>
    <cellStyle name="60% - Accent3 5 2" xfId="9903" xr:uid="{00000000-0005-0000-0000-000096620000}"/>
    <cellStyle name="60% - Accent3 6" xfId="9904" xr:uid="{00000000-0005-0000-0000-000097620000}"/>
    <cellStyle name="60% - Accent3 6 2" xfId="9905" xr:uid="{00000000-0005-0000-0000-000098620000}"/>
    <cellStyle name="60% - Accent3 7" xfId="9906" xr:uid="{00000000-0005-0000-0000-000099620000}"/>
    <cellStyle name="60% - Accent3 7 2" xfId="9907" xr:uid="{00000000-0005-0000-0000-00009A620000}"/>
    <cellStyle name="60% - Accent3 8" xfId="9908" xr:uid="{00000000-0005-0000-0000-00009B620000}"/>
    <cellStyle name="60% - Accent3 8 2" xfId="9909" xr:uid="{00000000-0005-0000-0000-00009C620000}"/>
    <cellStyle name="60% - Accent3 9" xfId="9910" xr:uid="{00000000-0005-0000-0000-00009D620000}"/>
    <cellStyle name="60% - Accent4 10" xfId="9911" xr:uid="{00000000-0005-0000-0000-00009E620000}"/>
    <cellStyle name="60% - Accent4 11" xfId="9912" xr:uid="{00000000-0005-0000-0000-00009F620000}"/>
    <cellStyle name="60% - Accent4 12" xfId="9913" xr:uid="{00000000-0005-0000-0000-0000A0620000}"/>
    <cellStyle name="60% - Accent4 13" xfId="9914" xr:uid="{00000000-0005-0000-0000-0000A1620000}"/>
    <cellStyle name="60% - Accent4 14" xfId="9915" xr:uid="{00000000-0005-0000-0000-0000A2620000}"/>
    <cellStyle name="60% - Accent4 15" xfId="9916" xr:uid="{00000000-0005-0000-0000-0000A3620000}"/>
    <cellStyle name="60% - Accent4 16" xfId="9917" xr:uid="{00000000-0005-0000-0000-0000A4620000}"/>
    <cellStyle name="60% - Accent4 17" xfId="9918" xr:uid="{00000000-0005-0000-0000-0000A5620000}"/>
    <cellStyle name="60% - Accent4 18" xfId="9919" xr:uid="{00000000-0005-0000-0000-0000A6620000}"/>
    <cellStyle name="60% - Accent4 19" xfId="9920" xr:uid="{00000000-0005-0000-0000-0000A7620000}"/>
    <cellStyle name="60% - Accent4 2" xfId="114" xr:uid="{00000000-0005-0000-0000-0000A8620000}"/>
    <cellStyle name="60% - Accent4 2 10" xfId="9922" xr:uid="{00000000-0005-0000-0000-0000A9620000}"/>
    <cellStyle name="60% - Accent4 2 11" xfId="9923" xr:uid="{00000000-0005-0000-0000-0000AA620000}"/>
    <cellStyle name="60% - Accent4 2 12" xfId="9924" xr:uid="{00000000-0005-0000-0000-0000AB620000}"/>
    <cellStyle name="60% - Accent4 2 13" xfId="9925" xr:uid="{00000000-0005-0000-0000-0000AC620000}"/>
    <cellStyle name="60% - Accent4 2 14" xfId="9926" xr:uid="{00000000-0005-0000-0000-0000AD620000}"/>
    <cellStyle name="60% - Accent4 2 15" xfId="9927" xr:uid="{00000000-0005-0000-0000-0000AE620000}"/>
    <cellStyle name="60% - Accent4 2 16" xfId="9928" xr:uid="{00000000-0005-0000-0000-0000AF620000}"/>
    <cellStyle name="60% - Accent4 2 17" xfId="9921" xr:uid="{00000000-0005-0000-0000-0000B0620000}"/>
    <cellStyle name="60% - Accent4 2 2" xfId="9929" xr:uid="{00000000-0005-0000-0000-0000B1620000}"/>
    <cellStyle name="60% - Accent4 2 2 2" xfId="9930" xr:uid="{00000000-0005-0000-0000-0000B2620000}"/>
    <cellStyle name="60% - Accent4 2 2 3" xfId="9931" xr:uid="{00000000-0005-0000-0000-0000B3620000}"/>
    <cellStyle name="60% - Accent4 2 2 4" xfId="9932" xr:uid="{00000000-0005-0000-0000-0000B4620000}"/>
    <cellStyle name="60% - Accent4 2 2 5" xfId="9933" xr:uid="{00000000-0005-0000-0000-0000B5620000}"/>
    <cellStyle name="60% - Accent4 2 3" xfId="9934" xr:uid="{00000000-0005-0000-0000-0000B6620000}"/>
    <cellStyle name="60% - Accent4 2 4" xfId="9935" xr:uid="{00000000-0005-0000-0000-0000B7620000}"/>
    <cellStyle name="60% - Accent4 2 5" xfId="9936" xr:uid="{00000000-0005-0000-0000-0000B8620000}"/>
    <cellStyle name="60% - Accent4 2 6" xfId="9937" xr:uid="{00000000-0005-0000-0000-0000B9620000}"/>
    <cellStyle name="60% - Accent4 2 7" xfId="9938" xr:uid="{00000000-0005-0000-0000-0000BA620000}"/>
    <cellStyle name="60% - Accent4 2 8" xfId="9939" xr:uid="{00000000-0005-0000-0000-0000BB620000}"/>
    <cellStyle name="60% - Accent4 2 9" xfId="9940" xr:uid="{00000000-0005-0000-0000-0000BC620000}"/>
    <cellStyle name="60% - Accent4 20" xfId="9941" xr:uid="{00000000-0005-0000-0000-0000BD620000}"/>
    <cellStyle name="60% - Accent4 21" xfId="9942" xr:uid="{00000000-0005-0000-0000-0000BE620000}"/>
    <cellStyle name="60% - Accent4 22" xfId="9943" xr:uid="{00000000-0005-0000-0000-0000BF620000}"/>
    <cellStyle name="60% - Accent4 3" xfId="115" xr:uid="{00000000-0005-0000-0000-0000C0620000}"/>
    <cellStyle name="60% - Accent4 3 2" xfId="9945" xr:uid="{00000000-0005-0000-0000-0000C1620000}"/>
    <cellStyle name="60% - Accent4 3 3" xfId="9946" xr:uid="{00000000-0005-0000-0000-0000C2620000}"/>
    <cellStyle name="60% - Accent4 3 4" xfId="9947" xr:uid="{00000000-0005-0000-0000-0000C3620000}"/>
    <cellStyle name="60% - Accent4 3 5" xfId="9948" xr:uid="{00000000-0005-0000-0000-0000C4620000}"/>
    <cellStyle name="60% - Accent4 3 6" xfId="9949" xr:uid="{00000000-0005-0000-0000-0000C5620000}"/>
    <cellStyle name="60% - Accent4 3 7" xfId="9944" xr:uid="{00000000-0005-0000-0000-0000C6620000}"/>
    <cellStyle name="60% - Accent4 4" xfId="9950" xr:uid="{00000000-0005-0000-0000-0000C7620000}"/>
    <cellStyle name="60% - Accent4 4 2" xfId="9951" xr:uid="{00000000-0005-0000-0000-0000C8620000}"/>
    <cellStyle name="60% - Accent4 5" xfId="9952" xr:uid="{00000000-0005-0000-0000-0000C9620000}"/>
    <cellStyle name="60% - Accent4 5 2" xfId="9953" xr:uid="{00000000-0005-0000-0000-0000CA620000}"/>
    <cellStyle name="60% - Accent4 6" xfId="9954" xr:uid="{00000000-0005-0000-0000-0000CB620000}"/>
    <cellStyle name="60% - Accent4 6 2" xfId="9955" xr:uid="{00000000-0005-0000-0000-0000CC620000}"/>
    <cellStyle name="60% - Accent4 7" xfId="9956" xr:uid="{00000000-0005-0000-0000-0000CD620000}"/>
    <cellStyle name="60% - Accent4 7 2" xfId="9957" xr:uid="{00000000-0005-0000-0000-0000CE620000}"/>
    <cellStyle name="60% - Accent4 8" xfId="9958" xr:uid="{00000000-0005-0000-0000-0000CF620000}"/>
    <cellStyle name="60% - Accent4 8 2" xfId="9959" xr:uid="{00000000-0005-0000-0000-0000D0620000}"/>
    <cellStyle name="60% - Accent4 9" xfId="9960" xr:uid="{00000000-0005-0000-0000-0000D1620000}"/>
    <cellStyle name="60% - Accent5 10" xfId="9961" xr:uid="{00000000-0005-0000-0000-0000D2620000}"/>
    <cellStyle name="60% - Accent5 11" xfId="9962" xr:uid="{00000000-0005-0000-0000-0000D3620000}"/>
    <cellStyle name="60% - Accent5 12" xfId="9963" xr:uid="{00000000-0005-0000-0000-0000D4620000}"/>
    <cellStyle name="60% - Accent5 13" xfId="9964" xr:uid="{00000000-0005-0000-0000-0000D5620000}"/>
    <cellStyle name="60% - Accent5 2" xfId="116" xr:uid="{00000000-0005-0000-0000-0000D6620000}"/>
    <cellStyle name="60% - Accent5 2 10" xfId="9966" xr:uid="{00000000-0005-0000-0000-0000D7620000}"/>
    <cellStyle name="60% - Accent5 2 11" xfId="9967" xr:uid="{00000000-0005-0000-0000-0000D8620000}"/>
    <cellStyle name="60% - Accent5 2 12" xfId="9968" xr:uid="{00000000-0005-0000-0000-0000D9620000}"/>
    <cellStyle name="60% - Accent5 2 13" xfId="9969" xr:uid="{00000000-0005-0000-0000-0000DA620000}"/>
    <cellStyle name="60% - Accent5 2 14" xfId="9970" xr:uid="{00000000-0005-0000-0000-0000DB620000}"/>
    <cellStyle name="60% - Accent5 2 15" xfId="9971" xr:uid="{00000000-0005-0000-0000-0000DC620000}"/>
    <cellStyle name="60% - Accent5 2 16" xfId="9972" xr:uid="{00000000-0005-0000-0000-0000DD620000}"/>
    <cellStyle name="60% - Accent5 2 17" xfId="9965" xr:uid="{00000000-0005-0000-0000-0000DE620000}"/>
    <cellStyle name="60% - Accent5 2 2" xfId="9973" xr:uid="{00000000-0005-0000-0000-0000DF620000}"/>
    <cellStyle name="60% - Accent5 2 2 2" xfId="9974" xr:uid="{00000000-0005-0000-0000-0000E0620000}"/>
    <cellStyle name="60% - Accent5 2 2 3" xfId="9975" xr:uid="{00000000-0005-0000-0000-0000E1620000}"/>
    <cellStyle name="60% - Accent5 2 2 4" xfId="9976" xr:uid="{00000000-0005-0000-0000-0000E2620000}"/>
    <cellStyle name="60% - Accent5 2 2 5" xfId="9977" xr:uid="{00000000-0005-0000-0000-0000E3620000}"/>
    <cellStyle name="60% - Accent5 2 3" xfId="9978" xr:uid="{00000000-0005-0000-0000-0000E4620000}"/>
    <cellStyle name="60% - Accent5 2 4" xfId="9979" xr:uid="{00000000-0005-0000-0000-0000E5620000}"/>
    <cellStyle name="60% - Accent5 2 5" xfId="9980" xr:uid="{00000000-0005-0000-0000-0000E6620000}"/>
    <cellStyle name="60% - Accent5 2 6" xfId="9981" xr:uid="{00000000-0005-0000-0000-0000E7620000}"/>
    <cellStyle name="60% - Accent5 2 7" xfId="9982" xr:uid="{00000000-0005-0000-0000-0000E8620000}"/>
    <cellStyle name="60% - Accent5 2 8" xfId="9983" xr:uid="{00000000-0005-0000-0000-0000E9620000}"/>
    <cellStyle name="60% - Accent5 2 9" xfId="9984" xr:uid="{00000000-0005-0000-0000-0000EA620000}"/>
    <cellStyle name="60% - Accent5 3" xfId="9985" xr:uid="{00000000-0005-0000-0000-0000EB620000}"/>
    <cellStyle name="60% - Accent5 3 2" xfId="9986" xr:uid="{00000000-0005-0000-0000-0000EC620000}"/>
    <cellStyle name="60% - Accent5 3 3" xfId="9987" xr:uid="{00000000-0005-0000-0000-0000ED620000}"/>
    <cellStyle name="60% - Accent5 3 4" xfId="9988" xr:uid="{00000000-0005-0000-0000-0000EE620000}"/>
    <cellStyle name="60% - Accent5 3 5" xfId="9989" xr:uid="{00000000-0005-0000-0000-0000EF620000}"/>
    <cellStyle name="60% - Accent5 3 6" xfId="9990" xr:uid="{00000000-0005-0000-0000-0000F0620000}"/>
    <cellStyle name="60% - Accent5 4" xfId="9991" xr:uid="{00000000-0005-0000-0000-0000F1620000}"/>
    <cellStyle name="60% - Accent5 4 2" xfId="9992" xr:uid="{00000000-0005-0000-0000-0000F2620000}"/>
    <cellStyle name="60% - Accent5 5" xfId="9993" xr:uid="{00000000-0005-0000-0000-0000F3620000}"/>
    <cellStyle name="60% - Accent5 5 2" xfId="9994" xr:uid="{00000000-0005-0000-0000-0000F4620000}"/>
    <cellStyle name="60% - Accent5 6" xfId="9995" xr:uid="{00000000-0005-0000-0000-0000F5620000}"/>
    <cellStyle name="60% - Accent5 6 2" xfId="9996" xr:uid="{00000000-0005-0000-0000-0000F6620000}"/>
    <cellStyle name="60% - Accent5 7" xfId="9997" xr:uid="{00000000-0005-0000-0000-0000F7620000}"/>
    <cellStyle name="60% - Accent5 7 2" xfId="9998" xr:uid="{00000000-0005-0000-0000-0000F8620000}"/>
    <cellStyle name="60% - Accent5 8" xfId="9999" xr:uid="{00000000-0005-0000-0000-0000F9620000}"/>
    <cellStyle name="60% - Accent5 8 2" xfId="10000" xr:uid="{00000000-0005-0000-0000-0000FA620000}"/>
    <cellStyle name="60% - Accent5 9" xfId="10001" xr:uid="{00000000-0005-0000-0000-0000FB620000}"/>
    <cellStyle name="60% - Accent6 10" xfId="10002" xr:uid="{00000000-0005-0000-0000-0000FC620000}"/>
    <cellStyle name="60% - Accent6 11" xfId="10003" xr:uid="{00000000-0005-0000-0000-0000FD620000}"/>
    <cellStyle name="60% - Accent6 12" xfId="10004" xr:uid="{00000000-0005-0000-0000-0000FE620000}"/>
    <cellStyle name="60% - Accent6 13" xfId="10005" xr:uid="{00000000-0005-0000-0000-0000FF620000}"/>
    <cellStyle name="60% - Accent6 14" xfId="10006" xr:uid="{00000000-0005-0000-0000-000000630000}"/>
    <cellStyle name="60% - Accent6 15" xfId="10007" xr:uid="{00000000-0005-0000-0000-000001630000}"/>
    <cellStyle name="60% - Accent6 16" xfId="10008" xr:uid="{00000000-0005-0000-0000-000002630000}"/>
    <cellStyle name="60% - Accent6 17" xfId="10009" xr:uid="{00000000-0005-0000-0000-000003630000}"/>
    <cellStyle name="60% - Accent6 18" xfId="10010" xr:uid="{00000000-0005-0000-0000-000004630000}"/>
    <cellStyle name="60% - Accent6 19" xfId="10011" xr:uid="{00000000-0005-0000-0000-000005630000}"/>
    <cellStyle name="60% - Accent6 2" xfId="117" xr:uid="{00000000-0005-0000-0000-000006630000}"/>
    <cellStyle name="60% - Accent6 2 10" xfId="10013" xr:uid="{00000000-0005-0000-0000-000007630000}"/>
    <cellStyle name="60% - Accent6 2 11" xfId="10014" xr:uid="{00000000-0005-0000-0000-000008630000}"/>
    <cellStyle name="60% - Accent6 2 12" xfId="10015" xr:uid="{00000000-0005-0000-0000-000009630000}"/>
    <cellStyle name="60% - Accent6 2 13" xfId="10016" xr:uid="{00000000-0005-0000-0000-00000A630000}"/>
    <cellStyle name="60% - Accent6 2 14" xfId="10017" xr:uid="{00000000-0005-0000-0000-00000B630000}"/>
    <cellStyle name="60% - Accent6 2 15" xfId="10018" xr:uid="{00000000-0005-0000-0000-00000C630000}"/>
    <cellStyle name="60% - Accent6 2 16" xfId="10019" xr:uid="{00000000-0005-0000-0000-00000D630000}"/>
    <cellStyle name="60% - Accent6 2 17" xfId="10012" xr:uid="{00000000-0005-0000-0000-00000E630000}"/>
    <cellStyle name="60% - Accent6 2 2" xfId="10020" xr:uid="{00000000-0005-0000-0000-00000F630000}"/>
    <cellStyle name="60% - Accent6 2 2 2" xfId="10021" xr:uid="{00000000-0005-0000-0000-000010630000}"/>
    <cellStyle name="60% - Accent6 2 2 3" xfId="10022" xr:uid="{00000000-0005-0000-0000-000011630000}"/>
    <cellStyle name="60% - Accent6 2 2 4" xfId="10023" xr:uid="{00000000-0005-0000-0000-000012630000}"/>
    <cellStyle name="60% - Accent6 2 2 5" xfId="10024" xr:uid="{00000000-0005-0000-0000-000013630000}"/>
    <cellStyle name="60% - Accent6 2 3" xfId="10025" xr:uid="{00000000-0005-0000-0000-000014630000}"/>
    <cellStyle name="60% - Accent6 2 4" xfId="10026" xr:uid="{00000000-0005-0000-0000-000015630000}"/>
    <cellStyle name="60% - Accent6 2 5" xfId="10027" xr:uid="{00000000-0005-0000-0000-000016630000}"/>
    <cellStyle name="60% - Accent6 2 6" xfId="10028" xr:uid="{00000000-0005-0000-0000-000017630000}"/>
    <cellStyle name="60% - Accent6 2 7" xfId="10029" xr:uid="{00000000-0005-0000-0000-000018630000}"/>
    <cellStyle name="60% - Accent6 2 8" xfId="10030" xr:uid="{00000000-0005-0000-0000-000019630000}"/>
    <cellStyle name="60% - Accent6 2 9" xfId="10031" xr:uid="{00000000-0005-0000-0000-00001A630000}"/>
    <cellStyle name="60% - Accent6 20" xfId="10032" xr:uid="{00000000-0005-0000-0000-00001B630000}"/>
    <cellStyle name="60% - Accent6 21" xfId="10033" xr:uid="{00000000-0005-0000-0000-00001C630000}"/>
    <cellStyle name="60% - Accent6 22" xfId="10034" xr:uid="{00000000-0005-0000-0000-00001D630000}"/>
    <cellStyle name="60% - Accent6 3" xfId="118" xr:uid="{00000000-0005-0000-0000-00001E630000}"/>
    <cellStyle name="60% - Accent6 3 2" xfId="10036" xr:uid="{00000000-0005-0000-0000-00001F630000}"/>
    <cellStyle name="60% - Accent6 3 3" xfId="10037" xr:uid="{00000000-0005-0000-0000-000020630000}"/>
    <cellStyle name="60% - Accent6 3 4" xfId="10038" xr:uid="{00000000-0005-0000-0000-000021630000}"/>
    <cellStyle name="60% - Accent6 3 5" xfId="10039" xr:uid="{00000000-0005-0000-0000-000022630000}"/>
    <cellStyle name="60% - Accent6 3 6" xfId="10040" xr:uid="{00000000-0005-0000-0000-000023630000}"/>
    <cellStyle name="60% - Accent6 3 7" xfId="10035" xr:uid="{00000000-0005-0000-0000-000024630000}"/>
    <cellStyle name="60% - Accent6 4" xfId="10041" xr:uid="{00000000-0005-0000-0000-000025630000}"/>
    <cellStyle name="60% - Accent6 4 2" xfId="10042" xr:uid="{00000000-0005-0000-0000-000026630000}"/>
    <cellStyle name="60% - Accent6 5" xfId="10043" xr:uid="{00000000-0005-0000-0000-000027630000}"/>
    <cellStyle name="60% - Accent6 5 2" xfId="10044" xr:uid="{00000000-0005-0000-0000-000028630000}"/>
    <cellStyle name="60% - Accent6 6" xfId="10045" xr:uid="{00000000-0005-0000-0000-000029630000}"/>
    <cellStyle name="60% - Accent6 6 2" xfId="10046" xr:uid="{00000000-0005-0000-0000-00002A630000}"/>
    <cellStyle name="60% - Accent6 7" xfId="10047" xr:uid="{00000000-0005-0000-0000-00002B630000}"/>
    <cellStyle name="60% - Accent6 7 2" xfId="10048" xr:uid="{00000000-0005-0000-0000-00002C630000}"/>
    <cellStyle name="60% - Accent6 8" xfId="10049" xr:uid="{00000000-0005-0000-0000-00002D630000}"/>
    <cellStyle name="60% - Accent6 8 2" xfId="10050" xr:uid="{00000000-0005-0000-0000-00002E630000}"/>
    <cellStyle name="60% - Accent6 9" xfId="10051" xr:uid="{00000000-0005-0000-0000-00002F630000}"/>
    <cellStyle name="60% - Akzent1" xfId="119" xr:uid="{00000000-0005-0000-0000-000030630000}"/>
    <cellStyle name="60% - Akzent2" xfId="120" xr:uid="{00000000-0005-0000-0000-000031630000}"/>
    <cellStyle name="60% - Akzent3" xfId="121" xr:uid="{00000000-0005-0000-0000-000032630000}"/>
    <cellStyle name="60% - Akzent4" xfId="122" xr:uid="{00000000-0005-0000-0000-000033630000}"/>
    <cellStyle name="60% - Akzent5" xfId="123" xr:uid="{00000000-0005-0000-0000-000034630000}"/>
    <cellStyle name="60% - Akzent6" xfId="124" xr:uid="{00000000-0005-0000-0000-000035630000}"/>
    <cellStyle name="Accent1 10" xfId="10052" xr:uid="{00000000-0005-0000-0000-000036630000}"/>
    <cellStyle name="Accent1 11" xfId="10053" xr:uid="{00000000-0005-0000-0000-000037630000}"/>
    <cellStyle name="Accent1 12" xfId="10054" xr:uid="{00000000-0005-0000-0000-000038630000}"/>
    <cellStyle name="Accent1 13" xfId="10055" xr:uid="{00000000-0005-0000-0000-000039630000}"/>
    <cellStyle name="Accent1 14" xfId="10056" xr:uid="{00000000-0005-0000-0000-00003A630000}"/>
    <cellStyle name="Accent1 15" xfId="10057" xr:uid="{00000000-0005-0000-0000-00003B630000}"/>
    <cellStyle name="Accent1 16" xfId="10058" xr:uid="{00000000-0005-0000-0000-00003C630000}"/>
    <cellStyle name="Accent1 17" xfId="10059" xr:uid="{00000000-0005-0000-0000-00003D630000}"/>
    <cellStyle name="Accent1 18" xfId="10060" xr:uid="{00000000-0005-0000-0000-00003E630000}"/>
    <cellStyle name="Accent1 19" xfId="10061" xr:uid="{00000000-0005-0000-0000-00003F630000}"/>
    <cellStyle name="Accent1 2" xfId="125" xr:uid="{00000000-0005-0000-0000-000040630000}"/>
    <cellStyle name="Accent1 2 10" xfId="10063" xr:uid="{00000000-0005-0000-0000-000041630000}"/>
    <cellStyle name="Accent1 2 11" xfId="10064" xr:uid="{00000000-0005-0000-0000-000042630000}"/>
    <cellStyle name="Accent1 2 12" xfId="10065" xr:uid="{00000000-0005-0000-0000-000043630000}"/>
    <cellStyle name="Accent1 2 13" xfId="10066" xr:uid="{00000000-0005-0000-0000-000044630000}"/>
    <cellStyle name="Accent1 2 14" xfId="10067" xr:uid="{00000000-0005-0000-0000-000045630000}"/>
    <cellStyle name="Accent1 2 15" xfId="10068" xr:uid="{00000000-0005-0000-0000-000046630000}"/>
    <cellStyle name="Accent1 2 16" xfId="10069" xr:uid="{00000000-0005-0000-0000-000047630000}"/>
    <cellStyle name="Accent1 2 17" xfId="10062" xr:uid="{00000000-0005-0000-0000-000048630000}"/>
    <cellStyle name="Accent1 2 2" xfId="10070" xr:uid="{00000000-0005-0000-0000-000049630000}"/>
    <cellStyle name="Accent1 2 2 2" xfId="10071" xr:uid="{00000000-0005-0000-0000-00004A630000}"/>
    <cellStyle name="Accent1 2 2 3" xfId="10072" xr:uid="{00000000-0005-0000-0000-00004B630000}"/>
    <cellStyle name="Accent1 2 2 4" xfId="10073" xr:uid="{00000000-0005-0000-0000-00004C630000}"/>
    <cellStyle name="Accent1 2 2 5" xfId="10074" xr:uid="{00000000-0005-0000-0000-00004D630000}"/>
    <cellStyle name="Accent1 2 3" xfId="10075" xr:uid="{00000000-0005-0000-0000-00004E630000}"/>
    <cellStyle name="Accent1 2 4" xfId="10076" xr:uid="{00000000-0005-0000-0000-00004F630000}"/>
    <cellStyle name="Accent1 2 5" xfId="10077" xr:uid="{00000000-0005-0000-0000-000050630000}"/>
    <cellStyle name="Accent1 2 6" xfId="10078" xr:uid="{00000000-0005-0000-0000-000051630000}"/>
    <cellStyle name="Accent1 2 7" xfId="10079" xr:uid="{00000000-0005-0000-0000-000052630000}"/>
    <cellStyle name="Accent1 2 8" xfId="10080" xr:uid="{00000000-0005-0000-0000-000053630000}"/>
    <cellStyle name="Accent1 2 9" xfId="10081" xr:uid="{00000000-0005-0000-0000-000054630000}"/>
    <cellStyle name="Accent1 20" xfId="10082" xr:uid="{00000000-0005-0000-0000-000055630000}"/>
    <cellStyle name="Accent1 21" xfId="10083" xr:uid="{00000000-0005-0000-0000-000056630000}"/>
    <cellStyle name="Accent1 22" xfId="10084" xr:uid="{00000000-0005-0000-0000-000057630000}"/>
    <cellStyle name="Accent1 3" xfId="126" xr:uid="{00000000-0005-0000-0000-000058630000}"/>
    <cellStyle name="Accent1 3 2" xfId="10086" xr:uid="{00000000-0005-0000-0000-000059630000}"/>
    <cellStyle name="Accent1 3 3" xfId="10087" xr:uid="{00000000-0005-0000-0000-00005A630000}"/>
    <cellStyle name="Accent1 3 4" xfId="10088" xr:uid="{00000000-0005-0000-0000-00005B630000}"/>
    <cellStyle name="Accent1 3 5" xfId="10089" xr:uid="{00000000-0005-0000-0000-00005C630000}"/>
    <cellStyle name="Accent1 3 6" xfId="10090" xr:uid="{00000000-0005-0000-0000-00005D630000}"/>
    <cellStyle name="Accent1 3 7" xfId="10085" xr:uid="{00000000-0005-0000-0000-00005E630000}"/>
    <cellStyle name="Accent1 4" xfId="10091" xr:uid="{00000000-0005-0000-0000-00005F630000}"/>
    <cellStyle name="Accent1 4 2" xfId="10092" xr:uid="{00000000-0005-0000-0000-000060630000}"/>
    <cellStyle name="Accent1 5" xfId="10093" xr:uid="{00000000-0005-0000-0000-000061630000}"/>
    <cellStyle name="Accent1 5 2" xfId="10094" xr:uid="{00000000-0005-0000-0000-000062630000}"/>
    <cellStyle name="Accent1 6" xfId="10095" xr:uid="{00000000-0005-0000-0000-000063630000}"/>
    <cellStyle name="Accent1 6 2" xfId="10096" xr:uid="{00000000-0005-0000-0000-000064630000}"/>
    <cellStyle name="Accent1 7" xfId="10097" xr:uid="{00000000-0005-0000-0000-000065630000}"/>
    <cellStyle name="Accent1 7 2" xfId="10098" xr:uid="{00000000-0005-0000-0000-000066630000}"/>
    <cellStyle name="Accent1 8" xfId="10099" xr:uid="{00000000-0005-0000-0000-000067630000}"/>
    <cellStyle name="Accent1 8 2" xfId="10100" xr:uid="{00000000-0005-0000-0000-000068630000}"/>
    <cellStyle name="Accent1 9" xfId="10101" xr:uid="{00000000-0005-0000-0000-000069630000}"/>
    <cellStyle name="Accent2 10" xfId="10102" xr:uid="{00000000-0005-0000-0000-00006A630000}"/>
    <cellStyle name="Accent2 11" xfId="10103" xr:uid="{00000000-0005-0000-0000-00006B630000}"/>
    <cellStyle name="Accent2 12" xfId="10104" xr:uid="{00000000-0005-0000-0000-00006C630000}"/>
    <cellStyle name="Accent2 13" xfId="10105" xr:uid="{00000000-0005-0000-0000-00006D630000}"/>
    <cellStyle name="Accent2 2" xfId="127" xr:uid="{00000000-0005-0000-0000-00006E630000}"/>
    <cellStyle name="Accent2 2 10" xfId="10107" xr:uid="{00000000-0005-0000-0000-00006F630000}"/>
    <cellStyle name="Accent2 2 11" xfId="10108" xr:uid="{00000000-0005-0000-0000-000070630000}"/>
    <cellStyle name="Accent2 2 12" xfId="10109" xr:uid="{00000000-0005-0000-0000-000071630000}"/>
    <cellStyle name="Accent2 2 13" xfId="10110" xr:uid="{00000000-0005-0000-0000-000072630000}"/>
    <cellStyle name="Accent2 2 14" xfId="10111" xr:uid="{00000000-0005-0000-0000-000073630000}"/>
    <cellStyle name="Accent2 2 15" xfId="10112" xr:uid="{00000000-0005-0000-0000-000074630000}"/>
    <cellStyle name="Accent2 2 16" xfId="10113" xr:uid="{00000000-0005-0000-0000-000075630000}"/>
    <cellStyle name="Accent2 2 17" xfId="10106" xr:uid="{00000000-0005-0000-0000-000076630000}"/>
    <cellStyle name="Accent2 2 2" xfId="10114" xr:uid="{00000000-0005-0000-0000-000077630000}"/>
    <cellStyle name="Accent2 2 2 2" xfId="10115" xr:uid="{00000000-0005-0000-0000-000078630000}"/>
    <cellStyle name="Accent2 2 2 3" xfId="10116" xr:uid="{00000000-0005-0000-0000-000079630000}"/>
    <cellStyle name="Accent2 2 2 4" xfId="10117" xr:uid="{00000000-0005-0000-0000-00007A630000}"/>
    <cellStyle name="Accent2 2 2 5" xfId="10118" xr:uid="{00000000-0005-0000-0000-00007B630000}"/>
    <cellStyle name="Accent2 2 3" xfId="10119" xr:uid="{00000000-0005-0000-0000-00007C630000}"/>
    <cellStyle name="Accent2 2 4" xfId="10120" xr:uid="{00000000-0005-0000-0000-00007D630000}"/>
    <cellStyle name="Accent2 2 5" xfId="10121" xr:uid="{00000000-0005-0000-0000-00007E630000}"/>
    <cellStyle name="Accent2 2 6" xfId="10122" xr:uid="{00000000-0005-0000-0000-00007F630000}"/>
    <cellStyle name="Accent2 2 7" xfId="10123" xr:uid="{00000000-0005-0000-0000-000080630000}"/>
    <cellStyle name="Accent2 2 8" xfId="10124" xr:uid="{00000000-0005-0000-0000-000081630000}"/>
    <cellStyle name="Accent2 2 9" xfId="10125" xr:uid="{00000000-0005-0000-0000-000082630000}"/>
    <cellStyle name="Accent2 3" xfId="128" xr:uid="{00000000-0005-0000-0000-000083630000}"/>
    <cellStyle name="Accent2 3 2" xfId="10127" xr:uid="{00000000-0005-0000-0000-000084630000}"/>
    <cellStyle name="Accent2 3 3" xfId="10128" xr:uid="{00000000-0005-0000-0000-000085630000}"/>
    <cellStyle name="Accent2 3 4" xfId="10129" xr:uid="{00000000-0005-0000-0000-000086630000}"/>
    <cellStyle name="Accent2 3 5" xfId="10130" xr:uid="{00000000-0005-0000-0000-000087630000}"/>
    <cellStyle name="Accent2 3 6" xfId="10131" xr:uid="{00000000-0005-0000-0000-000088630000}"/>
    <cellStyle name="Accent2 3 7" xfId="10126" xr:uid="{00000000-0005-0000-0000-000089630000}"/>
    <cellStyle name="Accent2 4" xfId="10132" xr:uid="{00000000-0005-0000-0000-00008A630000}"/>
    <cellStyle name="Accent2 4 2" xfId="10133" xr:uid="{00000000-0005-0000-0000-00008B630000}"/>
    <cellStyle name="Accent2 5" xfId="10134" xr:uid="{00000000-0005-0000-0000-00008C630000}"/>
    <cellStyle name="Accent2 5 2" xfId="10135" xr:uid="{00000000-0005-0000-0000-00008D630000}"/>
    <cellStyle name="Accent2 6" xfId="10136" xr:uid="{00000000-0005-0000-0000-00008E630000}"/>
    <cellStyle name="Accent2 6 2" xfId="10137" xr:uid="{00000000-0005-0000-0000-00008F630000}"/>
    <cellStyle name="Accent2 7" xfId="10138" xr:uid="{00000000-0005-0000-0000-000090630000}"/>
    <cellStyle name="Accent2 7 2" xfId="10139" xr:uid="{00000000-0005-0000-0000-000091630000}"/>
    <cellStyle name="Accent2 8" xfId="10140" xr:uid="{00000000-0005-0000-0000-000092630000}"/>
    <cellStyle name="Accent2 8 2" xfId="10141" xr:uid="{00000000-0005-0000-0000-000093630000}"/>
    <cellStyle name="Accent2 9" xfId="10142" xr:uid="{00000000-0005-0000-0000-000094630000}"/>
    <cellStyle name="Accent3 10" xfId="10143" xr:uid="{00000000-0005-0000-0000-000095630000}"/>
    <cellStyle name="Accent3 11" xfId="10144" xr:uid="{00000000-0005-0000-0000-000096630000}"/>
    <cellStyle name="Accent3 12" xfId="10145" xr:uid="{00000000-0005-0000-0000-000097630000}"/>
    <cellStyle name="Accent3 13" xfId="10146" xr:uid="{00000000-0005-0000-0000-000098630000}"/>
    <cellStyle name="Accent3 2" xfId="129" xr:uid="{00000000-0005-0000-0000-000099630000}"/>
    <cellStyle name="Accent3 2 10" xfId="10148" xr:uid="{00000000-0005-0000-0000-00009A630000}"/>
    <cellStyle name="Accent3 2 11" xfId="10149" xr:uid="{00000000-0005-0000-0000-00009B630000}"/>
    <cellStyle name="Accent3 2 12" xfId="10150" xr:uid="{00000000-0005-0000-0000-00009C630000}"/>
    <cellStyle name="Accent3 2 13" xfId="10151" xr:uid="{00000000-0005-0000-0000-00009D630000}"/>
    <cellStyle name="Accent3 2 14" xfId="10152" xr:uid="{00000000-0005-0000-0000-00009E630000}"/>
    <cellStyle name="Accent3 2 15" xfId="10153" xr:uid="{00000000-0005-0000-0000-00009F630000}"/>
    <cellStyle name="Accent3 2 16" xfId="10154" xr:uid="{00000000-0005-0000-0000-0000A0630000}"/>
    <cellStyle name="Accent3 2 17" xfId="10147" xr:uid="{00000000-0005-0000-0000-0000A1630000}"/>
    <cellStyle name="Accent3 2 2" xfId="10155" xr:uid="{00000000-0005-0000-0000-0000A2630000}"/>
    <cellStyle name="Accent3 2 2 2" xfId="10156" xr:uid="{00000000-0005-0000-0000-0000A3630000}"/>
    <cellStyle name="Accent3 2 2 3" xfId="10157" xr:uid="{00000000-0005-0000-0000-0000A4630000}"/>
    <cellStyle name="Accent3 2 2 4" xfId="10158" xr:uid="{00000000-0005-0000-0000-0000A5630000}"/>
    <cellStyle name="Accent3 2 2 5" xfId="10159" xr:uid="{00000000-0005-0000-0000-0000A6630000}"/>
    <cellStyle name="Accent3 2 3" xfId="10160" xr:uid="{00000000-0005-0000-0000-0000A7630000}"/>
    <cellStyle name="Accent3 2 4" xfId="10161" xr:uid="{00000000-0005-0000-0000-0000A8630000}"/>
    <cellStyle name="Accent3 2 5" xfId="10162" xr:uid="{00000000-0005-0000-0000-0000A9630000}"/>
    <cellStyle name="Accent3 2 6" xfId="10163" xr:uid="{00000000-0005-0000-0000-0000AA630000}"/>
    <cellStyle name="Accent3 2 7" xfId="10164" xr:uid="{00000000-0005-0000-0000-0000AB630000}"/>
    <cellStyle name="Accent3 2 8" xfId="10165" xr:uid="{00000000-0005-0000-0000-0000AC630000}"/>
    <cellStyle name="Accent3 2 9" xfId="10166" xr:uid="{00000000-0005-0000-0000-0000AD630000}"/>
    <cellStyle name="Accent3 3" xfId="130" xr:uid="{00000000-0005-0000-0000-0000AE630000}"/>
    <cellStyle name="Accent3 3 2" xfId="10168" xr:uid="{00000000-0005-0000-0000-0000AF630000}"/>
    <cellStyle name="Accent3 3 3" xfId="10169" xr:uid="{00000000-0005-0000-0000-0000B0630000}"/>
    <cellStyle name="Accent3 3 4" xfId="10170" xr:uid="{00000000-0005-0000-0000-0000B1630000}"/>
    <cellStyle name="Accent3 3 5" xfId="10171" xr:uid="{00000000-0005-0000-0000-0000B2630000}"/>
    <cellStyle name="Accent3 3 6" xfId="10172" xr:uid="{00000000-0005-0000-0000-0000B3630000}"/>
    <cellStyle name="Accent3 3 7" xfId="10167" xr:uid="{00000000-0005-0000-0000-0000B4630000}"/>
    <cellStyle name="Accent3 4" xfId="10173" xr:uid="{00000000-0005-0000-0000-0000B5630000}"/>
    <cellStyle name="Accent3 4 2" xfId="10174" xr:uid="{00000000-0005-0000-0000-0000B6630000}"/>
    <cellStyle name="Accent3 5" xfId="10175" xr:uid="{00000000-0005-0000-0000-0000B7630000}"/>
    <cellStyle name="Accent3 5 2" xfId="10176" xr:uid="{00000000-0005-0000-0000-0000B8630000}"/>
    <cellStyle name="Accent3 6" xfId="10177" xr:uid="{00000000-0005-0000-0000-0000B9630000}"/>
    <cellStyle name="Accent3 6 2" xfId="10178" xr:uid="{00000000-0005-0000-0000-0000BA630000}"/>
    <cellStyle name="Accent3 7" xfId="10179" xr:uid="{00000000-0005-0000-0000-0000BB630000}"/>
    <cellStyle name="Accent3 7 2" xfId="10180" xr:uid="{00000000-0005-0000-0000-0000BC630000}"/>
    <cellStyle name="Accent3 8" xfId="10181" xr:uid="{00000000-0005-0000-0000-0000BD630000}"/>
    <cellStyle name="Accent3 8 2" xfId="10182" xr:uid="{00000000-0005-0000-0000-0000BE630000}"/>
    <cellStyle name="Accent3 9" xfId="10183" xr:uid="{00000000-0005-0000-0000-0000BF630000}"/>
    <cellStyle name="Accent4 10" xfId="10184" xr:uid="{00000000-0005-0000-0000-0000C0630000}"/>
    <cellStyle name="Accent4 11" xfId="10185" xr:uid="{00000000-0005-0000-0000-0000C1630000}"/>
    <cellStyle name="Accent4 12" xfId="10186" xr:uid="{00000000-0005-0000-0000-0000C2630000}"/>
    <cellStyle name="Accent4 13" xfId="10187" xr:uid="{00000000-0005-0000-0000-0000C3630000}"/>
    <cellStyle name="Accent4 14" xfId="10188" xr:uid="{00000000-0005-0000-0000-0000C4630000}"/>
    <cellStyle name="Accent4 15" xfId="10189" xr:uid="{00000000-0005-0000-0000-0000C5630000}"/>
    <cellStyle name="Accent4 16" xfId="10190" xr:uid="{00000000-0005-0000-0000-0000C6630000}"/>
    <cellStyle name="Accent4 17" xfId="10191" xr:uid="{00000000-0005-0000-0000-0000C7630000}"/>
    <cellStyle name="Accent4 18" xfId="10192" xr:uid="{00000000-0005-0000-0000-0000C8630000}"/>
    <cellStyle name="Accent4 19" xfId="10193" xr:uid="{00000000-0005-0000-0000-0000C9630000}"/>
    <cellStyle name="Accent4 2" xfId="131" xr:uid="{00000000-0005-0000-0000-0000CA630000}"/>
    <cellStyle name="Accent4 2 10" xfId="10195" xr:uid="{00000000-0005-0000-0000-0000CB630000}"/>
    <cellStyle name="Accent4 2 11" xfId="10196" xr:uid="{00000000-0005-0000-0000-0000CC630000}"/>
    <cellStyle name="Accent4 2 12" xfId="10197" xr:uid="{00000000-0005-0000-0000-0000CD630000}"/>
    <cellStyle name="Accent4 2 13" xfId="10198" xr:uid="{00000000-0005-0000-0000-0000CE630000}"/>
    <cellStyle name="Accent4 2 14" xfId="10199" xr:uid="{00000000-0005-0000-0000-0000CF630000}"/>
    <cellStyle name="Accent4 2 15" xfId="10200" xr:uid="{00000000-0005-0000-0000-0000D0630000}"/>
    <cellStyle name="Accent4 2 16" xfId="10201" xr:uid="{00000000-0005-0000-0000-0000D1630000}"/>
    <cellStyle name="Accent4 2 17" xfId="10194" xr:uid="{00000000-0005-0000-0000-0000D2630000}"/>
    <cellStyle name="Accent4 2 2" xfId="10202" xr:uid="{00000000-0005-0000-0000-0000D3630000}"/>
    <cellStyle name="Accent4 2 2 2" xfId="10203" xr:uid="{00000000-0005-0000-0000-0000D4630000}"/>
    <cellStyle name="Accent4 2 2 3" xfId="10204" xr:uid="{00000000-0005-0000-0000-0000D5630000}"/>
    <cellStyle name="Accent4 2 2 4" xfId="10205" xr:uid="{00000000-0005-0000-0000-0000D6630000}"/>
    <cellStyle name="Accent4 2 2 5" xfId="10206" xr:uid="{00000000-0005-0000-0000-0000D7630000}"/>
    <cellStyle name="Accent4 2 3" xfId="10207" xr:uid="{00000000-0005-0000-0000-0000D8630000}"/>
    <cellStyle name="Accent4 2 4" xfId="10208" xr:uid="{00000000-0005-0000-0000-0000D9630000}"/>
    <cellStyle name="Accent4 2 5" xfId="10209" xr:uid="{00000000-0005-0000-0000-0000DA630000}"/>
    <cellStyle name="Accent4 2 6" xfId="10210" xr:uid="{00000000-0005-0000-0000-0000DB630000}"/>
    <cellStyle name="Accent4 2 7" xfId="10211" xr:uid="{00000000-0005-0000-0000-0000DC630000}"/>
    <cellStyle name="Accent4 2 8" xfId="10212" xr:uid="{00000000-0005-0000-0000-0000DD630000}"/>
    <cellStyle name="Accent4 2 9" xfId="10213" xr:uid="{00000000-0005-0000-0000-0000DE630000}"/>
    <cellStyle name="Accent4 20" xfId="10214" xr:uid="{00000000-0005-0000-0000-0000DF630000}"/>
    <cellStyle name="Accent4 21" xfId="10215" xr:uid="{00000000-0005-0000-0000-0000E0630000}"/>
    <cellStyle name="Accent4 22" xfId="10216" xr:uid="{00000000-0005-0000-0000-0000E1630000}"/>
    <cellStyle name="Accent4 3" xfId="132" xr:uid="{00000000-0005-0000-0000-0000E2630000}"/>
    <cellStyle name="Accent4 3 2" xfId="10218" xr:uid="{00000000-0005-0000-0000-0000E3630000}"/>
    <cellStyle name="Accent4 3 3" xfId="10219" xr:uid="{00000000-0005-0000-0000-0000E4630000}"/>
    <cellStyle name="Accent4 3 4" xfId="10220" xr:uid="{00000000-0005-0000-0000-0000E5630000}"/>
    <cellStyle name="Accent4 3 5" xfId="10221" xr:uid="{00000000-0005-0000-0000-0000E6630000}"/>
    <cellStyle name="Accent4 3 6" xfId="10222" xr:uid="{00000000-0005-0000-0000-0000E7630000}"/>
    <cellStyle name="Accent4 3 7" xfId="10217" xr:uid="{00000000-0005-0000-0000-0000E8630000}"/>
    <cellStyle name="Accent4 4" xfId="10223" xr:uid="{00000000-0005-0000-0000-0000E9630000}"/>
    <cellStyle name="Accent4 4 2" xfId="10224" xr:uid="{00000000-0005-0000-0000-0000EA630000}"/>
    <cellStyle name="Accent4 5" xfId="10225" xr:uid="{00000000-0005-0000-0000-0000EB630000}"/>
    <cellStyle name="Accent4 5 2" xfId="10226" xr:uid="{00000000-0005-0000-0000-0000EC630000}"/>
    <cellStyle name="Accent4 6" xfId="10227" xr:uid="{00000000-0005-0000-0000-0000ED630000}"/>
    <cellStyle name="Accent4 6 2" xfId="10228" xr:uid="{00000000-0005-0000-0000-0000EE630000}"/>
    <cellStyle name="Accent4 7" xfId="10229" xr:uid="{00000000-0005-0000-0000-0000EF630000}"/>
    <cellStyle name="Accent4 7 2" xfId="10230" xr:uid="{00000000-0005-0000-0000-0000F0630000}"/>
    <cellStyle name="Accent4 8" xfId="10231" xr:uid="{00000000-0005-0000-0000-0000F1630000}"/>
    <cellStyle name="Accent4 8 2" xfId="10232" xr:uid="{00000000-0005-0000-0000-0000F2630000}"/>
    <cellStyle name="Accent4 9" xfId="10233" xr:uid="{00000000-0005-0000-0000-0000F3630000}"/>
    <cellStyle name="Accent5 10" xfId="10234" xr:uid="{00000000-0005-0000-0000-0000F4630000}"/>
    <cellStyle name="Accent5 11" xfId="10235" xr:uid="{00000000-0005-0000-0000-0000F5630000}"/>
    <cellStyle name="Accent5 12" xfId="10236" xr:uid="{00000000-0005-0000-0000-0000F6630000}"/>
    <cellStyle name="Accent5 13" xfId="10237" xr:uid="{00000000-0005-0000-0000-0000F7630000}"/>
    <cellStyle name="Accent5 2" xfId="133" xr:uid="{00000000-0005-0000-0000-0000F8630000}"/>
    <cellStyle name="Accent5 2 10" xfId="10238" xr:uid="{00000000-0005-0000-0000-0000F9630000}"/>
    <cellStyle name="Accent5 2 11" xfId="10239" xr:uid="{00000000-0005-0000-0000-0000FA630000}"/>
    <cellStyle name="Accent5 2 12" xfId="10240" xr:uid="{00000000-0005-0000-0000-0000FB630000}"/>
    <cellStyle name="Accent5 2 13" xfId="10241" xr:uid="{00000000-0005-0000-0000-0000FC630000}"/>
    <cellStyle name="Accent5 2 14" xfId="10242" xr:uid="{00000000-0005-0000-0000-0000FD630000}"/>
    <cellStyle name="Accent5 2 15" xfId="10243" xr:uid="{00000000-0005-0000-0000-0000FE630000}"/>
    <cellStyle name="Accent5 2 16" xfId="10244" xr:uid="{00000000-0005-0000-0000-0000FF630000}"/>
    <cellStyle name="Accent5 2 2" xfId="10245" xr:uid="{00000000-0005-0000-0000-000000640000}"/>
    <cellStyle name="Accent5 2 2 2" xfId="10246" xr:uid="{00000000-0005-0000-0000-000001640000}"/>
    <cellStyle name="Accent5 2 2 3" xfId="10247" xr:uid="{00000000-0005-0000-0000-000002640000}"/>
    <cellStyle name="Accent5 2 2 4" xfId="10248" xr:uid="{00000000-0005-0000-0000-000003640000}"/>
    <cellStyle name="Accent5 2 2 5" xfId="10249" xr:uid="{00000000-0005-0000-0000-000004640000}"/>
    <cellStyle name="Accent5 2 3" xfId="10250" xr:uid="{00000000-0005-0000-0000-000005640000}"/>
    <cellStyle name="Accent5 2 4" xfId="10251" xr:uid="{00000000-0005-0000-0000-000006640000}"/>
    <cellStyle name="Accent5 2 5" xfId="10252" xr:uid="{00000000-0005-0000-0000-000007640000}"/>
    <cellStyle name="Accent5 2 6" xfId="10253" xr:uid="{00000000-0005-0000-0000-000008640000}"/>
    <cellStyle name="Accent5 2 7" xfId="10254" xr:uid="{00000000-0005-0000-0000-000009640000}"/>
    <cellStyle name="Accent5 2 8" xfId="10255" xr:uid="{00000000-0005-0000-0000-00000A640000}"/>
    <cellStyle name="Accent5 2 9" xfId="10256" xr:uid="{00000000-0005-0000-0000-00000B640000}"/>
    <cellStyle name="Accent5 3" xfId="10257" xr:uid="{00000000-0005-0000-0000-00000C640000}"/>
    <cellStyle name="Accent5 3 10" xfId="10258" xr:uid="{00000000-0005-0000-0000-00000D640000}"/>
    <cellStyle name="Accent5 3 2" xfId="10259" xr:uid="{00000000-0005-0000-0000-00000E640000}"/>
    <cellStyle name="Accent5 3 2 2" xfId="10260" xr:uid="{00000000-0005-0000-0000-00000F640000}"/>
    <cellStyle name="Accent5 3 2 3" xfId="10261" xr:uid="{00000000-0005-0000-0000-000010640000}"/>
    <cellStyle name="Accent5 3 2 4" xfId="10262" xr:uid="{00000000-0005-0000-0000-000011640000}"/>
    <cellStyle name="Accent5 3 2 5" xfId="10263" xr:uid="{00000000-0005-0000-0000-000012640000}"/>
    <cellStyle name="Accent5 3 3" xfId="10264" xr:uid="{00000000-0005-0000-0000-000013640000}"/>
    <cellStyle name="Accent5 3 4" xfId="10265" xr:uid="{00000000-0005-0000-0000-000014640000}"/>
    <cellStyle name="Accent5 3 5" xfId="10266" xr:uid="{00000000-0005-0000-0000-000015640000}"/>
    <cellStyle name="Accent5 3 6" xfId="10267" xr:uid="{00000000-0005-0000-0000-000016640000}"/>
    <cellStyle name="Accent5 3 7" xfId="10268" xr:uid="{00000000-0005-0000-0000-000017640000}"/>
    <cellStyle name="Accent5 3 8" xfId="10269" xr:uid="{00000000-0005-0000-0000-000018640000}"/>
    <cellStyle name="Accent5 3 9" xfId="10270" xr:uid="{00000000-0005-0000-0000-000019640000}"/>
    <cellStyle name="Accent5 4" xfId="10271" xr:uid="{00000000-0005-0000-0000-00001A640000}"/>
    <cellStyle name="Accent5 4 2" xfId="10272" xr:uid="{00000000-0005-0000-0000-00001B640000}"/>
    <cellStyle name="Accent5 4 3" xfId="10273" xr:uid="{00000000-0005-0000-0000-00001C640000}"/>
    <cellStyle name="Accent5 4 4" xfId="10274" xr:uid="{00000000-0005-0000-0000-00001D640000}"/>
    <cellStyle name="Accent5 4 5" xfId="10275" xr:uid="{00000000-0005-0000-0000-00001E640000}"/>
    <cellStyle name="Accent5 4 6" xfId="10276" xr:uid="{00000000-0005-0000-0000-00001F640000}"/>
    <cellStyle name="Accent5 4 7" xfId="10277" xr:uid="{00000000-0005-0000-0000-000020640000}"/>
    <cellStyle name="Accent5 5" xfId="10278" xr:uid="{00000000-0005-0000-0000-000021640000}"/>
    <cellStyle name="Accent5 5 2" xfId="10279" xr:uid="{00000000-0005-0000-0000-000022640000}"/>
    <cellStyle name="Accent5 6" xfId="10280" xr:uid="{00000000-0005-0000-0000-000023640000}"/>
    <cellStyle name="Accent5 6 2" xfId="10281" xr:uid="{00000000-0005-0000-0000-000024640000}"/>
    <cellStyle name="Accent5 7" xfId="10282" xr:uid="{00000000-0005-0000-0000-000025640000}"/>
    <cellStyle name="Accent5 7 2" xfId="10283" xr:uid="{00000000-0005-0000-0000-000026640000}"/>
    <cellStyle name="Accent5 8" xfId="10284" xr:uid="{00000000-0005-0000-0000-000027640000}"/>
    <cellStyle name="Accent5 8 2" xfId="10285" xr:uid="{00000000-0005-0000-0000-000028640000}"/>
    <cellStyle name="Accent5 9" xfId="10286" xr:uid="{00000000-0005-0000-0000-000029640000}"/>
    <cellStyle name="Accent6 10" xfId="10287" xr:uid="{00000000-0005-0000-0000-00002A640000}"/>
    <cellStyle name="Accent6 11" xfId="10288" xr:uid="{00000000-0005-0000-0000-00002B640000}"/>
    <cellStyle name="Accent6 12" xfId="10289" xr:uid="{00000000-0005-0000-0000-00002C640000}"/>
    <cellStyle name="Accent6 13" xfId="10290" xr:uid="{00000000-0005-0000-0000-00002D640000}"/>
    <cellStyle name="Accent6 14" xfId="10291" xr:uid="{00000000-0005-0000-0000-00002E640000}"/>
    <cellStyle name="Accent6 15" xfId="10292" xr:uid="{00000000-0005-0000-0000-00002F640000}"/>
    <cellStyle name="Accent6 16" xfId="10293" xr:uid="{00000000-0005-0000-0000-000030640000}"/>
    <cellStyle name="Accent6 17" xfId="10294" xr:uid="{00000000-0005-0000-0000-000031640000}"/>
    <cellStyle name="Accent6 18" xfId="10295" xr:uid="{00000000-0005-0000-0000-000032640000}"/>
    <cellStyle name="Accent6 19" xfId="10296" xr:uid="{00000000-0005-0000-0000-000033640000}"/>
    <cellStyle name="Accent6 2" xfId="134" xr:uid="{00000000-0005-0000-0000-000034640000}"/>
    <cellStyle name="Accent6 2 10" xfId="10298" xr:uid="{00000000-0005-0000-0000-000035640000}"/>
    <cellStyle name="Accent6 2 11" xfId="10299" xr:uid="{00000000-0005-0000-0000-000036640000}"/>
    <cellStyle name="Accent6 2 12" xfId="10300" xr:uid="{00000000-0005-0000-0000-000037640000}"/>
    <cellStyle name="Accent6 2 13" xfId="10301" xr:uid="{00000000-0005-0000-0000-000038640000}"/>
    <cellStyle name="Accent6 2 14" xfId="10302" xr:uid="{00000000-0005-0000-0000-000039640000}"/>
    <cellStyle name="Accent6 2 15" xfId="10303" xr:uid="{00000000-0005-0000-0000-00003A640000}"/>
    <cellStyle name="Accent6 2 16" xfId="10304" xr:uid="{00000000-0005-0000-0000-00003B640000}"/>
    <cellStyle name="Accent6 2 17" xfId="10297" xr:uid="{00000000-0005-0000-0000-00003C640000}"/>
    <cellStyle name="Accent6 2 2" xfId="10305" xr:uid="{00000000-0005-0000-0000-00003D640000}"/>
    <cellStyle name="Accent6 2 2 2" xfId="10306" xr:uid="{00000000-0005-0000-0000-00003E640000}"/>
    <cellStyle name="Accent6 2 2 3" xfId="10307" xr:uid="{00000000-0005-0000-0000-00003F640000}"/>
    <cellStyle name="Accent6 2 2 4" xfId="10308" xr:uid="{00000000-0005-0000-0000-000040640000}"/>
    <cellStyle name="Accent6 2 2 5" xfId="10309" xr:uid="{00000000-0005-0000-0000-000041640000}"/>
    <cellStyle name="Accent6 2 3" xfId="10310" xr:uid="{00000000-0005-0000-0000-000042640000}"/>
    <cellStyle name="Accent6 2 4" xfId="10311" xr:uid="{00000000-0005-0000-0000-000043640000}"/>
    <cellStyle name="Accent6 2 5" xfId="10312" xr:uid="{00000000-0005-0000-0000-000044640000}"/>
    <cellStyle name="Accent6 2 6" xfId="10313" xr:uid="{00000000-0005-0000-0000-000045640000}"/>
    <cellStyle name="Accent6 2 7" xfId="10314" xr:uid="{00000000-0005-0000-0000-000046640000}"/>
    <cellStyle name="Accent6 2 8" xfId="10315" xr:uid="{00000000-0005-0000-0000-000047640000}"/>
    <cellStyle name="Accent6 2 9" xfId="10316" xr:uid="{00000000-0005-0000-0000-000048640000}"/>
    <cellStyle name="Accent6 20" xfId="10317" xr:uid="{00000000-0005-0000-0000-000049640000}"/>
    <cellStyle name="Accent6 21" xfId="10318" xr:uid="{00000000-0005-0000-0000-00004A640000}"/>
    <cellStyle name="Accent6 22" xfId="10319" xr:uid="{00000000-0005-0000-0000-00004B640000}"/>
    <cellStyle name="Accent6 23" xfId="10320" xr:uid="{00000000-0005-0000-0000-00004C640000}"/>
    <cellStyle name="Accent6 3" xfId="10321" xr:uid="{00000000-0005-0000-0000-00004D640000}"/>
    <cellStyle name="Accent6 3 2" xfId="10322" xr:uid="{00000000-0005-0000-0000-00004E640000}"/>
    <cellStyle name="Accent6 3 3" xfId="10323" xr:uid="{00000000-0005-0000-0000-00004F640000}"/>
    <cellStyle name="Accent6 3 4" xfId="10324" xr:uid="{00000000-0005-0000-0000-000050640000}"/>
    <cellStyle name="Accent6 3 5" xfId="10325" xr:uid="{00000000-0005-0000-0000-000051640000}"/>
    <cellStyle name="Accent6 3 6" xfId="10326" xr:uid="{00000000-0005-0000-0000-000052640000}"/>
    <cellStyle name="Accent6 4" xfId="10327" xr:uid="{00000000-0005-0000-0000-000053640000}"/>
    <cellStyle name="Accent6 4 2" xfId="10328" xr:uid="{00000000-0005-0000-0000-000054640000}"/>
    <cellStyle name="Accent6 5" xfId="10329" xr:uid="{00000000-0005-0000-0000-000055640000}"/>
    <cellStyle name="Accent6 5 2" xfId="10330" xr:uid="{00000000-0005-0000-0000-000056640000}"/>
    <cellStyle name="Accent6 6" xfId="10331" xr:uid="{00000000-0005-0000-0000-000057640000}"/>
    <cellStyle name="Accent6 6 2" xfId="10332" xr:uid="{00000000-0005-0000-0000-000058640000}"/>
    <cellStyle name="Accent6 7" xfId="10333" xr:uid="{00000000-0005-0000-0000-000059640000}"/>
    <cellStyle name="Accent6 7 2" xfId="10334" xr:uid="{00000000-0005-0000-0000-00005A640000}"/>
    <cellStyle name="Accent6 8" xfId="10335" xr:uid="{00000000-0005-0000-0000-00005B640000}"/>
    <cellStyle name="Accent6 8 2" xfId="10336" xr:uid="{00000000-0005-0000-0000-00005C640000}"/>
    <cellStyle name="Accent6 9" xfId="10337" xr:uid="{00000000-0005-0000-0000-00005D640000}"/>
    <cellStyle name="Agara" xfId="10338" xr:uid="{00000000-0005-0000-0000-00005E640000}"/>
    <cellStyle name="Akzent1" xfId="135" xr:uid="{00000000-0005-0000-0000-00005F640000}"/>
    <cellStyle name="Akzent2" xfId="136" xr:uid="{00000000-0005-0000-0000-000060640000}"/>
    <cellStyle name="Akzent3" xfId="137" xr:uid="{00000000-0005-0000-0000-000061640000}"/>
    <cellStyle name="Akzent4" xfId="138" xr:uid="{00000000-0005-0000-0000-000062640000}"/>
    <cellStyle name="Akzent5" xfId="139" xr:uid="{00000000-0005-0000-0000-000063640000}"/>
    <cellStyle name="Akzent6" xfId="140" xr:uid="{00000000-0005-0000-0000-000064640000}"/>
    <cellStyle name="ArialBold8" xfId="10339" xr:uid="{00000000-0005-0000-0000-000065640000}"/>
    <cellStyle name="ArialNormal8" xfId="10340" xr:uid="{00000000-0005-0000-0000-000066640000}"/>
    <cellStyle name="Ausgabe" xfId="141" xr:uid="{00000000-0005-0000-0000-000067640000}"/>
    <cellStyle name="Avertissement" xfId="142" xr:uid="{00000000-0005-0000-0000-000068640000}"/>
    <cellStyle name="Bad 10" xfId="10341" xr:uid="{00000000-0005-0000-0000-000069640000}"/>
    <cellStyle name="Bad 11" xfId="10342" xr:uid="{00000000-0005-0000-0000-00006A640000}"/>
    <cellStyle name="Bad 12" xfId="10343" xr:uid="{00000000-0005-0000-0000-00006B640000}"/>
    <cellStyle name="Bad 13" xfId="10344" xr:uid="{00000000-0005-0000-0000-00006C640000}"/>
    <cellStyle name="Bad 2" xfId="143" xr:uid="{00000000-0005-0000-0000-00006D640000}"/>
    <cellStyle name="Bad 2 10" xfId="10346" xr:uid="{00000000-0005-0000-0000-00006E640000}"/>
    <cellStyle name="Bad 2 11" xfId="10347" xr:uid="{00000000-0005-0000-0000-00006F640000}"/>
    <cellStyle name="Bad 2 12" xfId="10348" xr:uid="{00000000-0005-0000-0000-000070640000}"/>
    <cellStyle name="Bad 2 13" xfId="10349" xr:uid="{00000000-0005-0000-0000-000071640000}"/>
    <cellStyle name="Bad 2 14" xfId="10350" xr:uid="{00000000-0005-0000-0000-000072640000}"/>
    <cellStyle name="Bad 2 15" xfId="10351" xr:uid="{00000000-0005-0000-0000-000073640000}"/>
    <cellStyle name="Bad 2 16" xfId="10352" xr:uid="{00000000-0005-0000-0000-000074640000}"/>
    <cellStyle name="Bad 2 17" xfId="10345" xr:uid="{00000000-0005-0000-0000-000075640000}"/>
    <cellStyle name="Bad 2 2" xfId="10353" xr:uid="{00000000-0005-0000-0000-000076640000}"/>
    <cellStyle name="Bad 2 2 2" xfId="10354" xr:uid="{00000000-0005-0000-0000-000077640000}"/>
    <cellStyle name="Bad 2 2 3" xfId="10355" xr:uid="{00000000-0005-0000-0000-000078640000}"/>
    <cellStyle name="Bad 2 2 4" xfId="10356" xr:uid="{00000000-0005-0000-0000-000079640000}"/>
    <cellStyle name="Bad 2 2 5" xfId="10357" xr:uid="{00000000-0005-0000-0000-00007A640000}"/>
    <cellStyle name="Bad 2 3" xfId="10358" xr:uid="{00000000-0005-0000-0000-00007B640000}"/>
    <cellStyle name="Bad 2 4" xfId="10359" xr:uid="{00000000-0005-0000-0000-00007C640000}"/>
    <cellStyle name="Bad 2 5" xfId="10360" xr:uid="{00000000-0005-0000-0000-00007D640000}"/>
    <cellStyle name="Bad 2 6" xfId="10361" xr:uid="{00000000-0005-0000-0000-00007E640000}"/>
    <cellStyle name="Bad 2 7" xfId="10362" xr:uid="{00000000-0005-0000-0000-00007F640000}"/>
    <cellStyle name="Bad 2 8" xfId="10363" xr:uid="{00000000-0005-0000-0000-000080640000}"/>
    <cellStyle name="Bad 2 9" xfId="10364" xr:uid="{00000000-0005-0000-0000-000081640000}"/>
    <cellStyle name="Bad 3" xfId="144" xr:uid="{00000000-0005-0000-0000-000082640000}"/>
    <cellStyle name="Bad 3 2" xfId="10366" xr:uid="{00000000-0005-0000-0000-000083640000}"/>
    <cellStyle name="Bad 3 3" xfId="10367" xr:uid="{00000000-0005-0000-0000-000084640000}"/>
    <cellStyle name="Bad 3 4" xfId="10368" xr:uid="{00000000-0005-0000-0000-000085640000}"/>
    <cellStyle name="Bad 3 5" xfId="10369" xr:uid="{00000000-0005-0000-0000-000086640000}"/>
    <cellStyle name="Bad 3 6" xfId="10370" xr:uid="{00000000-0005-0000-0000-000087640000}"/>
    <cellStyle name="Bad 3 7" xfId="10365" xr:uid="{00000000-0005-0000-0000-000088640000}"/>
    <cellStyle name="Bad 4" xfId="10371" xr:uid="{00000000-0005-0000-0000-000089640000}"/>
    <cellStyle name="Bad 4 2" xfId="10372" xr:uid="{00000000-0005-0000-0000-00008A640000}"/>
    <cellStyle name="Bad 5" xfId="10373" xr:uid="{00000000-0005-0000-0000-00008B640000}"/>
    <cellStyle name="Bad 5 2" xfId="10374" xr:uid="{00000000-0005-0000-0000-00008C640000}"/>
    <cellStyle name="Bad 6" xfId="10375" xr:uid="{00000000-0005-0000-0000-00008D640000}"/>
    <cellStyle name="Bad 6 2" xfId="10376" xr:uid="{00000000-0005-0000-0000-00008E640000}"/>
    <cellStyle name="Bad 7" xfId="10377" xr:uid="{00000000-0005-0000-0000-00008F640000}"/>
    <cellStyle name="Bad 7 2" xfId="10378" xr:uid="{00000000-0005-0000-0000-000090640000}"/>
    <cellStyle name="Bad 8" xfId="10379" xr:uid="{00000000-0005-0000-0000-000091640000}"/>
    <cellStyle name="Bad 8 2" xfId="10380" xr:uid="{00000000-0005-0000-0000-000092640000}"/>
    <cellStyle name="Bad 9" xfId="10381" xr:uid="{00000000-0005-0000-0000-000093640000}"/>
    <cellStyle name="Berechnung" xfId="145" xr:uid="{00000000-0005-0000-0000-000094640000}"/>
    <cellStyle name="Calcul" xfId="146" xr:uid="{00000000-0005-0000-0000-000095640000}"/>
    <cellStyle name="Calculation 10" xfId="10382" xr:uid="{00000000-0005-0000-0000-000096640000}"/>
    <cellStyle name="Calculation 11" xfId="10383" xr:uid="{00000000-0005-0000-0000-000097640000}"/>
    <cellStyle name="Calculation 12" xfId="10384" xr:uid="{00000000-0005-0000-0000-000098640000}"/>
    <cellStyle name="Calculation 13" xfId="10385" xr:uid="{00000000-0005-0000-0000-000099640000}"/>
    <cellStyle name="Calculation 14" xfId="10386" xr:uid="{00000000-0005-0000-0000-00009A640000}"/>
    <cellStyle name="Calculation 15" xfId="10387" xr:uid="{00000000-0005-0000-0000-00009B640000}"/>
    <cellStyle name="Calculation 16" xfId="10388" xr:uid="{00000000-0005-0000-0000-00009C640000}"/>
    <cellStyle name="Calculation 17" xfId="10389" xr:uid="{00000000-0005-0000-0000-00009D640000}"/>
    <cellStyle name="Calculation 18" xfId="10390" xr:uid="{00000000-0005-0000-0000-00009E640000}"/>
    <cellStyle name="Calculation 19" xfId="10391" xr:uid="{00000000-0005-0000-0000-00009F640000}"/>
    <cellStyle name="Calculation 2" xfId="147" xr:uid="{00000000-0005-0000-0000-0000A0640000}"/>
    <cellStyle name="Calculation 2 10" xfId="10393" xr:uid="{00000000-0005-0000-0000-0000A1640000}"/>
    <cellStyle name="Calculation 2 11" xfId="10394" xr:uid="{00000000-0005-0000-0000-0000A2640000}"/>
    <cellStyle name="Calculation 2 12" xfId="10395" xr:uid="{00000000-0005-0000-0000-0000A3640000}"/>
    <cellStyle name="Calculation 2 13" xfId="10396" xr:uid="{00000000-0005-0000-0000-0000A4640000}"/>
    <cellStyle name="Calculation 2 14" xfId="10397" xr:uid="{00000000-0005-0000-0000-0000A5640000}"/>
    <cellStyle name="Calculation 2 15" xfId="10398" xr:uid="{00000000-0005-0000-0000-0000A6640000}"/>
    <cellStyle name="Calculation 2 16" xfId="10399" xr:uid="{00000000-0005-0000-0000-0000A7640000}"/>
    <cellStyle name="Calculation 2 17" xfId="10400" xr:uid="{00000000-0005-0000-0000-0000A8640000}"/>
    <cellStyle name="Calculation 2 18" xfId="10401" xr:uid="{00000000-0005-0000-0000-0000A9640000}"/>
    <cellStyle name="Calculation 2 19" xfId="10392" xr:uid="{00000000-0005-0000-0000-0000AA640000}"/>
    <cellStyle name="Calculation 2 2" xfId="10402" xr:uid="{00000000-0005-0000-0000-0000AB640000}"/>
    <cellStyle name="Calculation 2 2 2" xfId="10403" xr:uid="{00000000-0005-0000-0000-0000AC640000}"/>
    <cellStyle name="Calculation 2 2 3" xfId="10404" xr:uid="{00000000-0005-0000-0000-0000AD640000}"/>
    <cellStyle name="Calculation 2 2 4" xfId="10405" xr:uid="{00000000-0005-0000-0000-0000AE640000}"/>
    <cellStyle name="Calculation 2 2 5" xfId="10406" xr:uid="{00000000-0005-0000-0000-0000AF640000}"/>
    <cellStyle name="Calculation 2 3" xfId="10407" xr:uid="{00000000-0005-0000-0000-0000B0640000}"/>
    <cellStyle name="Calculation 2 4" xfId="10408" xr:uid="{00000000-0005-0000-0000-0000B1640000}"/>
    <cellStyle name="Calculation 2 5" xfId="10409" xr:uid="{00000000-0005-0000-0000-0000B2640000}"/>
    <cellStyle name="Calculation 2 6" xfId="10410" xr:uid="{00000000-0005-0000-0000-0000B3640000}"/>
    <cellStyle name="Calculation 2 7" xfId="10411" xr:uid="{00000000-0005-0000-0000-0000B4640000}"/>
    <cellStyle name="Calculation 2 8" xfId="10412" xr:uid="{00000000-0005-0000-0000-0000B5640000}"/>
    <cellStyle name="Calculation 2 9" xfId="10413" xr:uid="{00000000-0005-0000-0000-0000B6640000}"/>
    <cellStyle name="Calculation 20" xfId="10414" xr:uid="{00000000-0005-0000-0000-0000B7640000}"/>
    <cellStyle name="Calculation 21" xfId="10415" xr:uid="{00000000-0005-0000-0000-0000B8640000}"/>
    <cellStyle name="Calculation 22" xfId="10416" xr:uid="{00000000-0005-0000-0000-0000B9640000}"/>
    <cellStyle name="Calculation 23" xfId="10417" xr:uid="{00000000-0005-0000-0000-0000BA640000}"/>
    <cellStyle name="Calculation 24" xfId="10418" xr:uid="{00000000-0005-0000-0000-0000BB640000}"/>
    <cellStyle name="Calculation 3" xfId="148" xr:uid="{00000000-0005-0000-0000-0000BC640000}"/>
    <cellStyle name="Calculation 3 10" xfId="21976" xr:uid="{00000000-0005-0000-0000-0000BD640000}"/>
    <cellStyle name="Calculation 3 11" xfId="21688" xr:uid="{00000000-0005-0000-0000-0000BE640000}"/>
    <cellStyle name="Calculation 3 12" xfId="22348" xr:uid="{00000000-0005-0000-0000-0000BF640000}"/>
    <cellStyle name="Calculation 3 13" xfId="21978" xr:uid="{00000000-0005-0000-0000-0000C0640000}"/>
    <cellStyle name="Calculation 3 14" xfId="21689" xr:uid="{00000000-0005-0000-0000-0000C1640000}"/>
    <cellStyle name="Calculation 3 15" xfId="22251" xr:uid="{00000000-0005-0000-0000-0000C2640000}"/>
    <cellStyle name="Calculation 3 16" xfId="10419" xr:uid="{00000000-0005-0000-0000-0000C3640000}"/>
    <cellStyle name="Calculation 3 2" xfId="149" xr:uid="{00000000-0005-0000-0000-0000C4640000}"/>
    <cellStyle name="Calculation 3 2 2" xfId="22078" xr:uid="{00000000-0005-0000-0000-0000C5640000}"/>
    <cellStyle name="Calculation 3 2 3" xfId="10420" xr:uid="{00000000-0005-0000-0000-0000C6640000}"/>
    <cellStyle name="Calculation 3 3" xfId="150" xr:uid="{00000000-0005-0000-0000-0000C7640000}"/>
    <cellStyle name="Calculation 3 3 2" xfId="21789" xr:uid="{00000000-0005-0000-0000-0000C8640000}"/>
    <cellStyle name="Calculation 3 3 3" xfId="10421" xr:uid="{00000000-0005-0000-0000-0000C9640000}"/>
    <cellStyle name="Calculation 3 4" xfId="151" xr:uid="{00000000-0005-0000-0000-0000CA640000}"/>
    <cellStyle name="Calculation 3 4 2" xfId="21505" xr:uid="{00000000-0005-0000-0000-0000CB640000}"/>
    <cellStyle name="Calculation 3 4 3" xfId="10422" xr:uid="{00000000-0005-0000-0000-0000CC640000}"/>
    <cellStyle name="Calculation 3 5" xfId="152" xr:uid="{00000000-0005-0000-0000-0000CD640000}"/>
    <cellStyle name="Calculation 3 5 2" xfId="22428" xr:uid="{00000000-0005-0000-0000-0000CE640000}"/>
    <cellStyle name="Calculation 3 6" xfId="10423" xr:uid="{00000000-0005-0000-0000-0000CF640000}"/>
    <cellStyle name="Calculation 3 6 2" xfId="20992" xr:uid="{00000000-0005-0000-0000-0000D0640000}"/>
    <cellStyle name="Calculation 3 7" xfId="10424" xr:uid="{00000000-0005-0000-0000-0000D1640000}"/>
    <cellStyle name="Calculation 3 7 2" xfId="22159" xr:uid="{00000000-0005-0000-0000-0000D2640000}"/>
    <cellStyle name="Calculation 3 8" xfId="10425" xr:uid="{00000000-0005-0000-0000-0000D3640000}"/>
    <cellStyle name="Calculation 3 8 2" xfId="21876" xr:uid="{00000000-0005-0000-0000-0000D4640000}"/>
    <cellStyle name="Calculation 3 9" xfId="21592" xr:uid="{00000000-0005-0000-0000-0000D5640000}"/>
    <cellStyle name="Calculation 4" xfId="153" xr:uid="{00000000-0005-0000-0000-0000D6640000}"/>
    <cellStyle name="Calculation 4 2" xfId="10427" xr:uid="{00000000-0005-0000-0000-0000D7640000}"/>
    <cellStyle name="Calculation 4 3" xfId="10428" xr:uid="{00000000-0005-0000-0000-0000D8640000}"/>
    <cellStyle name="Calculation 4 4" xfId="10429" xr:uid="{00000000-0005-0000-0000-0000D9640000}"/>
    <cellStyle name="Calculation 4 5" xfId="10426" xr:uid="{00000000-0005-0000-0000-0000DA640000}"/>
    <cellStyle name="Calculation 5" xfId="10430" xr:uid="{00000000-0005-0000-0000-0000DB640000}"/>
    <cellStyle name="Calculation 5 2" xfId="10431" xr:uid="{00000000-0005-0000-0000-0000DC640000}"/>
    <cellStyle name="Calculation 5 3" xfId="10432" xr:uid="{00000000-0005-0000-0000-0000DD640000}"/>
    <cellStyle name="Calculation 5 4" xfId="10433" xr:uid="{00000000-0005-0000-0000-0000DE640000}"/>
    <cellStyle name="Calculation 6" xfId="10434" xr:uid="{00000000-0005-0000-0000-0000DF640000}"/>
    <cellStyle name="Calculation 6 2" xfId="10435" xr:uid="{00000000-0005-0000-0000-0000E0640000}"/>
    <cellStyle name="Calculation 6 3" xfId="10436" xr:uid="{00000000-0005-0000-0000-0000E1640000}"/>
    <cellStyle name="Calculation 7" xfId="10437" xr:uid="{00000000-0005-0000-0000-0000E2640000}"/>
    <cellStyle name="Calculation 7 2" xfId="10438" xr:uid="{00000000-0005-0000-0000-0000E3640000}"/>
    <cellStyle name="Calculation 8" xfId="10439" xr:uid="{00000000-0005-0000-0000-0000E4640000}"/>
    <cellStyle name="Calculation 8 2" xfId="10440" xr:uid="{00000000-0005-0000-0000-0000E5640000}"/>
    <cellStyle name="Calculation 9" xfId="10441" xr:uid="{00000000-0005-0000-0000-0000E6640000}"/>
    <cellStyle name="cComma0" xfId="10442" xr:uid="{00000000-0005-0000-0000-0000E7640000}"/>
    <cellStyle name="cComma1" xfId="10443" xr:uid="{00000000-0005-0000-0000-0000E8640000}"/>
    <cellStyle name="cComma2" xfId="10444" xr:uid="{00000000-0005-0000-0000-0000E9640000}"/>
    <cellStyle name="cDateDM" xfId="10445" xr:uid="{00000000-0005-0000-0000-0000EA640000}"/>
    <cellStyle name="cDateDMY" xfId="10446" xr:uid="{00000000-0005-0000-0000-0000EB640000}"/>
    <cellStyle name="cDateMY" xfId="10447" xr:uid="{00000000-0005-0000-0000-0000EC640000}"/>
    <cellStyle name="cDateT24" xfId="10448" xr:uid="{00000000-0005-0000-0000-0000ED640000}"/>
    <cellStyle name="Cellule liée" xfId="154" xr:uid="{00000000-0005-0000-0000-0000EE640000}"/>
    <cellStyle name="Changed" xfId="40199" xr:uid="{00000000-0005-0000-0000-0000EF640000}"/>
    <cellStyle name="Check Cell 10" xfId="10449" xr:uid="{00000000-0005-0000-0000-0000F0640000}"/>
    <cellStyle name="Check Cell 11" xfId="10450" xr:uid="{00000000-0005-0000-0000-0000F1640000}"/>
    <cellStyle name="Check Cell 12" xfId="10451" xr:uid="{00000000-0005-0000-0000-0000F2640000}"/>
    <cellStyle name="Check Cell 13" xfId="10452" xr:uid="{00000000-0005-0000-0000-0000F3640000}"/>
    <cellStyle name="Check Cell 2" xfId="155" xr:uid="{00000000-0005-0000-0000-0000F4640000}"/>
    <cellStyle name="Check Cell 2 10" xfId="10453" xr:uid="{00000000-0005-0000-0000-0000F5640000}"/>
    <cellStyle name="Check Cell 2 11" xfId="10454" xr:uid="{00000000-0005-0000-0000-0000F6640000}"/>
    <cellStyle name="Check Cell 2 12" xfId="10455" xr:uid="{00000000-0005-0000-0000-0000F7640000}"/>
    <cellStyle name="Check Cell 2 13" xfId="10456" xr:uid="{00000000-0005-0000-0000-0000F8640000}"/>
    <cellStyle name="Check Cell 2 14" xfId="10457" xr:uid="{00000000-0005-0000-0000-0000F9640000}"/>
    <cellStyle name="Check Cell 2 15" xfId="10458" xr:uid="{00000000-0005-0000-0000-0000FA640000}"/>
    <cellStyle name="Check Cell 2 16" xfId="10459" xr:uid="{00000000-0005-0000-0000-0000FB640000}"/>
    <cellStyle name="Check Cell 2 2" xfId="10460" xr:uid="{00000000-0005-0000-0000-0000FC640000}"/>
    <cellStyle name="Check Cell 2 2 2" xfId="10461" xr:uid="{00000000-0005-0000-0000-0000FD640000}"/>
    <cellStyle name="Check Cell 2 2 3" xfId="10462" xr:uid="{00000000-0005-0000-0000-0000FE640000}"/>
    <cellStyle name="Check Cell 2 2 4" xfId="10463" xr:uid="{00000000-0005-0000-0000-0000FF640000}"/>
    <cellStyle name="Check Cell 2 2 5" xfId="10464" xr:uid="{00000000-0005-0000-0000-000000650000}"/>
    <cellStyle name="Check Cell 2 3" xfId="10465" xr:uid="{00000000-0005-0000-0000-000001650000}"/>
    <cellStyle name="Check Cell 2 4" xfId="10466" xr:uid="{00000000-0005-0000-0000-000002650000}"/>
    <cellStyle name="Check Cell 2 5" xfId="10467" xr:uid="{00000000-0005-0000-0000-000003650000}"/>
    <cellStyle name="Check Cell 2 6" xfId="10468" xr:uid="{00000000-0005-0000-0000-000004650000}"/>
    <cellStyle name="Check Cell 2 7" xfId="10469" xr:uid="{00000000-0005-0000-0000-000005650000}"/>
    <cellStyle name="Check Cell 2 8" xfId="10470" xr:uid="{00000000-0005-0000-0000-000006650000}"/>
    <cellStyle name="Check Cell 2 9" xfId="10471" xr:uid="{00000000-0005-0000-0000-000007650000}"/>
    <cellStyle name="Check Cell 3" xfId="10472" xr:uid="{00000000-0005-0000-0000-000008650000}"/>
    <cellStyle name="Check Cell 3 10" xfId="10473" xr:uid="{00000000-0005-0000-0000-000009650000}"/>
    <cellStyle name="Check Cell 3 2" xfId="10474" xr:uid="{00000000-0005-0000-0000-00000A650000}"/>
    <cellStyle name="Check Cell 3 2 2" xfId="10475" xr:uid="{00000000-0005-0000-0000-00000B650000}"/>
    <cellStyle name="Check Cell 3 2 3" xfId="10476" xr:uid="{00000000-0005-0000-0000-00000C650000}"/>
    <cellStyle name="Check Cell 3 2 4" xfId="10477" xr:uid="{00000000-0005-0000-0000-00000D650000}"/>
    <cellStyle name="Check Cell 3 2 5" xfId="10478" xr:uid="{00000000-0005-0000-0000-00000E650000}"/>
    <cellStyle name="Check Cell 3 3" xfId="10479" xr:uid="{00000000-0005-0000-0000-00000F650000}"/>
    <cellStyle name="Check Cell 3 4" xfId="10480" xr:uid="{00000000-0005-0000-0000-000010650000}"/>
    <cellStyle name="Check Cell 3 5" xfId="10481" xr:uid="{00000000-0005-0000-0000-000011650000}"/>
    <cellStyle name="Check Cell 3 6" xfId="10482" xr:uid="{00000000-0005-0000-0000-000012650000}"/>
    <cellStyle name="Check Cell 3 7" xfId="10483" xr:uid="{00000000-0005-0000-0000-000013650000}"/>
    <cellStyle name="Check Cell 3 8" xfId="10484" xr:uid="{00000000-0005-0000-0000-000014650000}"/>
    <cellStyle name="Check Cell 3 9" xfId="10485" xr:uid="{00000000-0005-0000-0000-000015650000}"/>
    <cellStyle name="Check Cell 4" xfId="10486" xr:uid="{00000000-0005-0000-0000-000016650000}"/>
    <cellStyle name="Check Cell 4 2" xfId="10487" xr:uid="{00000000-0005-0000-0000-000017650000}"/>
    <cellStyle name="Check Cell 4 3" xfId="10488" xr:uid="{00000000-0005-0000-0000-000018650000}"/>
    <cellStyle name="Check Cell 4 4" xfId="10489" xr:uid="{00000000-0005-0000-0000-000019650000}"/>
    <cellStyle name="Check Cell 4 5" xfId="10490" xr:uid="{00000000-0005-0000-0000-00001A650000}"/>
    <cellStyle name="Check Cell 4 6" xfId="10491" xr:uid="{00000000-0005-0000-0000-00001B650000}"/>
    <cellStyle name="Check Cell 4 7" xfId="10492" xr:uid="{00000000-0005-0000-0000-00001C650000}"/>
    <cellStyle name="Check Cell 5" xfId="10493" xr:uid="{00000000-0005-0000-0000-00001D650000}"/>
    <cellStyle name="Check Cell 5 2" xfId="10494" xr:uid="{00000000-0005-0000-0000-00001E650000}"/>
    <cellStyle name="Check Cell 6" xfId="10495" xr:uid="{00000000-0005-0000-0000-00001F650000}"/>
    <cellStyle name="Check Cell 6 2" xfId="10496" xr:uid="{00000000-0005-0000-0000-000020650000}"/>
    <cellStyle name="Check Cell 7" xfId="10497" xr:uid="{00000000-0005-0000-0000-000021650000}"/>
    <cellStyle name="Check Cell 7 2" xfId="10498" xr:uid="{00000000-0005-0000-0000-000022650000}"/>
    <cellStyle name="Check Cell 8" xfId="10499" xr:uid="{00000000-0005-0000-0000-000023650000}"/>
    <cellStyle name="Check Cell 8 2" xfId="10500" xr:uid="{00000000-0005-0000-0000-000024650000}"/>
    <cellStyle name="Check Cell 9" xfId="10501" xr:uid="{00000000-0005-0000-0000-000025650000}"/>
    <cellStyle name="ColHeading" xfId="40200" xr:uid="{00000000-0005-0000-0000-000026650000}"/>
    <cellStyle name="Comma 10" xfId="156" xr:uid="{00000000-0005-0000-0000-000027650000}"/>
    <cellStyle name="Comma 10 2" xfId="157" xr:uid="{00000000-0005-0000-0000-000028650000}"/>
    <cellStyle name="Comma 10 2 2" xfId="158" xr:uid="{00000000-0005-0000-0000-000029650000}"/>
    <cellStyle name="Comma 10 3" xfId="159" xr:uid="{00000000-0005-0000-0000-00002A650000}"/>
    <cellStyle name="Comma 10 4" xfId="160" xr:uid="{00000000-0005-0000-0000-00002B650000}"/>
    <cellStyle name="Comma 11" xfId="161" xr:uid="{00000000-0005-0000-0000-00002C650000}"/>
    <cellStyle name="Comma 11 2" xfId="162" xr:uid="{00000000-0005-0000-0000-00002D650000}"/>
    <cellStyle name="Comma 11 2 2" xfId="163" xr:uid="{00000000-0005-0000-0000-00002E650000}"/>
    <cellStyle name="Comma 11 2 3" xfId="14367" xr:uid="{00000000-0005-0000-0000-00002F650000}"/>
    <cellStyle name="Comma 11 3" xfId="164" xr:uid="{00000000-0005-0000-0000-000030650000}"/>
    <cellStyle name="Comma 11 3 2" xfId="18940" xr:uid="{00000000-0005-0000-0000-000031650000}"/>
    <cellStyle name="Comma 11 4" xfId="165" xr:uid="{00000000-0005-0000-0000-000032650000}"/>
    <cellStyle name="Comma 11 5" xfId="10502" xr:uid="{00000000-0005-0000-0000-000033650000}"/>
    <cellStyle name="Comma 12" xfId="166" xr:uid="{00000000-0005-0000-0000-000034650000}"/>
    <cellStyle name="Comma 12 2" xfId="167" xr:uid="{00000000-0005-0000-0000-000035650000}"/>
    <cellStyle name="Comma 12 2 2" xfId="14368" xr:uid="{00000000-0005-0000-0000-000036650000}"/>
    <cellStyle name="Comma 12 2 3" xfId="18942" xr:uid="{00000000-0005-0000-0000-000037650000}"/>
    <cellStyle name="Comma 12 2 4" xfId="10503" xr:uid="{00000000-0005-0000-0000-000038650000}"/>
    <cellStyle name="Comma 12 3" xfId="168" xr:uid="{00000000-0005-0000-0000-000039650000}"/>
    <cellStyle name="Comma 12 4" xfId="18941" xr:uid="{00000000-0005-0000-0000-00003A650000}"/>
    <cellStyle name="Comma 13" xfId="169" xr:uid="{00000000-0005-0000-0000-00003B650000}"/>
    <cellStyle name="Comma 13 2" xfId="170" xr:uid="{00000000-0005-0000-0000-00003C650000}"/>
    <cellStyle name="Comma 13 2 2" xfId="14369" xr:uid="{00000000-0005-0000-0000-00003D650000}"/>
    <cellStyle name="Comma 13 3" xfId="18943" xr:uid="{00000000-0005-0000-0000-00003E650000}"/>
    <cellStyle name="Comma 13 4" xfId="10504" xr:uid="{00000000-0005-0000-0000-00003F650000}"/>
    <cellStyle name="Comma 14" xfId="171" xr:uid="{00000000-0005-0000-0000-000040650000}"/>
    <cellStyle name="Comma 14 2" xfId="172" xr:uid="{00000000-0005-0000-0000-000041650000}"/>
    <cellStyle name="Comma 14 3" xfId="10505" xr:uid="{00000000-0005-0000-0000-000042650000}"/>
    <cellStyle name="Comma 15" xfId="173" xr:uid="{00000000-0005-0000-0000-000043650000}"/>
    <cellStyle name="Comma 15 2" xfId="10506" xr:uid="{00000000-0005-0000-0000-000044650000}"/>
    <cellStyle name="Comma 16" xfId="174" xr:uid="{00000000-0005-0000-0000-000045650000}"/>
    <cellStyle name="Comma 16 2" xfId="10507" xr:uid="{00000000-0005-0000-0000-000046650000}"/>
    <cellStyle name="Comma 17" xfId="175" xr:uid="{00000000-0005-0000-0000-000047650000}"/>
    <cellStyle name="Comma 17 2" xfId="13675" xr:uid="{00000000-0005-0000-0000-000048650000}"/>
    <cellStyle name="Comma 17 2 2" xfId="16029" xr:uid="{00000000-0005-0000-0000-000049650000}"/>
    <cellStyle name="Comma 17 2 2 2" xfId="26859" xr:uid="{00000000-0005-0000-0000-00004A650000}"/>
    <cellStyle name="Comma 17 2 2 3" xfId="35736" xr:uid="{00000000-0005-0000-0000-00004B650000}"/>
    <cellStyle name="Comma 17 2 3" xfId="18248" xr:uid="{00000000-0005-0000-0000-00004C650000}"/>
    <cellStyle name="Comma 17 2 3 2" xfId="29078" xr:uid="{00000000-0005-0000-0000-00004D650000}"/>
    <cellStyle name="Comma 17 2 3 3" xfId="37955" xr:uid="{00000000-0005-0000-0000-00004E650000}"/>
    <cellStyle name="Comma 17 2 4" xfId="20653" xr:uid="{00000000-0005-0000-0000-00004F650000}"/>
    <cellStyle name="Comma 17 2 4 2" xfId="31297" xr:uid="{00000000-0005-0000-0000-000050650000}"/>
    <cellStyle name="Comma 17 2 4 3" xfId="40174" xr:uid="{00000000-0005-0000-0000-000051650000}"/>
    <cellStyle name="Comma 17 2 5" xfId="24640" xr:uid="{00000000-0005-0000-0000-000052650000}"/>
    <cellStyle name="Comma 17 2 6" xfId="33517" xr:uid="{00000000-0005-0000-0000-000053650000}"/>
    <cellStyle name="Comma 17 3" xfId="12942" xr:uid="{00000000-0005-0000-0000-000054650000}"/>
    <cellStyle name="Comma 17 3 2" xfId="15296" xr:uid="{00000000-0005-0000-0000-000055650000}"/>
    <cellStyle name="Comma 17 3 2 2" xfId="26126" xr:uid="{00000000-0005-0000-0000-000056650000}"/>
    <cellStyle name="Comma 17 3 2 3" xfId="35003" xr:uid="{00000000-0005-0000-0000-000057650000}"/>
    <cellStyle name="Comma 17 3 3" xfId="17515" xr:uid="{00000000-0005-0000-0000-000058650000}"/>
    <cellStyle name="Comma 17 3 3 2" xfId="28345" xr:uid="{00000000-0005-0000-0000-000059650000}"/>
    <cellStyle name="Comma 17 3 3 3" xfId="37222" xr:uid="{00000000-0005-0000-0000-00005A650000}"/>
    <cellStyle name="Comma 17 3 4" xfId="19920" xr:uid="{00000000-0005-0000-0000-00005B650000}"/>
    <cellStyle name="Comma 17 3 4 2" xfId="30564" xr:uid="{00000000-0005-0000-0000-00005C650000}"/>
    <cellStyle name="Comma 17 3 4 3" xfId="39441" xr:uid="{00000000-0005-0000-0000-00005D650000}"/>
    <cellStyle name="Comma 17 3 5" xfId="23907" xr:uid="{00000000-0005-0000-0000-00005E650000}"/>
    <cellStyle name="Comma 17 3 6" xfId="32784" xr:uid="{00000000-0005-0000-0000-00005F650000}"/>
    <cellStyle name="Comma 17 4" xfId="14539" xr:uid="{00000000-0005-0000-0000-000060650000}"/>
    <cellStyle name="Comma 17 4 2" xfId="25383" xr:uid="{00000000-0005-0000-0000-000061650000}"/>
    <cellStyle name="Comma 17 4 3" xfId="34260" xr:uid="{00000000-0005-0000-0000-000062650000}"/>
    <cellStyle name="Comma 17 5" xfId="16772" xr:uid="{00000000-0005-0000-0000-000063650000}"/>
    <cellStyle name="Comma 17 5 2" xfId="27602" xr:uid="{00000000-0005-0000-0000-000064650000}"/>
    <cellStyle name="Comma 17 5 3" xfId="36479" xr:uid="{00000000-0005-0000-0000-000065650000}"/>
    <cellStyle name="Comma 17 6" xfId="19126" xr:uid="{00000000-0005-0000-0000-000066650000}"/>
    <cellStyle name="Comma 17 6 2" xfId="29821" xr:uid="{00000000-0005-0000-0000-000067650000}"/>
    <cellStyle name="Comma 17 6 3" xfId="38698" xr:uid="{00000000-0005-0000-0000-000068650000}"/>
    <cellStyle name="Comma 17 7" xfId="23164" xr:uid="{00000000-0005-0000-0000-000069650000}"/>
    <cellStyle name="Comma 17 8" xfId="32040" xr:uid="{00000000-0005-0000-0000-00006A650000}"/>
    <cellStyle name="Comma 17 9" xfId="12059" xr:uid="{00000000-0005-0000-0000-00006B650000}"/>
    <cellStyle name="Comma 18" xfId="4" xr:uid="{00000000-0005-0000-0000-00006C650000}"/>
    <cellStyle name="Comma 18 2" xfId="40190" xr:uid="{00000000-0005-0000-0000-00006D650000}"/>
    <cellStyle name="Comma 19" xfId="40201" xr:uid="{00000000-0005-0000-0000-00006E650000}"/>
    <cellStyle name="Comma 2" xfId="176" xr:uid="{00000000-0005-0000-0000-00006F650000}"/>
    <cellStyle name="Comma 2 10" xfId="10508" xr:uid="{00000000-0005-0000-0000-000070650000}"/>
    <cellStyle name="Comma 2 10 2" xfId="14370" xr:uid="{00000000-0005-0000-0000-000071650000}"/>
    <cellStyle name="Comma 2 10 3" xfId="18944" xr:uid="{00000000-0005-0000-0000-000072650000}"/>
    <cellStyle name="Comma 2 10 4" xfId="21026" xr:uid="{00000000-0005-0000-0000-000073650000}"/>
    <cellStyle name="Comma 2 11" xfId="10509" xr:uid="{00000000-0005-0000-0000-000074650000}"/>
    <cellStyle name="Comma 2 11 2" xfId="14371" xr:uid="{00000000-0005-0000-0000-000075650000}"/>
    <cellStyle name="Comma 2 11 3" xfId="18945" xr:uid="{00000000-0005-0000-0000-000076650000}"/>
    <cellStyle name="Comma 2 12" xfId="10510" xr:uid="{00000000-0005-0000-0000-000077650000}"/>
    <cellStyle name="Comma 2 12 2" xfId="14372" xr:uid="{00000000-0005-0000-0000-000078650000}"/>
    <cellStyle name="Comma 2 12 3" xfId="18946" xr:uid="{00000000-0005-0000-0000-000079650000}"/>
    <cellStyle name="Comma 2 13" xfId="10511" xr:uid="{00000000-0005-0000-0000-00007A650000}"/>
    <cellStyle name="Comma 2 13 2" xfId="14373" xr:uid="{00000000-0005-0000-0000-00007B650000}"/>
    <cellStyle name="Comma 2 13 3" xfId="18947" xr:uid="{00000000-0005-0000-0000-00007C650000}"/>
    <cellStyle name="Comma 2 14" xfId="10512" xr:uid="{00000000-0005-0000-0000-00007D650000}"/>
    <cellStyle name="Comma 2 14 2" xfId="14374" xr:uid="{00000000-0005-0000-0000-00007E650000}"/>
    <cellStyle name="Comma 2 14 3" xfId="18948" xr:uid="{00000000-0005-0000-0000-00007F650000}"/>
    <cellStyle name="Comma 2 15" xfId="10513" xr:uid="{00000000-0005-0000-0000-000080650000}"/>
    <cellStyle name="Comma 2 15 2" xfId="14375" xr:uid="{00000000-0005-0000-0000-000081650000}"/>
    <cellStyle name="Comma 2 15 3" xfId="18949" xr:uid="{00000000-0005-0000-0000-000082650000}"/>
    <cellStyle name="Comma 2 16" xfId="10514" xr:uid="{00000000-0005-0000-0000-000083650000}"/>
    <cellStyle name="Comma 2 16 2" xfId="14376" xr:uid="{00000000-0005-0000-0000-000084650000}"/>
    <cellStyle name="Comma 2 16 3" xfId="18950" xr:uid="{00000000-0005-0000-0000-000085650000}"/>
    <cellStyle name="Comma 2 17" xfId="10515" xr:uid="{00000000-0005-0000-0000-000086650000}"/>
    <cellStyle name="Comma 2 17 2" xfId="14377" xr:uid="{00000000-0005-0000-0000-000087650000}"/>
    <cellStyle name="Comma 2 17 3" xfId="18951" xr:uid="{00000000-0005-0000-0000-000088650000}"/>
    <cellStyle name="Comma 2 18" xfId="10516" xr:uid="{00000000-0005-0000-0000-000089650000}"/>
    <cellStyle name="Comma 2 18 2" xfId="14378" xr:uid="{00000000-0005-0000-0000-00008A650000}"/>
    <cellStyle name="Comma 2 18 3" xfId="18952" xr:uid="{00000000-0005-0000-0000-00008B650000}"/>
    <cellStyle name="Comma 2 19" xfId="10517" xr:uid="{00000000-0005-0000-0000-00008C650000}"/>
    <cellStyle name="Comma 2 19 2" xfId="14379" xr:uid="{00000000-0005-0000-0000-00008D650000}"/>
    <cellStyle name="Comma 2 19 3" xfId="18953" xr:uid="{00000000-0005-0000-0000-00008E650000}"/>
    <cellStyle name="Comma 2 2" xfId="177" xr:uid="{00000000-0005-0000-0000-00008F650000}"/>
    <cellStyle name="Comma 2 2 10" xfId="20782" xr:uid="{00000000-0005-0000-0000-000090650000}"/>
    <cellStyle name="Comma 2 2 11" xfId="8243" xr:uid="{00000000-0005-0000-0000-000091650000}"/>
    <cellStyle name="Comma 2 2 2" xfId="178" xr:uid="{00000000-0005-0000-0000-000092650000}"/>
    <cellStyle name="Comma 2 2 2 2" xfId="21690" xr:uid="{00000000-0005-0000-0000-000093650000}"/>
    <cellStyle name="Comma 2 2 2 2 2" xfId="22292" xr:uid="{00000000-0005-0000-0000-000094650000}"/>
    <cellStyle name="Comma 2 2 2 3" xfId="21461" xr:uid="{00000000-0005-0000-0000-000095650000}"/>
    <cellStyle name="Comma 2 2 2 3 2" xfId="20692" xr:uid="{00000000-0005-0000-0000-000096650000}"/>
    <cellStyle name="Comma 2 2 2 4" xfId="21640" xr:uid="{00000000-0005-0000-0000-000097650000}"/>
    <cellStyle name="Comma 2 2 2 5" xfId="21396" xr:uid="{00000000-0005-0000-0000-000098650000}"/>
    <cellStyle name="Comma 2 2 2 6" xfId="22347" xr:uid="{00000000-0005-0000-0000-000099650000}"/>
    <cellStyle name="Comma 2 2 2 7" xfId="8251" xr:uid="{00000000-0005-0000-0000-00009A650000}"/>
    <cellStyle name="Comma 2 2 3" xfId="179" xr:uid="{00000000-0005-0000-0000-00009B650000}"/>
    <cellStyle name="Comma 2 2 3 2" xfId="14380" xr:uid="{00000000-0005-0000-0000-00009C650000}"/>
    <cellStyle name="Comma 2 2 3 3" xfId="18954" xr:uid="{00000000-0005-0000-0000-00009D650000}"/>
    <cellStyle name="Comma 2 2 4" xfId="10518" xr:uid="{00000000-0005-0000-0000-00009E650000}"/>
    <cellStyle name="Comma 2 2 4 2" xfId="14381" xr:uid="{00000000-0005-0000-0000-00009F650000}"/>
    <cellStyle name="Comma 2 2 4 3" xfId="18955" xr:uid="{00000000-0005-0000-0000-0000A0650000}"/>
    <cellStyle name="Comma 2 2 5" xfId="10519" xr:uid="{00000000-0005-0000-0000-0000A1650000}"/>
    <cellStyle name="Comma 2 2 5 2" xfId="14382" xr:uid="{00000000-0005-0000-0000-0000A2650000}"/>
    <cellStyle name="Comma 2 2 5 3" xfId="18956" xr:uid="{00000000-0005-0000-0000-0000A3650000}"/>
    <cellStyle name="Comma 2 2 6" xfId="10520" xr:uid="{00000000-0005-0000-0000-0000A4650000}"/>
    <cellStyle name="Comma 2 2 6 2" xfId="14383" xr:uid="{00000000-0005-0000-0000-0000A5650000}"/>
    <cellStyle name="Comma 2 2 6 3" xfId="18957" xr:uid="{00000000-0005-0000-0000-0000A6650000}"/>
    <cellStyle name="Comma 2 2 7" xfId="22372" xr:uid="{00000000-0005-0000-0000-0000A7650000}"/>
    <cellStyle name="Comma 2 2 7 2" xfId="21527" xr:uid="{00000000-0005-0000-0000-0000A8650000}"/>
    <cellStyle name="Comma 2 2 8" xfId="21737" xr:uid="{00000000-0005-0000-0000-0000A9650000}"/>
    <cellStyle name="Comma 2 2 9" xfId="21015" xr:uid="{00000000-0005-0000-0000-0000AA650000}"/>
    <cellStyle name="Comma 2 2_HistoricResComp" xfId="10521" xr:uid="{00000000-0005-0000-0000-0000AB650000}"/>
    <cellStyle name="Comma 2 20" xfId="10522" xr:uid="{00000000-0005-0000-0000-0000AC650000}"/>
    <cellStyle name="Comma 2 20 2" xfId="14384" xr:uid="{00000000-0005-0000-0000-0000AD650000}"/>
    <cellStyle name="Comma 2 20 3" xfId="18958" xr:uid="{00000000-0005-0000-0000-0000AE650000}"/>
    <cellStyle name="Comma 2 21" xfId="8250" xr:uid="{00000000-0005-0000-0000-0000AF650000}"/>
    <cellStyle name="Comma 2 22" xfId="12064" xr:uid="{00000000-0005-0000-0000-0000B0650000}"/>
    <cellStyle name="Comma 2 23" xfId="12949" xr:uid="{00000000-0005-0000-0000-0000B1650000}"/>
    <cellStyle name="Comma 2 23 2" xfId="15303" xr:uid="{00000000-0005-0000-0000-0000B2650000}"/>
    <cellStyle name="Comma 2 23 2 2" xfId="26133" xr:uid="{00000000-0005-0000-0000-0000B3650000}"/>
    <cellStyle name="Comma 2 23 2 3" xfId="35010" xr:uid="{00000000-0005-0000-0000-0000B4650000}"/>
    <cellStyle name="Comma 2 23 3" xfId="17522" xr:uid="{00000000-0005-0000-0000-0000B5650000}"/>
    <cellStyle name="Comma 2 23 3 2" xfId="28352" xr:uid="{00000000-0005-0000-0000-0000B6650000}"/>
    <cellStyle name="Comma 2 23 3 3" xfId="37229" xr:uid="{00000000-0005-0000-0000-0000B7650000}"/>
    <cellStyle name="Comma 2 23 4" xfId="19927" xr:uid="{00000000-0005-0000-0000-0000B8650000}"/>
    <cellStyle name="Comma 2 23 4 2" xfId="30571" xr:uid="{00000000-0005-0000-0000-0000B9650000}"/>
    <cellStyle name="Comma 2 23 4 3" xfId="39448" xr:uid="{00000000-0005-0000-0000-0000BA650000}"/>
    <cellStyle name="Comma 2 23 5" xfId="23914" xr:uid="{00000000-0005-0000-0000-0000BB650000}"/>
    <cellStyle name="Comma 2 23 6" xfId="32791" xr:uid="{00000000-0005-0000-0000-0000BC650000}"/>
    <cellStyle name="Comma 2 24" xfId="12216" xr:uid="{00000000-0005-0000-0000-0000BD650000}"/>
    <cellStyle name="Comma 2 24 2" xfId="14570" xr:uid="{00000000-0005-0000-0000-0000BE650000}"/>
    <cellStyle name="Comma 2 24 2 2" xfId="25400" xr:uid="{00000000-0005-0000-0000-0000BF650000}"/>
    <cellStyle name="Comma 2 24 2 3" xfId="34277" xr:uid="{00000000-0005-0000-0000-0000C0650000}"/>
    <cellStyle name="Comma 2 24 3" xfId="16789" xr:uid="{00000000-0005-0000-0000-0000C1650000}"/>
    <cellStyle name="Comma 2 24 3 2" xfId="27619" xr:uid="{00000000-0005-0000-0000-0000C2650000}"/>
    <cellStyle name="Comma 2 24 3 3" xfId="36496" xr:uid="{00000000-0005-0000-0000-0000C3650000}"/>
    <cellStyle name="Comma 2 24 4" xfId="19194" xr:uid="{00000000-0005-0000-0000-0000C4650000}"/>
    <cellStyle name="Comma 2 24 4 2" xfId="29838" xr:uid="{00000000-0005-0000-0000-0000C5650000}"/>
    <cellStyle name="Comma 2 24 4 3" xfId="38715" xr:uid="{00000000-0005-0000-0000-0000C6650000}"/>
    <cellStyle name="Comma 2 24 5" xfId="23181" xr:uid="{00000000-0005-0000-0000-0000C7650000}"/>
    <cellStyle name="Comma 2 24 6" xfId="32058" xr:uid="{00000000-0005-0000-0000-0000C8650000}"/>
    <cellStyle name="Comma 2 25" xfId="13692" xr:uid="{00000000-0005-0000-0000-0000C9650000}"/>
    <cellStyle name="Comma 2 25 2" xfId="24657" xr:uid="{00000000-0005-0000-0000-0000CA650000}"/>
    <cellStyle name="Comma 2 25 3" xfId="33534" xr:uid="{00000000-0005-0000-0000-0000CB650000}"/>
    <cellStyle name="Comma 2 26" xfId="16046" xr:uid="{00000000-0005-0000-0000-0000CC650000}"/>
    <cellStyle name="Comma 2 26 2" xfId="26876" xr:uid="{00000000-0005-0000-0000-0000CD650000}"/>
    <cellStyle name="Comma 2 26 3" xfId="35753" xr:uid="{00000000-0005-0000-0000-0000CE650000}"/>
    <cellStyle name="Comma 2 27" xfId="18265" xr:uid="{00000000-0005-0000-0000-0000CF650000}"/>
    <cellStyle name="Comma 2 27 2" xfId="29095" xr:uid="{00000000-0005-0000-0000-0000D0650000}"/>
    <cellStyle name="Comma 2 27 3" xfId="37972" xr:uid="{00000000-0005-0000-0000-0000D1650000}"/>
    <cellStyle name="Comma 2 28" xfId="22438" xr:uid="{00000000-0005-0000-0000-0000D2650000}"/>
    <cellStyle name="Comma 2 29" xfId="31313" xr:uid="{00000000-0005-0000-0000-0000D3650000}"/>
    <cellStyle name="Comma 2 3" xfId="180" xr:uid="{00000000-0005-0000-0000-0000D4650000}"/>
    <cellStyle name="Comma 2 3 10" xfId="8252" xr:uid="{00000000-0005-0000-0000-0000D5650000}"/>
    <cellStyle name="Comma 2 3 2" xfId="181" xr:uid="{00000000-0005-0000-0000-0000D6650000}"/>
    <cellStyle name="Comma 2 3 2 2" xfId="14385" xr:uid="{00000000-0005-0000-0000-0000D7650000}"/>
    <cellStyle name="Comma 2 3 2 2 2" xfId="21918" xr:uid="{00000000-0005-0000-0000-0000D8650000}"/>
    <cellStyle name="Comma 2 3 2 3" xfId="18959" xr:uid="{00000000-0005-0000-0000-0000D9650000}"/>
    <cellStyle name="Comma 2 3 2 3 2" xfId="22079" xr:uid="{00000000-0005-0000-0000-0000DA650000}"/>
    <cellStyle name="Comma 2 3 2 4" xfId="22044" xr:uid="{00000000-0005-0000-0000-0000DB650000}"/>
    <cellStyle name="Comma 2 3 2 5" xfId="20951" xr:uid="{00000000-0005-0000-0000-0000DC650000}"/>
    <cellStyle name="Comma 2 3 3" xfId="182" xr:uid="{00000000-0005-0000-0000-0000DD650000}"/>
    <cellStyle name="Comma 2 3 3 2" xfId="14386" xr:uid="{00000000-0005-0000-0000-0000DE650000}"/>
    <cellStyle name="Comma 2 3 3 3" xfId="18960" xr:uid="{00000000-0005-0000-0000-0000DF650000}"/>
    <cellStyle name="Comma 2 3 4" xfId="10523" xr:uid="{00000000-0005-0000-0000-0000E0650000}"/>
    <cellStyle name="Comma 2 3 4 2" xfId="14387" xr:uid="{00000000-0005-0000-0000-0000E1650000}"/>
    <cellStyle name="Comma 2 3 4 3" xfId="18961" xr:uid="{00000000-0005-0000-0000-0000E2650000}"/>
    <cellStyle name="Comma 2 3 5" xfId="10524" xr:uid="{00000000-0005-0000-0000-0000E3650000}"/>
    <cellStyle name="Comma 2 3 5 2" xfId="14388" xr:uid="{00000000-0005-0000-0000-0000E4650000}"/>
    <cellStyle name="Comma 2 3 5 3" xfId="18962" xr:uid="{00000000-0005-0000-0000-0000E5650000}"/>
    <cellStyle name="Comma 2 3 6" xfId="10525" xr:uid="{00000000-0005-0000-0000-0000E6650000}"/>
    <cellStyle name="Comma 2 3 6 2" xfId="14389" xr:uid="{00000000-0005-0000-0000-0000E7650000}"/>
    <cellStyle name="Comma 2 3 6 3" xfId="18963" xr:uid="{00000000-0005-0000-0000-0000E8650000}"/>
    <cellStyle name="Comma 2 3 7" xfId="22212" xr:uid="{00000000-0005-0000-0000-0000E9650000}"/>
    <cellStyle name="Comma 2 3 7 2" xfId="22284" xr:uid="{00000000-0005-0000-0000-0000EA650000}"/>
    <cellStyle name="Comma 2 3 8" xfId="21530" xr:uid="{00000000-0005-0000-0000-0000EB650000}"/>
    <cellStyle name="Comma 2 3 9" xfId="21603" xr:uid="{00000000-0005-0000-0000-0000EC650000}"/>
    <cellStyle name="Comma 2 30" xfId="32038" xr:uid="{00000000-0005-0000-0000-0000ED650000}"/>
    <cellStyle name="Comma 2 31" xfId="32054" xr:uid="{00000000-0005-0000-0000-0000EE650000}"/>
    <cellStyle name="Comma 2 32" xfId="40191" xr:uid="{00000000-0005-0000-0000-0000EF650000}"/>
    <cellStyle name="Comma 2 33" xfId="40194" xr:uid="{00000000-0005-0000-0000-0000F0650000}"/>
    <cellStyle name="Comma 2 34" xfId="40197" xr:uid="{00000000-0005-0000-0000-0000F1650000}"/>
    <cellStyle name="Comma 2 35" xfId="8234" xr:uid="{00000000-0005-0000-0000-0000F2650000}"/>
    <cellStyle name="Comma 2 36" xfId="40239" xr:uid="{DE3B96E7-9487-43D4-B4E6-CF1FDED58508}"/>
    <cellStyle name="Comma 2 37" xfId="40248" xr:uid="{6E0C6271-3E2A-461F-8B43-3586BD094D0D}"/>
    <cellStyle name="Comma 2 38" xfId="40255" xr:uid="{EB0C8F72-762F-4F37-978C-78BE22042CA8}"/>
    <cellStyle name="Comma 2 4" xfId="183" xr:uid="{00000000-0005-0000-0000-0000F3650000}"/>
    <cellStyle name="Comma 2 4 2" xfId="20705" xr:uid="{00000000-0005-0000-0000-0000F4650000}"/>
    <cellStyle name="Comma 2 4 2 2" xfId="22042" xr:uid="{00000000-0005-0000-0000-0000F5650000}"/>
    <cellStyle name="Comma 2 4 3" xfId="20726" xr:uid="{00000000-0005-0000-0000-0000F6650000}"/>
    <cellStyle name="Comma 2 4 3 2" xfId="22113" xr:uid="{00000000-0005-0000-0000-0000F7650000}"/>
    <cellStyle name="Comma 2 4 4" xfId="21878" xr:uid="{00000000-0005-0000-0000-0000F8650000}"/>
    <cellStyle name="Comma 2 4 5" xfId="21797" xr:uid="{00000000-0005-0000-0000-0000F9650000}"/>
    <cellStyle name="Comma 2 4 6" xfId="8253" xr:uid="{00000000-0005-0000-0000-0000FA650000}"/>
    <cellStyle name="Comma 2 5" xfId="184" xr:uid="{00000000-0005-0000-0000-0000FB650000}"/>
    <cellStyle name="Comma 2 5 2" xfId="21560" xr:uid="{00000000-0005-0000-0000-0000FC650000}"/>
    <cellStyle name="Comma 2 5 3" xfId="21099" xr:uid="{00000000-0005-0000-0000-0000FD650000}"/>
    <cellStyle name="Comma 2 5 4" xfId="8254" xr:uid="{00000000-0005-0000-0000-0000FE650000}"/>
    <cellStyle name="Comma 2 6" xfId="8255" xr:uid="{00000000-0005-0000-0000-0000FF650000}"/>
    <cellStyle name="Comma 2 6 2" xfId="21607" xr:uid="{00000000-0005-0000-0000-000000660000}"/>
    <cellStyle name="Comma 2 6 3" xfId="22052" xr:uid="{00000000-0005-0000-0000-000001660000}"/>
    <cellStyle name="Comma 2 7" xfId="10526" xr:uid="{00000000-0005-0000-0000-000002660000}"/>
    <cellStyle name="Comma 2 7 2" xfId="14390" xr:uid="{00000000-0005-0000-0000-000003660000}"/>
    <cellStyle name="Comma 2 7 3" xfId="18964" xr:uid="{00000000-0005-0000-0000-000004660000}"/>
    <cellStyle name="Comma 2 8" xfId="10527" xr:uid="{00000000-0005-0000-0000-000005660000}"/>
    <cellStyle name="Comma 2 8 2" xfId="14391" xr:uid="{00000000-0005-0000-0000-000006660000}"/>
    <cellStyle name="Comma 2 8 3" xfId="18965" xr:uid="{00000000-0005-0000-0000-000007660000}"/>
    <cellStyle name="Comma 2 9" xfId="10528" xr:uid="{00000000-0005-0000-0000-000008660000}"/>
    <cellStyle name="Comma 2 9 2" xfId="14392" xr:uid="{00000000-0005-0000-0000-000009660000}"/>
    <cellStyle name="Comma 2 9 3" xfId="18966" xr:uid="{00000000-0005-0000-0000-00000A660000}"/>
    <cellStyle name="Comma 2_HistoricResComp" xfId="10529" xr:uid="{00000000-0005-0000-0000-00000B660000}"/>
    <cellStyle name="Comma 20" xfId="40220" xr:uid="{00000000-0005-0000-0000-00000C660000}"/>
    <cellStyle name="Comma 21" xfId="40234" xr:uid="{45AC1415-81AF-45C0-88E2-283746E5365C}"/>
    <cellStyle name="Comma 22" xfId="40243" xr:uid="{196E5BD1-569E-4800-876F-A565F1D2B2B3}"/>
    <cellStyle name="Comma 23" xfId="40250" xr:uid="{9C69E682-F485-499B-9AD8-D5C86880886B}"/>
    <cellStyle name="Comma 3" xfId="185" xr:uid="{00000000-0005-0000-0000-00000D660000}"/>
    <cellStyle name="Comma 3 10" xfId="186" xr:uid="{00000000-0005-0000-0000-00000E660000}"/>
    <cellStyle name="Comma 3 10 2" xfId="187" xr:uid="{00000000-0005-0000-0000-00000F660000}"/>
    <cellStyle name="Comma 3 10 2 2" xfId="188" xr:uid="{00000000-0005-0000-0000-000010660000}"/>
    <cellStyle name="Comma 3 10 3" xfId="189" xr:uid="{00000000-0005-0000-0000-000011660000}"/>
    <cellStyle name="Comma 3 11" xfId="190" xr:uid="{00000000-0005-0000-0000-000012660000}"/>
    <cellStyle name="Comma 3 11 2" xfId="191" xr:uid="{00000000-0005-0000-0000-000013660000}"/>
    <cellStyle name="Comma 3 11 3" xfId="18967" xr:uid="{00000000-0005-0000-0000-000014660000}"/>
    <cellStyle name="Comma 3 12" xfId="192" xr:uid="{00000000-0005-0000-0000-000015660000}"/>
    <cellStyle name="Comma 3 12 2" xfId="14393" xr:uid="{00000000-0005-0000-0000-000016660000}"/>
    <cellStyle name="Comma 3 12 3" xfId="18968" xr:uid="{00000000-0005-0000-0000-000017660000}"/>
    <cellStyle name="Comma 3 13" xfId="193" xr:uid="{00000000-0005-0000-0000-000018660000}"/>
    <cellStyle name="Comma 3 13 2" xfId="14394" xr:uid="{00000000-0005-0000-0000-000019660000}"/>
    <cellStyle name="Comma 3 13 3" xfId="18969" xr:uid="{00000000-0005-0000-0000-00001A660000}"/>
    <cellStyle name="Comma 3 14" xfId="10530" xr:uid="{00000000-0005-0000-0000-00001B660000}"/>
    <cellStyle name="Comma 3 14 2" xfId="14395" xr:uid="{00000000-0005-0000-0000-00001C660000}"/>
    <cellStyle name="Comma 3 14 3" xfId="18970" xr:uid="{00000000-0005-0000-0000-00001D660000}"/>
    <cellStyle name="Comma 3 15" xfId="10531" xr:uid="{00000000-0005-0000-0000-00001E660000}"/>
    <cellStyle name="Comma 3 15 2" xfId="14396" xr:uid="{00000000-0005-0000-0000-00001F660000}"/>
    <cellStyle name="Comma 3 15 3" xfId="18971" xr:uid="{00000000-0005-0000-0000-000020660000}"/>
    <cellStyle name="Comma 3 16" xfId="10532" xr:uid="{00000000-0005-0000-0000-000021660000}"/>
    <cellStyle name="Comma 3 16 2" xfId="14397" xr:uid="{00000000-0005-0000-0000-000022660000}"/>
    <cellStyle name="Comma 3 16 3" xfId="18972" xr:uid="{00000000-0005-0000-0000-000023660000}"/>
    <cellStyle name="Comma 3 17" xfId="10533" xr:uid="{00000000-0005-0000-0000-000024660000}"/>
    <cellStyle name="Comma 3 17 2" xfId="14398" xr:uid="{00000000-0005-0000-0000-000025660000}"/>
    <cellStyle name="Comma 3 17 3" xfId="18973" xr:uid="{00000000-0005-0000-0000-000026660000}"/>
    <cellStyle name="Comma 3 18" xfId="10534" xr:uid="{00000000-0005-0000-0000-000027660000}"/>
    <cellStyle name="Comma 3 18 2" xfId="14399" xr:uid="{00000000-0005-0000-0000-000028660000}"/>
    <cellStyle name="Comma 3 18 3" xfId="18974" xr:uid="{00000000-0005-0000-0000-000029660000}"/>
    <cellStyle name="Comma 3 19" xfId="8256" xr:uid="{00000000-0005-0000-0000-00002A660000}"/>
    <cellStyle name="Comma 3 2" xfId="194" xr:uid="{00000000-0005-0000-0000-00002B660000}"/>
    <cellStyle name="Comma 3 2 10" xfId="22089" xr:uid="{00000000-0005-0000-0000-00002C660000}"/>
    <cellStyle name="Comma 3 2 11" xfId="8257" xr:uid="{00000000-0005-0000-0000-00002D660000}"/>
    <cellStyle name="Comma 3 2 2" xfId="195" xr:uid="{00000000-0005-0000-0000-00002E660000}"/>
    <cellStyle name="Comma 3 2 2 2" xfId="196" xr:uid="{00000000-0005-0000-0000-00002F660000}"/>
    <cellStyle name="Comma 3 2 2 2 2" xfId="197" xr:uid="{00000000-0005-0000-0000-000030660000}"/>
    <cellStyle name="Comma 3 2 2 2 3" xfId="198" xr:uid="{00000000-0005-0000-0000-000031660000}"/>
    <cellStyle name="Comma 3 2 2 3" xfId="199" xr:uid="{00000000-0005-0000-0000-000032660000}"/>
    <cellStyle name="Comma 3 2 2 3 2" xfId="200" xr:uid="{00000000-0005-0000-0000-000033660000}"/>
    <cellStyle name="Comma 3 2 2 3 3" xfId="19131" xr:uid="{00000000-0005-0000-0000-000034660000}"/>
    <cellStyle name="Comma 3 2 2 4" xfId="201" xr:uid="{00000000-0005-0000-0000-000035660000}"/>
    <cellStyle name="Comma 3 2 2 4 2" xfId="21478" xr:uid="{00000000-0005-0000-0000-000036660000}"/>
    <cellStyle name="Comma 3 2 2 5" xfId="18975" xr:uid="{00000000-0005-0000-0000-000037660000}"/>
    <cellStyle name="Comma 3 2 2 6" xfId="21707" xr:uid="{00000000-0005-0000-0000-000038660000}"/>
    <cellStyle name="Comma 3 2 3" xfId="202" xr:uid="{00000000-0005-0000-0000-000039660000}"/>
    <cellStyle name="Comma 3 2 3 2" xfId="203" xr:uid="{00000000-0005-0000-0000-00003A660000}"/>
    <cellStyle name="Comma 3 2 3 2 2" xfId="204" xr:uid="{00000000-0005-0000-0000-00003B660000}"/>
    <cellStyle name="Comma 3 2 3 2 2 2" xfId="14544" xr:uid="{00000000-0005-0000-0000-00003C660000}"/>
    <cellStyle name="Comma 3 2 3 2 2 3" xfId="19133" xr:uid="{00000000-0005-0000-0000-00003D660000}"/>
    <cellStyle name="Comma 3 2 3 2 3" xfId="205" xr:uid="{00000000-0005-0000-0000-00003E660000}"/>
    <cellStyle name="Comma 3 2 3 2 3 2" xfId="20921" xr:uid="{00000000-0005-0000-0000-00003F660000}"/>
    <cellStyle name="Comma 3 2 3 2 4" xfId="19132" xr:uid="{00000000-0005-0000-0000-000040660000}"/>
    <cellStyle name="Comma 3 2 3 2 4 2" xfId="20676" xr:uid="{00000000-0005-0000-0000-000041660000}"/>
    <cellStyle name="Comma 3 2 3 2 5" xfId="22224" xr:uid="{00000000-0005-0000-0000-000042660000}"/>
    <cellStyle name="Comma 3 2 3 2 6" xfId="21620" xr:uid="{00000000-0005-0000-0000-000043660000}"/>
    <cellStyle name="Comma 3 2 3 3" xfId="206" xr:uid="{00000000-0005-0000-0000-000044660000}"/>
    <cellStyle name="Comma 3 2 3 3 2" xfId="207" xr:uid="{00000000-0005-0000-0000-000045660000}"/>
    <cellStyle name="Comma 3 2 3 3 2 2" xfId="208" xr:uid="{00000000-0005-0000-0000-000046660000}"/>
    <cellStyle name="Comma 3 2 3 3 2 3" xfId="209" xr:uid="{00000000-0005-0000-0000-000047660000}"/>
    <cellStyle name="Comma 3 2 3 3 3" xfId="210" xr:uid="{00000000-0005-0000-0000-000048660000}"/>
    <cellStyle name="Comma 3 2 3 3 3 2" xfId="211" xr:uid="{00000000-0005-0000-0000-000049660000}"/>
    <cellStyle name="Comma 3 2 3 3 3 3" xfId="19134" xr:uid="{00000000-0005-0000-0000-00004A660000}"/>
    <cellStyle name="Comma 3 2 3 3 4" xfId="212" xr:uid="{00000000-0005-0000-0000-00004B660000}"/>
    <cellStyle name="Comma 3 2 3 3 4 2" xfId="21762" xr:uid="{00000000-0005-0000-0000-00004C660000}"/>
    <cellStyle name="Comma 3 2 3 3 5" xfId="213" xr:uid="{00000000-0005-0000-0000-00004D660000}"/>
    <cellStyle name="Comma 3 2 3 3 6" xfId="20922" xr:uid="{00000000-0005-0000-0000-00004E660000}"/>
    <cellStyle name="Comma 3 2 3 4" xfId="214" xr:uid="{00000000-0005-0000-0000-00004F660000}"/>
    <cellStyle name="Comma 3 2 3 4 2" xfId="215" xr:uid="{00000000-0005-0000-0000-000050660000}"/>
    <cellStyle name="Comma 3 2 3 4 2 2" xfId="216" xr:uid="{00000000-0005-0000-0000-000051660000}"/>
    <cellStyle name="Comma 3 2 3 4 2 3" xfId="19135" xr:uid="{00000000-0005-0000-0000-000052660000}"/>
    <cellStyle name="Comma 3 2 3 4 3" xfId="217" xr:uid="{00000000-0005-0000-0000-000053660000}"/>
    <cellStyle name="Comma 3 2 3 4 3 2" xfId="21565" xr:uid="{00000000-0005-0000-0000-000054660000}"/>
    <cellStyle name="Comma 3 2 3 4 4" xfId="218" xr:uid="{00000000-0005-0000-0000-000055660000}"/>
    <cellStyle name="Comma 3 2 3 4 5" xfId="21662" xr:uid="{00000000-0005-0000-0000-000056660000}"/>
    <cellStyle name="Comma 3 2 3 5" xfId="219" xr:uid="{00000000-0005-0000-0000-000057660000}"/>
    <cellStyle name="Comma 3 2 3 5 2" xfId="220" xr:uid="{00000000-0005-0000-0000-000058660000}"/>
    <cellStyle name="Comma 3 2 3 5 3" xfId="19136" xr:uid="{00000000-0005-0000-0000-000059660000}"/>
    <cellStyle name="Comma 3 2 3 6" xfId="221" xr:uid="{00000000-0005-0000-0000-00005A660000}"/>
    <cellStyle name="Comma 3 2 3 6 2" xfId="22321" xr:uid="{00000000-0005-0000-0000-00005B660000}"/>
    <cellStyle name="Comma 3 2 3 7" xfId="18976" xr:uid="{00000000-0005-0000-0000-00005C660000}"/>
    <cellStyle name="Comma 3 2 3 7 2" xfId="21761" xr:uid="{00000000-0005-0000-0000-00005D660000}"/>
    <cellStyle name="Comma 3 2 3 8" xfId="21477" xr:uid="{00000000-0005-0000-0000-00005E660000}"/>
    <cellStyle name="Comma 3 2 3 9" xfId="20694" xr:uid="{00000000-0005-0000-0000-00005F660000}"/>
    <cellStyle name="Comma 3 2 4" xfId="222" xr:uid="{00000000-0005-0000-0000-000060660000}"/>
    <cellStyle name="Comma 3 2 4 2" xfId="223" xr:uid="{00000000-0005-0000-0000-000061660000}"/>
    <cellStyle name="Comma 3 2 4 2 2" xfId="224" xr:uid="{00000000-0005-0000-0000-000062660000}"/>
    <cellStyle name="Comma 3 2 4 3" xfId="225" xr:uid="{00000000-0005-0000-0000-000063660000}"/>
    <cellStyle name="Comma 3 2 4 3 2" xfId="22132" xr:uid="{00000000-0005-0000-0000-000064660000}"/>
    <cellStyle name="Comma 3 2 4 4" xfId="226" xr:uid="{00000000-0005-0000-0000-000065660000}"/>
    <cellStyle name="Comma 3 2 4 4 2" xfId="21564" xr:uid="{00000000-0005-0000-0000-000066660000}"/>
    <cellStyle name="Comma 3 2 4 5" xfId="20920" xr:uid="{00000000-0005-0000-0000-000067660000}"/>
    <cellStyle name="Comma 3 2 5" xfId="227" xr:uid="{00000000-0005-0000-0000-000068660000}"/>
    <cellStyle name="Comma 3 2 5 2" xfId="228" xr:uid="{00000000-0005-0000-0000-000069660000}"/>
    <cellStyle name="Comma 3 2 5 3" xfId="18977" xr:uid="{00000000-0005-0000-0000-00006A660000}"/>
    <cellStyle name="Comma 3 2 6" xfId="229" xr:uid="{00000000-0005-0000-0000-00006B660000}"/>
    <cellStyle name="Comma 3 2 6 2" xfId="22320" xr:uid="{00000000-0005-0000-0000-00006C660000}"/>
    <cellStyle name="Comma 3 2 7" xfId="230" xr:uid="{00000000-0005-0000-0000-00006D660000}"/>
    <cellStyle name="Comma 3 2 7 2" xfId="21760" xr:uid="{00000000-0005-0000-0000-00006E660000}"/>
    <cellStyle name="Comma 3 2 8" xfId="21476" xr:uid="{00000000-0005-0000-0000-00006F660000}"/>
    <cellStyle name="Comma 3 2 9" xfId="22401" xr:uid="{00000000-0005-0000-0000-000070660000}"/>
    <cellStyle name="Comma 3 2_HistoricResComp" xfId="10535" xr:uid="{00000000-0005-0000-0000-000071660000}"/>
    <cellStyle name="Comma 3 20" xfId="13694" xr:uid="{00000000-0005-0000-0000-000072660000}"/>
    <cellStyle name="Comma 3 21" xfId="18267" xr:uid="{00000000-0005-0000-0000-000073660000}"/>
    <cellStyle name="Comma 3 22" xfId="40192" xr:uid="{00000000-0005-0000-0000-000074660000}"/>
    <cellStyle name="Comma 3 23" xfId="40195" xr:uid="{00000000-0005-0000-0000-000075660000}"/>
    <cellStyle name="Comma 3 24" xfId="40198" xr:uid="{00000000-0005-0000-0000-000076660000}"/>
    <cellStyle name="Comma 3 25" xfId="40238" xr:uid="{79BAF41E-095B-478B-BFA3-761034FACF8F}"/>
    <cellStyle name="Comma 3 26" xfId="40247" xr:uid="{F80ECDD5-E449-405C-8D96-7B4DA9442E18}"/>
    <cellStyle name="Comma 3 27" xfId="40254" xr:uid="{129D28E6-0E4B-41A8-AB49-50DFD6F5A0C0}"/>
    <cellStyle name="Comma 3 3" xfId="231" xr:uid="{00000000-0005-0000-0000-000077660000}"/>
    <cellStyle name="Comma 3 3 10" xfId="8258" xr:uid="{00000000-0005-0000-0000-000078660000}"/>
    <cellStyle name="Comma 3 3 2" xfId="232" xr:uid="{00000000-0005-0000-0000-000079660000}"/>
    <cellStyle name="Comma 3 3 2 2" xfId="233" xr:uid="{00000000-0005-0000-0000-00007A660000}"/>
    <cellStyle name="Comma 3 3 2 2 2" xfId="234" xr:uid="{00000000-0005-0000-0000-00007B660000}"/>
    <cellStyle name="Comma 3 3 2 2 3" xfId="235" xr:uid="{00000000-0005-0000-0000-00007C660000}"/>
    <cellStyle name="Comma 3 3 2 3" xfId="236" xr:uid="{00000000-0005-0000-0000-00007D660000}"/>
    <cellStyle name="Comma 3 3 2 3 2" xfId="237" xr:uid="{00000000-0005-0000-0000-00007E660000}"/>
    <cellStyle name="Comma 3 3 2 3 3" xfId="19138" xr:uid="{00000000-0005-0000-0000-00007F660000}"/>
    <cellStyle name="Comma 3 3 2 4" xfId="238" xr:uid="{00000000-0005-0000-0000-000080660000}"/>
    <cellStyle name="Comma 3 3 2 4 2" xfId="21950" xr:uid="{00000000-0005-0000-0000-000081660000}"/>
    <cellStyle name="Comma 3 3 2 5" xfId="19137" xr:uid="{00000000-0005-0000-0000-000082660000}"/>
    <cellStyle name="Comma 3 3 2 6" xfId="21840" xr:uid="{00000000-0005-0000-0000-000083660000}"/>
    <cellStyle name="Comma 3 3 3" xfId="239" xr:uid="{00000000-0005-0000-0000-000084660000}"/>
    <cellStyle name="Comma 3 3 3 2" xfId="240" xr:uid="{00000000-0005-0000-0000-000085660000}"/>
    <cellStyle name="Comma 3 3 3 2 2" xfId="241" xr:uid="{00000000-0005-0000-0000-000086660000}"/>
    <cellStyle name="Comma 3 3 3 2 2 2" xfId="14545" xr:uid="{00000000-0005-0000-0000-000087660000}"/>
    <cellStyle name="Comma 3 3 3 2 2 3" xfId="19141" xr:uid="{00000000-0005-0000-0000-000088660000}"/>
    <cellStyle name="Comma 3 3 3 2 3" xfId="242" xr:uid="{00000000-0005-0000-0000-000089660000}"/>
    <cellStyle name="Comma 3 3 3 2 3 2" xfId="21475" xr:uid="{00000000-0005-0000-0000-00008A660000}"/>
    <cellStyle name="Comma 3 3 3 2 4" xfId="19140" xr:uid="{00000000-0005-0000-0000-00008B660000}"/>
    <cellStyle name="Comma 3 3 3 2 4 2" xfId="22131" xr:uid="{00000000-0005-0000-0000-00008C660000}"/>
    <cellStyle name="Comma 3 3 3 2 5" xfId="21849" xr:uid="{00000000-0005-0000-0000-00008D660000}"/>
    <cellStyle name="Comma 3 3 3 2 6" xfId="21387" xr:uid="{00000000-0005-0000-0000-00008E660000}"/>
    <cellStyle name="Comma 3 3 3 3" xfId="243" xr:uid="{00000000-0005-0000-0000-00008F660000}"/>
    <cellStyle name="Comma 3 3 3 3 2" xfId="244" xr:uid="{00000000-0005-0000-0000-000090660000}"/>
    <cellStyle name="Comma 3 3 3 3 2 2" xfId="245" xr:uid="{00000000-0005-0000-0000-000091660000}"/>
    <cellStyle name="Comma 3 3 3 3 2 3" xfId="246" xr:uid="{00000000-0005-0000-0000-000092660000}"/>
    <cellStyle name="Comma 3 3 3 3 3" xfId="247" xr:uid="{00000000-0005-0000-0000-000093660000}"/>
    <cellStyle name="Comma 3 3 3 3 3 2" xfId="248" xr:uid="{00000000-0005-0000-0000-000094660000}"/>
    <cellStyle name="Comma 3 3 3 3 3 3" xfId="19142" xr:uid="{00000000-0005-0000-0000-000095660000}"/>
    <cellStyle name="Comma 3 3 3 3 4" xfId="249" xr:uid="{00000000-0005-0000-0000-000096660000}"/>
    <cellStyle name="Comma 3 3 3 3 4 2" xfId="22319" xr:uid="{00000000-0005-0000-0000-000097660000}"/>
    <cellStyle name="Comma 3 3 3 3 5" xfId="250" xr:uid="{00000000-0005-0000-0000-000098660000}"/>
    <cellStyle name="Comma 3 3 3 3 6" xfId="21451" xr:uid="{00000000-0005-0000-0000-000099660000}"/>
    <cellStyle name="Comma 3 3 3 4" xfId="251" xr:uid="{00000000-0005-0000-0000-00009A660000}"/>
    <cellStyle name="Comma 3 3 3 4 2" xfId="252" xr:uid="{00000000-0005-0000-0000-00009B660000}"/>
    <cellStyle name="Comma 3 3 3 4 2 2" xfId="253" xr:uid="{00000000-0005-0000-0000-00009C660000}"/>
    <cellStyle name="Comma 3 3 3 4 2 3" xfId="19143" xr:uid="{00000000-0005-0000-0000-00009D660000}"/>
    <cellStyle name="Comma 3 3 3 4 3" xfId="254" xr:uid="{00000000-0005-0000-0000-00009E660000}"/>
    <cellStyle name="Comma 3 3 3 4 3 2" xfId="22130" xr:uid="{00000000-0005-0000-0000-00009F660000}"/>
    <cellStyle name="Comma 3 3 3 4 4" xfId="255" xr:uid="{00000000-0005-0000-0000-0000A0660000}"/>
    <cellStyle name="Comma 3 3 3 4 5" xfId="20686" xr:uid="{00000000-0005-0000-0000-0000A1660000}"/>
    <cellStyle name="Comma 3 3 3 5" xfId="256" xr:uid="{00000000-0005-0000-0000-0000A2660000}"/>
    <cellStyle name="Comma 3 3 3 5 2" xfId="257" xr:uid="{00000000-0005-0000-0000-0000A3660000}"/>
    <cellStyle name="Comma 3 3 3 5 3" xfId="19144" xr:uid="{00000000-0005-0000-0000-0000A4660000}"/>
    <cellStyle name="Comma 3 3 3 6" xfId="258" xr:uid="{00000000-0005-0000-0000-0000A5660000}"/>
    <cellStyle name="Comma 3 3 3 6 2" xfId="21438" xr:uid="{00000000-0005-0000-0000-0000A6660000}"/>
    <cellStyle name="Comma 3 3 3 7" xfId="19139" xr:uid="{00000000-0005-0000-0000-0000A7660000}"/>
    <cellStyle name="Comma 3 3 3 7 2" xfId="22000" xr:uid="{00000000-0005-0000-0000-0000A8660000}"/>
    <cellStyle name="Comma 3 3 3 8" xfId="21848" xr:uid="{00000000-0005-0000-0000-0000A9660000}"/>
    <cellStyle name="Comma 3 3 3 9" xfId="22098" xr:uid="{00000000-0005-0000-0000-0000AA660000}"/>
    <cellStyle name="Comma 3 3 4" xfId="259" xr:uid="{00000000-0005-0000-0000-0000AB660000}"/>
    <cellStyle name="Comma 3 3 4 2" xfId="260" xr:uid="{00000000-0005-0000-0000-0000AC660000}"/>
    <cellStyle name="Comma 3 3 4 2 2" xfId="20919" xr:uid="{00000000-0005-0000-0000-0000AD660000}"/>
    <cellStyle name="Comma 3 3 4 3" xfId="19145" xr:uid="{00000000-0005-0000-0000-0000AE660000}"/>
    <cellStyle name="Comma 3 3 4 3 2" xfId="20675" xr:uid="{00000000-0005-0000-0000-0000AF660000}"/>
    <cellStyle name="Comma 3 3 4 4" xfId="20674" xr:uid="{00000000-0005-0000-0000-0000B0660000}"/>
    <cellStyle name="Comma 3 3 4 4 2" xfId="22223" xr:uid="{00000000-0005-0000-0000-0000B1660000}"/>
    <cellStyle name="Comma 3 3 4 5" xfId="21949" xr:uid="{00000000-0005-0000-0000-0000B2660000}"/>
    <cellStyle name="Comma 3 3 5" xfId="261" xr:uid="{00000000-0005-0000-0000-0000B3660000}"/>
    <cellStyle name="Comma 3 3 5 2" xfId="22318" xr:uid="{00000000-0005-0000-0000-0000B4660000}"/>
    <cellStyle name="Comma 3 3 6" xfId="21082" xr:uid="{00000000-0005-0000-0000-0000B5660000}"/>
    <cellStyle name="Comma 3 3 6 2" xfId="22051" xr:uid="{00000000-0005-0000-0000-0000B6660000}"/>
    <cellStyle name="Comma 3 3 7" xfId="21759" xr:uid="{00000000-0005-0000-0000-0000B7660000}"/>
    <cellStyle name="Comma 3 3 7 2" xfId="22306" xr:uid="{00000000-0005-0000-0000-0000B8660000}"/>
    <cellStyle name="Comma 3 3 8" xfId="21474" xr:uid="{00000000-0005-0000-0000-0000B9660000}"/>
    <cellStyle name="Comma 3 3 9" xfId="21817" xr:uid="{00000000-0005-0000-0000-0000BA660000}"/>
    <cellStyle name="Comma 3 4" xfId="262" xr:uid="{00000000-0005-0000-0000-0000BB660000}"/>
    <cellStyle name="Comma 3 4 10" xfId="8259" xr:uid="{00000000-0005-0000-0000-0000BC660000}"/>
    <cellStyle name="Comma 3 4 2" xfId="263" xr:uid="{00000000-0005-0000-0000-0000BD660000}"/>
    <cellStyle name="Comma 3 4 2 2" xfId="264" xr:uid="{00000000-0005-0000-0000-0000BE660000}"/>
    <cellStyle name="Comma 3 4 2 2 2" xfId="265" xr:uid="{00000000-0005-0000-0000-0000BF660000}"/>
    <cellStyle name="Comma 3 4 2 2 2 2" xfId="14546" xr:uid="{00000000-0005-0000-0000-0000C0660000}"/>
    <cellStyle name="Comma 3 4 2 2 2 3" xfId="19148" xr:uid="{00000000-0005-0000-0000-0000C1660000}"/>
    <cellStyle name="Comma 3 4 2 2 3" xfId="266" xr:uid="{00000000-0005-0000-0000-0000C2660000}"/>
    <cellStyle name="Comma 3 4 2 2 3 2" xfId="21563" xr:uid="{00000000-0005-0000-0000-0000C3660000}"/>
    <cellStyle name="Comma 3 4 2 2 4" xfId="19147" xr:uid="{00000000-0005-0000-0000-0000C4660000}"/>
    <cellStyle name="Comma 3 4 2 2 4 2" xfId="20673" xr:uid="{00000000-0005-0000-0000-0000C5660000}"/>
    <cellStyle name="Comma 3 4 2 2 5" xfId="20918" xr:uid="{00000000-0005-0000-0000-0000C6660000}"/>
    <cellStyle name="Comma 3 4 2 2 6" xfId="22395" xr:uid="{00000000-0005-0000-0000-0000C7660000}"/>
    <cellStyle name="Comma 3 4 2 3" xfId="267" xr:uid="{00000000-0005-0000-0000-0000C8660000}"/>
    <cellStyle name="Comma 3 4 2 3 2" xfId="268" xr:uid="{00000000-0005-0000-0000-0000C9660000}"/>
    <cellStyle name="Comma 3 4 2 3 2 2" xfId="269" xr:uid="{00000000-0005-0000-0000-0000CA660000}"/>
    <cellStyle name="Comma 3 4 2 3 2 3" xfId="270" xr:uid="{00000000-0005-0000-0000-0000CB660000}"/>
    <cellStyle name="Comma 3 4 2 3 3" xfId="271" xr:uid="{00000000-0005-0000-0000-0000CC660000}"/>
    <cellStyle name="Comma 3 4 2 3 3 2" xfId="272" xr:uid="{00000000-0005-0000-0000-0000CD660000}"/>
    <cellStyle name="Comma 3 4 2 3 3 3" xfId="19149" xr:uid="{00000000-0005-0000-0000-0000CE660000}"/>
    <cellStyle name="Comma 3 4 2 3 4" xfId="273" xr:uid="{00000000-0005-0000-0000-0000CF660000}"/>
    <cellStyle name="Comma 3 4 2 3 4 2" xfId="20917" xr:uid="{00000000-0005-0000-0000-0000D0660000}"/>
    <cellStyle name="Comma 3 4 2 3 5" xfId="274" xr:uid="{00000000-0005-0000-0000-0000D1660000}"/>
    <cellStyle name="Comma 3 4 2 3 6" xfId="21414" xr:uid="{00000000-0005-0000-0000-0000D2660000}"/>
    <cellStyle name="Comma 3 4 2 4" xfId="275" xr:uid="{00000000-0005-0000-0000-0000D3660000}"/>
    <cellStyle name="Comma 3 4 2 4 2" xfId="276" xr:uid="{00000000-0005-0000-0000-0000D4660000}"/>
    <cellStyle name="Comma 3 4 2 4 2 2" xfId="277" xr:uid="{00000000-0005-0000-0000-0000D5660000}"/>
    <cellStyle name="Comma 3 4 2 4 3" xfId="278" xr:uid="{00000000-0005-0000-0000-0000D6660000}"/>
    <cellStyle name="Comma 3 4 2 4 4" xfId="279" xr:uid="{00000000-0005-0000-0000-0000D7660000}"/>
    <cellStyle name="Comma 3 4 2 5" xfId="280" xr:uid="{00000000-0005-0000-0000-0000D8660000}"/>
    <cellStyle name="Comma 3 4 2 5 2" xfId="281" xr:uid="{00000000-0005-0000-0000-0000D9660000}"/>
    <cellStyle name="Comma 3 4 2 5 3" xfId="19150" xr:uid="{00000000-0005-0000-0000-0000DA660000}"/>
    <cellStyle name="Comma 3 4 2 6" xfId="282" xr:uid="{00000000-0005-0000-0000-0000DB660000}"/>
    <cellStyle name="Comma 3 4 2 6 2" xfId="21473" xr:uid="{00000000-0005-0000-0000-0000DC660000}"/>
    <cellStyle name="Comma 3 4 2 7" xfId="19146" xr:uid="{00000000-0005-0000-0000-0000DD660000}"/>
    <cellStyle name="Comma 3 4 2 8" xfId="21646" xr:uid="{00000000-0005-0000-0000-0000DE660000}"/>
    <cellStyle name="Comma 3 4 3" xfId="283" xr:uid="{00000000-0005-0000-0000-0000DF660000}"/>
    <cellStyle name="Comma 3 4 3 2" xfId="284" xr:uid="{00000000-0005-0000-0000-0000E0660000}"/>
    <cellStyle name="Comma 3 4 3 2 2" xfId="14547" xr:uid="{00000000-0005-0000-0000-0000E1660000}"/>
    <cellStyle name="Comma 3 4 3 2 3" xfId="19152" xr:uid="{00000000-0005-0000-0000-0000E2660000}"/>
    <cellStyle name="Comma 3 4 3 3" xfId="285" xr:uid="{00000000-0005-0000-0000-0000E3660000}"/>
    <cellStyle name="Comma 3 4 3 3 2" xfId="21562" xr:uid="{00000000-0005-0000-0000-0000E4660000}"/>
    <cellStyle name="Comma 3 4 3 4" xfId="19151" xr:uid="{00000000-0005-0000-0000-0000E5660000}"/>
    <cellStyle name="Comma 3 4 3 4 2" xfId="8236" xr:uid="{00000000-0005-0000-0000-0000E6660000}"/>
    <cellStyle name="Comma 3 4 3 5" xfId="20916" xr:uid="{00000000-0005-0000-0000-0000E7660000}"/>
    <cellStyle name="Comma 3 4 3 6" xfId="22225" xr:uid="{00000000-0005-0000-0000-0000E8660000}"/>
    <cellStyle name="Comma 3 4 4" xfId="286" xr:uid="{00000000-0005-0000-0000-0000E9660000}"/>
    <cellStyle name="Comma 3 4 4 2" xfId="287" xr:uid="{00000000-0005-0000-0000-0000EA660000}"/>
    <cellStyle name="Comma 3 4 4 2 2" xfId="20915" xr:uid="{00000000-0005-0000-0000-0000EB660000}"/>
    <cellStyle name="Comma 3 4 4 3" xfId="288" xr:uid="{00000000-0005-0000-0000-0000EC660000}"/>
    <cellStyle name="Comma 3 4 4 3 2" xfId="22222" xr:uid="{00000000-0005-0000-0000-0000ED660000}"/>
    <cellStyle name="Comma 3 4 4 4" xfId="21948" xr:uid="{00000000-0005-0000-0000-0000EE660000}"/>
    <cellStyle name="Comma 3 4 4 5" xfId="22265" xr:uid="{00000000-0005-0000-0000-0000EF660000}"/>
    <cellStyle name="Comma 3 4 5" xfId="289" xr:uid="{00000000-0005-0000-0000-0000F0660000}"/>
    <cellStyle name="Comma 3 4 5 2" xfId="14548" xr:uid="{00000000-0005-0000-0000-0000F1660000}"/>
    <cellStyle name="Comma 3 4 5 3" xfId="19153" xr:uid="{00000000-0005-0000-0000-0000F2660000}"/>
    <cellStyle name="Comma 3 4 6" xfId="290" xr:uid="{00000000-0005-0000-0000-0000F3660000}"/>
    <cellStyle name="Comma 3 4 6 2" xfId="22050" xr:uid="{00000000-0005-0000-0000-0000F4660000}"/>
    <cellStyle name="Comma 3 4 7" xfId="21758" xr:uid="{00000000-0005-0000-0000-0000F5660000}"/>
    <cellStyle name="Comma 3 4 7 2" xfId="21472" xr:uid="{00000000-0005-0000-0000-0000F6660000}"/>
    <cellStyle name="Comma 3 4 8" xfId="22400" xr:uid="{00000000-0005-0000-0000-0000F7660000}"/>
    <cellStyle name="Comma 3 4 9" xfId="21837" xr:uid="{00000000-0005-0000-0000-0000F8660000}"/>
    <cellStyle name="Comma 3 5" xfId="291" xr:uid="{00000000-0005-0000-0000-0000F9660000}"/>
    <cellStyle name="Comma 3 5 10" xfId="8260" xr:uid="{00000000-0005-0000-0000-0000FA660000}"/>
    <cellStyle name="Comma 3 5 2" xfId="292" xr:uid="{00000000-0005-0000-0000-0000FB660000}"/>
    <cellStyle name="Comma 3 5 2 2" xfId="293" xr:uid="{00000000-0005-0000-0000-0000FC660000}"/>
    <cellStyle name="Comma 3 5 2 2 2" xfId="14549" xr:uid="{00000000-0005-0000-0000-0000FD660000}"/>
    <cellStyle name="Comma 3 5 2 2 3" xfId="19155" xr:uid="{00000000-0005-0000-0000-0000FE660000}"/>
    <cellStyle name="Comma 3 5 2 3" xfId="294" xr:uid="{00000000-0005-0000-0000-0000FF660000}"/>
    <cellStyle name="Comma 3 5 2 3 2" xfId="20914" xr:uid="{00000000-0005-0000-0000-000000670000}"/>
    <cellStyle name="Comma 3 5 2 4" xfId="19154" xr:uid="{00000000-0005-0000-0000-000001670000}"/>
    <cellStyle name="Comma 3 5 2 4 2" xfId="21947" xr:uid="{00000000-0005-0000-0000-000002670000}"/>
    <cellStyle name="Comma 3 5 2 5" xfId="21661" xr:uid="{00000000-0005-0000-0000-000003670000}"/>
    <cellStyle name="Comma 3 5 2 6" xfId="20709" xr:uid="{00000000-0005-0000-0000-000004670000}"/>
    <cellStyle name="Comma 3 5 3" xfId="295" xr:uid="{00000000-0005-0000-0000-000005670000}"/>
    <cellStyle name="Comma 3 5 3 2" xfId="296" xr:uid="{00000000-0005-0000-0000-000006670000}"/>
    <cellStyle name="Comma 3 5 3 2 2" xfId="297" xr:uid="{00000000-0005-0000-0000-000007670000}"/>
    <cellStyle name="Comma 3 5 3 2 3" xfId="298" xr:uid="{00000000-0005-0000-0000-000008670000}"/>
    <cellStyle name="Comma 3 5 3 3" xfId="299" xr:uid="{00000000-0005-0000-0000-000009670000}"/>
    <cellStyle name="Comma 3 5 3 3 2" xfId="300" xr:uid="{00000000-0005-0000-0000-00000A670000}"/>
    <cellStyle name="Comma 3 5 3 3 3" xfId="19156" xr:uid="{00000000-0005-0000-0000-00000B670000}"/>
    <cellStyle name="Comma 3 5 3 4" xfId="301" xr:uid="{00000000-0005-0000-0000-00000C670000}"/>
    <cellStyle name="Comma 3 5 3 4 2" xfId="22399" xr:uid="{00000000-0005-0000-0000-00000D670000}"/>
    <cellStyle name="Comma 3 5 3 5" xfId="302" xr:uid="{00000000-0005-0000-0000-00000E670000}"/>
    <cellStyle name="Comma 3 5 3 6" xfId="20743" xr:uid="{00000000-0005-0000-0000-00000F670000}"/>
    <cellStyle name="Comma 3 5 4" xfId="303" xr:uid="{00000000-0005-0000-0000-000010670000}"/>
    <cellStyle name="Comma 3 5 4 2" xfId="304" xr:uid="{00000000-0005-0000-0000-000011670000}"/>
    <cellStyle name="Comma 3 5 4 2 2" xfId="305" xr:uid="{00000000-0005-0000-0000-000012670000}"/>
    <cellStyle name="Comma 3 5 4 2 3" xfId="19157" xr:uid="{00000000-0005-0000-0000-000013670000}"/>
    <cellStyle name="Comma 3 5 4 3" xfId="306" xr:uid="{00000000-0005-0000-0000-000014670000}"/>
    <cellStyle name="Comma 3 5 4 3 2" xfId="22221" xr:uid="{00000000-0005-0000-0000-000015670000}"/>
    <cellStyle name="Comma 3 5 4 4" xfId="307" xr:uid="{00000000-0005-0000-0000-000016670000}"/>
    <cellStyle name="Comma 3 5 4 5" xfId="21386" xr:uid="{00000000-0005-0000-0000-000017670000}"/>
    <cellStyle name="Comma 3 5 5" xfId="308" xr:uid="{00000000-0005-0000-0000-000018670000}"/>
    <cellStyle name="Comma 3 5 5 2" xfId="309" xr:uid="{00000000-0005-0000-0000-000019670000}"/>
    <cellStyle name="Comma 3 5 5 3" xfId="19158" xr:uid="{00000000-0005-0000-0000-00001A670000}"/>
    <cellStyle name="Comma 3 5 6" xfId="310" xr:uid="{00000000-0005-0000-0000-00001B670000}"/>
    <cellStyle name="Comma 3 5 6 2" xfId="21098" xr:uid="{00000000-0005-0000-0000-00001C670000}"/>
    <cellStyle name="Comma 3 5 7" xfId="21757" xr:uid="{00000000-0005-0000-0000-00001D670000}"/>
    <cellStyle name="Comma 3 5 7 2" xfId="21471" xr:uid="{00000000-0005-0000-0000-00001E670000}"/>
    <cellStyle name="Comma 3 5 8" xfId="22398" xr:uid="{00000000-0005-0000-0000-00001F670000}"/>
    <cellStyle name="Comma 3 5 9" xfId="21999" xr:uid="{00000000-0005-0000-0000-000020670000}"/>
    <cellStyle name="Comma 3 6" xfId="311" xr:uid="{00000000-0005-0000-0000-000021670000}"/>
    <cellStyle name="Comma 3 6 2" xfId="312" xr:uid="{00000000-0005-0000-0000-000022670000}"/>
    <cellStyle name="Comma 3 6 2 2" xfId="313" xr:uid="{00000000-0005-0000-0000-000023670000}"/>
    <cellStyle name="Comma 3 6 2 3" xfId="314" xr:uid="{00000000-0005-0000-0000-000024670000}"/>
    <cellStyle name="Comma 3 6 3" xfId="315" xr:uid="{00000000-0005-0000-0000-000025670000}"/>
    <cellStyle name="Comma 3 6 3 2" xfId="316" xr:uid="{00000000-0005-0000-0000-000026670000}"/>
    <cellStyle name="Comma 3 6 3 3" xfId="19159" xr:uid="{00000000-0005-0000-0000-000027670000}"/>
    <cellStyle name="Comma 3 6 4" xfId="317" xr:uid="{00000000-0005-0000-0000-000028670000}"/>
    <cellStyle name="Comma 3 6 5" xfId="318" xr:uid="{00000000-0005-0000-0000-000029670000}"/>
    <cellStyle name="Comma 3 7" xfId="319" xr:uid="{00000000-0005-0000-0000-00002A670000}"/>
    <cellStyle name="Comma 3 7 2" xfId="320" xr:uid="{00000000-0005-0000-0000-00002B670000}"/>
    <cellStyle name="Comma 3 7 2 2" xfId="321" xr:uid="{00000000-0005-0000-0000-00002C670000}"/>
    <cellStyle name="Comma 3 7 3" xfId="322" xr:uid="{00000000-0005-0000-0000-00002D670000}"/>
    <cellStyle name="Comma 3 7 3 2" xfId="323" xr:uid="{00000000-0005-0000-0000-00002E670000}"/>
    <cellStyle name="Comma 3 7 4" xfId="324" xr:uid="{00000000-0005-0000-0000-00002F670000}"/>
    <cellStyle name="Comma 3 7 5" xfId="325" xr:uid="{00000000-0005-0000-0000-000030670000}"/>
    <cellStyle name="Comma 3 8" xfId="326" xr:uid="{00000000-0005-0000-0000-000031670000}"/>
    <cellStyle name="Comma 3 8 2" xfId="327" xr:uid="{00000000-0005-0000-0000-000032670000}"/>
    <cellStyle name="Comma 3 8 2 2" xfId="328" xr:uid="{00000000-0005-0000-0000-000033670000}"/>
    <cellStyle name="Comma 3 8 3" xfId="329" xr:uid="{00000000-0005-0000-0000-000034670000}"/>
    <cellStyle name="Comma 3 8 4" xfId="330" xr:uid="{00000000-0005-0000-0000-000035670000}"/>
    <cellStyle name="Comma 3 9" xfId="331" xr:uid="{00000000-0005-0000-0000-000036670000}"/>
    <cellStyle name="Comma 3 9 2" xfId="332" xr:uid="{00000000-0005-0000-0000-000037670000}"/>
    <cellStyle name="Comma 3 9 2 2" xfId="333" xr:uid="{00000000-0005-0000-0000-000038670000}"/>
    <cellStyle name="Comma 3 9 3" xfId="334" xr:uid="{00000000-0005-0000-0000-000039670000}"/>
    <cellStyle name="Comma 3 9 4" xfId="335" xr:uid="{00000000-0005-0000-0000-00003A670000}"/>
    <cellStyle name="Comma 3_HistoricResComp" xfId="10536" xr:uid="{00000000-0005-0000-0000-00003B670000}"/>
    <cellStyle name="Comma 4" xfId="336" xr:uid="{00000000-0005-0000-0000-00003C670000}"/>
    <cellStyle name="Comma 4 10" xfId="10537" xr:uid="{00000000-0005-0000-0000-00003D670000}"/>
    <cellStyle name="Comma 4 10 2" xfId="14400" xr:uid="{00000000-0005-0000-0000-00003E670000}"/>
    <cellStyle name="Comma 4 10 3" xfId="18978" xr:uid="{00000000-0005-0000-0000-00003F670000}"/>
    <cellStyle name="Comma 4 11" xfId="10538" xr:uid="{00000000-0005-0000-0000-000040670000}"/>
    <cellStyle name="Comma 4 11 2" xfId="14401" xr:uid="{00000000-0005-0000-0000-000041670000}"/>
    <cellStyle name="Comma 4 11 3" xfId="18979" xr:uid="{00000000-0005-0000-0000-000042670000}"/>
    <cellStyle name="Comma 4 12" xfId="10539" xr:uid="{00000000-0005-0000-0000-000043670000}"/>
    <cellStyle name="Comma 4 12 2" xfId="14402" xr:uid="{00000000-0005-0000-0000-000044670000}"/>
    <cellStyle name="Comma 4 12 3" xfId="18980" xr:uid="{00000000-0005-0000-0000-000045670000}"/>
    <cellStyle name="Comma 4 13" xfId="10540" xr:uid="{00000000-0005-0000-0000-000046670000}"/>
    <cellStyle name="Comma 4 13 2" xfId="14403" xr:uid="{00000000-0005-0000-0000-000047670000}"/>
    <cellStyle name="Comma 4 13 3" xfId="18981" xr:uid="{00000000-0005-0000-0000-000048670000}"/>
    <cellStyle name="Comma 4 14" xfId="10541" xr:uid="{00000000-0005-0000-0000-000049670000}"/>
    <cellStyle name="Comma 4 14 2" xfId="14404" xr:uid="{00000000-0005-0000-0000-00004A670000}"/>
    <cellStyle name="Comma 4 14 3" xfId="18982" xr:uid="{00000000-0005-0000-0000-00004B670000}"/>
    <cellStyle name="Comma 4 15" xfId="10542" xr:uid="{00000000-0005-0000-0000-00004C670000}"/>
    <cellStyle name="Comma 4 15 2" xfId="14405" xr:uid="{00000000-0005-0000-0000-00004D670000}"/>
    <cellStyle name="Comma 4 15 3" xfId="18983" xr:uid="{00000000-0005-0000-0000-00004E670000}"/>
    <cellStyle name="Comma 4 16" xfId="10543" xr:uid="{00000000-0005-0000-0000-00004F670000}"/>
    <cellStyle name="Comma 4 16 2" xfId="14406" xr:uid="{00000000-0005-0000-0000-000050670000}"/>
    <cellStyle name="Comma 4 16 3" xfId="18984" xr:uid="{00000000-0005-0000-0000-000051670000}"/>
    <cellStyle name="Comma 4 17" xfId="10544" xr:uid="{00000000-0005-0000-0000-000052670000}"/>
    <cellStyle name="Comma 4 17 2" xfId="14407" xr:uid="{00000000-0005-0000-0000-000053670000}"/>
    <cellStyle name="Comma 4 17 3" xfId="18985" xr:uid="{00000000-0005-0000-0000-000054670000}"/>
    <cellStyle name="Comma 4 18" xfId="10545" xr:uid="{00000000-0005-0000-0000-000055670000}"/>
    <cellStyle name="Comma 4 18 2" xfId="14408" xr:uid="{00000000-0005-0000-0000-000056670000}"/>
    <cellStyle name="Comma 4 18 3" xfId="18986" xr:uid="{00000000-0005-0000-0000-000057670000}"/>
    <cellStyle name="Comma 4 19" xfId="8261" xr:uid="{00000000-0005-0000-0000-000058670000}"/>
    <cellStyle name="Comma 4 19 2" xfId="13695" xr:uid="{00000000-0005-0000-0000-000059670000}"/>
    <cellStyle name="Comma 4 19 3" xfId="18268" xr:uid="{00000000-0005-0000-0000-00005A670000}"/>
    <cellStyle name="Comma 4 2" xfId="337" xr:uid="{00000000-0005-0000-0000-00005B670000}"/>
    <cellStyle name="Comma 4 2 10" xfId="21983" xr:uid="{00000000-0005-0000-0000-00005C670000}"/>
    <cellStyle name="Comma 4 2 11" xfId="21892" xr:uid="{00000000-0005-0000-0000-00005D670000}"/>
    <cellStyle name="Comma 4 2 2" xfId="338" xr:uid="{00000000-0005-0000-0000-00005E670000}"/>
    <cellStyle name="Comma 4 2 2 2" xfId="339" xr:uid="{00000000-0005-0000-0000-00005F670000}"/>
    <cellStyle name="Comma 4 2 2 2 2" xfId="14550" xr:uid="{00000000-0005-0000-0000-000060670000}"/>
    <cellStyle name="Comma 4 2 2 2 2 2" xfId="22434" xr:uid="{00000000-0005-0000-0000-000061670000}"/>
    <cellStyle name="Comma 4 2 2 2 3" xfId="19160" xr:uid="{00000000-0005-0000-0000-000062670000}"/>
    <cellStyle name="Comma 4 2 2 2 3 2" xfId="21884" xr:uid="{00000000-0005-0000-0000-000063670000}"/>
    <cellStyle name="Comma 4 2 2 2 4" xfId="21599" xr:uid="{00000000-0005-0000-0000-000064670000}"/>
    <cellStyle name="Comma 4 2 2 2 5" xfId="21754" xr:uid="{00000000-0005-0000-0000-000065670000}"/>
    <cellStyle name="Comma 4 2 2 3" xfId="340" xr:uid="{00000000-0005-0000-0000-000066670000}"/>
    <cellStyle name="Comma 4 2 2 3 2" xfId="20913" xr:uid="{00000000-0005-0000-0000-000067670000}"/>
    <cellStyle name="Comma 4 2 2 4" xfId="18988" xr:uid="{00000000-0005-0000-0000-000068670000}"/>
    <cellStyle name="Comma 4 2 2 4 2" xfId="22258" xr:uid="{00000000-0005-0000-0000-000069670000}"/>
    <cellStyle name="Comma 4 2 2 5" xfId="21982" xr:uid="{00000000-0005-0000-0000-00006A670000}"/>
    <cellStyle name="Comma 4 2 2 5 2" xfId="21694" xr:uid="{00000000-0005-0000-0000-00006B670000}"/>
    <cellStyle name="Comma 4 2 2 6" xfId="22433" xr:uid="{00000000-0005-0000-0000-00006C670000}"/>
    <cellStyle name="Comma 4 2 2 6 2" xfId="22164" xr:uid="{00000000-0005-0000-0000-00006D670000}"/>
    <cellStyle name="Comma 4 2 2 7" xfId="21883" xr:uid="{00000000-0005-0000-0000-00006E670000}"/>
    <cellStyle name="Comma 4 2 2 7 2" xfId="21598" xr:uid="{00000000-0005-0000-0000-00006F670000}"/>
    <cellStyle name="Comma 4 2 2 8" xfId="21063" xr:uid="{00000000-0005-0000-0000-000070670000}"/>
    <cellStyle name="Comma 4 2 2 9" xfId="21842" xr:uid="{00000000-0005-0000-0000-000071670000}"/>
    <cellStyle name="Comma 4 2 3" xfId="341" xr:uid="{00000000-0005-0000-0000-000072670000}"/>
    <cellStyle name="Comma 4 2 3 10" xfId="10546" xr:uid="{00000000-0005-0000-0000-000073670000}"/>
    <cellStyle name="Comma 4 2 3 2" xfId="342" xr:uid="{00000000-0005-0000-0000-000074670000}"/>
    <cellStyle name="Comma 4 2 3 2 2" xfId="14551" xr:uid="{00000000-0005-0000-0000-000075670000}"/>
    <cellStyle name="Comma 4 2 3 2 2 2" xfId="21062" xr:uid="{00000000-0005-0000-0000-000076670000}"/>
    <cellStyle name="Comma 4 2 3 2 3" xfId="19161" xr:uid="{00000000-0005-0000-0000-000077670000}"/>
    <cellStyle name="Comma 4 2 3 2 3 2" xfId="21061" xr:uid="{00000000-0005-0000-0000-000078670000}"/>
    <cellStyle name="Comma 4 2 3 2 4" xfId="21060" xr:uid="{00000000-0005-0000-0000-000079670000}"/>
    <cellStyle name="Comma 4 2 3 2 5" xfId="21996" xr:uid="{00000000-0005-0000-0000-00007A670000}"/>
    <cellStyle name="Comma 4 2 3 3" xfId="343" xr:uid="{00000000-0005-0000-0000-00007B670000}"/>
    <cellStyle name="Comma 4 2 3 3 2" xfId="22256" xr:uid="{00000000-0005-0000-0000-00007C670000}"/>
    <cellStyle name="Comma 4 2 3 3 3" xfId="21059" xr:uid="{00000000-0005-0000-0000-00007D670000}"/>
    <cellStyle name="Comma 4 2 3 3 4" xfId="14410" xr:uid="{00000000-0005-0000-0000-00007E670000}"/>
    <cellStyle name="Comma 4 2 3 4" xfId="18989" xr:uid="{00000000-0005-0000-0000-00007F670000}"/>
    <cellStyle name="Comma 4 2 3 4 2" xfId="21693" xr:uid="{00000000-0005-0000-0000-000080670000}"/>
    <cellStyle name="Comma 4 2 3 4 3" xfId="21980" xr:uid="{00000000-0005-0000-0000-000081670000}"/>
    <cellStyle name="Comma 4 2 3 5" xfId="22431" xr:uid="{00000000-0005-0000-0000-000082670000}"/>
    <cellStyle name="Comma 4 2 3 5 2" xfId="22163" xr:uid="{00000000-0005-0000-0000-000083670000}"/>
    <cellStyle name="Comma 4 2 3 6" xfId="21881" xr:uid="{00000000-0005-0000-0000-000084670000}"/>
    <cellStyle name="Comma 4 2 3 6 2" xfId="21081" xr:uid="{00000000-0005-0000-0000-000085670000}"/>
    <cellStyle name="Comma 4 2 3 7" xfId="21596" xr:uid="{00000000-0005-0000-0000-000086670000}"/>
    <cellStyle name="Comma 4 2 3 7 2" xfId="22257" xr:uid="{00000000-0005-0000-0000-000087670000}"/>
    <cellStyle name="Comma 4 2 3 8" xfId="21981" xr:uid="{00000000-0005-0000-0000-000088670000}"/>
    <cellStyle name="Comma 4 2 3 9" xfId="22015" xr:uid="{00000000-0005-0000-0000-000089670000}"/>
    <cellStyle name="Comma 4 2 4" xfId="344" xr:uid="{00000000-0005-0000-0000-00008A670000}"/>
    <cellStyle name="Comma 4 2 4 2" xfId="14411" xr:uid="{00000000-0005-0000-0000-00008B670000}"/>
    <cellStyle name="Comma 4 2 4 2 2" xfId="22432" xr:uid="{00000000-0005-0000-0000-00008C670000}"/>
    <cellStyle name="Comma 4 2 4 3" xfId="18990" xr:uid="{00000000-0005-0000-0000-00008D670000}"/>
    <cellStyle name="Comma 4 2 4 3 2" xfId="21882" xr:uid="{00000000-0005-0000-0000-00008E670000}"/>
    <cellStyle name="Comma 4 2 4 4" xfId="21597" xr:uid="{00000000-0005-0000-0000-00008F670000}"/>
    <cellStyle name="Comma 4 2 4 5" xfId="21938" xr:uid="{00000000-0005-0000-0000-000090670000}"/>
    <cellStyle name="Comma 4 2 5" xfId="345" xr:uid="{00000000-0005-0000-0000-000091670000}"/>
    <cellStyle name="Comma 4 2 5 2" xfId="14412" xr:uid="{00000000-0005-0000-0000-000092670000}"/>
    <cellStyle name="Comma 4 2 5 3" xfId="18991" xr:uid="{00000000-0005-0000-0000-000093670000}"/>
    <cellStyle name="Comma 4 2 6" xfId="14409" xr:uid="{00000000-0005-0000-0000-000094670000}"/>
    <cellStyle name="Comma 4 2 6 2" xfId="22220" xr:uid="{00000000-0005-0000-0000-000095670000}"/>
    <cellStyle name="Comma 4 2 7" xfId="18987" xr:uid="{00000000-0005-0000-0000-000096670000}"/>
    <cellStyle name="Comma 4 2 7 2" xfId="21660" xr:uid="{00000000-0005-0000-0000-000097670000}"/>
    <cellStyle name="Comma 4 2 8" xfId="22317" xr:uid="{00000000-0005-0000-0000-000098670000}"/>
    <cellStyle name="Comma 4 2 8 2" xfId="22049" xr:uid="{00000000-0005-0000-0000-000099670000}"/>
    <cellStyle name="Comma 4 2 9" xfId="21756" xr:uid="{00000000-0005-0000-0000-00009A670000}"/>
    <cellStyle name="Comma 4 2 9 2" xfId="21470" xr:uid="{00000000-0005-0000-0000-00009B670000}"/>
    <cellStyle name="Comma 4 2_HistoricResComp" xfId="10547" xr:uid="{00000000-0005-0000-0000-00009C670000}"/>
    <cellStyle name="Comma 4 20" xfId="8242" xr:uid="{00000000-0005-0000-0000-00009D670000}"/>
    <cellStyle name="Comma 4 3" xfId="346" xr:uid="{00000000-0005-0000-0000-00009E670000}"/>
    <cellStyle name="Comma 4 3 2" xfId="347" xr:uid="{00000000-0005-0000-0000-00009F670000}"/>
    <cellStyle name="Comma 4 3 2 2" xfId="348" xr:uid="{00000000-0005-0000-0000-0000A0670000}"/>
    <cellStyle name="Comma 4 3 2 2 2" xfId="22129" xr:uid="{00000000-0005-0000-0000-0000A1670000}"/>
    <cellStyle name="Comma 4 3 2 3" xfId="349" xr:uid="{00000000-0005-0000-0000-0000A2670000}"/>
    <cellStyle name="Comma 4 3 2 3 2" xfId="21561" xr:uid="{00000000-0005-0000-0000-0000A3670000}"/>
    <cellStyle name="Comma 4 3 2 4" xfId="21058" xr:uid="{00000000-0005-0000-0000-0000A4670000}"/>
    <cellStyle name="Comma 4 3 2 5" xfId="22035" xr:uid="{00000000-0005-0000-0000-0000A5670000}"/>
    <cellStyle name="Comma 4 3 3" xfId="350" xr:uid="{00000000-0005-0000-0000-0000A6670000}"/>
    <cellStyle name="Comma 4 3 3 2" xfId="351" xr:uid="{00000000-0005-0000-0000-0000A7670000}"/>
    <cellStyle name="Comma 4 3 3 2 2" xfId="22255" xr:uid="{00000000-0005-0000-0000-0000A8670000}"/>
    <cellStyle name="Comma 4 3 3 3" xfId="352" xr:uid="{00000000-0005-0000-0000-0000A9670000}"/>
    <cellStyle name="Comma 4 3 3 4" xfId="21030" xr:uid="{00000000-0005-0000-0000-0000AA670000}"/>
    <cellStyle name="Comma 4 3 4" xfId="353" xr:uid="{00000000-0005-0000-0000-0000AB670000}"/>
    <cellStyle name="Comma 4 3 4 2" xfId="14552" xr:uid="{00000000-0005-0000-0000-0000AC670000}"/>
    <cellStyle name="Comma 4 3 4 3" xfId="19162" xr:uid="{00000000-0005-0000-0000-0000AD670000}"/>
    <cellStyle name="Comma 4 3 5" xfId="354" xr:uid="{00000000-0005-0000-0000-0000AE670000}"/>
    <cellStyle name="Comma 4 3 5 2" xfId="22162" xr:uid="{00000000-0005-0000-0000-0000AF670000}"/>
    <cellStyle name="Comma 4 3 5 3" xfId="22430" xr:uid="{00000000-0005-0000-0000-0000B0670000}"/>
    <cellStyle name="Comma 4 3 5 4" xfId="14413" xr:uid="{00000000-0005-0000-0000-0000B1670000}"/>
    <cellStyle name="Comma 4 3 6" xfId="18992" xr:uid="{00000000-0005-0000-0000-0000B2670000}"/>
    <cellStyle name="Comma 4 3 6 2" xfId="21595" xr:uid="{00000000-0005-0000-0000-0000B3670000}"/>
    <cellStyle name="Comma 4 3 6 3" xfId="21880" xr:uid="{00000000-0005-0000-0000-0000B4670000}"/>
    <cellStyle name="Comma 4 3 7" xfId="21057" xr:uid="{00000000-0005-0000-0000-0000B5670000}"/>
    <cellStyle name="Comma 4 3 7 2" xfId="21056" xr:uid="{00000000-0005-0000-0000-0000B6670000}"/>
    <cellStyle name="Comma 4 3 8" xfId="21055" xr:uid="{00000000-0005-0000-0000-0000B7670000}"/>
    <cellStyle name="Comma 4 3 9" xfId="21925" xr:uid="{00000000-0005-0000-0000-0000B8670000}"/>
    <cellStyle name="Comma 4 4" xfId="355" xr:uid="{00000000-0005-0000-0000-0000B9670000}"/>
    <cellStyle name="Comma 4 4 10" xfId="21054" xr:uid="{00000000-0005-0000-0000-0000BA670000}"/>
    <cellStyle name="Comma 4 4 10 2" xfId="20912" xr:uid="{00000000-0005-0000-0000-0000BB670000}"/>
    <cellStyle name="Comma 4 4 11" xfId="20672" xr:uid="{00000000-0005-0000-0000-0000BC670000}"/>
    <cellStyle name="Comma 4 4 12" xfId="21441" xr:uid="{00000000-0005-0000-0000-0000BD670000}"/>
    <cellStyle name="Comma 4 4 2" xfId="356" xr:uid="{00000000-0005-0000-0000-0000BE670000}"/>
    <cellStyle name="Comma 4 4 2 2" xfId="357" xr:uid="{00000000-0005-0000-0000-0000BF670000}"/>
    <cellStyle name="Comma 4 4 2 2 2" xfId="14553" xr:uid="{00000000-0005-0000-0000-0000C0670000}"/>
    <cellStyle name="Comma 4 4 2 2 2 2" xfId="21887" xr:uid="{00000000-0005-0000-0000-0000C1670000}"/>
    <cellStyle name="Comma 4 4 2 2 3" xfId="19164" xr:uid="{00000000-0005-0000-0000-0000C2670000}"/>
    <cellStyle name="Comma 4 4 2 2 3 2" xfId="22262" xr:uid="{00000000-0005-0000-0000-0000C3670000}"/>
    <cellStyle name="Comma 4 4 2 2 4" xfId="21987" xr:uid="{00000000-0005-0000-0000-0000C4670000}"/>
    <cellStyle name="Comma 4 4 2 2 5" xfId="21016" xr:uid="{00000000-0005-0000-0000-0000C5670000}"/>
    <cellStyle name="Comma 4 4 2 3" xfId="358" xr:uid="{00000000-0005-0000-0000-0000C6670000}"/>
    <cellStyle name="Comma 4 4 2 3 2" xfId="21412" xr:uid="{00000000-0005-0000-0000-0000C7670000}"/>
    <cellStyle name="Comma 4 4 2 4" xfId="19163" xr:uid="{00000000-0005-0000-0000-0000C8670000}"/>
    <cellStyle name="Comma 4 4 2 4 2" xfId="22080" xr:uid="{00000000-0005-0000-0000-0000C9670000}"/>
    <cellStyle name="Comma 4 4 2 5" xfId="21790" xr:uid="{00000000-0005-0000-0000-0000CA670000}"/>
    <cellStyle name="Comma 4 4 2 5 2" xfId="20970" xr:uid="{00000000-0005-0000-0000-0000CB670000}"/>
    <cellStyle name="Comma 4 4 2 6" xfId="21507" xr:uid="{00000000-0005-0000-0000-0000CC670000}"/>
    <cellStyle name="Comma 4 4 2 6 2" xfId="20684" xr:uid="{00000000-0005-0000-0000-0000CD670000}"/>
    <cellStyle name="Comma 4 4 2 7" xfId="8237" xr:uid="{00000000-0005-0000-0000-0000CE670000}"/>
    <cellStyle name="Comma 4 4 2 7 2" xfId="8238" xr:uid="{00000000-0005-0000-0000-0000CF670000}"/>
    <cellStyle name="Comma 4 4 2 8" xfId="20911" xr:uid="{00000000-0005-0000-0000-0000D0670000}"/>
    <cellStyle name="Comma 4 4 2 9" xfId="22376" xr:uid="{00000000-0005-0000-0000-0000D1670000}"/>
    <cellStyle name="Comma 4 4 3" xfId="359" xr:uid="{00000000-0005-0000-0000-0000D2670000}"/>
    <cellStyle name="Comma 4 4 3 2" xfId="360" xr:uid="{00000000-0005-0000-0000-0000D3670000}"/>
    <cellStyle name="Comma 4 4 3 2 2" xfId="361" xr:uid="{00000000-0005-0000-0000-0000D4670000}"/>
    <cellStyle name="Comma 4 4 3 2 2 2" xfId="20910" xr:uid="{00000000-0005-0000-0000-0000D5670000}"/>
    <cellStyle name="Comma 4 4 3 2 2 3" xfId="20909" xr:uid="{00000000-0005-0000-0000-0000D6670000}"/>
    <cellStyle name="Comma 4 4 3 2 2 4" xfId="21053" xr:uid="{00000000-0005-0000-0000-0000D7670000}"/>
    <cellStyle name="Comma 4 4 3 2 3" xfId="362" xr:uid="{00000000-0005-0000-0000-0000D8670000}"/>
    <cellStyle name="Comma 4 4 3 2 3 2" xfId="20908" xr:uid="{00000000-0005-0000-0000-0000D9670000}"/>
    <cellStyle name="Comma 4 4 3 2 4" xfId="20907" xr:uid="{00000000-0005-0000-0000-0000DA670000}"/>
    <cellStyle name="Comma 4 4 3 2 5" xfId="21609" xr:uid="{00000000-0005-0000-0000-0000DB670000}"/>
    <cellStyle name="Comma 4 4 3 3" xfId="363" xr:uid="{00000000-0005-0000-0000-0000DC670000}"/>
    <cellStyle name="Comma 4 4 3 3 2" xfId="364" xr:uid="{00000000-0005-0000-0000-0000DD670000}"/>
    <cellStyle name="Comma 4 4 3 3 3" xfId="19165" xr:uid="{00000000-0005-0000-0000-0000DE670000}"/>
    <cellStyle name="Comma 4 4 3 3 4" xfId="20906" xr:uid="{00000000-0005-0000-0000-0000DF670000}"/>
    <cellStyle name="Comma 4 4 3 4" xfId="365" xr:uid="{00000000-0005-0000-0000-0000E0670000}"/>
    <cellStyle name="Comma 4 4 3 4 2" xfId="20905" xr:uid="{00000000-0005-0000-0000-0000E1670000}"/>
    <cellStyle name="Comma 4 4 3 5" xfId="366" xr:uid="{00000000-0005-0000-0000-0000E2670000}"/>
    <cellStyle name="Comma 4 4 3 5 2" xfId="20904" xr:uid="{00000000-0005-0000-0000-0000E3670000}"/>
    <cellStyle name="Comma 4 4 3 6" xfId="20903" xr:uid="{00000000-0005-0000-0000-0000E4670000}"/>
    <cellStyle name="Comma 4 4 3 6 2" xfId="20902" xr:uid="{00000000-0005-0000-0000-0000E5670000}"/>
    <cellStyle name="Comma 4 4 3 7" xfId="20901" xr:uid="{00000000-0005-0000-0000-0000E6670000}"/>
    <cellStyle name="Comma 4 4 3 7 2" xfId="20900" xr:uid="{00000000-0005-0000-0000-0000E7670000}"/>
    <cellStyle name="Comma 4 4 3 8" xfId="20899" xr:uid="{00000000-0005-0000-0000-0000E8670000}"/>
    <cellStyle name="Comma 4 4 3 9" xfId="22199" xr:uid="{00000000-0005-0000-0000-0000E9670000}"/>
    <cellStyle name="Comma 4 4 4" xfId="367" xr:uid="{00000000-0005-0000-0000-0000EA670000}"/>
    <cellStyle name="Comma 4 4 4 2" xfId="368" xr:uid="{00000000-0005-0000-0000-0000EB670000}"/>
    <cellStyle name="Comma 4 4 4 2 2" xfId="369" xr:uid="{00000000-0005-0000-0000-0000EC670000}"/>
    <cellStyle name="Comma 4 4 4 2 3" xfId="19166" xr:uid="{00000000-0005-0000-0000-0000ED670000}"/>
    <cellStyle name="Comma 4 4 4 3" xfId="370" xr:uid="{00000000-0005-0000-0000-0000EE670000}"/>
    <cellStyle name="Comma 4 4 4 3 2" xfId="20897" xr:uid="{00000000-0005-0000-0000-0000EF670000}"/>
    <cellStyle name="Comma 4 4 4 4" xfId="371" xr:uid="{00000000-0005-0000-0000-0000F0670000}"/>
    <cellStyle name="Comma 4 4 4 4 2" xfId="20896" xr:uid="{00000000-0005-0000-0000-0000F1670000}"/>
    <cellStyle name="Comma 4 4 4 5" xfId="20895" xr:uid="{00000000-0005-0000-0000-0000F2670000}"/>
    <cellStyle name="Comma 4 4 4 5 2" xfId="20894" xr:uid="{00000000-0005-0000-0000-0000F3670000}"/>
    <cellStyle name="Comma 4 4 4 6" xfId="20893" xr:uid="{00000000-0005-0000-0000-0000F4670000}"/>
    <cellStyle name="Comma 4 4 4 7" xfId="20898" xr:uid="{00000000-0005-0000-0000-0000F5670000}"/>
    <cellStyle name="Comma 4 4 4 8" xfId="20953" xr:uid="{00000000-0005-0000-0000-0000F6670000}"/>
    <cellStyle name="Comma 4 4 5" xfId="372" xr:uid="{00000000-0005-0000-0000-0000F7670000}"/>
    <cellStyle name="Comma 4 4 5 2" xfId="373" xr:uid="{00000000-0005-0000-0000-0000F8670000}"/>
    <cellStyle name="Comma 4 4 5 2 2" xfId="20892" xr:uid="{00000000-0005-0000-0000-0000F9670000}"/>
    <cellStyle name="Comma 4 4 5 3" xfId="19167" xr:uid="{00000000-0005-0000-0000-0000FA670000}"/>
    <cellStyle name="Comma 4 4 5 3 2" xfId="20891" xr:uid="{00000000-0005-0000-0000-0000FB670000}"/>
    <cellStyle name="Comma 4 4 5 4" xfId="20890" xr:uid="{00000000-0005-0000-0000-0000FC670000}"/>
    <cellStyle name="Comma 4 4 5 5" xfId="21843" xr:uid="{00000000-0005-0000-0000-0000FD670000}"/>
    <cellStyle name="Comma 4 4 6" xfId="374" xr:uid="{00000000-0005-0000-0000-0000FE670000}"/>
    <cellStyle name="Comma 4 4 6 2" xfId="20889" xr:uid="{00000000-0005-0000-0000-0000FF670000}"/>
    <cellStyle name="Comma 4 4 7" xfId="18993" xr:uid="{00000000-0005-0000-0000-000000680000}"/>
    <cellStyle name="Comma 4 4 7 2" xfId="20888" xr:uid="{00000000-0005-0000-0000-000001680000}"/>
    <cellStyle name="Comma 4 4 8" xfId="20887" xr:uid="{00000000-0005-0000-0000-000002680000}"/>
    <cellStyle name="Comma 4 4 8 2" xfId="20886" xr:uid="{00000000-0005-0000-0000-000003680000}"/>
    <cellStyle name="Comma 4 4 9" xfId="20885" xr:uid="{00000000-0005-0000-0000-000004680000}"/>
    <cellStyle name="Comma 4 4 9 2" xfId="20884" xr:uid="{00000000-0005-0000-0000-000005680000}"/>
    <cellStyle name="Comma 4 5" xfId="375" xr:uid="{00000000-0005-0000-0000-000006680000}"/>
    <cellStyle name="Comma 4 5 2" xfId="376" xr:uid="{00000000-0005-0000-0000-000007680000}"/>
    <cellStyle name="Comma 4 5 2 2" xfId="377" xr:uid="{00000000-0005-0000-0000-000008680000}"/>
    <cellStyle name="Comma 4 5 3" xfId="378" xr:uid="{00000000-0005-0000-0000-000009680000}"/>
    <cellStyle name="Comma 4 5 3 2" xfId="20883" xr:uid="{00000000-0005-0000-0000-00000A680000}"/>
    <cellStyle name="Comma 4 5 4" xfId="379" xr:uid="{00000000-0005-0000-0000-00000B680000}"/>
    <cellStyle name="Comma 4 5 4 2" xfId="20882" xr:uid="{00000000-0005-0000-0000-00000C680000}"/>
    <cellStyle name="Comma 4 5 5" xfId="20881" xr:uid="{00000000-0005-0000-0000-00000D680000}"/>
    <cellStyle name="Comma 4 5 6" xfId="21466" xr:uid="{00000000-0005-0000-0000-00000E680000}"/>
    <cellStyle name="Comma 4 6" xfId="380" xr:uid="{00000000-0005-0000-0000-00000F680000}"/>
    <cellStyle name="Comma 4 6 2" xfId="381" xr:uid="{00000000-0005-0000-0000-000010680000}"/>
    <cellStyle name="Comma 4 6 2 2" xfId="20879" xr:uid="{00000000-0005-0000-0000-000011680000}"/>
    <cellStyle name="Comma 4 6 2 3" xfId="20880" xr:uid="{00000000-0005-0000-0000-000012680000}"/>
    <cellStyle name="Comma 4 6 3" xfId="18994" xr:uid="{00000000-0005-0000-0000-000013680000}"/>
    <cellStyle name="Comma 4 6 3 2" xfId="20877" xr:uid="{00000000-0005-0000-0000-000014680000}"/>
    <cellStyle name="Comma 4 6 3 3" xfId="20878" xr:uid="{00000000-0005-0000-0000-000015680000}"/>
    <cellStyle name="Comma 4 6 4" xfId="20876" xr:uid="{00000000-0005-0000-0000-000016680000}"/>
    <cellStyle name="Comma 4 6 5" xfId="22014" xr:uid="{00000000-0005-0000-0000-000017680000}"/>
    <cellStyle name="Comma 4 7" xfId="382" xr:uid="{00000000-0005-0000-0000-000018680000}"/>
    <cellStyle name="Comma 4 7 2" xfId="14414" xr:uid="{00000000-0005-0000-0000-000019680000}"/>
    <cellStyle name="Comma 4 7 3" xfId="18995" xr:uid="{00000000-0005-0000-0000-00001A680000}"/>
    <cellStyle name="Comma 4 8" xfId="383" xr:uid="{00000000-0005-0000-0000-00001B680000}"/>
    <cellStyle name="Comma 4 8 2" xfId="14415" xr:uid="{00000000-0005-0000-0000-00001C680000}"/>
    <cellStyle name="Comma 4 8 3" xfId="18996" xr:uid="{00000000-0005-0000-0000-00001D680000}"/>
    <cellStyle name="Comma 4 9" xfId="10548" xr:uid="{00000000-0005-0000-0000-00001E680000}"/>
    <cellStyle name="Comma 4 9 2" xfId="14416" xr:uid="{00000000-0005-0000-0000-00001F680000}"/>
    <cellStyle name="Comma 4 9 3" xfId="18997" xr:uid="{00000000-0005-0000-0000-000020680000}"/>
    <cellStyle name="Comma 4_HistoricResComp" xfId="10549" xr:uid="{00000000-0005-0000-0000-000021680000}"/>
    <cellStyle name="Comma 5" xfId="384" xr:uid="{00000000-0005-0000-0000-000022680000}"/>
    <cellStyle name="Comma 5 10" xfId="385" xr:uid="{00000000-0005-0000-0000-000023680000}"/>
    <cellStyle name="Comma 5 10 2" xfId="14418" xr:uid="{00000000-0005-0000-0000-000024680000}"/>
    <cellStyle name="Comma 5 10 3" xfId="18999" xr:uid="{00000000-0005-0000-0000-000025680000}"/>
    <cellStyle name="Comma 5 11" xfId="386" xr:uid="{00000000-0005-0000-0000-000026680000}"/>
    <cellStyle name="Comma 5 11 2" xfId="14419" xr:uid="{00000000-0005-0000-0000-000027680000}"/>
    <cellStyle name="Comma 5 11 3" xfId="19000" xr:uid="{00000000-0005-0000-0000-000028680000}"/>
    <cellStyle name="Comma 5 12" xfId="387" xr:uid="{00000000-0005-0000-0000-000029680000}"/>
    <cellStyle name="Comma 5 12 2" xfId="14420" xr:uid="{00000000-0005-0000-0000-00002A680000}"/>
    <cellStyle name="Comma 5 12 3" xfId="19001" xr:uid="{00000000-0005-0000-0000-00002B680000}"/>
    <cellStyle name="Comma 5 12 4" xfId="10550" xr:uid="{00000000-0005-0000-0000-00002C680000}"/>
    <cellStyle name="Comma 5 13" xfId="388" xr:uid="{00000000-0005-0000-0000-00002D680000}"/>
    <cellStyle name="Comma 5 13 2" xfId="14421" xr:uid="{00000000-0005-0000-0000-00002E680000}"/>
    <cellStyle name="Comma 5 13 3" xfId="19002" xr:uid="{00000000-0005-0000-0000-00002F680000}"/>
    <cellStyle name="Comma 5 14" xfId="10551" xr:uid="{00000000-0005-0000-0000-000030680000}"/>
    <cellStyle name="Comma 5 14 2" xfId="14422" xr:uid="{00000000-0005-0000-0000-000031680000}"/>
    <cellStyle name="Comma 5 14 3" xfId="19003" xr:uid="{00000000-0005-0000-0000-000032680000}"/>
    <cellStyle name="Comma 5 15" xfId="10552" xr:uid="{00000000-0005-0000-0000-000033680000}"/>
    <cellStyle name="Comma 5 15 2" xfId="14423" xr:uid="{00000000-0005-0000-0000-000034680000}"/>
    <cellStyle name="Comma 5 15 3" xfId="19004" xr:uid="{00000000-0005-0000-0000-000035680000}"/>
    <cellStyle name="Comma 5 16" xfId="10553" xr:uid="{00000000-0005-0000-0000-000036680000}"/>
    <cellStyle name="Comma 5 16 2" xfId="14424" xr:uid="{00000000-0005-0000-0000-000037680000}"/>
    <cellStyle name="Comma 5 16 3" xfId="19005" xr:uid="{00000000-0005-0000-0000-000038680000}"/>
    <cellStyle name="Comma 5 17" xfId="10554" xr:uid="{00000000-0005-0000-0000-000039680000}"/>
    <cellStyle name="Comma 5 17 2" xfId="14425" xr:uid="{00000000-0005-0000-0000-00003A680000}"/>
    <cellStyle name="Comma 5 17 3" xfId="19006" xr:uid="{00000000-0005-0000-0000-00003B680000}"/>
    <cellStyle name="Comma 5 18" xfId="10555" xr:uid="{00000000-0005-0000-0000-00003C680000}"/>
    <cellStyle name="Comma 5 18 2" xfId="14426" xr:uid="{00000000-0005-0000-0000-00003D680000}"/>
    <cellStyle name="Comma 5 18 3" xfId="19007" xr:uid="{00000000-0005-0000-0000-00003E680000}"/>
    <cellStyle name="Comma 5 19" xfId="14417" xr:uid="{00000000-0005-0000-0000-00003F680000}"/>
    <cellStyle name="Comma 5 2" xfId="389" xr:uid="{00000000-0005-0000-0000-000040680000}"/>
    <cellStyle name="Comma 5 2 2" xfId="390" xr:uid="{00000000-0005-0000-0000-000041680000}"/>
    <cellStyle name="Comma 5 2 2 2" xfId="391" xr:uid="{00000000-0005-0000-0000-000042680000}"/>
    <cellStyle name="Comma 5 2 2 2 2" xfId="392" xr:uid="{00000000-0005-0000-0000-000043680000}"/>
    <cellStyle name="Comma 5 2 2 2 2 2" xfId="12068" xr:uid="{00000000-0005-0000-0000-000044680000}"/>
    <cellStyle name="Comma 5 2 2 2 3" xfId="12067" xr:uid="{00000000-0005-0000-0000-000045680000}"/>
    <cellStyle name="Comma 5 2 2 3" xfId="393" xr:uid="{00000000-0005-0000-0000-000046680000}"/>
    <cellStyle name="Comma 5 2 2 3 2" xfId="12069" xr:uid="{00000000-0005-0000-0000-000047680000}"/>
    <cellStyle name="Comma 5 2 2 4" xfId="14428" xr:uid="{00000000-0005-0000-0000-000048680000}"/>
    <cellStyle name="Comma 5 2 2 5" xfId="19009" xr:uid="{00000000-0005-0000-0000-000049680000}"/>
    <cellStyle name="Comma 5 2 2 6" xfId="10556" xr:uid="{00000000-0005-0000-0000-00004A680000}"/>
    <cellStyle name="Comma 5 2 3" xfId="394" xr:uid="{00000000-0005-0000-0000-00004B680000}"/>
    <cellStyle name="Comma 5 2 3 2" xfId="395" xr:uid="{00000000-0005-0000-0000-00004C680000}"/>
    <cellStyle name="Comma 5 2 3 2 2" xfId="12070" xr:uid="{00000000-0005-0000-0000-00004D680000}"/>
    <cellStyle name="Comma 5 2 3 3" xfId="396" xr:uid="{00000000-0005-0000-0000-00004E680000}"/>
    <cellStyle name="Comma 5 2 3 3 2" xfId="14429" xr:uid="{00000000-0005-0000-0000-00004F680000}"/>
    <cellStyle name="Comma 5 2 3 4" xfId="397" xr:uid="{00000000-0005-0000-0000-000050680000}"/>
    <cellStyle name="Comma 5 2 3 4 2" xfId="19010" xr:uid="{00000000-0005-0000-0000-000051680000}"/>
    <cellStyle name="Comma 5 2 3 5" xfId="10557" xr:uid="{00000000-0005-0000-0000-000052680000}"/>
    <cellStyle name="Comma 5 2 4" xfId="398" xr:uid="{00000000-0005-0000-0000-000053680000}"/>
    <cellStyle name="Comma 5 2 4 2" xfId="399" xr:uid="{00000000-0005-0000-0000-000054680000}"/>
    <cellStyle name="Comma 5 2 4 2 2" xfId="20791" xr:uid="{00000000-0005-0000-0000-000055680000}"/>
    <cellStyle name="Comma 5 2 4 2 3" xfId="12071" xr:uid="{00000000-0005-0000-0000-000056680000}"/>
    <cellStyle name="Comma 5 2 4 3" xfId="400" xr:uid="{00000000-0005-0000-0000-000057680000}"/>
    <cellStyle name="Comma 5 2 4 4" xfId="19011" xr:uid="{00000000-0005-0000-0000-000058680000}"/>
    <cellStyle name="Comma 5 2 5" xfId="401" xr:uid="{00000000-0005-0000-0000-000059680000}"/>
    <cellStyle name="Comma 5 2 5 2" xfId="14430" xr:uid="{00000000-0005-0000-0000-00005A680000}"/>
    <cellStyle name="Comma 5 2 5 3" xfId="19012" xr:uid="{00000000-0005-0000-0000-00005B680000}"/>
    <cellStyle name="Comma 5 2 5 4" xfId="21506" xr:uid="{00000000-0005-0000-0000-00005C680000}"/>
    <cellStyle name="Comma 5 2 5 5" xfId="10558" xr:uid="{00000000-0005-0000-0000-00005D680000}"/>
    <cellStyle name="Comma 5 2 6" xfId="402" xr:uid="{00000000-0005-0000-0000-00005E680000}"/>
    <cellStyle name="Comma 5 2 6 2" xfId="14427" xr:uid="{00000000-0005-0000-0000-00005F680000}"/>
    <cellStyle name="Comma 5 2 7" xfId="19008" xr:uid="{00000000-0005-0000-0000-000060680000}"/>
    <cellStyle name="Comma 5 2_HistoricResComp" xfId="10559" xr:uid="{00000000-0005-0000-0000-000061680000}"/>
    <cellStyle name="Comma 5 20" xfId="18998" xr:uid="{00000000-0005-0000-0000-000062680000}"/>
    <cellStyle name="Comma 5 3" xfId="403" xr:uid="{00000000-0005-0000-0000-000063680000}"/>
    <cellStyle name="Comma 5 3 10" xfId="20875" xr:uid="{00000000-0005-0000-0000-000064680000}"/>
    <cellStyle name="Comma 5 3 10 2" xfId="20969" xr:uid="{00000000-0005-0000-0000-000065680000}"/>
    <cellStyle name="Comma 5 3 11" xfId="20874" xr:uid="{00000000-0005-0000-0000-000066680000}"/>
    <cellStyle name="Comma 5 3 12" xfId="21456" xr:uid="{00000000-0005-0000-0000-000067680000}"/>
    <cellStyle name="Comma 5 3 2" xfId="404" xr:uid="{00000000-0005-0000-0000-000068680000}"/>
    <cellStyle name="Comma 5 3 2 2" xfId="405" xr:uid="{00000000-0005-0000-0000-000069680000}"/>
    <cellStyle name="Comma 5 3 2 2 2" xfId="14554" xr:uid="{00000000-0005-0000-0000-00006A680000}"/>
    <cellStyle name="Comma 5 3 2 2 2 2" xfId="20873" xr:uid="{00000000-0005-0000-0000-00006B680000}"/>
    <cellStyle name="Comma 5 3 2 2 3" xfId="19169" xr:uid="{00000000-0005-0000-0000-00006C680000}"/>
    <cellStyle name="Comma 5 3 2 2 3 2" xfId="20872" xr:uid="{00000000-0005-0000-0000-00006D680000}"/>
    <cellStyle name="Comma 5 3 2 2 4" xfId="20871" xr:uid="{00000000-0005-0000-0000-00006E680000}"/>
    <cellStyle name="Comma 5 3 2 2 5" xfId="21800" xr:uid="{00000000-0005-0000-0000-00006F680000}"/>
    <cellStyle name="Comma 5 3 2 3" xfId="406" xr:uid="{00000000-0005-0000-0000-000070680000}"/>
    <cellStyle name="Comma 5 3 2 3 2" xfId="20870" xr:uid="{00000000-0005-0000-0000-000071680000}"/>
    <cellStyle name="Comma 5 3 2 4" xfId="19168" xr:uid="{00000000-0005-0000-0000-000072680000}"/>
    <cellStyle name="Comma 5 3 2 4 2" xfId="20869" xr:uid="{00000000-0005-0000-0000-000073680000}"/>
    <cellStyle name="Comma 5 3 2 5" xfId="20868" xr:uid="{00000000-0005-0000-0000-000074680000}"/>
    <cellStyle name="Comma 5 3 2 5 2" xfId="20867" xr:uid="{00000000-0005-0000-0000-000075680000}"/>
    <cellStyle name="Comma 5 3 2 6" xfId="20866" xr:uid="{00000000-0005-0000-0000-000076680000}"/>
    <cellStyle name="Comma 5 3 2 6 2" xfId="21052" xr:uid="{00000000-0005-0000-0000-000077680000}"/>
    <cellStyle name="Comma 5 3 2 7" xfId="22253" xr:uid="{00000000-0005-0000-0000-000078680000}"/>
    <cellStyle name="Comma 5 3 2 7 2" xfId="21691" xr:uid="{00000000-0005-0000-0000-000079680000}"/>
    <cellStyle name="Comma 5 3 2 8" xfId="22254" xr:uid="{00000000-0005-0000-0000-00007A680000}"/>
    <cellStyle name="Comma 5 3 2 9" xfId="21381" xr:uid="{00000000-0005-0000-0000-00007B680000}"/>
    <cellStyle name="Comma 5 3 3" xfId="407" xr:uid="{00000000-0005-0000-0000-00007C680000}"/>
    <cellStyle name="Comma 5 3 3 2" xfId="408" xr:uid="{00000000-0005-0000-0000-00007D680000}"/>
    <cellStyle name="Comma 5 3 3 2 2" xfId="409" xr:uid="{00000000-0005-0000-0000-00007E680000}"/>
    <cellStyle name="Comma 5 3 3 2 2 2" xfId="21051" xr:uid="{00000000-0005-0000-0000-00007F680000}"/>
    <cellStyle name="Comma 5 3 3 2 2 3" xfId="21050" xr:uid="{00000000-0005-0000-0000-000080680000}"/>
    <cellStyle name="Comma 5 3 3 2 2 4" xfId="21692" xr:uid="{00000000-0005-0000-0000-000081680000}"/>
    <cellStyle name="Comma 5 3 3 2 3" xfId="410" xr:uid="{00000000-0005-0000-0000-000082680000}"/>
    <cellStyle name="Comma 5 3 3 2 3 2" xfId="20865" xr:uid="{00000000-0005-0000-0000-000083680000}"/>
    <cellStyle name="Comma 5 3 3 2 4" xfId="20864" xr:uid="{00000000-0005-0000-0000-000084680000}"/>
    <cellStyle name="Comma 5 3 3 2 5" xfId="21436" xr:uid="{00000000-0005-0000-0000-000085680000}"/>
    <cellStyle name="Comma 5 3 3 3" xfId="411" xr:uid="{00000000-0005-0000-0000-000086680000}"/>
    <cellStyle name="Comma 5 3 3 3 2" xfId="412" xr:uid="{00000000-0005-0000-0000-000087680000}"/>
    <cellStyle name="Comma 5 3 3 3 3" xfId="19170" xr:uid="{00000000-0005-0000-0000-000088680000}"/>
    <cellStyle name="Comma 5 3 3 3 4" xfId="20968" xr:uid="{00000000-0005-0000-0000-000089680000}"/>
    <cellStyle name="Comma 5 3 3 4" xfId="413" xr:uid="{00000000-0005-0000-0000-00008A680000}"/>
    <cellStyle name="Comma 5 3 3 4 2" xfId="20863" xr:uid="{00000000-0005-0000-0000-00008B680000}"/>
    <cellStyle name="Comma 5 3 3 5" xfId="414" xr:uid="{00000000-0005-0000-0000-00008C680000}"/>
    <cellStyle name="Comma 5 3 3 5 2" xfId="20862" xr:uid="{00000000-0005-0000-0000-00008D680000}"/>
    <cellStyle name="Comma 5 3 3 6" xfId="20861" xr:uid="{00000000-0005-0000-0000-00008E680000}"/>
    <cellStyle name="Comma 5 3 3 6 2" xfId="20860" xr:uid="{00000000-0005-0000-0000-00008F680000}"/>
    <cellStyle name="Comma 5 3 3 7" xfId="20859" xr:uid="{00000000-0005-0000-0000-000090680000}"/>
    <cellStyle name="Comma 5 3 3 7 2" xfId="21877" xr:uid="{00000000-0005-0000-0000-000091680000}"/>
    <cellStyle name="Comma 5 3 3 8" xfId="20858" xr:uid="{00000000-0005-0000-0000-000092680000}"/>
    <cellStyle name="Comma 5 3 3 9" xfId="21809" xr:uid="{00000000-0005-0000-0000-000093680000}"/>
    <cellStyle name="Comma 5 3 4" xfId="415" xr:uid="{00000000-0005-0000-0000-000094680000}"/>
    <cellStyle name="Comma 5 3 4 2" xfId="416" xr:uid="{00000000-0005-0000-0000-000095680000}"/>
    <cellStyle name="Comma 5 3 4 2 2" xfId="417" xr:uid="{00000000-0005-0000-0000-000096680000}"/>
    <cellStyle name="Comma 5 3 4 2 3" xfId="19171" xr:uid="{00000000-0005-0000-0000-000097680000}"/>
    <cellStyle name="Comma 5 3 4 3" xfId="418" xr:uid="{00000000-0005-0000-0000-000098680000}"/>
    <cellStyle name="Comma 5 3 4 3 2" xfId="20857" xr:uid="{00000000-0005-0000-0000-000099680000}"/>
    <cellStyle name="Comma 5 3 4 4" xfId="419" xr:uid="{00000000-0005-0000-0000-00009A680000}"/>
    <cellStyle name="Comma 5 3 4 4 2" xfId="20856" xr:uid="{00000000-0005-0000-0000-00009B680000}"/>
    <cellStyle name="Comma 5 3 4 5" xfId="20855" xr:uid="{00000000-0005-0000-0000-00009C680000}"/>
    <cellStyle name="Comma 5 3 4 5 2" xfId="20854" xr:uid="{00000000-0005-0000-0000-00009D680000}"/>
    <cellStyle name="Comma 5 3 4 6" xfId="20853" xr:uid="{00000000-0005-0000-0000-00009E680000}"/>
    <cellStyle name="Comma 5 3 4 7" xfId="21049" xr:uid="{00000000-0005-0000-0000-00009F680000}"/>
    <cellStyle name="Comma 5 3 4 8" xfId="21633" xr:uid="{00000000-0005-0000-0000-0000A0680000}"/>
    <cellStyle name="Comma 5 3 5" xfId="420" xr:uid="{00000000-0005-0000-0000-0000A1680000}"/>
    <cellStyle name="Comma 5 3 5 2" xfId="421" xr:uid="{00000000-0005-0000-0000-0000A2680000}"/>
    <cellStyle name="Comma 5 3 5 2 2" xfId="20852" xr:uid="{00000000-0005-0000-0000-0000A3680000}"/>
    <cellStyle name="Comma 5 3 5 3" xfId="19172" xr:uid="{00000000-0005-0000-0000-0000A4680000}"/>
    <cellStyle name="Comma 5 3 5 3 2" xfId="20851" xr:uid="{00000000-0005-0000-0000-0000A5680000}"/>
    <cellStyle name="Comma 5 3 5 4" xfId="20850" xr:uid="{00000000-0005-0000-0000-0000A6680000}"/>
    <cellStyle name="Comma 5 3 5 5" xfId="21928" xr:uid="{00000000-0005-0000-0000-0000A7680000}"/>
    <cellStyle name="Comma 5 3 6" xfId="422" xr:uid="{00000000-0005-0000-0000-0000A8680000}"/>
    <cellStyle name="Comma 5 3 6 2" xfId="20849" xr:uid="{00000000-0005-0000-0000-0000A9680000}"/>
    <cellStyle name="Comma 5 3 7" xfId="19013" xr:uid="{00000000-0005-0000-0000-0000AA680000}"/>
    <cellStyle name="Comma 5 3 7 2" xfId="20848" xr:uid="{00000000-0005-0000-0000-0000AB680000}"/>
    <cellStyle name="Comma 5 3 8" xfId="20847" xr:uid="{00000000-0005-0000-0000-0000AC680000}"/>
    <cellStyle name="Comma 5 3 8 2" xfId="20846" xr:uid="{00000000-0005-0000-0000-0000AD680000}"/>
    <cellStyle name="Comma 5 3 9" xfId="20845" xr:uid="{00000000-0005-0000-0000-0000AE680000}"/>
    <cellStyle name="Comma 5 3 9 2" xfId="20844" xr:uid="{00000000-0005-0000-0000-0000AF680000}"/>
    <cellStyle name="Comma 5 4" xfId="423" xr:uid="{00000000-0005-0000-0000-0000B0680000}"/>
    <cellStyle name="Comma 5 4 2" xfId="424" xr:uid="{00000000-0005-0000-0000-0000B1680000}"/>
    <cellStyle name="Comma 5 4 2 2" xfId="14555" xr:uid="{00000000-0005-0000-0000-0000B2680000}"/>
    <cellStyle name="Comma 5 4 2 2 2" xfId="21048" xr:uid="{00000000-0005-0000-0000-0000B3680000}"/>
    <cellStyle name="Comma 5 4 2 3" xfId="19173" xr:uid="{00000000-0005-0000-0000-0000B4680000}"/>
    <cellStyle name="Comma 5 4 2 3 2" xfId="20843" xr:uid="{00000000-0005-0000-0000-0000B5680000}"/>
    <cellStyle name="Comma 5 4 2 4" xfId="20842" xr:uid="{00000000-0005-0000-0000-0000B6680000}"/>
    <cellStyle name="Comma 5 4 2 5" xfId="22298" xr:uid="{00000000-0005-0000-0000-0000B7680000}"/>
    <cellStyle name="Comma 5 4 3" xfId="425" xr:uid="{00000000-0005-0000-0000-0000B8680000}"/>
    <cellStyle name="Comma 5 4 3 2" xfId="20841" xr:uid="{00000000-0005-0000-0000-0000B9680000}"/>
    <cellStyle name="Comma 5 4 4" xfId="19014" xr:uid="{00000000-0005-0000-0000-0000BA680000}"/>
    <cellStyle name="Comma 5 4 4 2" xfId="20840" xr:uid="{00000000-0005-0000-0000-0000BB680000}"/>
    <cellStyle name="Comma 5 4 5" xfId="20839" xr:uid="{00000000-0005-0000-0000-0000BC680000}"/>
    <cellStyle name="Comma 5 4 5 2" xfId="20838" xr:uid="{00000000-0005-0000-0000-0000BD680000}"/>
    <cellStyle name="Comma 5 4 6" xfId="20837" xr:uid="{00000000-0005-0000-0000-0000BE680000}"/>
    <cellStyle name="Comma 5 4 6 2" xfId="20836" xr:uid="{00000000-0005-0000-0000-0000BF680000}"/>
    <cellStyle name="Comma 5 4 7" xfId="20835" xr:uid="{00000000-0005-0000-0000-0000C0680000}"/>
    <cellStyle name="Comma 5 4 7 2" xfId="20834" xr:uid="{00000000-0005-0000-0000-0000C1680000}"/>
    <cellStyle name="Comma 5 4 8" xfId="20833" xr:uid="{00000000-0005-0000-0000-0000C2680000}"/>
    <cellStyle name="Comma 5 4 9" xfId="21659" xr:uid="{00000000-0005-0000-0000-0000C3680000}"/>
    <cellStyle name="Comma 5 5" xfId="426" xr:uid="{00000000-0005-0000-0000-0000C4680000}"/>
    <cellStyle name="Comma 5 5 2" xfId="427" xr:uid="{00000000-0005-0000-0000-0000C5680000}"/>
    <cellStyle name="Comma 5 5 2 2" xfId="428" xr:uid="{00000000-0005-0000-0000-0000C6680000}"/>
    <cellStyle name="Comma 5 5 2 2 2" xfId="21097" xr:uid="{00000000-0005-0000-0000-0000C7680000}"/>
    <cellStyle name="Comma 5 5 2 3" xfId="429" xr:uid="{00000000-0005-0000-0000-0000C8680000}"/>
    <cellStyle name="Comma 5 5 2 3 2" xfId="20832" xr:uid="{00000000-0005-0000-0000-0000C9680000}"/>
    <cellStyle name="Comma 5 5 2 4" xfId="21525" xr:uid="{00000000-0005-0000-0000-0000CA680000}"/>
    <cellStyle name="Comma 5 5 2 5" xfId="22429" xr:uid="{00000000-0005-0000-0000-0000CB680000}"/>
    <cellStyle name="Comma 5 5 2 6" xfId="22211" xr:uid="{00000000-0005-0000-0000-0000CC680000}"/>
    <cellStyle name="Comma 5 5 3" xfId="430" xr:uid="{00000000-0005-0000-0000-0000CD680000}"/>
    <cellStyle name="Comma 5 5 3 2" xfId="431" xr:uid="{00000000-0005-0000-0000-0000CE680000}"/>
    <cellStyle name="Comma 5 5 3 3" xfId="12072" xr:uid="{00000000-0005-0000-0000-0000CF680000}"/>
    <cellStyle name="Comma 5 5 4" xfId="432" xr:uid="{00000000-0005-0000-0000-0000D0680000}"/>
    <cellStyle name="Comma 5 5 4 2" xfId="433" xr:uid="{00000000-0005-0000-0000-0000D1680000}"/>
    <cellStyle name="Comma 5 5 4 2 2" xfId="434" xr:uid="{00000000-0005-0000-0000-0000D2680000}"/>
    <cellStyle name="Comma 5 5 4 2 3" xfId="21879" xr:uid="{00000000-0005-0000-0000-0000D3680000}"/>
    <cellStyle name="Comma 5 5 4 3" xfId="435" xr:uid="{00000000-0005-0000-0000-0000D4680000}"/>
    <cellStyle name="Comma 5 5 4 3 2" xfId="21593" xr:uid="{00000000-0005-0000-0000-0000D5680000}"/>
    <cellStyle name="Comma 5 5 4 4" xfId="21022" xr:uid="{00000000-0005-0000-0000-0000D6680000}"/>
    <cellStyle name="Comma 5 5 4 5" xfId="12073" xr:uid="{00000000-0005-0000-0000-0000D7680000}"/>
    <cellStyle name="Comma 5 5 5" xfId="436" xr:uid="{00000000-0005-0000-0000-0000D8680000}"/>
    <cellStyle name="Comma 5 5 5 2" xfId="437" xr:uid="{00000000-0005-0000-0000-0000D9680000}"/>
    <cellStyle name="Comma 5 5 5 3" xfId="12074" xr:uid="{00000000-0005-0000-0000-0000DA680000}"/>
    <cellStyle name="Comma 5 5 6" xfId="438" xr:uid="{00000000-0005-0000-0000-0000DB680000}"/>
    <cellStyle name="Comma 5 5 6 2" xfId="14431" xr:uid="{00000000-0005-0000-0000-0000DC680000}"/>
    <cellStyle name="Comma 5 5 7" xfId="439" xr:uid="{00000000-0005-0000-0000-0000DD680000}"/>
    <cellStyle name="Comma 5 5 7 2" xfId="19015" xr:uid="{00000000-0005-0000-0000-0000DE680000}"/>
    <cellStyle name="Comma 5 6" xfId="440" xr:uid="{00000000-0005-0000-0000-0000DF680000}"/>
    <cellStyle name="Comma 5 6 10" xfId="22260" xr:uid="{00000000-0005-0000-0000-0000E0680000}"/>
    <cellStyle name="Comma 5 6 11" xfId="10560" xr:uid="{00000000-0005-0000-0000-0000E1680000}"/>
    <cellStyle name="Comma 5 6 2" xfId="441" xr:uid="{00000000-0005-0000-0000-0000E2680000}"/>
    <cellStyle name="Comma 5 6 2 2" xfId="442" xr:uid="{00000000-0005-0000-0000-0000E3680000}"/>
    <cellStyle name="Comma 5 6 2 2 2" xfId="443" xr:uid="{00000000-0005-0000-0000-0000E4680000}"/>
    <cellStyle name="Comma 5 6 2 2 3" xfId="21696" xr:uid="{00000000-0005-0000-0000-0000E5680000}"/>
    <cellStyle name="Comma 5 6 2 3" xfId="444" xr:uid="{00000000-0005-0000-0000-0000E6680000}"/>
    <cellStyle name="Comma 5 6 2 3 2" xfId="21025" xr:uid="{00000000-0005-0000-0000-0000E7680000}"/>
    <cellStyle name="Comma 5 6 2 4" xfId="445" xr:uid="{00000000-0005-0000-0000-0000E8680000}"/>
    <cellStyle name="Comma 5 6 2 5" xfId="21985" xr:uid="{00000000-0005-0000-0000-0000E9680000}"/>
    <cellStyle name="Comma 5 6 2 6" xfId="22362" xr:uid="{00000000-0005-0000-0000-0000EA680000}"/>
    <cellStyle name="Comma 5 6 3" xfId="446" xr:uid="{00000000-0005-0000-0000-0000EB680000}"/>
    <cellStyle name="Comma 5 6 3 2" xfId="447" xr:uid="{00000000-0005-0000-0000-0000EC680000}"/>
    <cellStyle name="Comma 5 6 3 2 2" xfId="14556" xr:uid="{00000000-0005-0000-0000-0000ED680000}"/>
    <cellStyle name="Comma 5 6 3 3" xfId="19174" xr:uid="{00000000-0005-0000-0000-0000EE680000}"/>
    <cellStyle name="Comma 5 6 3 3 2" xfId="22436" xr:uid="{00000000-0005-0000-0000-0000EF680000}"/>
    <cellStyle name="Comma 5 6 3 4" xfId="12075" xr:uid="{00000000-0005-0000-0000-0000F0680000}"/>
    <cellStyle name="Comma 5 6 4" xfId="448" xr:uid="{00000000-0005-0000-0000-0000F1680000}"/>
    <cellStyle name="Comma 5 6 4 2" xfId="22161" xr:uid="{00000000-0005-0000-0000-0000F2680000}"/>
    <cellStyle name="Comma 5 6 4 3" xfId="14432" xr:uid="{00000000-0005-0000-0000-0000F3680000}"/>
    <cellStyle name="Comma 5 6 5" xfId="19016" xr:uid="{00000000-0005-0000-0000-0000F4680000}"/>
    <cellStyle name="Comma 5 6 5 2" xfId="21594" xr:uid="{00000000-0005-0000-0000-0000F5680000}"/>
    <cellStyle name="Comma 5 6 6" xfId="21044" xr:uid="{00000000-0005-0000-0000-0000F6680000}"/>
    <cellStyle name="Comma 5 6 6 2" xfId="20681" xr:uid="{00000000-0005-0000-0000-0000F7680000}"/>
    <cellStyle name="Comma 5 6 7" xfId="22388" xr:uid="{00000000-0005-0000-0000-0000F8680000}"/>
    <cellStyle name="Comma 5 6 7 2" xfId="21442" xr:uid="{00000000-0005-0000-0000-0000F9680000}"/>
    <cellStyle name="Comma 5 6 8" xfId="22166" xr:uid="{00000000-0005-0000-0000-0000FA680000}"/>
    <cellStyle name="Comma 5 6 9" xfId="21618" xr:uid="{00000000-0005-0000-0000-0000FB680000}"/>
    <cellStyle name="Comma 5 7" xfId="449" xr:uid="{00000000-0005-0000-0000-0000FC680000}"/>
    <cellStyle name="Comma 5 7 10" xfId="21601" xr:uid="{00000000-0005-0000-0000-0000FD680000}"/>
    <cellStyle name="Comma 5 7 11" xfId="21080" xr:uid="{00000000-0005-0000-0000-0000FE680000}"/>
    <cellStyle name="Comma 5 7 12" xfId="21886" xr:uid="{00000000-0005-0000-0000-0000FF680000}"/>
    <cellStyle name="Comma 5 7 13" xfId="10561" xr:uid="{00000000-0005-0000-0000-000000690000}"/>
    <cellStyle name="Comma 5 7 2" xfId="450" xr:uid="{00000000-0005-0000-0000-000001690000}"/>
    <cellStyle name="Comma 5 7 2 2" xfId="451" xr:uid="{00000000-0005-0000-0000-000002690000}"/>
    <cellStyle name="Comma 5 7 2 2 2" xfId="22259" xr:uid="{00000000-0005-0000-0000-000003690000}"/>
    <cellStyle name="Comma 5 7 2 2 3" xfId="21079" xr:uid="{00000000-0005-0000-0000-000004690000}"/>
    <cellStyle name="Comma 5 7 2 3" xfId="21047" xr:uid="{00000000-0005-0000-0000-000005690000}"/>
    <cellStyle name="Comma 5 7 2 4" xfId="21984" xr:uid="{00000000-0005-0000-0000-000006690000}"/>
    <cellStyle name="Comma 5 7 2 5" xfId="21695" xr:uid="{00000000-0005-0000-0000-000007690000}"/>
    <cellStyle name="Comma 5 7 2 6" xfId="21043" xr:uid="{00000000-0005-0000-0000-000008690000}"/>
    <cellStyle name="Comma 5 7 2 7" xfId="14433" xr:uid="{00000000-0005-0000-0000-000009690000}"/>
    <cellStyle name="Comma 5 7 3" xfId="452" xr:uid="{00000000-0005-0000-0000-00000A690000}"/>
    <cellStyle name="Comma 5 7 3 2" xfId="22165" xr:uid="{00000000-0005-0000-0000-00000B690000}"/>
    <cellStyle name="Comma 5 7 3 2 2" xfId="21885" xr:uid="{00000000-0005-0000-0000-00000C690000}"/>
    <cellStyle name="Comma 5 7 3 3" xfId="22383" xr:uid="{00000000-0005-0000-0000-00000D690000}"/>
    <cellStyle name="Comma 5 7 3 4" xfId="21600" xr:uid="{00000000-0005-0000-0000-00000E690000}"/>
    <cellStyle name="Comma 5 7 3 5" xfId="22435" xr:uid="{00000000-0005-0000-0000-00000F690000}"/>
    <cellStyle name="Comma 5 7 3 6" xfId="19017" xr:uid="{00000000-0005-0000-0000-000010690000}"/>
    <cellStyle name="Comma 5 7 4" xfId="21078" xr:uid="{00000000-0005-0000-0000-000011690000}"/>
    <cellStyle name="Comma 5 7 4 2" xfId="21109" xr:uid="{00000000-0005-0000-0000-000012690000}"/>
    <cellStyle name="Comma 5 7 4 2 2" xfId="21077" xr:uid="{00000000-0005-0000-0000-000013690000}"/>
    <cellStyle name="Comma 5 7 4 3" xfId="21914" xr:uid="{00000000-0005-0000-0000-000014690000}"/>
    <cellStyle name="Comma 5 7 4 4" xfId="21076" xr:uid="{00000000-0005-0000-0000-000015690000}"/>
    <cellStyle name="Comma 5 7 5" xfId="21075" xr:uid="{00000000-0005-0000-0000-000016690000}"/>
    <cellStyle name="Comma 5 7 5 2" xfId="21074" xr:uid="{00000000-0005-0000-0000-000017690000}"/>
    <cellStyle name="Comma 5 7 5 2 2" xfId="21073" xr:uid="{00000000-0005-0000-0000-000018690000}"/>
    <cellStyle name="Comma 5 7 5 3" xfId="21799" xr:uid="{00000000-0005-0000-0000-000019690000}"/>
    <cellStyle name="Comma 5 7 5 4" xfId="21072" xr:uid="{00000000-0005-0000-0000-00001A690000}"/>
    <cellStyle name="Comma 5 7 6" xfId="21071" xr:uid="{00000000-0005-0000-0000-00001B690000}"/>
    <cellStyle name="Comma 5 7 6 2" xfId="20668" xr:uid="{00000000-0005-0000-0000-00001C690000}"/>
    <cellStyle name="Comma 5 7 6 2 2" xfId="20670" xr:uid="{00000000-0005-0000-0000-00001D690000}"/>
    <cellStyle name="Comma 5 7 6 3" xfId="20950" xr:uid="{00000000-0005-0000-0000-00001E690000}"/>
    <cellStyle name="Comma 5 7 6 4" xfId="22167" xr:uid="{00000000-0005-0000-0000-00001F690000}"/>
    <cellStyle name="Comma 5 7 7" xfId="21308" xr:uid="{00000000-0005-0000-0000-000020690000}"/>
    <cellStyle name="Comma 5 7 7 2" xfId="21307" xr:uid="{00000000-0005-0000-0000-000021690000}"/>
    <cellStyle name="Comma 5 7 8" xfId="21028" xr:uid="{00000000-0005-0000-0000-000022690000}"/>
    <cellStyle name="Comma 5 7 8 2" xfId="21306" xr:uid="{00000000-0005-0000-0000-000023690000}"/>
    <cellStyle name="Comma 5 7 9" xfId="20959" xr:uid="{00000000-0005-0000-0000-000024690000}"/>
    <cellStyle name="Comma 5 8" xfId="453" xr:uid="{00000000-0005-0000-0000-000025690000}"/>
    <cellStyle name="Comma 5 8 2" xfId="454" xr:uid="{00000000-0005-0000-0000-000026690000}"/>
    <cellStyle name="Comma 5 8 2 2" xfId="22120" xr:uid="{00000000-0005-0000-0000-000027690000}"/>
    <cellStyle name="Comma 5 8 2 3" xfId="14434" xr:uid="{00000000-0005-0000-0000-000028690000}"/>
    <cellStyle name="Comma 5 8 3" xfId="19018" xr:uid="{00000000-0005-0000-0000-000029690000}"/>
    <cellStyle name="Comma 5 8 3 2" xfId="22277" xr:uid="{00000000-0005-0000-0000-00002A690000}"/>
    <cellStyle name="Comma 5 8 4" xfId="21046" xr:uid="{00000000-0005-0000-0000-00002B690000}"/>
    <cellStyle name="Comma 5 8 5" xfId="20790" xr:uid="{00000000-0005-0000-0000-00002C690000}"/>
    <cellStyle name="Comma 5 8 6" xfId="10562" xr:uid="{00000000-0005-0000-0000-00002D690000}"/>
    <cellStyle name="Comma 5 9" xfId="455" xr:uid="{00000000-0005-0000-0000-00002E690000}"/>
    <cellStyle name="Comma 5 9 2" xfId="456" xr:uid="{00000000-0005-0000-0000-00002F690000}"/>
    <cellStyle name="Comma 5 9 2 2" xfId="14435" xr:uid="{00000000-0005-0000-0000-000030690000}"/>
    <cellStyle name="Comma 5 9 3" xfId="19019" xr:uid="{00000000-0005-0000-0000-000031690000}"/>
    <cellStyle name="Comma 5 9 3 2" xfId="20789" xr:uid="{00000000-0005-0000-0000-000032690000}"/>
    <cellStyle name="Comma 5 9 4" xfId="10563" xr:uid="{00000000-0005-0000-0000-000033690000}"/>
    <cellStyle name="Comma 5_HistoricResComp" xfId="10564" xr:uid="{00000000-0005-0000-0000-000034690000}"/>
    <cellStyle name="Comma 6" xfId="457" xr:uid="{00000000-0005-0000-0000-000035690000}"/>
    <cellStyle name="Comma 6 10" xfId="10565" xr:uid="{00000000-0005-0000-0000-000036690000}"/>
    <cellStyle name="Comma 6 10 2" xfId="14437" xr:uid="{00000000-0005-0000-0000-000037690000}"/>
    <cellStyle name="Comma 6 10 3" xfId="19021" xr:uid="{00000000-0005-0000-0000-000038690000}"/>
    <cellStyle name="Comma 6 10 4" xfId="21518" xr:uid="{00000000-0005-0000-0000-000039690000}"/>
    <cellStyle name="Comma 6 11" xfId="10566" xr:uid="{00000000-0005-0000-0000-00003A690000}"/>
    <cellStyle name="Comma 6 11 2" xfId="14438" xr:uid="{00000000-0005-0000-0000-00003B690000}"/>
    <cellStyle name="Comma 6 11 3" xfId="19022" xr:uid="{00000000-0005-0000-0000-00003C690000}"/>
    <cellStyle name="Comma 6 11 4" xfId="21554" xr:uid="{00000000-0005-0000-0000-00003D690000}"/>
    <cellStyle name="Comma 6 12" xfId="10567" xr:uid="{00000000-0005-0000-0000-00003E690000}"/>
    <cellStyle name="Comma 6 12 2" xfId="14439" xr:uid="{00000000-0005-0000-0000-00003F690000}"/>
    <cellStyle name="Comma 6 12 3" xfId="19023" xr:uid="{00000000-0005-0000-0000-000040690000}"/>
    <cellStyle name="Comma 6 12 4" xfId="20746" xr:uid="{00000000-0005-0000-0000-000041690000}"/>
    <cellStyle name="Comma 6 13" xfId="10568" xr:uid="{00000000-0005-0000-0000-000042690000}"/>
    <cellStyle name="Comma 6 13 2" xfId="14440" xr:uid="{00000000-0005-0000-0000-000043690000}"/>
    <cellStyle name="Comma 6 13 3" xfId="19024" xr:uid="{00000000-0005-0000-0000-000044690000}"/>
    <cellStyle name="Comma 6 14" xfId="10569" xr:uid="{00000000-0005-0000-0000-000045690000}"/>
    <cellStyle name="Comma 6 14 2" xfId="14441" xr:uid="{00000000-0005-0000-0000-000046690000}"/>
    <cellStyle name="Comma 6 14 3" xfId="19025" xr:uid="{00000000-0005-0000-0000-000047690000}"/>
    <cellStyle name="Comma 6 15" xfId="10570" xr:uid="{00000000-0005-0000-0000-000048690000}"/>
    <cellStyle name="Comma 6 15 2" xfId="14442" xr:uid="{00000000-0005-0000-0000-000049690000}"/>
    <cellStyle name="Comma 6 15 3" xfId="19026" xr:uid="{00000000-0005-0000-0000-00004A690000}"/>
    <cellStyle name="Comma 6 16" xfId="10571" xr:uid="{00000000-0005-0000-0000-00004B690000}"/>
    <cellStyle name="Comma 6 16 2" xfId="14443" xr:uid="{00000000-0005-0000-0000-00004C690000}"/>
    <cellStyle name="Comma 6 16 3" xfId="19027" xr:uid="{00000000-0005-0000-0000-00004D690000}"/>
    <cellStyle name="Comma 6 17" xfId="10572" xr:uid="{00000000-0005-0000-0000-00004E690000}"/>
    <cellStyle name="Comma 6 17 2" xfId="14444" xr:uid="{00000000-0005-0000-0000-00004F690000}"/>
    <cellStyle name="Comma 6 17 3" xfId="19028" xr:uid="{00000000-0005-0000-0000-000050690000}"/>
    <cellStyle name="Comma 6 18" xfId="14436" xr:uid="{00000000-0005-0000-0000-000051690000}"/>
    <cellStyle name="Comma 6 19" xfId="19020" xr:uid="{00000000-0005-0000-0000-000052690000}"/>
    <cellStyle name="Comma 6 2" xfId="458" xr:uid="{00000000-0005-0000-0000-000053690000}"/>
    <cellStyle name="Comma 6 2 10" xfId="21544" xr:uid="{00000000-0005-0000-0000-000054690000}"/>
    <cellStyle name="Comma 6 2 11" xfId="10573" xr:uid="{00000000-0005-0000-0000-000055690000}"/>
    <cellStyle name="Comma 6 2 2" xfId="459" xr:uid="{00000000-0005-0000-0000-000056690000}"/>
    <cellStyle name="Comma 6 2 2 2" xfId="14446" xr:uid="{00000000-0005-0000-0000-000057690000}"/>
    <cellStyle name="Comma 6 2 2 2 2" xfId="21711" xr:uid="{00000000-0005-0000-0000-000058690000}"/>
    <cellStyle name="Comma 6 2 2 2 3" xfId="21820" xr:uid="{00000000-0005-0000-0000-000059690000}"/>
    <cellStyle name="Comma 6 2 2 3" xfId="19030" xr:uid="{00000000-0005-0000-0000-00005A690000}"/>
    <cellStyle name="Comma 6 2 2 3 2" xfId="21844" xr:uid="{00000000-0005-0000-0000-00005B690000}"/>
    <cellStyle name="Comma 6 2 2 3 3" xfId="20688" xr:uid="{00000000-0005-0000-0000-00005C690000}"/>
    <cellStyle name="Comma 6 2 2 4" xfId="22111" xr:uid="{00000000-0005-0000-0000-00005D690000}"/>
    <cellStyle name="Comma 6 2 2 5" xfId="22010" xr:uid="{00000000-0005-0000-0000-00005E690000}"/>
    <cellStyle name="Comma 6 2 2 6" xfId="22011" xr:uid="{00000000-0005-0000-0000-00005F690000}"/>
    <cellStyle name="Comma 6 2 2 7" xfId="10574" xr:uid="{00000000-0005-0000-0000-000060690000}"/>
    <cellStyle name="Comma 6 2 3" xfId="460" xr:uid="{00000000-0005-0000-0000-000061690000}"/>
    <cellStyle name="Comma 6 2 3 2" xfId="14447" xr:uid="{00000000-0005-0000-0000-000062690000}"/>
    <cellStyle name="Comma 6 2 3 2 2" xfId="22084" xr:uid="{00000000-0005-0000-0000-000063690000}"/>
    <cellStyle name="Comma 6 2 3 3" xfId="19031" xr:uid="{00000000-0005-0000-0000-000064690000}"/>
    <cellStyle name="Comma 6 2 3 4" xfId="21624" xr:uid="{00000000-0005-0000-0000-000065690000}"/>
    <cellStyle name="Comma 6 2 3 5" xfId="10575" xr:uid="{00000000-0005-0000-0000-000066690000}"/>
    <cellStyle name="Comma 6 2 4" xfId="10576" xr:uid="{00000000-0005-0000-0000-000067690000}"/>
    <cellStyle name="Comma 6 2 4 2" xfId="14448" xr:uid="{00000000-0005-0000-0000-000068690000}"/>
    <cellStyle name="Comma 6 2 4 2 2" xfId="22020" xr:uid="{00000000-0005-0000-0000-000069690000}"/>
    <cellStyle name="Comma 6 2 4 3" xfId="19032" xr:uid="{00000000-0005-0000-0000-00006A690000}"/>
    <cellStyle name="Comma 6 2 4 4" xfId="21931" xr:uid="{00000000-0005-0000-0000-00006B690000}"/>
    <cellStyle name="Comma 6 2 5" xfId="10577" xr:uid="{00000000-0005-0000-0000-00006C690000}"/>
    <cellStyle name="Comma 6 2 5 2" xfId="14449" xr:uid="{00000000-0005-0000-0000-00006D690000}"/>
    <cellStyle name="Comma 6 2 5 2 2" xfId="20949" xr:uid="{00000000-0005-0000-0000-00006E690000}"/>
    <cellStyle name="Comma 6 2 5 3" xfId="19033" xr:uid="{00000000-0005-0000-0000-00006F690000}"/>
    <cellStyle name="Comma 6 2 5 4" xfId="22358" xr:uid="{00000000-0005-0000-0000-000070690000}"/>
    <cellStyle name="Comma 6 2 6" xfId="14445" xr:uid="{00000000-0005-0000-0000-000071690000}"/>
    <cellStyle name="Comma 6 2 6 2" xfId="20948" xr:uid="{00000000-0005-0000-0000-000072690000}"/>
    <cellStyle name="Comma 6 2 6 3" xfId="21067" xr:uid="{00000000-0005-0000-0000-000073690000}"/>
    <cellStyle name="Comma 6 2 7" xfId="19029" xr:uid="{00000000-0005-0000-0000-000074690000}"/>
    <cellStyle name="Comma 6 2 7 2" xfId="21819" xr:uid="{00000000-0005-0000-0000-000075690000}"/>
    <cellStyle name="Comma 6 2 7 3" xfId="21553" xr:uid="{00000000-0005-0000-0000-000076690000}"/>
    <cellStyle name="Comma 6 2 8" xfId="21710" xr:uid="{00000000-0005-0000-0000-000077690000}"/>
    <cellStyle name="Comma 6 2 9" xfId="21515" xr:uid="{00000000-0005-0000-0000-000078690000}"/>
    <cellStyle name="Comma 6 20" xfId="20777" xr:uid="{00000000-0005-0000-0000-000079690000}"/>
    <cellStyle name="Comma 6 3" xfId="461" xr:uid="{00000000-0005-0000-0000-00007A690000}"/>
    <cellStyle name="Comma 6 3 10" xfId="22368" xr:uid="{00000000-0005-0000-0000-00007B690000}"/>
    <cellStyle name="Comma 6 3 2" xfId="462" xr:uid="{00000000-0005-0000-0000-00007C690000}"/>
    <cellStyle name="Comma 6 3 2 2" xfId="463" xr:uid="{00000000-0005-0000-0000-00007D690000}"/>
    <cellStyle name="Comma 6 3 2 2 2" xfId="14557" xr:uid="{00000000-0005-0000-0000-00007E690000}"/>
    <cellStyle name="Comma 6 3 2 2 3" xfId="19176" xr:uid="{00000000-0005-0000-0000-00007F690000}"/>
    <cellStyle name="Comma 6 3 2 3" xfId="464" xr:uid="{00000000-0005-0000-0000-000080690000}"/>
    <cellStyle name="Comma 6 3 2 3 2" xfId="21838" xr:uid="{00000000-0005-0000-0000-000081690000}"/>
    <cellStyle name="Comma 6 3 2 4" xfId="19175" xr:uid="{00000000-0005-0000-0000-000082690000}"/>
    <cellStyle name="Comma 6 3 2 4 2" xfId="22005" xr:uid="{00000000-0005-0000-0000-000083690000}"/>
    <cellStyle name="Comma 6 3 2 5" xfId="21045" xr:uid="{00000000-0005-0000-0000-000084690000}"/>
    <cellStyle name="Comma 6 3 2 5 2" xfId="21832" xr:uid="{00000000-0005-0000-0000-000085690000}"/>
    <cellStyle name="Comma 6 3 2 6" xfId="22288" xr:uid="{00000000-0005-0000-0000-000086690000}"/>
    <cellStyle name="Comma 6 3 2 7" xfId="20685" xr:uid="{00000000-0005-0000-0000-000087690000}"/>
    <cellStyle name="Comma 6 3 2 8" xfId="22115" xr:uid="{00000000-0005-0000-0000-000088690000}"/>
    <cellStyle name="Comma 6 3 3" xfId="465" xr:uid="{00000000-0005-0000-0000-000089690000}"/>
    <cellStyle name="Comma 6 3 3 2" xfId="466" xr:uid="{00000000-0005-0000-0000-00008A690000}"/>
    <cellStyle name="Comma 6 3 3 2 2" xfId="21066" xr:uid="{00000000-0005-0000-0000-00008B690000}"/>
    <cellStyle name="Comma 6 3 3 3" xfId="467" xr:uid="{00000000-0005-0000-0000-00008C690000}"/>
    <cellStyle name="Comma 6 3 3 3 2" xfId="21065" xr:uid="{00000000-0005-0000-0000-00008D690000}"/>
    <cellStyle name="Comma 6 3 3 4" xfId="21064" xr:uid="{00000000-0005-0000-0000-00008E690000}"/>
    <cellStyle name="Comma 6 3 3 5" xfId="21543" xr:uid="{00000000-0005-0000-0000-00008F690000}"/>
    <cellStyle name="Comma 6 3 4" xfId="468" xr:uid="{00000000-0005-0000-0000-000090690000}"/>
    <cellStyle name="Comma 6 3 4 2" xfId="20947" xr:uid="{00000000-0005-0000-0000-000091690000}"/>
    <cellStyle name="Comma 6 3 5" xfId="19034" xr:uid="{00000000-0005-0000-0000-000092690000}"/>
    <cellStyle name="Comma 6 3 5 2" xfId="20831" xr:uid="{00000000-0005-0000-0000-000093690000}"/>
    <cellStyle name="Comma 6 3 6" xfId="20830" xr:uid="{00000000-0005-0000-0000-000094690000}"/>
    <cellStyle name="Comma 6 3 6 2" xfId="20829" xr:uid="{00000000-0005-0000-0000-000095690000}"/>
    <cellStyle name="Comma 6 3 7" xfId="20828" xr:uid="{00000000-0005-0000-0000-000096690000}"/>
    <cellStyle name="Comma 6 3 7 2" xfId="20827" xr:uid="{00000000-0005-0000-0000-000097690000}"/>
    <cellStyle name="Comma 6 3 8" xfId="20826" xr:uid="{00000000-0005-0000-0000-000098690000}"/>
    <cellStyle name="Comma 6 3 8 2" xfId="20825" xr:uid="{00000000-0005-0000-0000-000099690000}"/>
    <cellStyle name="Comma 6 3 9" xfId="20824" xr:uid="{00000000-0005-0000-0000-00009A690000}"/>
    <cellStyle name="Comma 6 4" xfId="469" xr:uid="{00000000-0005-0000-0000-00009B690000}"/>
    <cellStyle name="Comma 6 4 2" xfId="470" xr:uid="{00000000-0005-0000-0000-00009C690000}"/>
    <cellStyle name="Comma 6 4 2 2" xfId="20822" xr:uid="{00000000-0005-0000-0000-00009D690000}"/>
    <cellStyle name="Comma 6 4 2 3" xfId="20823" xr:uid="{00000000-0005-0000-0000-00009E690000}"/>
    <cellStyle name="Comma 6 4 3" xfId="471" xr:uid="{00000000-0005-0000-0000-00009F690000}"/>
    <cellStyle name="Comma 6 4 3 2" xfId="20820" xr:uid="{00000000-0005-0000-0000-0000A0690000}"/>
    <cellStyle name="Comma 6 4 3 3" xfId="20821" xr:uid="{00000000-0005-0000-0000-0000A1690000}"/>
    <cellStyle name="Comma 6 4 4" xfId="20819" xr:uid="{00000000-0005-0000-0000-0000A2690000}"/>
    <cellStyle name="Comma 6 4 5" xfId="20788" xr:uid="{00000000-0005-0000-0000-0000A3690000}"/>
    <cellStyle name="Comma 6 4 6" xfId="21512" xr:uid="{00000000-0005-0000-0000-0000A4690000}"/>
    <cellStyle name="Comma 6 4 7" xfId="21356" xr:uid="{00000000-0005-0000-0000-0000A5690000}"/>
    <cellStyle name="Comma 6 5" xfId="472" xr:uid="{00000000-0005-0000-0000-0000A6690000}"/>
    <cellStyle name="Comma 6 5 2" xfId="473" xr:uid="{00000000-0005-0000-0000-0000A7690000}"/>
    <cellStyle name="Comma 6 5 2 2" xfId="20817" xr:uid="{00000000-0005-0000-0000-0000A8690000}"/>
    <cellStyle name="Comma 6 5 2 3" xfId="14450" xr:uid="{00000000-0005-0000-0000-0000A9690000}"/>
    <cellStyle name="Comma 6 5 3" xfId="19035" xr:uid="{00000000-0005-0000-0000-0000AA690000}"/>
    <cellStyle name="Comma 6 5 4" xfId="20818" xr:uid="{00000000-0005-0000-0000-0000AB690000}"/>
    <cellStyle name="Comma 6 5 5" xfId="10578" xr:uid="{00000000-0005-0000-0000-0000AC690000}"/>
    <cellStyle name="Comma 6 6" xfId="474" xr:uid="{00000000-0005-0000-0000-0000AD690000}"/>
    <cellStyle name="Comma 6 6 2" xfId="14451" xr:uid="{00000000-0005-0000-0000-0000AE690000}"/>
    <cellStyle name="Comma 6 6 2 2" xfId="20815" xr:uid="{00000000-0005-0000-0000-0000AF690000}"/>
    <cellStyle name="Comma 6 6 3" xfId="19036" xr:uid="{00000000-0005-0000-0000-0000B0690000}"/>
    <cellStyle name="Comma 6 6 4" xfId="20816" xr:uid="{00000000-0005-0000-0000-0000B1690000}"/>
    <cellStyle name="Comma 6 6 5" xfId="10579" xr:uid="{00000000-0005-0000-0000-0000B2690000}"/>
    <cellStyle name="Comma 6 7" xfId="475" xr:uid="{00000000-0005-0000-0000-0000B3690000}"/>
    <cellStyle name="Comma 6 7 2" xfId="14452" xr:uid="{00000000-0005-0000-0000-0000B4690000}"/>
    <cellStyle name="Comma 6 7 2 2" xfId="20813" xr:uid="{00000000-0005-0000-0000-0000B5690000}"/>
    <cellStyle name="Comma 6 7 3" xfId="19037" xr:uid="{00000000-0005-0000-0000-0000B6690000}"/>
    <cellStyle name="Comma 6 7 4" xfId="20814" xr:uid="{00000000-0005-0000-0000-0000B7690000}"/>
    <cellStyle name="Comma 6 8" xfId="10580" xr:uid="{00000000-0005-0000-0000-0000B8690000}"/>
    <cellStyle name="Comma 6 8 2" xfId="14453" xr:uid="{00000000-0005-0000-0000-0000B9690000}"/>
    <cellStyle name="Comma 6 8 2 2" xfId="20811" xr:uid="{00000000-0005-0000-0000-0000BA690000}"/>
    <cellStyle name="Comma 6 8 3" xfId="19038" xr:uid="{00000000-0005-0000-0000-0000BB690000}"/>
    <cellStyle name="Comma 6 8 4" xfId="20812" xr:uid="{00000000-0005-0000-0000-0000BC690000}"/>
    <cellStyle name="Comma 6 9" xfId="10581" xr:uid="{00000000-0005-0000-0000-0000BD690000}"/>
    <cellStyle name="Comma 6 9 2" xfId="14454" xr:uid="{00000000-0005-0000-0000-0000BE690000}"/>
    <cellStyle name="Comma 6 9 2 2" xfId="20809" xr:uid="{00000000-0005-0000-0000-0000BF690000}"/>
    <cellStyle name="Comma 6 9 3" xfId="19039" xr:uid="{00000000-0005-0000-0000-0000C0690000}"/>
    <cellStyle name="Comma 6 9 4" xfId="20810" xr:uid="{00000000-0005-0000-0000-0000C1690000}"/>
    <cellStyle name="Comma 6_HistoricResComp" xfId="10582" xr:uid="{00000000-0005-0000-0000-0000C2690000}"/>
    <cellStyle name="Comma 7" xfId="476" xr:uid="{00000000-0005-0000-0000-0000C3690000}"/>
    <cellStyle name="Comma 7 10" xfId="10583" xr:uid="{00000000-0005-0000-0000-0000C4690000}"/>
    <cellStyle name="Comma 7 10 2" xfId="14456" xr:uid="{00000000-0005-0000-0000-0000C5690000}"/>
    <cellStyle name="Comma 7 10 3" xfId="19041" xr:uid="{00000000-0005-0000-0000-0000C6690000}"/>
    <cellStyle name="Comma 7 11" xfId="10584" xr:uid="{00000000-0005-0000-0000-0000C7690000}"/>
    <cellStyle name="Comma 7 11 2" xfId="14457" xr:uid="{00000000-0005-0000-0000-0000C8690000}"/>
    <cellStyle name="Comma 7 11 3" xfId="19042" xr:uid="{00000000-0005-0000-0000-0000C9690000}"/>
    <cellStyle name="Comma 7 12" xfId="10585" xr:uid="{00000000-0005-0000-0000-0000CA690000}"/>
    <cellStyle name="Comma 7 12 2" xfId="14458" xr:uid="{00000000-0005-0000-0000-0000CB690000}"/>
    <cellStyle name="Comma 7 12 3" xfId="19043" xr:uid="{00000000-0005-0000-0000-0000CC690000}"/>
    <cellStyle name="Comma 7 13" xfId="10586" xr:uid="{00000000-0005-0000-0000-0000CD690000}"/>
    <cellStyle name="Comma 7 13 2" xfId="14459" xr:uid="{00000000-0005-0000-0000-0000CE690000}"/>
    <cellStyle name="Comma 7 13 3" xfId="19044" xr:uid="{00000000-0005-0000-0000-0000CF690000}"/>
    <cellStyle name="Comma 7 14" xfId="10587" xr:uid="{00000000-0005-0000-0000-0000D0690000}"/>
    <cellStyle name="Comma 7 14 2" xfId="14460" xr:uid="{00000000-0005-0000-0000-0000D1690000}"/>
    <cellStyle name="Comma 7 14 3" xfId="19045" xr:uid="{00000000-0005-0000-0000-0000D2690000}"/>
    <cellStyle name="Comma 7 15" xfId="10588" xr:uid="{00000000-0005-0000-0000-0000D3690000}"/>
    <cellStyle name="Comma 7 15 2" xfId="14461" xr:uid="{00000000-0005-0000-0000-0000D4690000}"/>
    <cellStyle name="Comma 7 15 3" xfId="19046" xr:uid="{00000000-0005-0000-0000-0000D5690000}"/>
    <cellStyle name="Comma 7 16" xfId="10589" xr:uid="{00000000-0005-0000-0000-0000D6690000}"/>
    <cellStyle name="Comma 7 16 2" xfId="14462" xr:uid="{00000000-0005-0000-0000-0000D7690000}"/>
    <cellStyle name="Comma 7 16 3" xfId="19047" xr:uid="{00000000-0005-0000-0000-0000D8690000}"/>
    <cellStyle name="Comma 7 17" xfId="10590" xr:uid="{00000000-0005-0000-0000-0000D9690000}"/>
    <cellStyle name="Comma 7 17 2" xfId="14463" xr:uid="{00000000-0005-0000-0000-0000DA690000}"/>
    <cellStyle name="Comma 7 17 3" xfId="19048" xr:uid="{00000000-0005-0000-0000-0000DB690000}"/>
    <cellStyle name="Comma 7 18" xfId="14455" xr:uid="{00000000-0005-0000-0000-0000DC690000}"/>
    <cellStyle name="Comma 7 19" xfId="19040" xr:uid="{00000000-0005-0000-0000-0000DD690000}"/>
    <cellStyle name="Comma 7 2" xfId="477" xr:uid="{00000000-0005-0000-0000-0000DE690000}"/>
    <cellStyle name="Comma 7 2 2" xfId="478" xr:uid="{00000000-0005-0000-0000-0000DF690000}"/>
    <cellStyle name="Comma 7 2 2 2" xfId="14465" xr:uid="{00000000-0005-0000-0000-0000E0690000}"/>
    <cellStyle name="Comma 7 2 2 2 2" xfId="20808" xr:uid="{00000000-0005-0000-0000-0000E1690000}"/>
    <cellStyle name="Comma 7 2 2 3" xfId="19050" xr:uid="{00000000-0005-0000-0000-0000E2690000}"/>
    <cellStyle name="Comma 7 2 2 3 2" xfId="20807" xr:uid="{00000000-0005-0000-0000-0000E3690000}"/>
    <cellStyle name="Comma 7 2 2 4" xfId="20806" xr:uid="{00000000-0005-0000-0000-0000E4690000}"/>
    <cellStyle name="Comma 7 2 2 5" xfId="21637" xr:uid="{00000000-0005-0000-0000-0000E5690000}"/>
    <cellStyle name="Comma 7 2 3" xfId="479" xr:uid="{00000000-0005-0000-0000-0000E6690000}"/>
    <cellStyle name="Comma 7 2 3 2" xfId="14466" xr:uid="{00000000-0005-0000-0000-0000E7690000}"/>
    <cellStyle name="Comma 7 2 3 3" xfId="19051" xr:uid="{00000000-0005-0000-0000-0000E8690000}"/>
    <cellStyle name="Comma 7 2 4" xfId="10591" xr:uid="{00000000-0005-0000-0000-0000E9690000}"/>
    <cellStyle name="Comma 7 2 4 2" xfId="14467" xr:uid="{00000000-0005-0000-0000-0000EA690000}"/>
    <cellStyle name="Comma 7 2 4 3" xfId="19052" xr:uid="{00000000-0005-0000-0000-0000EB690000}"/>
    <cellStyle name="Comma 7 2 5" xfId="10592" xr:uid="{00000000-0005-0000-0000-0000EC690000}"/>
    <cellStyle name="Comma 7 2 5 2" xfId="14468" xr:uid="{00000000-0005-0000-0000-0000ED690000}"/>
    <cellStyle name="Comma 7 2 5 3" xfId="19053" xr:uid="{00000000-0005-0000-0000-0000EE690000}"/>
    <cellStyle name="Comma 7 2 6" xfId="14464" xr:uid="{00000000-0005-0000-0000-0000EF690000}"/>
    <cellStyle name="Comma 7 2 6 2" xfId="20805" xr:uid="{00000000-0005-0000-0000-0000F0690000}"/>
    <cellStyle name="Comma 7 2 7" xfId="19049" xr:uid="{00000000-0005-0000-0000-0000F1690000}"/>
    <cellStyle name="Comma 7 2 7 2" xfId="20804" xr:uid="{00000000-0005-0000-0000-0000F2690000}"/>
    <cellStyle name="Comma 7 2 8" xfId="20803" xr:uid="{00000000-0005-0000-0000-0000F3690000}"/>
    <cellStyle name="Comma 7 2 9" xfId="21709" xr:uid="{00000000-0005-0000-0000-0000F4690000}"/>
    <cellStyle name="Comma 7 3" xfId="480" xr:uid="{00000000-0005-0000-0000-0000F5690000}"/>
    <cellStyle name="Comma 7 3 2" xfId="481" xr:uid="{00000000-0005-0000-0000-0000F6690000}"/>
    <cellStyle name="Comma 7 3 2 2" xfId="482" xr:uid="{00000000-0005-0000-0000-0000F7690000}"/>
    <cellStyle name="Comma 7 3 2 2 2" xfId="20801" xr:uid="{00000000-0005-0000-0000-0000F8690000}"/>
    <cellStyle name="Comma 7 3 2 2 3" xfId="20800" xr:uid="{00000000-0005-0000-0000-0000F9690000}"/>
    <cellStyle name="Comma 7 3 2 2 4" xfId="20802" xr:uid="{00000000-0005-0000-0000-0000FA690000}"/>
    <cellStyle name="Comma 7 3 2 3" xfId="483" xr:uid="{00000000-0005-0000-0000-0000FB690000}"/>
    <cellStyle name="Comma 7 3 2 3 2" xfId="20967" xr:uid="{00000000-0005-0000-0000-0000FC690000}"/>
    <cellStyle name="Comma 7 3 2 4" xfId="20799" xr:uid="{00000000-0005-0000-0000-0000FD690000}"/>
    <cellStyle name="Comma 7 3 2 5" xfId="22016" xr:uid="{00000000-0005-0000-0000-0000FE690000}"/>
    <cellStyle name="Comma 7 3 3" xfId="484" xr:uid="{00000000-0005-0000-0000-0000FF690000}"/>
    <cellStyle name="Comma 7 3 3 2" xfId="485" xr:uid="{00000000-0005-0000-0000-0000006A0000}"/>
    <cellStyle name="Comma 7 3 3 3" xfId="19177" xr:uid="{00000000-0005-0000-0000-0000016A0000}"/>
    <cellStyle name="Comma 7 3 3 4" xfId="20798" xr:uid="{00000000-0005-0000-0000-0000026A0000}"/>
    <cellStyle name="Comma 7 3 4" xfId="486" xr:uid="{00000000-0005-0000-0000-0000036A0000}"/>
    <cellStyle name="Comma 7 3 4 2" xfId="21977" xr:uid="{00000000-0005-0000-0000-0000046A0000}"/>
    <cellStyle name="Comma 7 3 5" xfId="487" xr:uid="{00000000-0005-0000-0000-0000056A0000}"/>
    <cellStyle name="Comma 7 3 5 2" xfId="22349" xr:uid="{00000000-0005-0000-0000-0000066A0000}"/>
    <cellStyle name="Comma 7 3 6" xfId="21021" xr:uid="{00000000-0005-0000-0000-0000076A0000}"/>
    <cellStyle name="Comma 7 3 6 2" xfId="21024" xr:uid="{00000000-0005-0000-0000-0000086A0000}"/>
    <cellStyle name="Comma 7 3 7" xfId="21144" xr:uid="{00000000-0005-0000-0000-0000096A0000}"/>
    <cellStyle name="Comma 7 3 7 2" xfId="21143" xr:uid="{00000000-0005-0000-0000-00000A6A0000}"/>
    <cellStyle name="Comma 7 3 8" xfId="21142" xr:uid="{00000000-0005-0000-0000-00000B6A0000}"/>
    <cellStyle name="Comma 7 3 9" xfId="21814" xr:uid="{00000000-0005-0000-0000-00000C6A0000}"/>
    <cellStyle name="Comma 7 4" xfId="488" xr:uid="{00000000-0005-0000-0000-00000D6A0000}"/>
    <cellStyle name="Comma 7 4 2" xfId="489" xr:uid="{00000000-0005-0000-0000-00000E6A0000}"/>
    <cellStyle name="Comma 7 4 2 2" xfId="490" xr:uid="{00000000-0005-0000-0000-00000F6A0000}"/>
    <cellStyle name="Comma 7 4 2 3" xfId="19178" xr:uid="{00000000-0005-0000-0000-0000106A0000}"/>
    <cellStyle name="Comma 7 4 3" xfId="491" xr:uid="{00000000-0005-0000-0000-0000116A0000}"/>
    <cellStyle name="Comma 7 4 3 2" xfId="21032" xr:uid="{00000000-0005-0000-0000-0000126A0000}"/>
    <cellStyle name="Comma 7 4 4" xfId="492" xr:uid="{00000000-0005-0000-0000-0000136A0000}"/>
    <cellStyle name="Comma 7 4 4 2" xfId="21140" xr:uid="{00000000-0005-0000-0000-0000146A0000}"/>
    <cellStyle name="Comma 7 4 5" xfId="21139" xr:uid="{00000000-0005-0000-0000-0000156A0000}"/>
    <cellStyle name="Comma 7 4 5 2" xfId="21138" xr:uid="{00000000-0005-0000-0000-0000166A0000}"/>
    <cellStyle name="Comma 7 4 6" xfId="21137" xr:uid="{00000000-0005-0000-0000-0000176A0000}"/>
    <cellStyle name="Comma 7 4 7" xfId="21141" xr:uid="{00000000-0005-0000-0000-0000186A0000}"/>
    <cellStyle name="Comma 7 4 8" xfId="21943" xr:uid="{00000000-0005-0000-0000-0000196A0000}"/>
    <cellStyle name="Comma 7 5" xfId="493" xr:uid="{00000000-0005-0000-0000-00001A6A0000}"/>
    <cellStyle name="Comma 7 5 2" xfId="494" xr:uid="{00000000-0005-0000-0000-00001B6A0000}"/>
    <cellStyle name="Comma 7 5 2 2" xfId="21136" xr:uid="{00000000-0005-0000-0000-00001C6A0000}"/>
    <cellStyle name="Comma 7 5 3" xfId="19054" xr:uid="{00000000-0005-0000-0000-00001D6A0000}"/>
    <cellStyle name="Comma 7 5 3 2" xfId="21135" xr:uid="{00000000-0005-0000-0000-00001E6A0000}"/>
    <cellStyle name="Comma 7 5 4" xfId="21134" xr:uid="{00000000-0005-0000-0000-00001F6A0000}"/>
    <cellStyle name="Comma 7 5 5" xfId="20776" xr:uid="{00000000-0005-0000-0000-0000206A0000}"/>
    <cellStyle name="Comma 7 6" xfId="495" xr:uid="{00000000-0005-0000-0000-0000216A0000}"/>
    <cellStyle name="Comma 7 6 2" xfId="14469" xr:uid="{00000000-0005-0000-0000-0000226A0000}"/>
    <cellStyle name="Comma 7 6 3" xfId="19055" xr:uid="{00000000-0005-0000-0000-0000236A0000}"/>
    <cellStyle name="Comma 7 7" xfId="496" xr:uid="{00000000-0005-0000-0000-0000246A0000}"/>
    <cellStyle name="Comma 7 7 2" xfId="14470" xr:uid="{00000000-0005-0000-0000-0000256A0000}"/>
    <cellStyle name="Comma 7 7 3" xfId="19056" xr:uid="{00000000-0005-0000-0000-0000266A0000}"/>
    <cellStyle name="Comma 7 7 4" xfId="10593" xr:uid="{00000000-0005-0000-0000-0000276A0000}"/>
    <cellStyle name="Comma 7 8" xfId="10594" xr:uid="{00000000-0005-0000-0000-0000286A0000}"/>
    <cellStyle name="Comma 7 8 2" xfId="14471" xr:uid="{00000000-0005-0000-0000-0000296A0000}"/>
    <cellStyle name="Comma 7 8 3" xfId="19057" xr:uid="{00000000-0005-0000-0000-00002A6A0000}"/>
    <cellStyle name="Comma 7 9" xfId="10595" xr:uid="{00000000-0005-0000-0000-00002B6A0000}"/>
    <cellStyle name="Comma 7 9 2" xfId="14472" xr:uid="{00000000-0005-0000-0000-00002C6A0000}"/>
    <cellStyle name="Comma 7 9 3" xfId="19058" xr:uid="{00000000-0005-0000-0000-00002D6A0000}"/>
    <cellStyle name="Comma 7_HistoricResComp" xfId="10596" xr:uid="{00000000-0005-0000-0000-00002E6A0000}"/>
    <cellStyle name="Comma 8" xfId="497" xr:uid="{00000000-0005-0000-0000-00002F6A0000}"/>
    <cellStyle name="Comma 8 10" xfId="10597" xr:uid="{00000000-0005-0000-0000-0000306A0000}"/>
    <cellStyle name="Comma 8 10 2" xfId="14474" xr:uid="{00000000-0005-0000-0000-0000316A0000}"/>
    <cellStyle name="Comma 8 10 3" xfId="19060" xr:uid="{00000000-0005-0000-0000-0000326A0000}"/>
    <cellStyle name="Comma 8 11" xfId="10598" xr:uid="{00000000-0005-0000-0000-0000336A0000}"/>
    <cellStyle name="Comma 8 11 2" xfId="14475" xr:uid="{00000000-0005-0000-0000-0000346A0000}"/>
    <cellStyle name="Comma 8 11 3" xfId="19061" xr:uid="{00000000-0005-0000-0000-0000356A0000}"/>
    <cellStyle name="Comma 8 12" xfId="10599" xr:uid="{00000000-0005-0000-0000-0000366A0000}"/>
    <cellStyle name="Comma 8 12 2" xfId="14476" xr:uid="{00000000-0005-0000-0000-0000376A0000}"/>
    <cellStyle name="Comma 8 12 3" xfId="19062" xr:uid="{00000000-0005-0000-0000-0000386A0000}"/>
    <cellStyle name="Comma 8 13" xfId="10600" xr:uid="{00000000-0005-0000-0000-0000396A0000}"/>
    <cellStyle name="Comma 8 13 2" xfId="14477" xr:uid="{00000000-0005-0000-0000-00003A6A0000}"/>
    <cellStyle name="Comma 8 13 3" xfId="19063" xr:uid="{00000000-0005-0000-0000-00003B6A0000}"/>
    <cellStyle name="Comma 8 14" xfId="10601" xr:uid="{00000000-0005-0000-0000-00003C6A0000}"/>
    <cellStyle name="Comma 8 14 2" xfId="14478" xr:uid="{00000000-0005-0000-0000-00003D6A0000}"/>
    <cellStyle name="Comma 8 14 3" xfId="19064" xr:uid="{00000000-0005-0000-0000-00003E6A0000}"/>
    <cellStyle name="Comma 8 15" xfId="10602" xr:uid="{00000000-0005-0000-0000-00003F6A0000}"/>
    <cellStyle name="Comma 8 15 2" xfId="14479" xr:uid="{00000000-0005-0000-0000-0000406A0000}"/>
    <cellStyle name="Comma 8 15 3" xfId="19065" xr:uid="{00000000-0005-0000-0000-0000416A0000}"/>
    <cellStyle name="Comma 8 16" xfId="10603" xr:uid="{00000000-0005-0000-0000-0000426A0000}"/>
    <cellStyle name="Comma 8 16 2" xfId="14480" xr:uid="{00000000-0005-0000-0000-0000436A0000}"/>
    <cellStyle name="Comma 8 16 3" xfId="19066" xr:uid="{00000000-0005-0000-0000-0000446A0000}"/>
    <cellStyle name="Comma 8 17" xfId="10604" xr:uid="{00000000-0005-0000-0000-0000456A0000}"/>
    <cellStyle name="Comma 8 17 2" xfId="14481" xr:uid="{00000000-0005-0000-0000-0000466A0000}"/>
    <cellStyle name="Comma 8 17 3" xfId="19067" xr:uid="{00000000-0005-0000-0000-0000476A0000}"/>
    <cellStyle name="Comma 8 18" xfId="14473" xr:uid="{00000000-0005-0000-0000-0000486A0000}"/>
    <cellStyle name="Comma 8 19" xfId="19059" xr:uid="{00000000-0005-0000-0000-0000496A0000}"/>
    <cellStyle name="Comma 8 2" xfId="498" xr:uid="{00000000-0005-0000-0000-00004A6A0000}"/>
    <cellStyle name="Comma 8 2 2" xfId="499" xr:uid="{00000000-0005-0000-0000-00004B6A0000}"/>
    <cellStyle name="Comma 8 2 2 2" xfId="500" xr:uid="{00000000-0005-0000-0000-00004C6A0000}"/>
    <cellStyle name="Comma 8 2 2 2 2" xfId="21132" xr:uid="{00000000-0005-0000-0000-00004D6A0000}"/>
    <cellStyle name="Comma 8 2 2 2 3" xfId="21131" xr:uid="{00000000-0005-0000-0000-00004E6A0000}"/>
    <cellStyle name="Comma 8 2 2 2 4" xfId="21133" xr:uid="{00000000-0005-0000-0000-00004F6A0000}"/>
    <cellStyle name="Comma 8 2 2 3" xfId="501" xr:uid="{00000000-0005-0000-0000-0000506A0000}"/>
    <cellStyle name="Comma 8 2 2 3 2" xfId="21130" xr:uid="{00000000-0005-0000-0000-0000516A0000}"/>
    <cellStyle name="Comma 8 2 2 4" xfId="21129" xr:uid="{00000000-0005-0000-0000-0000526A0000}"/>
    <cellStyle name="Comma 8 2 2 5" xfId="20952" xr:uid="{00000000-0005-0000-0000-0000536A0000}"/>
    <cellStyle name="Comma 8 2 3" xfId="502" xr:uid="{00000000-0005-0000-0000-0000546A0000}"/>
    <cellStyle name="Comma 8 2 3 2" xfId="503" xr:uid="{00000000-0005-0000-0000-0000556A0000}"/>
    <cellStyle name="Comma 8 2 3 3" xfId="19179" xr:uid="{00000000-0005-0000-0000-0000566A0000}"/>
    <cellStyle name="Comma 8 2 3 4" xfId="21128" xr:uid="{00000000-0005-0000-0000-0000576A0000}"/>
    <cellStyle name="Comma 8 2 4" xfId="504" xr:uid="{00000000-0005-0000-0000-0000586A0000}"/>
    <cellStyle name="Comma 8 2 4 2" xfId="21127" xr:uid="{00000000-0005-0000-0000-0000596A0000}"/>
    <cellStyle name="Comma 8 2 5" xfId="505" xr:uid="{00000000-0005-0000-0000-00005A6A0000}"/>
    <cellStyle name="Comma 8 2 5 2" xfId="21126" xr:uid="{00000000-0005-0000-0000-00005B6A0000}"/>
    <cellStyle name="Comma 8 2 6" xfId="21125" xr:uid="{00000000-0005-0000-0000-00005C6A0000}"/>
    <cellStyle name="Comma 8 2 6 2" xfId="21124" xr:uid="{00000000-0005-0000-0000-00005D6A0000}"/>
    <cellStyle name="Comma 8 2 7" xfId="21123" xr:uid="{00000000-0005-0000-0000-00005E6A0000}"/>
    <cellStyle name="Comma 8 2 7 2" xfId="21122" xr:uid="{00000000-0005-0000-0000-00005F6A0000}"/>
    <cellStyle name="Comma 8 2 8" xfId="21121" xr:uid="{00000000-0005-0000-0000-0000606A0000}"/>
    <cellStyle name="Comma 8 2 9" xfId="20722" xr:uid="{00000000-0005-0000-0000-0000616A0000}"/>
    <cellStyle name="Comma 8 3" xfId="506" xr:uid="{00000000-0005-0000-0000-0000626A0000}"/>
    <cellStyle name="Comma 8 3 2" xfId="507" xr:uid="{00000000-0005-0000-0000-0000636A0000}"/>
    <cellStyle name="Comma 8 3 2 2" xfId="21120" xr:uid="{00000000-0005-0000-0000-0000646A0000}"/>
    <cellStyle name="Comma 8 3 3" xfId="508" xr:uid="{00000000-0005-0000-0000-0000656A0000}"/>
    <cellStyle name="Comma 8 3 3 2" xfId="21119" xr:uid="{00000000-0005-0000-0000-0000666A0000}"/>
    <cellStyle name="Comma 8 3 4" xfId="21118" xr:uid="{00000000-0005-0000-0000-0000676A0000}"/>
    <cellStyle name="Comma 8 3 5" xfId="22179" xr:uid="{00000000-0005-0000-0000-0000686A0000}"/>
    <cellStyle name="Comma 8 4" xfId="509" xr:uid="{00000000-0005-0000-0000-0000696A0000}"/>
    <cellStyle name="Comma 8 4 2" xfId="510" xr:uid="{00000000-0005-0000-0000-00006A6A0000}"/>
    <cellStyle name="Comma 8 4 2 2" xfId="511" xr:uid="{00000000-0005-0000-0000-00006B6A0000}"/>
    <cellStyle name="Comma 8 4 3" xfId="512" xr:uid="{00000000-0005-0000-0000-00006C6A0000}"/>
    <cellStyle name="Comma 8 4 4" xfId="513" xr:uid="{00000000-0005-0000-0000-00006D6A0000}"/>
    <cellStyle name="Comma 8 5" xfId="514" xr:uid="{00000000-0005-0000-0000-00006E6A0000}"/>
    <cellStyle name="Comma 8 5 2" xfId="515" xr:uid="{00000000-0005-0000-0000-00006F6A0000}"/>
    <cellStyle name="Comma 8 5 3" xfId="516" xr:uid="{00000000-0005-0000-0000-0000706A0000}"/>
    <cellStyle name="Comma 8 6" xfId="517" xr:uid="{00000000-0005-0000-0000-0000716A0000}"/>
    <cellStyle name="Comma 8 6 2" xfId="518" xr:uid="{00000000-0005-0000-0000-0000726A0000}"/>
    <cellStyle name="Comma 8 6 3" xfId="19068" xr:uid="{00000000-0005-0000-0000-0000736A0000}"/>
    <cellStyle name="Comma 8 7" xfId="519" xr:uid="{00000000-0005-0000-0000-0000746A0000}"/>
    <cellStyle name="Comma 8 7 2" xfId="14482" xr:uid="{00000000-0005-0000-0000-0000756A0000}"/>
    <cellStyle name="Comma 8 7 3" xfId="19069" xr:uid="{00000000-0005-0000-0000-0000766A0000}"/>
    <cellStyle name="Comma 8 8" xfId="520" xr:uid="{00000000-0005-0000-0000-0000776A0000}"/>
    <cellStyle name="Comma 8 8 2" xfId="14483" xr:uid="{00000000-0005-0000-0000-0000786A0000}"/>
    <cellStyle name="Comma 8 8 3" xfId="19070" xr:uid="{00000000-0005-0000-0000-0000796A0000}"/>
    <cellStyle name="Comma 8 9" xfId="10605" xr:uid="{00000000-0005-0000-0000-00007A6A0000}"/>
    <cellStyle name="Comma 8 9 2" xfId="14484" xr:uid="{00000000-0005-0000-0000-00007B6A0000}"/>
    <cellStyle name="Comma 8 9 3" xfId="19071" xr:uid="{00000000-0005-0000-0000-00007C6A0000}"/>
    <cellStyle name="Comma 8_HistoricResComp" xfId="10606" xr:uid="{00000000-0005-0000-0000-00007D6A0000}"/>
    <cellStyle name="Comma 9" xfId="521" xr:uid="{00000000-0005-0000-0000-00007E6A0000}"/>
    <cellStyle name="Comma 9 2" xfId="522" xr:uid="{00000000-0005-0000-0000-00007F6A0000}"/>
    <cellStyle name="Comma 9 2 2" xfId="523" xr:uid="{00000000-0005-0000-0000-0000806A0000}"/>
    <cellStyle name="Comma 9 2 3" xfId="524" xr:uid="{00000000-0005-0000-0000-0000816A0000}"/>
    <cellStyle name="Comma 9 3" xfId="525" xr:uid="{00000000-0005-0000-0000-0000826A0000}"/>
    <cellStyle name="Comma 9 3 2" xfId="526" xr:uid="{00000000-0005-0000-0000-0000836A0000}"/>
    <cellStyle name="Comma 9 3 3" xfId="20797" xr:uid="{00000000-0005-0000-0000-0000846A0000}"/>
    <cellStyle name="Comma 9 3 4" xfId="14485" xr:uid="{00000000-0005-0000-0000-0000856A0000}"/>
    <cellStyle name="Comma 9 4" xfId="527" xr:uid="{00000000-0005-0000-0000-0000866A0000}"/>
    <cellStyle name="Comma 9 4 2" xfId="20795" xr:uid="{00000000-0005-0000-0000-0000876A0000}"/>
    <cellStyle name="Comma 9 4 3" xfId="20796" xr:uid="{00000000-0005-0000-0000-0000886A0000}"/>
    <cellStyle name="Comma 9 4 4" xfId="19072" xr:uid="{00000000-0005-0000-0000-0000896A0000}"/>
    <cellStyle name="Comma 9 5" xfId="528" xr:uid="{00000000-0005-0000-0000-00008A6A0000}"/>
    <cellStyle name="Comma 9 6" xfId="10607" xr:uid="{00000000-0005-0000-0000-00008B6A0000}"/>
    <cellStyle name="Comma0" xfId="8262" xr:uid="{00000000-0005-0000-0000-00008C6A0000}"/>
    <cellStyle name="Comma0 2" xfId="10608" xr:uid="{00000000-0005-0000-0000-00008D6A0000}"/>
    <cellStyle name="Comma0 3" xfId="40202" xr:uid="{00000000-0005-0000-0000-00008E6A0000}"/>
    <cellStyle name="Comma2" xfId="40203" xr:uid="{00000000-0005-0000-0000-00008F6A0000}"/>
    <cellStyle name="Commentaire" xfId="529" xr:uid="{00000000-0005-0000-0000-0000906A0000}"/>
    <cellStyle name="Commentaire 2" xfId="530" xr:uid="{00000000-0005-0000-0000-0000916A0000}"/>
    <cellStyle name="cPercent0" xfId="10609" xr:uid="{00000000-0005-0000-0000-0000926A0000}"/>
    <cellStyle name="cPercent1" xfId="10610" xr:uid="{00000000-0005-0000-0000-0000936A0000}"/>
    <cellStyle name="cPercent2" xfId="10611" xr:uid="{00000000-0005-0000-0000-0000946A0000}"/>
    <cellStyle name="cTextB" xfId="10612" xr:uid="{00000000-0005-0000-0000-0000956A0000}"/>
    <cellStyle name="cTextBCen" xfId="10613" xr:uid="{00000000-0005-0000-0000-0000966A0000}"/>
    <cellStyle name="cTextBCenSm" xfId="10614" xr:uid="{00000000-0005-0000-0000-0000976A0000}"/>
    <cellStyle name="cTextBCenSm 2" xfId="10615" xr:uid="{00000000-0005-0000-0000-0000986A0000}"/>
    <cellStyle name="cTextBCenSm 3" xfId="10616" xr:uid="{00000000-0005-0000-0000-0000996A0000}"/>
    <cellStyle name="cTextBCenSm_Sheet2" xfId="10617" xr:uid="{00000000-0005-0000-0000-00009A6A0000}"/>
    <cellStyle name="cTextCen" xfId="10618" xr:uid="{00000000-0005-0000-0000-00009B6A0000}"/>
    <cellStyle name="cTextGenWrap" xfId="10619" xr:uid="{00000000-0005-0000-0000-00009C6A0000}"/>
    <cellStyle name="cTextI" xfId="10620" xr:uid="{00000000-0005-0000-0000-00009D6A0000}"/>
    <cellStyle name="cTextSm" xfId="10621" xr:uid="{00000000-0005-0000-0000-00009E6A0000}"/>
    <cellStyle name="cTextSm 2" xfId="10622" xr:uid="{00000000-0005-0000-0000-00009F6A0000}"/>
    <cellStyle name="cTextSm 3" xfId="10623" xr:uid="{00000000-0005-0000-0000-0000A06A0000}"/>
    <cellStyle name="cTextSm_Sheet2" xfId="10624" xr:uid="{00000000-0005-0000-0000-0000A16A0000}"/>
    <cellStyle name="cTextU" xfId="10625" xr:uid="{00000000-0005-0000-0000-0000A26A0000}"/>
    <cellStyle name="Currency" xfId="40241" builtinId="4"/>
    <cellStyle name="Currency 10" xfId="10626" xr:uid="{00000000-0005-0000-0000-0000A36A0000}"/>
    <cellStyle name="Currency 11" xfId="10627" xr:uid="{00000000-0005-0000-0000-0000A46A0000}"/>
    <cellStyle name="Currency 12" xfId="10628" xr:uid="{00000000-0005-0000-0000-0000A56A0000}"/>
    <cellStyle name="Currency 13" xfId="10629" xr:uid="{00000000-0005-0000-0000-0000A66A0000}"/>
    <cellStyle name="Currency 14" xfId="10630" xr:uid="{00000000-0005-0000-0000-0000A76A0000}"/>
    <cellStyle name="Currency 15" xfId="40221" xr:uid="{00000000-0005-0000-0000-0000A86A0000}"/>
    <cellStyle name="Currency 16" xfId="40235" xr:uid="{85BE16D5-4878-4FF3-B555-5BBDD99CF880}"/>
    <cellStyle name="Currency 17" xfId="40244" xr:uid="{66ADBD49-61B5-49B6-92AB-A9D14B125CB9}"/>
    <cellStyle name="Currency 18" xfId="40251" xr:uid="{50526E9E-61CB-413F-8A9A-03A8AA678FB4}"/>
    <cellStyle name="Currency 2" xfId="8263" xr:uid="{00000000-0005-0000-0000-0000A96A0000}"/>
    <cellStyle name="Currency 2 10" xfId="40246" xr:uid="{A31FFD31-7666-4422-AFDF-DFDFE2F94EAC}"/>
    <cellStyle name="Currency 2 11" xfId="40253" xr:uid="{AC7FE5D3-FE08-4FE6-A8EA-32E89A0B35C3}"/>
    <cellStyle name="Currency 2 2" xfId="10631" xr:uid="{00000000-0005-0000-0000-0000AA6A0000}"/>
    <cellStyle name="Currency 2 3" xfId="10632" xr:uid="{00000000-0005-0000-0000-0000AB6A0000}"/>
    <cellStyle name="Currency 2 4" xfId="10633" xr:uid="{00000000-0005-0000-0000-0000AC6A0000}"/>
    <cellStyle name="Currency 2 5" xfId="10634" xr:uid="{00000000-0005-0000-0000-0000AD6A0000}"/>
    <cellStyle name="Currency 2 6" xfId="10635" xr:uid="{00000000-0005-0000-0000-0000AE6A0000}"/>
    <cellStyle name="Currency 2 7" xfId="10636" xr:uid="{00000000-0005-0000-0000-0000AF6A0000}"/>
    <cellStyle name="Currency 2 8" xfId="10637" xr:uid="{00000000-0005-0000-0000-0000B06A0000}"/>
    <cellStyle name="Currency 2 9" xfId="40237" xr:uid="{E95C7FA5-6153-4868-90D9-0017E4424DF4}"/>
    <cellStyle name="Currency 3" xfId="10638" xr:uid="{00000000-0005-0000-0000-0000B16A0000}"/>
    <cellStyle name="Currency 3 2" xfId="10639" xr:uid="{00000000-0005-0000-0000-0000B26A0000}"/>
    <cellStyle name="Currency 3 3" xfId="10640" xr:uid="{00000000-0005-0000-0000-0000B36A0000}"/>
    <cellStyle name="Currency 3_monthly report" xfId="10641" xr:uid="{00000000-0005-0000-0000-0000B46A0000}"/>
    <cellStyle name="Currency 4" xfId="10642" xr:uid="{00000000-0005-0000-0000-0000B56A0000}"/>
    <cellStyle name="Currency 5" xfId="10643" xr:uid="{00000000-0005-0000-0000-0000B66A0000}"/>
    <cellStyle name="Currency 6" xfId="10644" xr:uid="{00000000-0005-0000-0000-0000B76A0000}"/>
    <cellStyle name="Currency 7" xfId="10645" xr:uid="{00000000-0005-0000-0000-0000B86A0000}"/>
    <cellStyle name="Currency 8" xfId="10646" xr:uid="{00000000-0005-0000-0000-0000B96A0000}"/>
    <cellStyle name="Currency 9" xfId="10647" xr:uid="{00000000-0005-0000-0000-0000BA6A0000}"/>
    <cellStyle name="Currency0" xfId="40204" xr:uid="{00000000-0005-0000-0000-0000BB6A0000}"/>
    <cellStyle name="Currency2" xfId="40205" xr:uid="{00000000-0005-0000-0000-0000BC6A0000}"/>
    <cellStyle name="CustomizationCells" xfId="531" xr:uid="{00000000-0005-0000-0000-0000BD6A0000}"/>
    <cellStyle name="Date" xfId="40206" xr:uid="{00000000-0005-0000-0000-0000BE6A0000}"/>
    <cellStyle name="Eingabe" xfId="532" xr:uid="{00000000-0005-0000-0000-0000BF6A0000}"/>
    <cellStyle name="Entrée" xfId="533" xr:uid="{00000000-0005-0000-0000-0000C06A0000}"/>
    <cellStyle name="Ergebnis" xfId="534" xr:uid="{00000000-0005-0000-0000-0000C16A0000}"/>
    <cellStyle name="Erklärender Text" xfId="535" xr:uid="{00000000-0005-0000-0000-0000C26A0000}"/>
    <cellStyle name="Euro" xfId="536" xr:uid="{00000000-0005-0000-0000-0000C36A0000}"/>
    <cellStyle name="Euro 10" xfId="537" xr:uid="{00000000-0005-0000-0000-0000C46A0000}"/>
    <cellStyle name="Euro 10 2" xfId="538" xr:uid="{00000000-0005-0000-0000-0000C56A0000}"/>
    <cellStyle name="Euro 10 2 2" xfId="539" xr:uid="{00000000-0005-0000-0000-0000C66A0000}"/>
    <cellStyle name="Euro 10 3" xfId="540" xr:uid="{00000000-0005-0000-0000-0000C76A0000}"/>
    <cellStyle name="Euro 11" xfId="541" xr:uid="{00000000-0005-0000-0000-0000C86A0000}"/>
    <cellStyle name="Euro 2" xfId="542" xr:uid="{00000000-0005-0000-0000-0000C96A0000}"/>
    <cellStyle name="Euro 2 2" xfId="543" xr:uid="{00000000-0005-0000-0000-0000CA6A0000}"/>
    <cellStyle name="Euro 2 2 2" xfId="544" xr:uid="{00000000-0005-0000-0000-0000CB6A0000}"/>
    <cellStyle name="Euro 2 2 2 2" xfId="545" xr:uid="{00000000-0005-0000-0000-0000CC6A0000}"/>
    <cellStyle name="Euro 2 2 3" xfId="546" xr:uid="{00000000-0005-0000-0000-0000CD6A0000}"/>
    <cellStyle name="Euro 2 3" xfId="547" xr:uid="{00000000-0005-0000-0000-0000CE6A0000}"/>
    <cellStyle name="Euro 2 3 2" xfId="548" xr:uid="{00000000-0005-0000-0000-0000CF6A0000}"/>
    <cellStyle name="Euro 2 3 2 2" xfId="549" xr:uid="{00000000-0005-0000-0000-0000D06A0000}"/>
    <cellStyle name="Euro 2 3 3" xfId="550" xr:uid="{00000000-0005-0000-0000-0000D16A0000}"/>
    <cellStyle name="Euro 2 3 3 2" xfId="551" xr:uid="{00000000-0005-0000-0000-0000D26A0000}"/>
    <cellStyle name="Euro 2 3 3 2 2" xfId="552" xr:uid="{00000000-0005-0000-0000-0000D36A0000}"/>
    <cellStyle name="Euro 2 3 3 3" xfId="553" xr:uid="{00000000-0005-0000-0000-0000D46A0000}"/>
    <cellStyle name="Euro 2 3 3 4" xfId="554" xr:uid="{00000000-0005-0000-0000-0000D56A0000}"/>
    <cellStyle name="Euro 2 3 3 5" xfId="555" xr:uid="{00000000-0005-0000-0000-0000D66A0000}"/>
    <cellStyle name="Euro 2 3 4" xfId="556" xr:uid="{00000000-0005-0000-0000-0000D76A0000}"/>
    <cellStyle name="Euro 2 3 4 2" xfId="557" xr:uid="{00000000-0005-0000-0000-0000D86A0000}"/>
    <cellStyle name="Euro 2 3 4 2 2" xfId="558" xr:uid="{00000000-0005-0000-0000-0000D96A0000}"/>
    <cellStyle name="Euro 2 3 4 3" xfId="559" xr:uid="{00000000-0005-0000-0000-0000DA6A0000}"/>
    <cellStyle name="Euro 2 3 5" xfId="560" xr:uid="{00000000-0005-0000-0000-0000DB6A0000}"/>
    <cellStyle name="Euro 2 3 6" xfId="561" xr:uid="{00000000-0005-0000-0000-0000DC6A0000}"/>
    <cellStyle name="Euro 2 4" xfId="562" xr:uid="{00000000-0005-0000-0000-0000DD6A0000}"/>
    <cellStyle name="Euro 2 4 2" xfId="563" xr:uid="{00000000-0005-0000-0000-0000DE6A0000}"/>
    <cellStyle name="Euro 2 4 3" xfId="564" xr:uid="{00000000-0005-0000-0000-0000DF6A0000}"/>
    <cellStyle name="Euro 2 4 4" xfId="565" xr:uid="{00000000-0005-0000-0000-0000E06A0000}"/>
    <cellStyle name="Euro 2 5" xfId="566" xr:uid="{00000000-0005-0000-0000-0000E16A0000}"/>
    <cellStyle name="Euro 2 6" xfId="567" xr:uid="{00000000-0005-0000-0000-0000E26A0000}"/>
    <cellStyle name="Euro 3" xfId="568" xr:uid="{00000000-0005-0000-0000-0000E36A0000}"/>
    <cellStyle name="Euro 3 2" xfId="569" xr:uid="{00000000-0005-0000-0000-0000E46A0000}"/>
    <cellStyle name="Euro 3 2 2" xfId="570" xr:uid="{00000000-0005-0000-0000-0000E56A0000}"/>
    <cellStyle name="Euro 3 2 2 2" xfId="571" xr:uid="{00000000-0005-0000-0000-0000E66A0000}"/>
    <cellStyle name="Euro 3 2 3" xfId="572" xr:uid="{00000000-0005-0000-0000-0000E76A0000}"/>
    <cellStyle name="Euro 3 3" xfId="573" xr:uid="{00000000-0005-0000-0000-0000E86A0000}"/>
    <cellStyle name="Euro 3 3 2" xfId="574" xr:uid="{00000000-0005-0000-0000-0000E96A0000}"/>
    <cellStyle name="Euro 3 3 2 2" xfId="575" xr:uid="{00000000-0005-0000-0000-0000EA6A0000}"/>
    <cellStyle name="Euro 3 3 3" xfId="576" xr:uid="{00000000-0005-0000-0000-0000EB6A0000}"/>
    <cellStyle name="Euro 3 3 3 2" xfId="577" xr:uid="{00000000-0005-0000-0000-0000EC6A0000}"/>
    <cellStyle name="Euro 3 3 3 2 2" xfId="578" xr:uid="{00000000-0005-0000-0000-0000ED6A0000}"/>
    <cellStyle name="Euro 3 3 3 3" xfId="579" xr:uid="{00000000-0005-0000-0000-0000EE6A0000}"/>
    <cellStyle name="Euro 3 3 3 4" xfId="580" xr:uid="{00000000-0005-0000-0000-0000EF6A0000}"/>
    <cellStyle name="Euro 3 3 3 5" xfId="581" xr:uid="{00000000-0005-0000-0000-0000F06A0000}"/>
    <cellStyle name="Euro 3 3 4" xfId="582" xr:uid="{00000000-0005-0000-0000-0000F16A0000}"/>
    <cellStyle name="Euro 3 3 4 2" xfId="583" xr:uid="{00000000-0005-0000-0000-0000F26A0000}"/>
    <cellStyle name="Euro 3 3 4 2 2" xfId="584" xr:uid="{00000000-0005-0000-0000-0000F36A0000}"/>
    <cellStyle name="Euro 3 3 4 3" xfId="585" xr:uid="{00000000-0005-0000-0000-0000F46A0000}"/>
    <cellStyle name="Euro 3 3 5" xfId="586" xr:uid="{00000000-0005-0000-0000-0000F56A0000}"/>
    <cellStyle name="Euro 3 3 6" xfId="587" xr:uid="{00000000-0005-0000-0000-0000F66A0000}"/>
    <cellStyle name="Euro 3 4" xfId="588" xr:uid="{00000000-0005-0000-0000-0000F76A0000}"/>
    <cellStyle name="Euro 3 4 2" xfId="21305" xr:uid="{00000000-0005-0000-0000-0000F86A0000}"/>
    <cellStyle name="Euro 3 5" xfId="21304" xr:uid="{00000000-0005-0000-0000-0000F96A0000}"/>
    <cellStyle name="Euro 4" xfId="589" xr:uid="{00000000-0005-0000-0000-0000FA6A0000}"/>
    <cellStyle name="Euro 4 2" xfId="590" xr:uid="{00000000-0005-0000-0000-0000FB6A0000}"/>
    <cellStyle name="Euro 4 2 2" xfId="591" xr:uid="{00000000-0005-0000-0000-0000FC6A0000}"/>
    <cellStyle name="Euro 4 2 2 2" xfId="592" xr:uid="{00000000-0005-0000-0000-0000FD6A0000}"/>
    <cellStyle name="Euro 4 2 3" xfId="593" xr:uid="{00000000-0005-0000-0000-0000FE6A0000}"/>
    <cellStyle name="Euro 4 2 3 2" xfId="594" xr:uid="{00000000-0005-0000-0000-0000FF6A0000}"/>
    <cellStyle name="Euro 4 2 3 2 2" xfId="595" xr:uid="{00000000-0005-0000-0000-0000006B0000}"/>
    <cellStyle name="Euro 4 2 3 3" xfId="596" xr:uid="{00000000-0005-0000-0000-0000016B0000}"/>
    <cellStyle name="Euro 4 2 3 4" xfId="597" xr:uid="{00000000-0005-0000-0000-0000026B0000}"/>
    <cellStyle name="Euro 4 2 3 5" xfId="598" xr:uid="{00000000-0005-0000-0000-0000036B0000}"/>
    <cellStyle name="Euro 4 2 4" xfId="599" xr:uid="{00000000-0005-0000-0000-0000046B0000}"/>
    <cellStyle name="Euro 4 2 4 2" xfId="600" xr:uid="{00000000-0005-0000-0000-0000056B0000}"/>
    <cellStyle name="Euro 4 2 4 2 2" xfId="601" xr:uid="{00000000-0005-0000-0000-0000066B0000}"/>
    <cellStyle name="Euro 4 2 4 3" xfId="602" xr:uid="{00000000-0005-0000-0000-0000076B0000}"/>
    <cellStyle name="Euro 4 2 5" xfId="603" xr:uid="{00000000-0005-0000-0000-0000086B0000}"/>
    <cellStyle name="Euro 4 2 6" xfId="604" xr:uid="{00000000-0005-0000-0000-0000096B0000}"/>
    <cellStyle name="Euro 4 3" xfId="605" xr:uid="{00000000-0005-0000-0000-00000A6B0000}"/>
    <cellStyle name="Euro 4 3 2" xfId="606" xr:uid="{00000000-0005-0000-0000-00000B6B0000}"/>
    <cellStyle name="Euro 4 4" xfId="607" xr:uid="{00000000-0005-0000-0000-00000C6B0000}"/>
    <cellStyle name="Euro 4 4 2" xfId="608" xr:uid="{00000000-0005-0000-0000-00000D6B0000}"/>
    <cellStyle name="Euro 4 5" xfId="609" xr:uid="{00000000-0005-0000-0000-00000E6B0000}"/>
    <cellStyle name="Euro 4 6" xfId="610" xr:uid="{00000000-0005-0000-0000-00000F6B0000}"/>
    <cellStyle name="Euro 5" xfId="611" xr:uid="{00000000-0005-0000-0000-0000106B0000}"/>
    <cellStyle name="Euro 5 2" xfId="612" xr:uid="{00000000-0005-0000-0000-0000116B0000}"/>
    <cellStyle name="Euro 5 2 2" xfId="613" xr:uid="{00000000-0005-0000-0000-0000126B0000}"/>
    <cellStyle name="Euro 5 3" xfId="614" xr:uid="{00000000-0005-0000-0000-0000136B0000}"/>
    <cellStyle name="Euro 5 3 2" xfId="615" xr:uid="{00000000-0005-0000-0000-0000146B0000}"/>
    <cellStyle name="Euro 5 3 2 2" xfId="616" xr:uid="{00000000-0005-0000-0000-0000156B0000}"/>
    <cellStyle name="Euro 5 3 3" xfId="617" xr:uid="{00000000-0005-0000-0000-0000166B0000}"/>
    <cellStyle name="Euro 5 3 4" xfId="618" xr:uid="{00000000-0005-0000-0000-0000176B0000}"/>
    <cellStyle name="Euro 5 3 5" xfId="619" xr:uid="{00000000-0005-0000-0000-0000186B0000}"/>
    <cellStyle name="Euro 5 4" xfId="620" xr:uid="{00000000-0005-0000-0000-0000196B0000}"/>
    <cellStyle name="Euro 5 4 2" xfId="621" xr:uid="{00000000-0005-0000-0000-00001A6B0000}"/>
    <cellStyle name="Euro 5 4 2 2" xfId="622" xr:uid="{00000000-0005-0000-0000-00001B6B0000}"/>
    <cellStyle name="Euro 5 4 3" xfId="623" xr:uid="{00000000-0005-0000-0000-00001C6B0000}"/>
    <cellStyle name="Euro 5 5" xfId="624" xr:uid="{00000000-0005-0000-0000-00001D6B0000}"/>
    <cellStyle name="Euro 5 6" xfId="625" xr:uid="{00000000-0005-0000-0000-00001E6B0000}"/>
    <cellStyle name="Euro 6" xfId="626" xr:uid="{00000000-0005-0000-0000-00001F6B0000}"/>
    <cellStyle name="Euro 6 2" xfId="627" xr:uid="{00000000-0005-0000-0000-0000206B0000}"/>
    <cellStyle name="Euro 6 2 2" xfId="628" xr:uid="{00000000-0005-0000-0000-0000216B0000}"/>
    <cellStyle name="Euro 6 3" xfId="629" xr:uid="{00000000-0005-0000-0000-0000226B0000}"/>
    <cellStyle name="Euro 6 4" xfId="630" xr:uid="{00000000-0005-0000-0000-0000236B0000}"/>
    <cellStyle name="Euro 6 5" xfId="631" xr:uid="{00000000-0005-0000-0000-0000246B0000}"/>
    <cellStyle name="Euro 7" xfId="632" xr:uid="{00000000-0005-0000-0000-0000256B0000}"/>
    <cellStyle name="Euro 7 2" xfId="633" xr:uid="{00000000-0005-0000-0000-0000266B0000}"/>
    <cellStyle name="Euro 7 2 2" xfId="634" xr:uid="{00000000-0005-0000-0000-0000276B0000}"/>
    <cellStyle name="Euro 7 3" xfId="635" xr:uid="{00000000-0005-0000-0000-0000286B0000}"/>
    <cellStyle name="Euro 7 4" xfId="636" xr:uid="{00000000-0005-0000-0000-0000296B0000}"/>
    <cellStyle name="Euro 7 5" xfId="637" xr:uid="{00000000-0005-0000-0000-00002A6B0000}"/>
    <cellStyle name="Euro 7 5 2" xfId="21457" xr:uid="{00000000-0005-0000-0000-00002B6B0000}"/>
    <cellStyle name="Euro 8" xfId="638" xr:uid="{00000000-0005-0000-0000-00002C6B0000}"/>
    <cellStyle name="Euro 8 2" xfId="639" xr:uid="{00000000-0005-0000-0000-00002D6B0000}"/>
    <cellStyle name="Euro 8 2 2" xfId="640" xr:uid="{00000000-0005-0000-0000-00002E6B0000}"/>
    <cellStyle name="Euro 8 3" xfId="641" xr:uid="{00000000-0005-0000-0000-00002F6B0000}"/>
    <cellStyle name="Euro 9" xfId="642" xr:uid="{00000000-0005-0000-0000-0000306B0000}"/>
    <cellStyle name="Euro 9 2" xfId="643" xr:uid="{00000000-0005-0000-0000-0000316B0000}"/>
    <cellStyle name="Euro 9 2 2" xfId="644" xr:uid="{00000000-0005-0000-0000-0000326B0000}"/>
    <cellStyle name="Euro 9 3" xfId="645" xr:uid="{00000000-0005-0000-0000-0000336B0000}"/>
    <cellStyle name="Explanatory Text 10" xfId="10648" xr:uid="{00000000-0005-0000-0000-0000346B0000}"/>
    <cellStyle name="Explanatory Text 11" xfId="10649" xr:uid="{00000000-0005-0000-0000-0000356B0000}"/>
    <cellStyle name="Explanatory Text 12" xfId="10650" xr:uid="{00000000-0005-0000-0000-0000366B0000}"/>
    <cellStyle name="Explanatory Text 13" xfId="10651" xr:uid="{00000000-0005-0000-0000-0000376B0000}"/>
    <cellStyle name="Explanatory Text 2" xfId="646" xr:uid="{00000000-0005-0000-0000-0000386B0000}"/>
    <cellStyle name="Explanatory Text 2 10" xfId="10652" xr:uid="{00000000-0005-0000-0000-0000396B0000}"/>
    <cellStyle name="Explanatory Text 2 11" xfId="10653" xr:uid="{00000000-0005-0000-0000-00003A6B0000}"/>
    <cellStyle name="Explanatory Text 2 12" xfId="10654" xr:uid="{00000000-0005-0000-0000-00003B6B0000}"/>
    <cellStyle name="Explanatory Text 2 13" xfId="10655" xr:uid="{00000000-0005-0000-0000-00003C6B0000}"/>
    <cellStyle name="Explanatory Text 2 14" xfId="10656" xr:uid="{00000000-0005-0000-0000-00003D6B0000}"/>
    <cellStyle name="Explanatory Text 2 15" xfId="10657" xr:uid="{00000000-0005-0000-0000-00003E6B0000}"/>
    <cellStyle name="Explanatory Text 2 16" xfId="10658" xr:uid="{00000000-0005-0000-0000-00003F6B0000}"/>
    <cellStyle name="Explanatory Text 2 2" xfId="10659" xr:uid="{00000000-0005-0000-0000-0000406B0000}"/>
    <cellStyle name="Explanatory Text 2 2 2" xfId="10660" xr:uid="{00000000-0005-0000-0000-0000416B0000}"/>
    <cellStyle name="Explanatory Text 2 2 3" xfId="10661" xr:uid="{00000000-0005-0000-0000-0000426B0000}"/>
    <cellStyle name="Explanatory Text 2 2 4" xfId="10662" xr:uid="{00000000-0005-0000-0000-0000436B0000}"/>
    <cellStyle name="Explanatory Text 2 2 5" xfId="10663" xr:uid="{00000000-0005-0000-0000-0000446B0000}"/>
    <cellStyle name="Explanatory Text 2 3" xfId="10664" xr:uid="{00000000-0005-0000-0000-0000456B0000}"/>
    <cellStyle name="Explanatory Text 2 4" xfId="10665" xr:uid="{00000000-0005-0000-0000-0000466B0000}"/>
    <cellStyle name="Explanatory Text 2 5" xfId="10666" xr:uid="{00000000-0005-0000-0000-0000476B0000}"/>
    <cellStyle name="Explanatory Text 2 6" xfId="10667" xr:uid="{00000000-0005-0000-0000-0000486B0000}"/>
    <cellStyle name="Explanatory Text 2 7" xfId="10668" xr:uid="{00000000-0005-0000-0000-0000496B0000}"/>
    <cellStyle name="Explanatory Text 2 8" xfId="10669" xr:uid="{00000000-0005-0000-0000-00004A6B0000}"/>
    <cellStyle name="Explanatory Text 2 9" xfId="10670" xr:uid="{00000000-0005-0000-0000-00004B6B0000}"/>
    <cellStyle name="Explanatory Text 3" xfId="10671" xr:uid="{00000000-0005-0000-0000-00004C6B0000}"/>
    <cellStyle name="Explanatory Text 3 10" xfId="10672" xr:uid="{00000000-0005-0000-0000-00004D6B0000}"/>
    <cellStyle name="Explanatory Text 3 2" xfId="10673" xr:uid="{00000000-0005-0000-0000-00004E6B0000}"/>
    <cellStyle name="Explanatory Text 3 2 2" xfId="10674" xr:uid="{00000000-0005-0000-0000-00004F6B0000}"/>
    <cellStyle name="Explanatory Text 3 2 3" xfId="10675" xr:uid="{00000000-0005-0000-0000-0000506B0000}"/>
    <cellStyle name="Explanatory Text 3 2 4" xfId="10676" xr:uid="{00000000-0005-0000-0000-0000516B0000}"/>
    <cellStyle name="Explanatory Text 3 2 5" xfId="10677" xr:uid="{00000000-0005-0000-0000-0000526B0000}"/>
    <cellStyle name="Explanatory Text 3 3" xfId="10678" xr:uid="{00000000-0005-0000-0000-0000536B0000}"/>
    <cellStyle name="Explanatory Text 3 4" xfId="10679" xr:uid="{00000000-0005-0000-0000-0000546B0000}"/>
    <cellStyle name="Explanatory Text 3 5" xfId="10680" xr:uid="{00000000-0005-0000-0000-0000556B0000}"/>
    <cellStyle name="Explanatory Text 3 6" xfId="10681" xr:uid="{00000000-0005-0000-0000-0000566B0000}"/>
    <cellStyle name="Explanatory Text 3 7" xfId="10682" xr:uid="{00000000-0005-0000-0000-0000576B0000}"/>
    <cellStyle name="Explanatory Text 3 8" xfId="10683" xr:uid="{00000000-0005-0000-0000-0000586B0000}"/>
    <cellStyle name="Explanatory Text 3 9" xfId="10684" xr:uid="{00000000-0005-0000-0000-0000596B0000}"/>
    <cellStyle name="Explanatory Text 4" xfId="10685" xr:uid="{00000000-0005-0000-0000-00005A6B0000}"/>
    <cellStyle name="Explanatory Text 4 2" xfId="10686" xr:uid="{00000000-0005-0000-0000-00005B6B0000}"/>
    <cellStyle name="Explanatory Text 4 3" xfId="10687" xr:uid="{00000000-0005-0000-0000-00005C6B0000}"/>
    <cellStyle name="Explanatory Text 4 4" xfId="10688" xr:uid="{00000000-0005-0000-0000-00005D6B0000}"/>
    <cellStyle name="Explanatory Text 4 5" xfId="10689" xr:uid="{00000000-0005-0000-0000-00005E6B0000}"/>
    <cellStyle name="Explanatory Text 4 6" xfId="10690" xr:uid="{00000000-0005-0000-0000-00005F6B0000}"/>
    <cellStyle name="Explanatory Text 4 7" xfId="10691" xr:uid="{00000000-0005-0000-0000-0000606B0000}"/>
    <cellStyle name="Explanatory Text 5" xfId="10692" xr:uid="{00000000-0005-0000-0000-0000616B0000}"/>
    <cellStyle name="Explanatory Text 5 2" xfId="10693" xr:uid="{00000000-0005-0000-0000-0000626B0000}"/>
    <cellStyle name="Explanatory Text 6" xfId="10694" xr:uid="{00000000-0005-0000-0000-0000636B0000}"/>
    <cellStyle name="Explanatory Text 7" xfId="10695" xr:uid="{00000000-0005-0000-0000-0000646B0000}"/>
    <cellStyle name="Explanatory Text 8" xfId="10696" xr:uid="{00000000-0005-0000-0000-0000656B0000}"/>
    <cellStyle name="Explanatory Text 9" xfId="10697" xr:uid="{00000000-0005-0000-0000-0000666B0000}"/>
    <cellStyle name="Fixed" xfId="40207" xr:uid="{00000000-0005-0000-0000-0000676B0000}"/>
    <cellStyle name="Float" xfId="647" xr:uid="{00000000-0005-0000-0000-0000686B0000}"/>
    <cellStyle name="Float 10" xfId="648" xr:uid="{00000000-0005-0000-0000-0000696B0000}"/>
    <cellStyle name="Float 10 2" xfId="649" xr:uid="{00000000-0005-0000-0000-00006A6B0000}"/>
    <cellStyle name="Float 10 2 2" xfId="650" xr:uid="{00000000-0005-0000-0000-00006B6B0000}"/>
    <cellStyle name="Float 10 3" xfId="651" xr:uid="{00000000-0005-0000-0000-00006C6B0000}"/>
    <cellStyle name="Float 11" xfId="652" xr:uid="{00000000-0005-0000-0000-00006D6B0000}"/>
    <cellStyle name="Float 11 2" xfId="653" xr:uid="{00000000-0005-0000-0000-00006E6B0000}"/>
    <cellStyle name="Float 11 2 2" xfId="654" xr:uid="{00000000-0005-0000-0000-00006F6B0000}"/>
    <cellStyle name="Float 11 3" xfId="655" xr:uid="{00000000-0005-0000-0000-0000706B0000}"/>
    <cellStyle name="Float 12" xfId="656" xr:uid="{00000000-0005-0000-0000-0000716B0000}"/>
    <cellStyle name="Float 12 2" xfId="657" xr:uid="{00000000-0005-0000-0000-0000726B0000}"/>
    <cellStyle name="Float 2" xfId="658" xr:uid="{00000000-0005-0000-0000-0000736B0000}"/>
    <cellStyle name="Float 2 2" xfId="659" xr:uid="{00000000-0005-0000-0000-0000746B0000}"/>
    <cellStyle name="Float 3" xfId="660" xr:uid="{00000000-0005-0000-0000-0000756B0000}"/>
    <cellStyle name="Float 3 2" xfId="661" xr:uid="{00000000-0005-0000-0000-0000766B0000}"/>
    <cellStyle name="Float 3 2 2" xfId="662" xr:uid="{00000000-0005-0000-0000-0000776B0000}"/>
    <cellStyle name="Float 3 2 2 2" xfId="663" xr:uid="{00000000-0005-0000-0000-0000786B0000}"/>
    <cellStyle name="Float 3 2 3" xfId="664" xr:uid="{00000000-0005-0000-0000-0000796B0000}"/>
    <cellStyle name="Float 3 3" xfId="665" xr:uid="{00000000-0005-0000-0000-00007A6B0000}"/>
    <cellStyle name="Float 3 3 2" xfId="666" xr:uid="{00000000-0005-0000-0000-00007B6B0000}"/>
    <cellStyle name="Float 3 3 2 2" xfId="667" xr:uid="{00000000-0005-0000-0000-00007C6B0000}"/>
    <cellStyle name="Float 3 3 3" xfId="668" xr:uid="{00000000-0005-0000-0000-00007D6B0000}"/>
    <cellStyle name="Float 3 3 3 2" xfId="669" xr:uid="{00000000-0005-0000-0000-00007E6B0000}"/>
    <cellStyle name="Float 3 3 3 2 2" xfId="670" xr:uid="{00000000-0005-0000-0000-00007F6B0000}"/>
    <cellStyle name="Float 3 3 3 3" xfId="671" xr:uid="{00000000-0005-0000-0000-0000806B0000}"/>
    <cellStyle name="Float 3 3 3 4" xfId="672" xr:uid="{00000000-0005-0000-0000-0000816B0000}"/>
    <cellStyle name="Float 3 3 3 5" xfId="673" xr:uid="{00000000-0005-0000-0000-0000826B0000}"/>
    <cellStyle name="Float 3 3 4" xfId="674" xr:uid="{00000000-0005-0000-0000-0000836B0000}"/>
    <cellStyle name="Float 3 3 4 2" xfId="675" xr:uid="{00000000-0005-0000-0000-0000846B0000}"/>
    <cellStyle name="Float 3 3 4 2 2" xfId="676" xr:uid="{00000000-0005-0000-0000-0000856B0000}"/>
    <cellStyle name="Float 3 3 4 3" xfId="677" xr:uid="{00000000-0005-0000-0000-0000866B0000}"/>
    <cellStyle name="Float 3 3 5" xfId="678" xr:uid="{00000000-0005-0000-0000-0000876B0000}"/>
    <cellStyle name="Float 3 3 6" xfId="679" xr:uid="{00000000-0005-0000-0000-0000886B0000}"/>
    <cellStyle name="Float 3 4" xfId="680" xr:uid="{00000000-0005-0000-0000-0000896B0000}"/>
    <cellStyle name="Float 3 4 2" xfId="681" xr:uid="{00000000-0005-0000-0000-00008A6B0000}"/>
    <cellStyle name="Float 3 4 3" xfId="682" xr:uid="{00000000-0005-0000-0000-00008B6B0000}"/>
    <cellStyle name="Float 3 4 4" xfId="683" xr:uid="{00000000-0005-0000-0000-00008C6B0000}"/>
    <cellStyle name="Float 3 5" xfId="684" xr:uid="{00000000-0005-0000-0000-00008D6B0000}"/>
    <cellStyle name="Float 3 6" xfId="685" xr:uid="{00000000-0005-0000-0000-00008E6B0000}"/>
    <cellStyle name="Float 4" xfId="686" xr:uid="{00000000-0005-0000-0000-00008F6B0000}"/>
    <cellStyle name="Float 4 2" xfId="687" xr:uid="{00000000-0005-0000-0000-0000906B0000}"/>
    <cellStyle name="Float 4 2 2" xfId="688" xr:uid="{00000000-0005-0000-0000-0000916B0000}"/>
    <cellStyle name="Float 4 2 2 2" xfId="689" xr:uid="{00000000-0005-0000-0000-0000926B0000}"/>
    <cellStyle name="Float 4 2 3" xfId="690" xr:uid="{00000000-0005-0000-0000-0000936B0000}"/>
    <cellStyle name="Float 4 2 3 2" xfId="691" xr:uid="{00000000-0005-0000-0000-0000946B0000}"/>
    <cellStyle name="Float 4 2 3 2 2" xfId="692" xr:uid="{00000000-0005-0000-0000-0000956B0000}"/>
    <cellStyle name="Float 4 2 3 3" xfId="693" xr:uid="{00000000-0005-0000-0000-0000966B0000}"/>
    <cellStyle name="Float 4 2 3 4" xfId="694" xr:uid="{00000000-0005-0000-0000-0000976B0000}"/>
    <cellStyle name="Float 4 2 3 5" xfId="695" xr:uid="{00000000-0005-0000-0000-0000986B0000}"/>
    <cellStyle name="Float 4 2 4" xfId="696" xr:uid="{00000000-0005-0000-0000-0000996B0000}"/>
    <cellStyle name="Float 4 2 4 2" xfId="697" xr:uid="{00000000-0005-0000-0000-00009A6B0000}"/>
    <cellStyle name="Float 4 2 4 2 2" xfId="698" xr:uid="{00000000-0005-0000-0000-00009B6B0000}"/>
    <cellStyle name="Float 4 2 4 3" xfId="699" xr:uid="{00000000-0005-0000-0000-00009C6B0000}"/>
    <cellStyle name="Float 4 2 5" xfId="700" xr:uid="{00000000-0005-0000-0000-00009D6B0000}"/>
    <cellStyle name="Float 4 2 6" xfId="701" xr:uid="{00000000-0005-0000-0000-00009E6B0000}"/>
    <cellStyle name="Float 4 3" xfId="702" xr:uid="{00000000-0005-0000-0000-00009F6B0000}"/>
    <cellStyle name="Float 4 3 2" xfId="703" xr:uid="{00000000-0005-0000-0000-0000A06B0000}"/>
    <cellStyle name="Float 4 4" xfId="704" xr:uid="{00000000-0005-0000-0000-0000A16B0000}"/>
    <cellStyle name="Float 4 4 2" xfId="705" xr:uid="{00000000-0005-0000-0000-0000A26B0000}"/>
    <cellStyle name="Float 4 5" xfId="706" xr:uid="{00000000-0005-0000-0000-0000A36B0000}"/>
    <cellStyle name="Float 4 6" xfId="707" xr:uid="{00000000-0005-0000-0000-0000A46B0000}"/>
    <cellStyle name="Float 5" xfId="708" xr:uid="{00000000-0005-0000-0000-0000A56B0000}"/>
    <cellStyle name="Float 5 2" xfId="709" xr:uid="{00000000-0005-0000-0000-0000A66B0000}"/>
    <cellStyle name="Float 5 2 2" xfId="710" xr:uid="{00000000-0005-0000-0000-0000A76B0000}"/>
    <cellStyle name="Float 5 2 2 2" xfId="711" xr:uid="{00000000-0005-0000-0000-0000A86B0000}"/>
    <cellStyle name="Float 5 2 3" xfId="712" xr:uid="{00000000-0005-0000-0000-0000A96B0000}"/>
    <cellStyle name="Float 5 2 3 2" xfId="713" xr:uid="{00000000-0005-0000-0000-0000AA6B0000}"/>
    <cellStyle name="Float 5 2 3 2 2" xfId="714" xr:uid="{00000000-0005-0000-0000-0000AB6B0000}"/>
    <cellStyle name="Float 5 2 3 3" xfId="715" xr:uid="{00000000-0005-0000-0000-0000AC6B0000}"/>
    <cellStyle name="Float 5 2 3 4" xfId="716" xr:uid="{00000000-0005-0000-0000-0000AD6B0000}"/>
    <cellStyle name="Float 5 2 3 5" xfId="717" xr:uid="{00000000-0005-0000-0000-0000AE6B0000}"/>
    <cellStyle name="Float 5 2 4" xfId="718" xr:uid="{00000000-0005-0000-0000-0000AF6B0000}"/>
    <cellStyle name="Float 5 2 4 2" xfId="719" xr:uid="{00000000-0005-0000-0000-0000B06B0000}"/>
    <cellStyle name="Float 5 2 4 2 2" xfId="720" xr:uid="{00000000-0005-0000-0000-0000B16B0000}"/>
    <cellStyle name="Float 5 2 4 3" xfId="721" xr:uid="{00000000-0005-0000-0000-0000B26B0000}"/>
    <cellStyle name="Float 5 2 5" xfId="722" xr:uid="{00000000-0005-0000-0000-0000B36B0000}"/>
    <cellStyle name="Float 5 2 6" xfId="723" xr:uid="{00000000-0005-0000-0000-0000B46B0000}"/>
    <cellStyle name="Float 5 3" xfId="724" xr:uid="{00000000-0005-0000-0000-0000B56B0000}"/>
    <cellStyle name="Float 5 3 2" xfId="725" xr:uid="{00000000-0005-0000-0000-0000B66B0000}"/>
    <cellStyle name="Float 5 4" xfId="726" xr:uid="{00000000-0005-0000-0000-0000B76B0000}"/>
    <cellStyle name="Float 5 4 2" xfId="727" xr:uid="{00000000-0005-0000-0000-0000B86B0000}"/>
    <cellStyle name="Float 5 5" xfId="728" xr:uid="{00000000-0005-0000-0000-0000B96B0000}"/>
    <cellStyle name="Float 5 6" xfId="729" xr:uid="{00000000-0005-0000-0000-0000BA6B0000}"/>
    <cellStyle name="Float 6" xfId="730" xr:uid="{00000000-0005-0000-0000-0000BB6B0000}"/>
    <cellStyle name="Float 6 2" xfId="731" xr:uid="{00000000-0005-0000-0000-0000BC6B0000}"/>
    <cellStyle name="Float 6 2 2" xfId="732" xr:uid="{00000000-0005-0000-0000-0000BD6B0000}"/>
    <cellStyle name="Float 6 3" xfId="733" xr:uid="{00000000-0005-0000-0000-0000BE6B0000}"/>
    <cellStyle name="Float 6 3 2" xfId="734" xr:uid="{00000000-0005-0000-0000-0000BF6B0000}"/>
    <cellStyle name="Float 6 3 2 2" xfId="735" xr:uid="{00000000-0005-0000-0000-0000C06B0000}"/>
    <cellStyle name="Float 6 3 3" xfId="736" xr:uid="{00000000-0005-0000-0000-0000C16B0000}"/>
    <cellStyle name="Float 6 3 4" xfId="737" xr:uid="{00000000-0005-0000-0000-0000C26B0000}"/>
    <cellStyle name="Float 6 3 5" xfId="738" xr:uid="{00000000-0005-0000-0000-0000C36B0000}"/>
    <cellStyle name="Float 6 4" xfId="739" xr:uid="{00000000-0005-0000-0000-0000C46B0000}"/>
    <cellStyle name="Float 6 4 2" xfId="740" xr:uid="{00000000-0005-0000-0000-0000C56B0000}"/>
    <cellStyle name="Float 6 4 2 2" xfId="741" xr:uid="{00000000-0005-0000-0000-0000C66B0000}"/>
    <cellStyle name="Float 6 4 3" xfId="742" xr:uid="{00000000-0005-0000-0000-0000C76B0000}"/>
    <cellStyle name="Float 6 5" xfId="743" xr:uid="{00000000-0005-0000-0000-0000C86B0000}"/>
    <cellStyle name="Float 6 6" xfId="744" xr:uid="{00000000-0005-0000-0000-0000C96B0000}"/>
    <cellStyle name="Float 7" xfId="745" xr:uid="{00000000-0005-0000-0000-0000CA6B0000}"/>
    <cellStyle name="Float 7 2" xfId="746" xr:uid="{00000000-0005-0000-0000-0000CB6B0000}"/>
    <cellStyle name="Float 7 2 2" xfId="747" xr:uid="{00000000-0005-0000-0000-0000CC6B0000}"/>
    <cellStyle name="Float 7 3" xfId="748" xr:uid="{00000000-0005-0000-0000-0000CD6B0000}"/>
    <cellStyle name="Float 7 4" xfId="749" xr:uid="{00000000-0005-0000-0000-0000CE6B0000}"/>
    <cellStyle name="Float 7 5" xfId="750" xr:uid="{00000000-0005-0000-0000-0000CF6B0000}"/>
    <cellStyle name="Float 8" xfId="751" xr:uid="{00000000-0005-0000-0000-0000D06B0000}"/>
    <cellStyle name="Float 8 2" xfId="752" xr:uid="{00000000-0005-0000-0000-0000D16B0000}"/>
    <cellStyle name="Float 8 2 2" xfId="753" xr:uid="{00000000-0005-0000-0000-0000D26B0000}"/>
    <cellStyle name="Float 8 3" xfId="754" xr:uid="{00000000-0005-0000-0000-0000D36B0000}"/>
    <cellStyle name="Float 8 4" xfId="755" xr:uid="{00000000-0005-0000-0000-0000D46B0000}"/>
    <cellStyle name="Float 8 5" xfId="756" xr:uid="{00000000-0005-0000-0000-0000D56B0000}"/>
    <cellStyle name="Float 9" xfId="757" xr:uid="{00000000-0005-0000-0000-0000D66B0000}"/>
    <cellStyle name="Float 9 2" xfId="758" xr:uid="{00000000-0005-0000-0000-0000D76B0000}"/>
    <cellStyle name="Float 9 2 2" xfId="759" xr:uid="{00000000-0005-0000-0000-0000D86B0000}"/>
    <cellStyle name="Float 9 3" xfId="760" xr:uid="{00000000-0005-0000-0000-0000D96B0000}"/>
    <cellStyle name="Float_ADDON" xfId="761" xr:uid="{00000000-0005-0000-0000-0000DA6B0000}"/>
    <cellStyle name="Gilsans" xfId="10698" xr:uid="{00000000-0005-0000-0000-0000DB6B0000}"/>
    <cellStyle name="Gilsansl" xfId="10699" xr:uid="{00000000-0005-0000-0000-0000DC6B0000}"/>
    <cellStyle name="Good 10" xfId="10700" xr:uid="{00000000-0005-0000-0000-0000DD6B0000}"/>
    <cellStyle name="Good 11" xfId="10701" xr:uid="{00000000-0005-0000-0000-0000DE6B0000}"/>
    <cellStyle name="Good 12" xfId="10702" xr:uid="{00000000-0005-0000-0000-0000DF6B0000}"/>
    <cellStyle name="Good 13" xfId="10703" xr:uid="{00000000-0005-0000-0000-0000E06B0000}"/>
    <cellStyle name="Good 2" xfId="762" xr:uid="{00000000-0005-0000-0000-0000E16B0000}"/>
    <cellStyle name="Good 2 10" xfId="10705" xr:uid="{00000000-0005-0000-0000-0000E26B0000}"/>
    <cellStyle name="Good 2 11" xfId="10706" xr:uid="{00000000-0005-0000-0000-0000E36B0000}"/>
    <cellStyle name="Good 2 12" xfId="10707" xr:uid="{00000000-0005-0000-0000-0000E46B0000}"/>
    <cellStyle name="Good 2 13" xfId="10708" xr:uid="{00000000-0005-0000-0000-0000E56B0000}"/>
    <cellStyle name="Good 2 14" xfId="10709" xr:uid="{00000000-0005-0000-0000-0000E66B0000}"/>
    <cellStyle name="Good 2 15" xfId="10710" xr:uid="{00000000-0005-0000-0000-0000E76B0000}"/>
    <cellStyle name="Good 2 16" xfId="10711" xr:uid="{00000000-0005-0000-0000-0000E86B0000}"/>
    <cellStyle name="Good 2 17" xfId="10704" xr:uid="{00000000-0005-0000-0000-0000E96B0000}"/>
    <cellStyle name="Good 2 2" xfId="10712" xr:uid="{00000000-0005-0000-0000-0000EA6B0000}"/>
    <cellStyle name="Good 2 2 2" xfId="10713" xr:uid="{00000000-0005-0000-0000-0000EB6B0000}"/>
    <cellStyle name="Good 2 2 3" xfId="10714" xr:uid="{00000000-0005-0000-0000-0000EC6B0000}"/>
    <cellStyle name="Good 2 2 4" xfId="10715" xr:uid="{00000000-0005-0000-0000-0000ED6B0000}"/>
    <cellStyle name="Good 2 2 5" xfId="10716" xr:uid="{00000000-0005-0000-0000-0000EE6B0000}"/>
    <cellStyle name="Good 2 3" xfId="10717" xr:uid="{00000000-0005-0000-0000-0000EF6B0000}"/>
    <cellStyle name="Good 2 4" xfId="10718" xr:uid="{00000000-0005-0000-0000-0000F06B0000}"/>
    <cellStyle name="Good 2 5" xfId="10719" xr:uid="{00000000-0005-0000-0000-0000F16B0000}"/>
    <cellStyle name="Good 2 6" xfId="10720" xr:uid="{00000000-0005-0000-0000-0000F26B0000}"/>
    <cellStyle name="Good 2 7" xfId="10721" xr:uid="{00000000-0005-0000-0000-0000F36B0000}"/>
    <cellStyle name="Good 2 8" xfId="10722" xr:uid="{00000000-0005-0000-0000-0000F46B0000}"/>
    <cellStyle name="Good 2 9" xfId="10723" xr:uid="{00000000-0005-0000-0000-0000F56B0000}"/>
    <cellStyle name="Good 3" xfId="10724" xr:uid="{00000000-0005-0000-0000-0000F66B0000}"/>
    <cellStyle name="Good 3 2" xfId="10725" xr:uid="{00000000-0005-0000-0000-0000F76B0000}"/>
    <cellStyle name="Good 3 3" xfId="10726" xr:uid="{00000000-0005-0000-0000-0000F86B0000}"/>
    <cellStyle name="Good 3 4" xfId="10727" xr:uid="{00000000-0005-0000-0000-0000F96B0000}"/>
    <cellStyle name="Good 3 5" xfId="10728" xr:uid="{00000000-0005-0000-0000-0000FA6B0000}"/>
    <cellStyle name="Good 3 6" xfId="10729" xr:uid="{00000000-0005-0000-0000-0000FB6B0000}"/>
    <cellStyle name="Good 4" xfId="10730" xr:uid="{00000000-0005-0000-0000-0000FC6B0000}"/>
    <cellStyle name="Good 4 2" xfId="10731" xr:uid="{00000000-0005-0000-0000-0000FD6B0000}"/>
    <cellStyle name="Good 5" xfId="10732" xr:uid="{00000000-0005-0000-0000-0000FE6B0000}"/>
    <cellStyle name="Good 5 2" xfId="10733" xr:uid="{00000000-0005-0000-0000-0000FF6B0000}"/>
    <cellStyle name="Good 6" xfId="10734" xr:uid="{00000000-0005-0000-0000-0000006C0000}"/>
    <cellStyle name="Good 6 2" xfId="10735" xr:uid="{00000000-0005-0000-0000-0000016C0000}"/>
    <cellStyle name="Good 7" xfId="10736" xr:uid="{00000000-0005-0000-0000-0000026C0000}"/>
    <cellStyle name="Good 7 2" xfId="10737" xr:uid="{00000000-0005-0000-0000-0000036C0000}"/>
    <cellStyle name="Good 8" xfId="10738" xr:uid="{00000000-0005-0000-0000-0000046C0000}"/>
    <cellStyle name="Good 8 2" xfId="10739" xr:uid="{00000000-0005-0000-0000-0000056C0000}"/>
    <cellStyle name="Good 9" xfId="10740" xr:uid="{00000000-0005-0000-0000-0000066C0000}"/>
    <cellStyle name="Guesses" xfId="40208" xr:uid="{00000000-0005-0000-0000-0000076C0000}"/>
    <cellStyle name="Gut" xfId="763" xr:uid="{00000000-0005-0000-0000-0000086C0000}"/>
    <cellStyle name="Heading" xfId="40209" xr:uid="{00000000-0005-0000-0000-0000096C0000}"/>
    <cellStyle name="Heading 1 10" xfId="10741" xr:uid="{00000000-0005-0000-0000-00000A6C0000}"/>
    <cellStyle name="Heading 1 11" xfId="10742" xr:uid="{00000000-0005-0000-0000-00000B6C0000}"/>
    <cellStyle name="Heading 1 12" xfId="10743" xr:uid="{00000000-0005-0000-0000-00000C6C0000}"/>
    <cellStyle name="Heading 1 13" xfId="10744" xr:uid="{00000000-0005-0000-0000-00000D6C0000}"/>
    <cellStyle name="Heading 1 14" xfId="10745" xr:uid="{00000000-0005-0000-0000-00000E6C0000}"/>
    <cellStyle name="Heading 1 15" xfId="10746" xr:uid="{00000000-0005-0000-0000-00000F6C0000}"/>
    <cellStyle name="Heading 1 16" xfId="10747" xr:uid="{00000000-0005-0000-0000-0000106C0000}"/>
    <cellStyle name="Heading 1 17" xfId="10748" xr:uid="{00000000-0005-0000-0000-0000116C0000}"/>
    <cellStyle name="Heading 1 18" xfId="10749" xr:uid="{00000000-0005-0000-0000-0000126C0000}"/>
    <cellStyle name="Heading 1 19" xfId="10750" xr:uid="{00000000-0005-0000-0000-0000136C0000}"/>
    <cellStyle name="Heading 1 2" xfId="764" xr:uid="{00000000-0005-0000-0000-0000146C0000}"/>
    <cellStyle name="Heading 1 2 10" xfId="10752" xr:uid="{00000000-0005-0000-0000-0000156C0000}"/>
    <cellStyle name="Heading 1 2 11" xfId="10753" xr:uid="{00000000-0005-0000-0000-0000166C0000}"/>
    <cellStyle name="Heading 1 2 12" xfId="10754" xr:uid="{00000000-0005-0000-0000-0000176C0000}"/>
    <cellStyle name="Heading 1 2 13" xfId="10755" xr:uid="{00000000-0005-0000-0000-0000186C0000}"/>
    <cellStyle name="Heading 1 2 14" xfId="10756" xr:uid="{00000000-0005-0000-0000-0000196C0000}"/>
    <cellStyle name="Heading 1 2 15" xfId="10757" xr:uid="{00000000-0005-0000-0000-00001A6C0000}"/>
    <cellStyle name="Heading 1 2 16" xfId="10758" xr:uid="{00000000-0005-0000-0000-00001B6C0000}"/>
    <cellStyle name="Heading 1 2 17" xfId="10751" xr:uid="{00000000-0005-0000-0000-00001C6C0000}"/>
    <cellStyle name="Heading 1 2 2" xfId="10759" xr:uid="{00000000-0005-0000-0000-00001D6C0000}"/>
    <cellStyle name="Heading 1 2 2 2" xfId="10760" xr:uid="{00000000-0005-0000-0000-00001E6C0000}"/>
    <cellStyle name="Heading 1 2 2 3" xfId="10761" xr:uid="{00000000-0005-0000-0000-00001F6C0000}"/>
    <cellStyle name="Heading 1 2 2 4" xfId="10762" xr:uid="{00000000-0005-0000-0000-0000206C0000}"/>
    <cellStyle name="Heading 1 2 2 5" xfId="10763" xr:uid="{00000000-0005-0000-0000-0000216C0000}"/>
    <cellStyle name="Heading 1 2 3" xfId="10764" xr:uid="{00000000-0005-0000-0000-0000226C0000}"/>
    <cellStyle name="Heading 1 2 4" xfId="10765" xr:uid="{00000000-0005-0000-0000-0000236C0000}"/>
    <cellStyle name="Heading 1 2 5" xfId="10766" xr:uid="{00000000-0005-0000-0000-0000246C0000}"/>
    <cellStyle name="Heading 1 2 6" xfId="10767" xr:uid="{00000000-0005-0000-0000-0000256C0000}"/>
    <cellStyle name="Heading 1 2 7" xfId="10768" xr:uid="{00000000-0005-0000-0000-0000266C0000}"/>
    <cellStyle name="Heading 1 2 8" xfId="10769" xr:uid="{00000000-0005-0000-0000-0000276C0000}"/>
    <cellStyle name="Heading 1 2 9" xfId="10770" xr:uid="{00000000-0005-0000-0000-0000286C0000}"/>
    <cellStyle name="Heading 1 20" xfId="10771" xr:uid="{00000000-0005-0000-0000-0000296C0000}"/>
    <cellStyle name="Heading 1 21" xfId="10772" xr:uid="{00000000-0005-0000-0000-00002A6C0000}"/>
    <cellStyle name="Heading 1 22" xfId="10773" xr:uid="{00000000-0005-0000-0000-00002B6C0000}"/>
    <cellStyle name="Heading 1 23" xfId="40210" xr:uid="{00000000-0005-0000-0000-00002C6C0000}"/>
    <cellStyle name="Heading 1 3" xfId="765" xr:uid="{00000000-0005-0000-0000-00002D6C0000}"/>
    <cellStyle name="Heading 1 3 2" xfId="10775" xr:uid="{00000000-0005-0000-0000-00002E6C0000}"/>
    <cellStyle name="Heading 1 3 3" xfId="10776" xr:uid="{00000000-0005-0000-0000-00002F6C0000}"/>
    <cellStyle name="Heading 1 3 4" xfId="10777" xr:uid="{00000000-0005-0000-0000-0000306C0000}"/>
    <cellStyle name="Heading 1 3 5" xfId="10778" xr:uid="{00000000-0005-0000-0000-0000316C0000}"/>
    <cellStyle name="Heading 1 3 6" xfId="10779" xr:uid="{00000000-0005-0000-0000-0000326C0000}"/>
    <cellStyle name="Heading 1 3 7" xfId="10774" xr:uid="{00000000-0005-0000-0000-0000336C0000}"/>
    <cellStyle name="Heading 1 4" xfId="10780" xr:uid="{00000000-0005-0000-0000-0000346C0000}"/>
    <cellStyle name="Heading 1 4 2" xfId="10781" xr:uid="{00000000-0005-0000-0000-0000356C0000}"/>
    <cellStyle name="Heading 1 5" xfId="10782" xr:uid="{00000000-0005-0000-0000-0000366C0000}"/>
    <cellStyle name="Heading 1 5 2" xfId="10783" xr:uid="{00000000-0005-0000-0000-0000376C0000}"/>
    <cellStyle name="Heading 1 6" xfId="10784" xr:uid="{00000000-0005-0000-0000-0000386C0000}"/>
    <cellStyle name="Heading 1 7" xfId="10785" xr:uid="{00000000-0005-0000-0000-0000396C0000}"/>
    <cellStyle name="Heading 1 8" xfId="10786" xr:uid="{00000000-0005-0000-0000-00003A6C0000}"/>
    <cellStyle name="Heading 1 9" xfId="10787" xr:uid="{00000000-0005-0000-0000-00003B6C0000}"/>
    <cellStyle name="Heading 2 10" xfId="10788" xr:uid="{00000000-0005-0000-0000-00003C6C0000}"/>
    <cellStyle name="Heading 2 11" xfId="10789" xr:uid="{00000000-0005-0000-0000-00003D6C0000}"/>
    <cellStyle name="Heading 2 12" xfId="10790" xr:uid="{00000000-0005-0000-0000-00003E6C0000}"/>
    <cellStyle name="Heading 2 13" xfId="10791" xr:uid="{00000000-0005-0000-0000-00003F6C0000}"/>
    <cellStyle name="Heading 2 14" xfId="10792" xr:uid="{00000000-0005-0000-0000-0000406C0000}"/>
    <cellStyle name="Heading 2 15" xfId="10793" xr:uid="{00000000-0005-0000-0000-0000416C0000}"/>
    <cellStyle name="Heading 2 16" xfId="10794" xr:uid="{00000000-0005-0000-0000-0000426C0000}"/>
    <cellStyle name="Heading 2 17" xfId="10795" xr:uid="{00000000-0005-0000-0000-0000436C0000}"/>
    <cellStyle name="Heading 2 18" xfId="10796" xr:uid="{00000000-0005-0000-0000-0000446C0000}"/>
    <cellStyle name="Heading 2 19" xfId="10797" xr:uid="{00000000-0005-0000-0000-0000456C0000}"/>
    <cellStyle name="Heading 2 2" xfId="766" xr:uid="{00000000-0005-0000-0000-0000466C0000}"/>
    <cellStyle name="Heading 2 2 10" xfId="10799" xr:uid="{00000000-0005-0000-0000-0000476C0000}"/>
    <cellStyle name="Heading 2 2 11" xfId="10800" xr:uid="{00000000-0005-0000-0000-0000486C0000}"/>
    <cellStyle name="Heading 2 2 12" xfId="10801" xr:uid="{00000000-0005-0000-0000-0000496C0000}"/>
    <cellStyle name="Heading 2 2 13" xfId="10802" xr:uid="{00000000-0005-0000-0000-00004A6C0000}"/>
    <cellStyle name="Heading 2 2 14" xfId="10803" xr:uid="{00000000-0005-0000-0000-00004B6C0000}"/>
    <cellStyle name="Heading 2 2 15" xfId="10804" xr:uid="{00000000-0005-0000-0000-00004C6C0000}"/>
    <cellStyle name="Heading 2 2 16" xfId="10805" xr:uid="{00000000-0005-0000-0000-00004D6C0000}"/>
    <cellStyle name="Heading 2 2 17" xfId="10798" xr:uid="{00000000-0005-0000-0000-00004E6C0000}"/>
    <cellStyle name="Heading 2 2 2" xfId="10806" xr:uid="{00000000-0005-0000-0000-00004F6C0000}"/>
    <cellStyle name="Heading 2 2 2 2" xfId="10807" xr:uid="{00000000-0005-0000-0000-0000506C0000}"/>
    <cellStyle name="Heading 2 2 2 3" xfId="10808" xr:uid="{00000000-0005-0000-0000-0000516C0000}"/>
    <cellStyle name="Heading 2 2 2 4" xfId="10809" xr:uid="{00000000-0005-0000-0000-0000526C0000}"/>
    <cellStyle name="Heading 2 2 2 5" xfId="10810" xr:uid="{00000000-0005-0000-0000-0000536C0000}"/>
    <cellStyle name="Heading 2 2 3" xfId="10811" xr:uid="{00000000-0005-0000-0000-0000546C0000}"/>
    <cellStyle name="Heading 2 2 4" xfId="10812" xr:uid="{00000000-0005-0000-0000-0000556C0000}"/>
    <cellStyle name="Heading 2 2 5" xfId="10813" xr:uid="{00000000-0005-0000-0000-0000566C0000}"/>
    <cellStyle name="Heading 2 2 6" xfId="10814" xr:uid="{00000000-0005-0000-0000-0000576C0000}"/>
    <cellStyle name="Heading 2 2 7" xfId="10815" xr:uid="{00000000-0005-0000-0000-0000586C0000}"/>
    <cellStyle name="Heading 2 2 8" xfId="10816" xr:uid="{00000000-0005-0000-0000-0000596C0000}"/>
    <cellStyle name="Heading 2 2 9" xfId="10817" xr:uid="{00000000-0005-0000-0000-00005A6C0000}"/>
    <cellStyle name="Heading 2 20" xfId="10818" xr:uid="{00000000-0005-0000-0000-00005B6C0000}"/>
    <cellStyle name="Heading 2 21" xfId="10819" xr:uid="{00000000-0005-0000-0000-00005C6C0000}"/>
    <cellStyle name="Heading 2 22" xfId="10820" xr:uid="{00000000-0005-0000-0000-00005D6C0000}"/>
    <cellStyle name="Heading 2 23" xfId="40211" xr:uid="{00000000-0005-0000-0000-00005E6C0000}"/>
    <cellStyle name="Heading 2 3" xfId="767" xr:uid="{00000000-0005-0000-0000-00005F6C0000}"/>
    <cellStyle name="Heading 2 3 2" xfId="10822" xr:uid="{00000000-0005-0000-0000-0000606C0000}"/>
    <cellStyle name="Heading 2 3 3" xfId="10823" xr:uid="{00000000-0005-0000-0000-0000616C0000}"/>
    <cellStyle name="Heading 2 3 4" xfId="10824" xr:uid="{00000000-0005-0000-0000-0000626C0000}"/>
    <cellStyle name="Heading 2 3 5" xfId="10825" xr:uid="{00000000-0005-0000-0000-0000636C0000}"/>
    <cellStyle name="Heading 2 3 6" xfId="10826" xr:uid="{00000000-0005-0000-0000-0000646C0000}"/>
    <cellStyle name="Heading 2 3 7" xfId="10821" xr:uid="{00000000-0005-0000-0000-0000656C0000}"/>
    <cellStyle name="Heading 2 4" xfId="10827" xr:uid="{00000000-0005-0000-0000-0000666C0000}"/>
    <cellStyle name="Heading 2 4 2" xfId="10828" xr:uid="{00000000-0005-0000-0000-0000676C0000}"/>
    <cellStyle name="Heading 2 5" xfId="10829" xr:uid="{00000000-0005-0000-0000-0000686C0000}"/>
    <cellStyle name="Heading 2 5 2" xfId="10830" xr:uid="{00000000-0005-0000-0000-0000696C0000}"/>
    <cellStyle name="Heading 2 6" xfId="10831" xr:uid="{00000000-0005-0000-0000-00006A6C0000}"/>
    <cellStyle name="Heading 2 6 2" xfId="10832" xr:uid="{00000000-0005-0000-0000-00006B6C0000}"/>
    <cellStyle name="Heading 2 7" xfId="10833" xr:uid="{00000000-0005-0000-0000-00006C6C0000}"/>
    <cellStyle name="Heading 2 7 2" xfId="10834" xr:uid="{00000000-0005-0000-0000-00006D6C0000}"/>
    <cellStyle name="Heading 2 8" xfId="10835" xr:uid="{00000000-0005-0000-0000-00006E6C0000}"/>
    <cellStyle name="Heading 2 8 2" xfId="10836" xr:uid="{00000000-0005-0000-0000-00006F6C0000}"/>
    <cellStyle name="Heading 2 9" xfId="10837" xr:uid="{00000000-0005-0000-0000-0000706C0000}"/>
    <cellStyle name="Heading 3 10" xfId="10838" xr:uid="{00000000-0005-0000-0000-0000716C0000}"/>
    <cellStyle name="Heading 3 11" xfId="10839" xr:uid="{00000000-0005-0000-0000-0000726C0000}"/>
    <cellStyle name="Heading 3 12" xfId="10840" xr:uid="{00000000-0005-0000-0000-0000736C0000}"/>
    <cellStyle name="Heading 3 13" xfId="10841" xr:uid="{00000000-0005-0000-0000-0000746C0000}"/>
    <cellStyle name="Heading 3 14" xfId="10842" xr:uid="{00000000-0005-0000-0000-0000756C0000}"/>
    <cellStyle name="Heading 3 15" xfId="10843" xr:uid="{00000000-0005-0000-0000-0000766C0000}"/>
    <cellStyle name="Heading 3 16" xfId="10844" xr:uid="{00000000-0005-0000-0000-0000776C0000}"/>
    <cellStyle name="Heading 3 17" xfId="10845" xr:uid="{00000000-0005-0000-0000-0000786C0000}"/>
    <cellStyle name="Heading 3 18" xfId="10846" xr:uid="{00000000-0005-0000-0000-0000796C0000}"/>
    <cellStyle name="Heading 3 19" xfId="10847" xr:uid="{00000000-0005-0000-0000-00007A6C0000}"/>
    <cellStyle name="Heading 3 2" xfId="768" xr:uid="{00000000-0005-0000-0000-00007B6C0000}"/>
    <cellStyle name="Heading 3 2 10" xfId="10849" xr:uid="{00000000-0005-0000-0000-00007C6C0000}"/>
    <cellStyle name="Heading 3 2 11" xfId="10850" xr:uid="{00000000-0005-0000-0000-00007D6C0000}"/>
    <cellStyle name="Heading 3 2 12" xfId="10851" xr:uid="{00000000-0005-0000-0000-00007E6C0000}"/>
    <cellStyle name="Heading 3 2 13" xfId="10852" xr:uid="{00000000-0005-0000-0000-00007F6C0000}"/>
    <cellStyle name="Heading 3 2 14" xfId="10853" xr:uid="{00000000-0005-0000-0000-0000806C0000}"/>
    <cellStyle name="Heading 3 2 15" xfId="10854" xr:uid="{00000000-0005-0000-0000-0000816C0000}"/>
    <cellStyle name="Heading 3 2 16" xfId="10855" xr:uid="{00000000-0005-0000-0000-0000826C0000}"/>
    <cellStyle name="Heading 3 2 17" xfId="10848" xr:uid="{00000000-0005-0000-0000-0000836C0000}"/>
    <cellStyle name="Heading 3 2 2" xfId="10856" xr:uid="{00000000-0005-0000-0000-0000846C0000}"/>
    <cellStyle name="Heading 3 2 2 2" xfId="10857" xr:uid="{00000000-0005-0000-0000-0000856C0000}"/>
    <cellStyle name="Heading 3 2 2 3" xfId="10858" xr:uid="{00000000-0005-0000-0000-0000866C0000}"/>
    <cellStyle name="Heading 3 2 2 4" xfId="10859" xr:uid="{00000000-0005-0000-0000-0000876C0000}"/>
    <cellStyle name="Heading 3 2 2 5" xfId="10860" xr:uid="{00000000-0005-0000-0000-0000886C0000}"/>
    <cellStyle name="Heading 3 2 3" xfId="10861" xr:uid="{00000000-0005-0000-0000-0000896C0000}"/>
    <cellStyle name="Heading 3 2 4" xfId="10862" xr:uid="{00000000-0005-0000-0000-00008A6C0000}"/>
    <cellStyle name="Heading 3 2 5" xfId="10863" xr:uid="{00000000-0005-0000-0000-00008B6C0000}"/>
    <cellStyle name="Heading 3 2 6" xfId="10864" xr:uid="{00000000-0005-0000-0000-00008C6C0000}"/>
    <cellStyle name="Heading 3 2 7" xfId="10865" xr:uid="{00000000-0005-0000-0000-00008D6C0000}"/>
    <cellStyle name="Heading 3 2 8" xfId="10866" xr:uid="{00000000-0005-0000-0000-00008E6C0000}"/>
    <cellStyle name="Heading 3 2 9" xfId="10867" xr:uid="{00000000-0005-0000-0000-00008F6C0000}"/>
    <cellStyle name="Heading 3 20" xfId="10868" xr:uid="{00000000-0005-0000-0000-0000906C0000}"/>
    <cellStyle name="Heading 3 21" xfId="10869" xr:uid="{00000000-0005-0000-0000-0000916C0000}"/>
    <cellStyle name="Heading 3 22" xfId="10870" xr:uid="{00000000-0005-0000-0000-0000926C0000}"/>
    <cellStyle name="Heading 3 3" xfId="769" xr:uid="{00000000-0005-0000-0000-0000936C0000}"/>
    <cellStyle name="Heading 3 3 2" xfId="10872" xr:uid="{00000000-0005-0000-0000-0000946C0000}"/>
    <cellStyle name="Heading 3 3 3" xfId="10873" xr:uid="{00000000-0005-0000-0000-0000956C0000}"/>
    <cellStyle name="Heading 3 3 4" xfId="10874" xr:uid="{00000000-0005-0000-0000-0000966C0000}"/>
    <cellStyle name="Heading 3 3 5" xfId="10875" xr:uid="{00000000-0005-0000-0000-0000976C0000}"/>
    <cellStyle name="Heading 3 3 6" xfId="10876" xr:uid="{00000000-0005-0000-0000-0000986C0000}"/>
    <cellStyle name="Heading 3 3 7" xfId="10871" xr:uid="{00000000-0005-0000-0000-0000996C0000}"/>
    <cellStyle name="Heading 3 4" xfId="10877" xr:uid="{00000000-0005-0000-0000-00009A6C0000}"/>
    <cellStyle name="Heading 3 4 2" xfId="10878" xr:uid="{00000000-0005-0000-0000-00009B6C0000}"/>
    <cellStyle name="Heading 3 5" xfId="10879" xr:uid="{00000000-0005-0000-0000-00009C6C0000}"/>
    <cellStyle name="Heading 3 5 2" xfId="10880" xr:uid="{00000000-0005-0000-0000-00009D6C0000}"/>
    <cellStyle name="Heading 3 6" xfId="10881" xr:uid="{00000000-0005-0000-0000-00009E6C0000}"/>
    <cellStyle name="Heading 3 6 2" xfId="10882" xr:uid="{00000000-0005-0000-0000-00009F6C0000}"/>
    <cellStyle name="Heading 3 7" xfId="10883" xr:uid="{00000000-0005-0000-0000-0000A06C0000}"/>
    <cellStyle name="Heading 3 7 2" xfId="10884" xr:uid="{00000000-0005-0000-0000-0000A16C0000}"/>
    <cellStyle name="Heading 3 8" xfId="10885" xr:uid="{00000000-0005-0000-0000-0000A26C0000}"/>
    <cellStyle name="Heading 3 8 2" xfId="10886" xr:uid="{00000000-0005-0000-0000-0000A36C0000}"/>
    <cellStyle name="Heading 3 9" xfId="10887" xr:uid="{00000000-0005-0000-0000-0000A46C0000}"/>
    <cellStyle name="Heading 4 10" xfId="10888" xr:uid="{00000000-0005-0000-0000-0000A56C0000}"/>
    <cellStyle name="Heading 4 11" xfId="10889" xr:uid="{00000000-0005-0000-0000-0000A66C0000}"/>
    <cellStyle name="Heading 4 12" xfId="10890" xr:uid="{00000000-0005-0000-0000-0000A76C0000}"/>
    <cellStyle name="Heading 4 13" xfId="10891" xr:uid="{00000000-0005-0000-0000-0000A86C0000}"/>
    <cellStyle name="Heading 4 14" xfId="10892" xr:uid="{00000000-0005-0000-0000-0000A96C0000}"/>
    <cellStyle name="Heading 4 15" xfId="10893" xr:uid="{00000000-0005-0000-0000-0000AA6C0000}"/>
    <cellStyle name="Heading 4 16" xfId="10894" xr:uid="{00000000-0005-0000-0000-0000AB6C0000}"/>
    <cellStyle name="Heading 4 17" xfId="10895" xr:uid="{00000000-0005-0000-0000-0000AC6C0000}"/>
    <cellStyle name="Heading 4 18" xfId="10896" xr:uid="{00000000-0005-0000-0000-0000AD6C0000}"/>
    <cellStyle name="Heading 4 19" xfId="10897" xr:uid="{00000000-0005-0000-0000-0000AE6C0000}"/>
    <cellStyle name="Heading 4 2" xfId="770" xr:uid="{00000000-0005-0000-0000-0000AF6C0000}"/>
    <cellStyle name="Heading 4 2 10" xfId="10899" xr:uid="{00000000-0005-0000-0000-0000B06C0000}"/>
    <cellStyle name="Heading 4 2 11" xfId="10900" xr:uid="{00000000-0005-0000-0000-0000B16C0000}"/>
    <cellStyle name="Heading 4 2 12" xfId="10901" xr:uid="{00000000-0005-0000-0000-0000B26C0000}"/>
    <cellStyle name="Heading 4 2 13" xfId="10902" xr:uid="{00000000-0005-0000-0000-0000B36C0000}"/>
    <cellStyle name="Heading 4 2 14" xfId="10903" xr:uid="{00000000-0005-0000-0000-0000B46C0000}"/>
    <cellStyle name="Heading 4 2 15" xfId="10904" xr:uid="{00000000-0005-0000-0000-0000B56C0000}"/>
    <cellStyle name="Heading 4 2 16" xfId="10905" xr:uid="{00000000-0005-0000-0000-0000B66C0000}"/>
    <cellStyle name="Heading 4 2 17" xfId="10898" xr:uid="{00000000-0005-0000-0000-0000B76C0000}"/>
    <cellStyle name="Heading 4 2 2" xfId="10906" xr:uid="{00000000-0005-0000-0000-0000B86C0000}"/>
    <cellStyle name="Heading 4 2 2 2" xfId="10907" xr:uid="{00000000-0005-0000-0000-0000B96C0000}"/>
    <cellStyle name="Heading 4 2 2 3" xfId="10908" xr:uid="{00000000-0005-0000-0000-0000BA6C0000}"/>
    <cellStyle name="Heading 4 2 2 4" xfId="10909" xr:uid="{00000000-0005-0000-0000-0000BB6C0000}"/>
    <cellStyle name="Heading 4 2 2 5" xfId="10910" xr:uid="{00000000-0005-0000-0000-0000BC6C0000}"/>
    <cellStyle name="Heading 4 2 3" xfId="10911" xr:uid="{00000000-0005-0000-0000-0000BD6C0000}"/>
    <cellStyle name="Heading 4 2 4" xfId="10912" xr:uid="{00000000-0005-0000-0000-0000BE6C0000}"/>
    <cellStyle name="Heading 4 2 5" xfId="10913" xr:uid="{00000000-0005-0000-0000-0000BF6C0000}"/>
    <cellStyle name="Heading 4 2 6" xfId="10914" xr:uid="{00000000-0005-0000-0000-0000C06C0000}"/>
    <cellStyle name="Heading 4 2 7" xfId="10915" xr:uid="{00000000-0005-0000-0000-0000C16C0000}"/>
    <cellStyle name="Heading 4 2 8" xfId="10916" xr:uid="{00000000-0005-0000-0000-0000C26C0000}"/>
    <cellStyle name="Heading 4 2 9" xfId="10917" xr:uid="{00000000-0005-0000-0000-0000C36C0000}"/>
    <cellStyle name="Heading 4 20" xfId="10918" xr:uid="{00000000-0005-0000-0000-0000C46C0000}"/>
    <cellStyle name="Heading 4 21" xfId="10919" xr:uid="{00000000-0005-0000-0000-0000C56C0000}"/>
    <cellStyle name="Heading 4 22" xfId="10920" xr:uid="{00000000-0005-0000-0000-0000C66C0000}"/>
    <cellStyle name="Heading 4 3" xfId="771" xr:uid="{00000000-0005-0000-0000-0000C76C0000}"/>
    <cellStyle name="Heading 4 3 2" xfId="10922" xr:uid="{00000000-0005-0000-0000-0000C86C0000}"/>
    <cellStyle name="Heading 4 3 3" xfId="10923" xr:uid="{00000000-0005-0000-0000-0000C96C0000}"/>
    <cellStyle name="Heading 4 3 4" xfId="10924" xr:uid="{00000000-0005-0000-0000-0000CA6C0000}"/>
    <cellStyle name="Heading 4 3 5" xfId="10925" xr:uid="{00000000-0005-0000-0000-0000CB6C0000}"/>
    <cellStyle name="Heading 4 3 6" xfId="10926" xr:uid="{00000000-0005-0000-0000-0000CC6C0000}"/>
    <cellStyle name="Heading 4 3 7" xfId="10921" xr:uid="{00000000-0005-0000-0000-0000CD6C0000}"/>
    <cellStyle name="Heading 4 4" xfId="10927" xr:uid="{00000000-0005-0000-0000-0000CE6C0000}"/>
    <cellStyle name="Heading 4 4 2" xfId="10928" xr:uid="{00000000-0005-0000-0000-0000CF6C0000}"/>
    <cellStyle name="Heading 4 5" xfId="10929" xr:uid="{00000000-0005-0000-0000-0000D06C0000}"/>
    <cellStyle name="Heading 4 5 2" xfId="10930" xr:uid="{00000000-0005-0000-0000-0000D16C0000}"/>
    <cellStyle name="Heading 4 6" xfId="10931" xr:uid="{00000000-0005-0000-0000-0000D26C0000}"/>
    <cellStyle name="Heading 4 7" xfId="10932" xr:uid="{00000000-0005-0000-0000-0000D36C0000}"/>
    <cellStyle name="Heading 4 8" xfId="10933" xr:uid="{00000000-0005-0000-0000-0000D46C0000}"/>
    <cellStyle name="Heading 4 9" xfId="10934" xr:uid="{00000000-0005-0000-0000-0000D56C0000}"/>
    <cellStyle name="Hyperlink 2" xfId="772" xr:uid="{00000000-0005-0000-0000-0000D76C0000}"/>
    <cellStyle name="Hyperlink 2 2" xfId="10935" xr:uid="{00000000-0005-0000-0000-0000D86C0000}"/>
    <cellStyle name="Hyperlink 2 3" xfId="10936" xr:uid="{00000000-0005-0000-0000-0000D96C0000}"/>
    <cellStyle name="Hyperlink 3" xfId="773" xr:uid="{00000000-0005-0000-0000-0000DA6C0000}"/>
    <cellStyle name="Hyperlink 3 2" xfId="21449" xr:uid="{00000000-0005-0000-0000-0000DB6C0000}"/>
    <cellStyle name="Hyperlink 3 3" xfId="8248" xr:uid="{00000000-0005-0000-0000-0000DC6C0000}"/>
    <cellStyle name="Hyperlink 4" xfId="774" xr:uid="{00000000-0005-0000-0000-0000DD6C0000}"/>
    <cellStyle name="Hyperlink 4 2" xfId="22184" xr:uid="{00000000-0005-0000-0000-0000DE6C0000}"/>
    <cellStyle name="iComma0" xfId="10937" xr:uid="{00000000-0005-0000-0000-0000DF6C0000}"/>
    <cellStyle name="iComma1" xfId="10938" xr:uid="{00000000-0005-0000-0000-0000E06C0000}"/>
    <cellStyle name="iComma2" xfId="10939" xr:uid="{00000000-0005-0000-0000-0000E16C0000}"/>
    <cellStyle name="iCurrency0" xfId="10940" xr:uid="{00000000-0005-0000-0000-0000E26C0000}"/>
    <cellStyle name="iCurrency2" xfId="10941" xr:uid="{00000000-0005-0000-0000-0000E36C0000}"/>
    <cellStyle name="iDateDM" xfId="10942" xr:uid="{00000000-0005-0000-0000-0000E46C0000}"/>
    <cellStyle name="iDateDMY" xfId="10943" xr:uid="{00000000-0005-0000-0000-0000E56C0000}"/>
    <cellStyle name="iDateMY" xfId="10944" xr:uid="{00000000-0005-0000-0000-0000E66C0000}"/>
    <cellStyle name="iDateT24" xfId="10945" xr:uid="{00000000-0005-0000-0000-0000E76C0000}"/>
    <cellStyle name="Input 10" xfId="10946" xr:uid="{00000000-0005-0000-0000-0000E86C0000}"/>
    <cellStyle name="Input 10 2" xfId="21513" xr:uid="{00000000-0005-0000-0000-0000E96C0000}"/>
    <cellStyle name="Input 11" xfId="10947" xr:uid="{00000000-0005-0000-0000-0000EA6C0000}"/>
    <cellStyle name="Input 11 2" xfId="21112" xr:uid="{00000000-0005-0000-0000-0000EB6C0000}"/>
    <cellStyle name="Input 12" xfId="10948" xr:uid="{00000000-0005-0000-0000-0000EC6C0000}"/>
    <cellStyle name="Input 13" xfId="10949" xr:uid="{00000000-0005-0000-0000-0000ED6C0000}"/>
    <cellStyle name="Input 14" xfId="10950" xr:uid="{00000000-0005-0000-0000-0000EE6C0000}"/>
    <cellStyle name="Input 15" xfId="10951" xr:uid="{00000000-0005-0000-0000-0000EF6C0000}"/>
    <cellStyle name="Input 16" xfId="10952" xr:uid="{00000000-0005-0000-0000-0000F06C0000}"/>
    <cellStyle name="Input 17" xfId="10953" xr:uid="{00000000-0005-0000-0000-0000F16C0000}"/>
    <cellStyle name="Input 18" xfId="10954" xr:uid="{00000000-0005-0000-0000-0000F26C0000}"/>
    <cellStyle name="Input 19" xfId="10955" xr:uid="{00000000-0005-0000-0000-0000F36C0000}"/>
    <cellStyle name="Input 2" xfId="775" xr:uid="{00000000-0005-0000-0000-0000F46C0000}"/>
    <cellStyle name="Input 2 10" xfId="10957" xr:uid="{00000000-0005-0000-0000-0000F56C0000}"/>
    <cellStyle name="Input 2 11" xfId="10958" xr:uid="{00000000-0005-0000-0000-0000F66C0000}"/>
    <cellStyle name="Input 2 12" xfId="10959" xr:uid="{00000000-0005-0000-0000-0000F76C0000}"/>
    <cellStyle name="Input 2 13" xfId="10960" xr:uid="{00000000-0005-0000-0000-0000F86C0000}"/>
    <cellStyle name="Input 2 14" xfId="10961" xr:uid="{00000000-0005-0000-0000-0000F96C0000}"/>
    <cellStyle name="Input 2 15" xfId="10962" xr:uid="{00000000-0005-0000-0000-0000FA6C0000}"/>
    <cellStyle name="Input 2 16" xfId="10963" xr:uid="{00000000-0005-0000-0000-0000FB6C0000}"/>
    <cellStyle name="Input 2 17" xfId="10964" xr:uid="{00000000-0005-0000-0000-0000FC6C0000}"/>
    <cellStyle name="Input 2 18" xfId="10965" xr:uid="{00000000-0005-0000-0000-0000FD6C0000}"/>
    <cellStyle name="Input 2 19" xfId="10956" xr:uid="{00000000-0005-0000-0000-0000FE6C0000}"/>
    <cellStyle name="Input 2 2" xfId="10966" xr:uid="{00000000-0005-0000-0000-0000FF6C0000}"/>
    <cellStyle name="Input 2 2 2" xfId="10967" xr:uid="{00000000-0005-0000-0000-0000006D0000}"/>
    <cellStyle name="Input 2 2 3" xfId="10968" xr:uid="{00000000-0005-0000-0000-0000016D0000}"/>
    <cellStyle name="Input 2 2 4" xfId="10969" xr:uid="{00000000-0005-0000-0000-0000026D0000}"/>
    <cellStyle name="Input 2 2 5" xfId="10970" xr:uid="{00000000-0005-0000-0000-0000036D0000}"/>
    <cellStyle name="Input 2 3" xfId="10971" xr:uid="{00000000-0005-0000-0000-0000046D0000}"/>
    <cellStyle name="Input 2 4" xfId="10972" xr:uid="{00000000-0005-0000-0000-0000056D0000}"/>
    <cellStyle name="Input 2 5" xfId="10973" xr:uid="{00000000-0005-0000-0000-0000066D0000}"/>
    <cellStyle name="Input 2 6" xfId="10974" xr:uid="{00000000-0005-0000-0000-0000076D0000}"/>
    <cellStyle name="Input 2 7" xfId="10975" xr:uid="{00000000-0005-0000-0000-0000086D0000}"/>
    <cellStyle name="Input 2 8" xfId="10976" xr:uid="{00000000-0005-0000-0000-0000096D0000}"/>
    <cellStyle name="Input 2 9" xfId="10977" xr:uid="{00000000-0005-0000-0000-00000A6D0000}"/>
    <cellStyle name="Input 20" xfId="10978" xr:uid="{00000000-0005-0000-0000-00000B6D0000}"/>
    <cellStyle name="Input 21" xfId="10979" xr:uid="{00000000-0005-0000-0000-00000C6D0000}"/>
    <cellStyle name="Input 22" xfId="10980" xr:uid="{00000000-0005-0000-0000-00000D6D0000}"/>
    <cellStyle name="Input 23" xfId="10981" xr:uid="{00000000-0005-0000-0000-00000E6D0000}"/>
    <cellStyle name="Input 24" xfId="10982" xr:uid="{00000000-0005-0000-0000-00000F6D0000}"/>
    <cellStyle name="Input 25" xfId="10983" xr:uid="{00000000-0005-0000-0000-0000106D0000}"/>
    <cellStyle name="Input 3" xfId="776" xr:uid="{00000000-0005-0000-0000-0000116D0000}"/>
    <cellStyle name="Input 3 10" xfId="21899" xr:uid="{00000000-0005-0000-0000-0000126D0000}"/>
    <cellStyle name="Input 3 11" xfId="21355" xr:uid="{00000000-0005-0000-0000-0000136D0000}"/>
    <cellStyle name="Input 3 12" xfId="21839" xr:uid="{00000000-0005-0000-0000-0000146D0000}"/>
    <cellStyle name="Input 3 13" xfId="22105" xr:uid="{00000000-0005-0000-0000-0000156D0000}"/>
    <cellStyle name="Input 3 14" xfId="22006" xr:uid="{00000000-0005-0000-0000-0000166D0000}"/>
    <cellStyle name="Input 3 15" xfId="21303" xr:uid="{00000000-0005-0000-0000-0000176D0000}"/>
    <cellStyle name="Input 3 16" xfId="21302" xr:uid="{00000000-0005-0000-0000-0000186D0000}"/>
    <cellStyle name="Input 3 17" xfId="21630" xr:uid="{00000000-0005-0000-0000-0000196D0000}"/>
    <cellStyle name="Input 3 18" xfId="10984" xr:uid="{00000000-0005-0000-0000-00001A6D0000}"/>
    <cellStyle name="Input 3 2" xfId="777" xr:uid="{00000000-0005-0000-0000-00001B6D0000}"/>
    <cellStyle name="Input 3 2 10" xfId="22126" xr:uid="{00000000-0005-0000-0000-00001C6D0000}"/>
    <cellStyle name="Input 3 2 11" xfId="22382" xr:uid="{00000000-0005-0000-0000-00001D6D0000}"/>
    <cellStyle name="Input 3 2 12" xfId="21910" xr:uid="{00000000-0005-0000-0000-00001E6D0000}"/>
    <cellStyle name="Input 3 2 13" xfId="21301" xr:uid="{00000000-0005-0000-0000-00001F6D0000}"/>
    <cellStyle name="Input 3 2 14" xfId="21300" xr:uid="{00000000-0005-0000-0000-0000206D0000}"/>
    <cellStyle name="Input 3 2 15" xfId="21988" xr:uid="{00000000-0005-0000-0000-0000216D0000}"/>
    <cellStyle name="Input 3 2 16" xfId="10985" xr:uid="{00000000-0005-0000-0000-0000226D0000}"/>
    <cellStyle name="Input 3 2 2" xfId="778" xr:uid="{00000000-0005-0000-0000-0000236D0000}"/>
    <cellStyle name="Input 3 2 2 2" xfId="20700" xr:uid="{00000000-0005-0000-0000-0000246D0000}"/>
    <cellStyle name="Input 3 2 2 3" xfId="12076" xr:uid="{00000000-0005-0000-0000-0000256D0000}"/>
    <cellStyle name="Input 3 2 3" xfId="779" xr:uid="{00000000-0005-0000-0000-0000266D0000}"/>
    <cellStyle name="Input 3 2 4" xfId="780" xr:uid="{00000000-0005-0000-0000-0000276D0000}"/>
    <cellStyle name="Input 3 2 5" xfId="781" xr:uid="{00000000-0005-0000-0000-0000286D0000}"/>
    <cellStyle name="Input 3 2 5 2" xfId="21614" xr:uid="{00000000-0005-0000-0000-0000296D0000}"/>
    <cellStyle name="Input 3 2 6" xfId="21038" xr:uid="{00000000-0005-0000-0000-00002A6D0000}"/>
    <cellStyle name="Input 3 2 7" xfId="21555" xr:uid="{00000000-0005-0000-0000-00002B6D0000}"/>
    <cellStyle name="Input 3 2 8" xfId="21821" xr:uid="{00000000-0005-0000-0000-00002C6D0000}"/>
    <cellStyle name="Input 3 2 9" xfId="21712" xr:uid="{00000000-0005-0000-0000-00002D6D0000}"/>
    <cellStyle name="Input 3 3" xfId="782" xr:uid="{00000000-0005-0000-0000-00002E6D0000}"/>
    <cellStyle name="Input 3 3 10" xfId="21845" xr:uid="{00000000-0005-0000-0000-00002F6D0000}"/>
    <cellStyle name="Input 3 3 11" xfId="22112" xr:uid="{00000000-0005-0000-0000-0000306D0000}"/>
    <cellStyle name="Input 3 3 12" xfId="21625" xr:uid="{00000000-0005-0000-0000-0000316D0000}"/>
    <cellStyle name="Input 3 3 13" xfId="21299" xr:uid="{00000000-0005-0000-0000-0000326D0000}"/>
    <cellStyle name="Input 3 3 14" xfId="21298" xr:uid="{00000000-0005-0000-0000-0000336D0000}"/>
    <cellStyle name="Input 3 3 15" xfId="21698" xr:uid="{00000000-0005-0000-0000-0000346D0000}"/>
    <cellStyle name="Input 3 3 16" xfId="10986" xr:uid="{00000000-0005-0000-0000-0000356D0000}"/>
    <cellStyle name="Input 3 3 2" xfId="20699" xr:uid="{00000000-0005-0000-0000-0000366D0000}"/>
    <cellStyle name="Input 3 3 3" xfId="21834" xr:uid="{00000000-0005-0000-0000-0000376D0000}"/>
    <cellStyle name="Input 3 3 4" xfId="22021" xr:uid="{00000000-0005-0000-0000-0000386D0000}"/>
    <cellStyle name="Input 3 3 5" xfId="22272" xr:uid="{00000000-0005-0000-0000-0000396D0000}"/>
    <cellStyle name="Input 3 3 6" xfId="21354" xr:uid="{00000000-0005-0000-0000-00003A6D0000}"/>
    <cellStyle name="Input 3 3 7" xfId="21353" xr:uid="{00000000-0005-0000-0000-00003B6D0000}"/>
    <cellStyle name="Input 3 3 8" xfId="21352" xr:uid="{00000000-0005-0000-0000-00003C6D0000}"/>
    <cellStyle name="Input 3 3 9" xfId="21351" xr:uid="{00000000-0005-0000-0000-00003D6D0000}"/>
    <cellStyle name="Input 3 4" xfId="783" xr:uid="{00000000-0005-0000-0000-00003E6D0000}"/>
    <cellStyle name="Input 3 4 2" xfId="21350" xr:uid="{00000000-0005-0000-0000-00003F6D0000}"/>
    <cellStyle name="Input 3 4 3" xfId="10987" xr:uid="{00000000-0005-0000-0000-0000406D0000}"/>
    <cellStyle name="Input 3 5" xfId="784" xr:uid="{00000000-0005-0000-0000-0000416D0000}"/>
    <cellStyle name="Input 3 5 2" xfId="21349" xr:uid="{00000000-0005-0000-0000-0000426D0000}"/>
    <cellStyle name="Input 3 5 3" xfId="10988" xr:uid="{00000000-0005-0000-0000-0000436D0000}"/>
    <cellStyle name="Input 3 6" xfId="785" xr:uid="{00000000-0005-0000-0000-0000446D0000}"/>
    <cellStyle name="Input 3 6 2" xfId="21348" xr:uid="{00000000-0005-0000-0000-0000456D0000}"/>
    <cellStyle name="Input 3 6 3" xfId="10989" xr:uid="{00000000-0005-0000-0000-0000466D0000}"/>
    <cellStyle name="Input 3 7" xfId="10990" xr:uid="{00000000-0005-0000-0000-0000476D0000}"/>
    <cellStyle name="Input 3 7 2" xfId="21347" xr:uid="{00000000-0005-0000-0000-0000486D0000}"/>
    <cellStyle name="Input 3 8" xfId="10991" xr:uid="{00000000-0005-0000-0000-0000496D0000}"/>
    <cellStyle name="Input 3 8 2" xfId="21346" xr:uid="{00000000-0005-0000-0000-00004A6D0000}"/>
    <cellStyle name="Input 3 9" xfId="21345" xr:uid="{00000000-0005-0000-0000-00004B6D0000}"/>
    <cellStyle name="Input 4" xfId="10992" xr:uid="{00000000-0005-0000-0000-00004C6D0000}"/>
    <cellStyle name="Input 4 2" xfId="10993" xr:uid="{00000000-0005-0000-0000-00004D6D0000}"/>
    <cellStyle name="Input 4 3" xfId="10994" xr:uid="{00000000-0005-0000-0000-00004E6D0000}"/>
    <cellStyle name="Input 4 4" xfId="10995" xr:uid="{00000000-0005-0000-0000-00004F6D0000}"/>
    <cellStyle name="Input 4 5" xfId="20768" xr:uid="{00000000-0005-0000-0000-0000506D0000}"/>
    <cellStyle name="Input 5" xfId="10996" xr:uid="{00000000-0005-0000-0000-0000516D0000}"/>
    <cellStyle name="Input 5 2" xfId="10997" xr:uid="{00000000-0005-0000-0000-0000526D0000}"/>
    <cellStyle name="Input 5 3" xfId="10998" xr:uid="{00000000-0005-0000-0000-0000536D0000}"/>
    <cellStyle name="Input 5 4" xfId="10999" xr:uid="{00000000-0005-0000-0000-0000546D0000}"/>
    <cellStyle name="Input 5 5" xfId="21537" xr:uid="{00000000-0005-0000-0000-0000556D0000}"/>
    <cellStyle name="Input 6" xfId="11000" xr:uid="{00000000-0005-0000-0000-0000566D0000}"/>
    <cellStyle name="Input 6 2" xfId="11001" xr:uid="{00000000-0005-0000-0000-0000576D0000}"/>
    <cellStyle name="Input 6 3" xfId="11002" xr:uid="{00000000-0005-0000-0000-0000586D0000}"/>
    <cellStyle name="Input 6 4" xfId="21426" xr:uid="{00000000-0005-0000-0000-0000596D0000}"/>
    <cellStyle name="Input 7" xfId="11003" xr:uid="{00000000-0005-0000-0000-00005A6D0000}"/>
    <cellStyle name="Input 7 2" xfId="11004" xr:uid="{00000000-0005-0000-0000-00005B6D0000}"/>
    <cellStyle name="Input 7 3" xfId="21413" xr:uid="{00000000-0005-0000-0000-00005C6D0000}"/>
    <cellStyle name="Input 8" xfId="11005" xr:uid="{00000000-0005-0000-0000-00005D6D0000}"/>
    <cellStyle name="Input 8 2" xfId="11006" xr:uid="{00000000-0005-0000-0000-00005E6D0000}"/>
    <cellStyle name="Input 8 3" xfId="21558" xr:uid="{00000000-0005-0000-0000-00005F6D0000}"/>
    <cellStyle name="Input 9" xfId="11007" xr:uid="{00000000-0005-0000-0000-0000606D0000}"/>
    <cellStyle name="Input 9 2" xfId="21826" xr:uid="{00000000-0005-0000-0000-0000616D0000}"/>
    <cellStyle name="Insatisfaisant" xfId="786" xr:uid="{00000000-0005-0000-0000-0000626D0000}"/>
    <cellStyle name="iPercent0" xfId="11008" xr:uid="{00000000-0005-0000-0000-0000636D0000}"/>
    <cellStyle name="iPercent1" xfId="11009" xr:uid="{00000000-0005-0000-0000-0000646D0000}"/>
    <cellStyle name="iTextB" xfId="11010" xr:uid="{00000000-0005-0000-0000-0000656D0000}"/>
    <cellStyle name="iTextCen" xfId="11011" xr:uid="{00000000-0005-0000-0000-0000666D0000}"/>
    <cellStyle name="iTextGen" xfId="11012" xr:uid="{00000000-0005-0000-0000-0000676D0000}"/>
    <cellStyle name="iTextGenProt" xfId="11013" xr:uid="{00000000-0005-0000-0000-0000686D0000}"/>
    <cellStyle name="iTextGenWrap" xfId="11014" xr:uid="{00000000-0005-0000-0000-0000696D0000}"/>
    <cellStyle name="iTextI" xfId="11015" xr:uid="{00000000-0005-0000-0000-00006A6D0000}"/>
    <cellStyle name="iTextSm" xfId="11016" xr:uid="{00000000-0005-0000-0000-00006B6D0000}"/>
    <cellStyle name="iTextSm 2" xfId="11017" xr:uid="{00000000-0005-0000-0000-00006C6D0000}"/>
    <cellStyle name="iTextSm 3" xfId="11018" xr:uid="{00000000-0005-0000-0000-00006D6D0000}"/>
    <cellStyle name="iTextSm_Sheet2" xfId="11019" xr:uid="{00000000-0005-0000-0000-00006E6D0000}"/>
    <cellStyle name="iTextU" xfId="11020" xr:uid="{00000000-0005-0000-0000-00006F6D0000}"/>
    <cellStyle name="Komma 5" xfId="787" xr:uid="{00000000-0005-0000-0000-0000706D0000}"/>
    <cellStyle name="Komma 5 2" xfId="788" xr:uid="{00000000-0005-0000-0000-0000716D0000}"/>
    <cellStyle name="Komma 5 2 2" xfId="789" xr:uid="{00000000-0005-0000-0000-0000726D0000}"/>
    <cellStyle name="Komma 5 2 3" xfId="19181" xr:uid="{00000000-0005-0000-0000-0000736D0000}"/>
    <cellStyle name="Komma 5 3" xfId="790" xr:uid="{00000000-0005-0000-0000-0000746D0000}"/>
    <cellStyle name="Komma 5 3 2" xfId="20794" xr:uid="{00000000-0005-0000-0000-0000756D0000}"/>
    <cellStyle name="Komma 5 4" xfId="19180" xr:uid="{00000000-0005-0000-0000-0000766D0000}"/>
    <cellStyle name="Komma 5 4 2" xfId="20793" xr:uid="{00000000-0005-0000-0000-0000776D0000}"/>
    <cellStyle name="Komma 5 5" xfId="20792" xr:uid="{00000000-0005-0000-0000-0000786D0000}"/>
    <cellStyle name="Komma 5 6" xfId="20978" xr:uid="{00000000-0005-0000-0000-0000796D0000}"/>
    <cellStyle name="Komma 5 7" xfId="20781" xr:uid="{00000000-0005-0000-0000-00007A6D0000}"/>
    <cellStyle name="Lien hypertexte 2" xfId="791" xr:uid="{00000000-0005-0000-0000-00007B6D0000}"/>
    <cellStyle name="Linked Cell 10" xfId="11021" xr:uid="{00000000-0005-0000-0000-00007C6D0000}"/>
    <cellStyle name="Linked Cell 11" xfId="11022" xr:uid="{00000000-0005-0000-0000-00007D6D0000}"/>
    <cellStyle name="Linked Cell 12" xfId="11023" xr:uid="{00000000-0005-0000-0000-00007E6D0000}"/>
    <cellStyle name="Linked Cell 13" xfId="11024" xr:uid="{00000000-0005-0000-0000-00007F6D0000}"/>
    <cellStyle name="Linked Cell 2" xfId="792" xr:uid="{00000000-0005-0000-0000-0000806D0000}"/>
    <cellStyle name="Linked Cell 2 10" xfId="11026" xr:uid="{00000000-0005-0000-0000-0000816D0000}"/>
    <cellStyle name="Linked Cell 2 11" xfId="11027" xr:uid="{00000000-0005-0000-0000-0000826D0000}"/>
    <cellStyle name="Linked Cell 2 12" xfId="11028" xr:uid="{00000000-0005-0000-0000-0000836D0000}"/>
    <cellStyle name="Linked Cell 2 13" xfId="11029" xr:uid="{00000000-0005-0000-0000-0000846D0000}"/>
    <cellStyle name="Linked Cell 2 14" xfId="11030" xr:uid="{00000000-0005-0000-0000-0000856D0000}"/>
    <cellStyle name="Linked Cell 2 15" xfId="11031" xr:uid="{00000000-0005-0000-0000-0000866D0000}"/>
    <cellStyle name="Linked Cell 2 16" xfId="11032" xr:uid="{00000000-0005-0000-0000-0000876D0000}"/>
    <cellStyle name="Linked Cell 2 17" xfId="11025" xr:uid="{00000000-0005-0000-0000-0000886D0000}"/>
    <cellStyle name="Linked Cell 2 2" xfId="11033" xr:uid="{00000000-0005-0000-0000-0000896D0000}"/>
    <cellStyle name="Linked Cell 2 2 2" xfId="11034" xr:uid="{00000000-0005-0000-0000-00008A6D0000}"/>
    <cellStyle name="Linked Cell 2 2 3" xfId="11035" xr:uid="{00000000-0005-0000-0000-00008B6D0000}"/>
    <cellStyle name="Linked Cell 2 2 4" xfId="11036" xr:uid="{00000000-0005-0000-0000-00008C6D0000}"/>
    <cellStyle name="Linked Cell 2 2 5" xfId="11037" xr:uid="{00000000-0005-0000-0000-00008D6D0000}"/>
    <cellStyle name="Linked Cell 2 3" xfId="11038" xr:uid="{00000000-0005-0000-0000-00008E6D0000}"/>
    <cellStyle name="Linked Cell 2 4" xfId="11039" xr:uid="{00000000-0005-0000-0000-00008F6D0000}"/>
    <cellStyle name="Linked Cell 2 5" xfId="11040" xr:uid="{00000000-0005-0000-0000-0000906D0000}"/>
    <cellStyle name="Linked Cell 2 6" xfId="11041" xr:uid="{00000000-0005-0000-0000-0000916D0000}"/>
    <cellStyle name="Linked Cell 2 7" xfId="11042" xr:uid="{00000000-0005-0000-0000-0000926D0000}"/>
    <cellStyle name="Linked Cell 2 8" xfId="11043" xr:uid="{00000000-0005-0000-0000-0000936D0000}"/>
    <cellStyle name="Linked Cell 2 9" xfId="11044" xr:uid="{00000000-0005-0000-0000-0000946D0000}"/>
    <cellStyle name="Linked Cell 3" xfId="11045" xr:uid="{00000000-0005-0000-0000-0000956D0000}"/>
    <cellStyle name="Linked Cell 3 2" xfId="11046" xr:uid="{00000000-0005-0000-0000-0000966D0000}"/>
    <cellStyle name="Linked Cell 3 3" xfId="11047" xr:uid="{00000000-0005-0000-0000-0000976D0000}"/>
    <cellStyle name="Linked Cell 3 4" xfId="11048" xr:uid="{00000000-0005-0000-0000-0000986D0000}"/>
    <cellStyle name="Linked Cell 3 5" xfId="11049" xr:uid="{00000000-0005-0000-0000-0000996D0000}"/>
    <cellStyle name="Linked Cell 3 6" xfId="11050" xr:uid="{00000000-0005-0000-0000-00009A6D0000}"/>
    <cellStyle name="Linked Cell 4" xfId="11051" xr:uid="{00000000-0005-0000-0000-00009B6D0000}"/>
    <cellStyle name="Linked Cell 4 2" xfId="11052" xr:uid="{00000000-0005-0000-0000-00009C6D0000}"/>
    <cellStyle name="Linked Cell 5" xfId="11053" xr:uid="{00000000-0005-0000-0000-00009D6D0000}"/>
    <cellStyle name="Linked Cell 5 2" xfId="11054" xr:uid="{00000000-0005-0000-0000-00009E6D0000}"/>
    <cellStyle name="Linked Cell 6" xfId="11055" xr:uid="{00000000-0005-0000-0000-00009F6D0000}"/>
    <cellStyle name="Linked Cell 7" xfId="11056" xr:uid="{00000000-0005-0000-0000-0000A06D0000}"/>
    <cellStyle name="Linked Cell 8" xfId="11057" xr:uid="{00000000-0005-0000-0000-0000A16D0000}"/>
    <cellStyle name="Linked Cell 9" xfId="11058" xr:uid="{00000000-0005-0000-0000-0000A26D0000}"/>
    <cellStyle name="Migliaia_tab emissioni" xfId="12077" xr:uid="{00000000-0005-0000-0000-0000A36D0000}"/>
    <cellStyle name="N+(X)" xfId="40212" xr:uid="{00000000-0005-0000-0000-0000A46D0000}"/>
    <cellStyle name="Neutral 10" xfId="11059" xr:uid="{00000000-0005-0000-0000-0000A56D0000}"/>
    <cellStyle name="Neutral 11" xfId="11060" xr:uid="{00000000-0005-0000-0000-0000A66D0000}"/>
    <cellStyle name="Neutral 12" xfId="11061" xr:uid="{00000000-0005-0000-0000-0000A76D0000}"/>
    <cellStyle name="Neutral 13" xfId="11062" xr:uid="{00000000-0005-0000-0000-0000A86D0000}"/>
    <cellStyle name="Neutral 14" xfId="40227" xr:uid="{00000000-0005-0000-0000-0000A96D0000}"/>
    <cellStyle name="Neutral 2" xfId="793" xr:uid="{00000000-0005-0000-0000-0000AA6D0000}"/>
    <cellStyle name="Neutral 2 10" xfId="11064" xr:uid="{00000000-0005-0000-0000-0000AB6D0000}"/>
    <cellStyle name="Neutral 2 11" xfId="11065" xr:uid="{00000000-0005-0000-0000-0000AC6D0000}"/>
    <cellStyle name="Neutral 2 12" xfId="11066" xr:uid="{00000000-0005-0000-0000-0000AD6D0000}"/>
    <cellStyle name="Neutral 2 13" xfId="11067" xr:uid="{00000000-0005-0000-0000-0000AE6D0000}"/>
    <cellStyle name="Neutral 2 14" xfId="11068" xr:uid="{00000000-0005-0000-0000-0000AF6D0000}"/>
    <cellStyle name="Neutral 2 15" xfId="11069" xr:uid="{00000000-0005-0000-0000-0000B06D0000}"/>
    <cellStyle name="Neutral 2 16" xfId="11070" xr:uid="{00000000-0005-0000-0000-0000B16D0000}"/>
    <cellStyle name="Neutral 2 17" xfId="11063" xr:uid="{00000000-0005-0000-0000-0000B26D0000}"/>
    <cellStyle name="Neutral 2 2" xfId="11071" xr:uid="{00000000-0005-0000-0000-0000B36D0000}"/>
    <cellStyle name="Neutral 2 2 2" xfId="11072" xr:uid="{00000000-0005-0000-0000-0000B46D0000}"/>
    <cellStyle name="Neutral 2 2 3" xfId="11073" xr:uid="{00000000-0005-0000-0000-0000B56D0000}"/>
    <cellStyle name="Neutral 2 2 4" xfId="11074" xr:uid="{00000000-0005-0000-0000-0000B66D0000}"/>
    <cellStyle name="Neutral 2 2 5" xfId="11075" xr:uid="{00000000-0005-0000-0000-0000B76D0000}"/>
    <cellStyle name="Neutral 2 3" xfId="11076" xr:uid="{00000000-0005-0000-0000-0000B86D0000}"/>
    <cellStyle name="Neutral 2 4" xfId="11077" xr:uid="{00000000-0005-0000-0000-0000B96D0000}"/>
    <cellStyle name="Neutral 2 5" xfId="11078" xr:uid="{00000000-0005-0000-0000-0000BA6D0000}"/>
    <cellStyle name="Neutral 2 6" xfId="11079" xr:uid="{00000000-0005-0000-0000-0000BB6D0000}"/>
    <cellStyle name="Neutral 2 7" xfId="11080" xr:uid="{00000000-0005-0000-0000-0000BC6D0000}"/>
    <cellStyle name="Neutral 2 8" xfId="11081" xr:uid="{00000000-0005-0000-0000-0000BD6D0000}"/>
    <cellStyle name="Neutral 2 9" xfId="11082" xr:uid="{00000000-0005-0000-0000-0000BE6D0000}"/>
    <cellStyle name="Neutral 3" xfId="794" xr:uid="{00000000-0005-0000-0000-0000BF6D0000}"/>
    <cellStyle name="Neutral 3 2" xfId="11084" xr:uid="{00000000-0005-0000-0000-0000C06D0000}"/>
    <cellStyle name="Neutral 3 3" xfId="11085" xr:uid="{00000000-0005-0000-0000-0000C16D0000}"/>
    <cellStyle name="Neutral 3 4" xfId="11086" xr:uid="{00000000-0005-0000-0000-0000C26D0000}"/>
    <cellStyle name="Neutral 3 5" xfId="11087" xr:uid="{00000000-0005-0000-0000-0000C36D0000}"/>
    <cellStyle name="Neutral 3 6" xfId="11088" xr:uid="{00000000-0005-0000-0000-0000C46D0000}"/>
    <cellStyle name="Neutral 3 7" xfId="21344" xr:uid="{00000000-0005-0000-0000-0000C56D0000}"/>
    <cellStyle name="Neutral 3 8" xfId="11083" xr:uid="{00000000-0005-0000-0000-0000C66D0000}"/>
    <cellStyle name="Neutral 4" xfId="11089" xr:uid="{00000000-0005-0000-0000-0000C76D0000}"/>
    <cellStyle name="Neutral 4 2" xfId="11090" xr:uid="{00000000-0005-0000-0000-0000C86D0000}"/>
    <cellStyle name="Neutral 5" xfId="11091" xr:uid="{00000000-0005-0000-0000-0000C96D0000}"/>
    <cellStyle name="Neutral 5 2" xfId="11092" xr:uid="{00000000-0005-0000-0000-0000CA6D0000}"/>
    <cellStyle name="Neutral 6" xfId="11093" xr:uid="{00000000-0005-0000-0000-0000CB6D0000}"/>
    <cellStyle name="Neutral 6 2" xfId="11094" xr:uid="{00000000-0005-0000-0000-0000CC6D0000}"/>
    <cellStyle name="Neutral 7" xfId="11095" xr:uid="{00000000-0005-0000-0000-0000CD6D0000}"/>
    <cellStyle name="Neutral 7 2" xfId="11096" xr:uid="{00000000-0005-0000-0000-0000CE6D0000}"/>
    <cellStyle name="Neutral 8" xfId="11097" xr:uid="{00000000-0005-0000-0000-0000CF6D0000}"/>
    <cellStyle name="Neutral 8 2" xfId="11098" xr:uid="{00000000-0005-0000-0000-0000D06D0000}"/>
    <cellStyle name="Neutral 9" xfId="11099" xr:uid="{00000000-0005-0000-0000-0000D16D0000}"/>
    <cellStyle name="Neutre" xfId="795" xr:uid="{00000000-0005-0000-0000-0000D26D0000}"/>
    <cellStyle name="Nick's Standard" xfId="11100" xr:uid="{00000000-0005-0000-0000-0000D36D0000}"/>
    <cellStyle name="Normal" xfId="0" builtinId="0"/>
    <cellStyle name="Normal 10" xfId="1" xr:uid="{00000000-0005-0000-0000-0000D56D0000}"/>
    <cellStyle name="Normal 10 2" xfId="796" xr:uid="{00000000-0005-0000-0000-0000D66D0000}"/>
    <cellStyle name="Normal 10 2 10" xfId="8290" xr:uid="{00000000-0005-0000-0000-0000D76D0000}"/>
    <cellStyle name="Normal 10 2 2" xfId="12951" xr:uid="{00000000-0005-0000-0000-0000D86D0000}"/>
    <cellStyle name="Normal 10 2 2 2" xfId="15305" xr:uid="{00000000-0005-0000-0000-0000D96D0000}"/>
    <cellStyle name="Normal 10 2 2 2 2" xfId="26135" xr:uid="{00000000-0005-0000-0000-0000DA6D0000}"/>
    <cellStyle name="Normal 10 2 2 2 3" xfId="35012" xr:uid="{00000000-0005-0000-0000-0000DB6D0000}"/>
    <cellStyle name="Normal 10 2 2 2 4" xfId="40224" xr:uid="{00000000-0005-0000-0000-0000DC6D0000}"/>
    <cellStyle name="Normal 10 2 2 3" xfId="17524" xr:uid="{00000000-0005-0000-0000-0000DD6D0000}"/>
    <cellStyle name="Normal 10 2 2 3 2" xfId="28354" xr:uid="{00000000-0005-0000-0000-0000DE6D0000}"/>
    <cellStyle name="Normal 10 2 2 3 3" xfId="37231" xr:uid="{00000000-0005-0000-0000-0000DF6D0000}"/>
    <cellStyle name="Normal 10 2 2 4" xfId="19929" xr:uid="{00000000-0005-0000-0000-0000E06D0000}"/>
    <cellStyle name="Normal 10 2 2 4 2" xfId="30573" xr:uid="{00000000-0005-0000-0000-0000E16D0000}"/>
    <cellStyle name="Normal 10 2 2 4 3" xfId="39450" xr:uid="{00000000-0005-0000-0000-0000E26D0000}"/>
    <cellStyle name="Normal 10 2 2 5" xfId="23916" xr:uid="{00000000-0005-0000-0000-0000E36D0000}"/>
    <cellStyle name="Normal 10 2 2 6" xfId="32793" xr:uid="{00000000-0005-0000-0000-0000E46D0000}"/>
    <cellStyle name="Normal 10 2 3" xfId="12218" xr:uid="{00000000-0005-0000-0000-0000E56D0000}"/>
    <cellStyle name="Normal 10 2 3 2" xfId="14572" xr:uid="{00000000-0005-0000-0000-0000E66D0000}"/>
    <cellStyle name="Normal 10 2 3 2 2" xfId="25402" xr:uid="{00000000-0005-0000-0000-0000E76D0000}"/>
    <cellStyle name="Normal 10 2 3 2 3" xfId="34279" xr:uid="{00000000-0005-0000-0000-0000E86D0000}"/>
    <cellStyle name="Normal 10 2 3 3" xfId="16791" xr:uid="{00000000-0005-0000-0000-0000E96D0000}"/>
    <cellStyle name="Normal 10 2 3 3 2" xfId="27621" xr:uid="{00000000-0005-0000-0000-0000EA6D0000}"/>
    <cellStyle name="Normal 10 2 3 3 3" xfId="36498" xr:uid="{00000000-0005-0000-0000-0000EB6D0000}"/>
    <cellStyle name="Normal 10 2 3 4" xfId="19196" xr:uid="{00000000-0005-0000-0000-0000EC6D0000}"/>
    <cellStyle name="Normal 10 2 3 4 2" xfId="29840" xr:uid="{00000000-0005-0000-0000-0000ED6D0000}"/>
    <cellStyle name="Normal 10 2 3 4 3" xfId="38717" xr:uid="{00000000-0005-0000-0000-0000EE6D0000}"/>
    <cellStyle name="Normal 10 2 3 5" xfId="23183" xr:uid="{00000000-0005-0000-0000-0000EF6D0000}"/>
    <cellStyle name="Normal 10 2 3 6" xfId="32060" xr:uid="{00000000-0005-0000-0000-0000F06D0000}"/>
    <cellStyle name="Normal 10 2 4" xfId="13696" xr:uid="{00000000-0005-0000-0000-0000F16D0000}"/>
    <cellStyle name="Normal 10 2 4 2" xfId="24659" xr:uid="{00000000-0005-0000-0000-0000F26D0000}"/>
    <cellStyle name="Normal 10 2 4 3" xfId="33536" xr:uid="{00000000-0005-0000-0000-0000F36D0000}"/>
    <cellStyle name="Normal 10 2 5" xfId="16048" xr:uid="{00000000-0005-0000-0000-0000F46D0000}"/>
    <cellStyle name="Normal 10 2 5 2" xfId="26878" xr:uid="{00000000-0005-0000-0000-0000F56D0000}"/>
    <cellStyle name="Normal 10 2 5 3" xfId="35755" xr:uid="{00000000-0005-0000-0000-0000F66D0000}"/>
    <cellStyle name="Normal 10 2 6" xfId="18269" xr:uid="{00000000-0005-0000-0000-0000F76D0000}"/>
    <cellStyle name="Normal 10 2 6 2" xfId="29097" xr:uid="{00000000-0005-0000-0000-0000F86D0000}"/>
    <cellStyle name="Normal 10 2 6 3" xfId="37974" xr:uid="{00000000-0005-0000-0000-0000F96D0000}"/>
    <cellStyle name="Normal 10 2 7" xfId="21297" xr:uid="{00000000-0005-0000-0000-0000FA6D0000}"/>
    <cellStyle name="Normal 10 2 8" xfId="22440" xr:uid="{00000000-0005-0000-0000-0000FB6D0000}"/>
    <cellStyle name="Normal 10 2 9" xfId="31315" xr:uid="{00000000-0005-0000-0000-0000FC6D0000}"/>
    <cellStyle name="Normal 10 3" xfId="21296" xr:uid="{00000000-0005-0000-0000-0000FD6D0000}"/>
    <cellStyle name="Normal 11" xfId="797" xr:uid="{00000000-0005-0000-0000-0000FE6D0000}"/>
    <cellStyle name="Normal 11 10" xfId="8" xr:uid="{00000000-0005-0000-0000-0000FF6D0000}"/>
    <cellStyle name="Normal 11 10 2" xfId="21295" xr:uid="{00000000-0005-0000-0000-0000006E0000}"/>
    <cellStyle name="Normal 11 10 2 2" xfId="21294" xr:uid="{00000000-0005-0000-0000-0000016E0000}"/>
    <cellStyle name="Normal 11 10 3" xfId="21293" xr:uid="{00000000-0005-0000-0000-0000026E0000}"/>
    <cellStyle name="Normal 11 10 3 2" xfId="21292" xr:uid="{00000000-0005-0000-0000-0000036E0000}"/>
    <cellStyle name="Normal 11 10 4" xfId="21291" xr:uid="{00000000-0005-0000-0000-0000046E0000}"/>
    <cellStyle name="Normal 11 10 4 2" xfId="21290" xr:uid="{00000000-0005-0000-0000-0000056E0000}"/>
    <cellStyle name="Normal 11 10 5" xfId="21289" xr:uid="{00000000-0005-0000-0000-0000066E0000}"/>
    <cellStyle name="Normal 11 10 5 2" xfId="21288" xr:uid="{00000000-0005-0000-0000-0000076E0000}"/>
    <cellStyle name="Normal 11 10 6" xfId="21287" xr:uid="{00000000-0005-0000-0000-0000086E0000}"/>
    <cellStyle name="Normal 11 10 7" xfId="21037" xr:uid="{00000000-0005-0000-0000-0000096E0000}"/>
    <cellStyle name="Normal 11 2" xfId="798" xr:uid="{00000000-0005-0000-0000-00000A6E0000}"/>
    <cellStyle name="Normal 11 2 10" xfId="23111" xr:uid="{00000000-0005-0000-0000-00000B6E0000}"/>
    <cellStyle name="Normal 11 2 11" xfId="31986" xr:uid="{00000000-0005-0000-0000-00000C6E0000}"/>
    <cellStyle name="Normal 11 2 12" xfId="11101" xr:uid="{00000000-0005-0000-0000-00000D6E0000}"/>
    <cellStyle name="Normal 11 2 2" xfId="799" xr:uid="{00000000-0005-0000-0000-00000E6E0000}"/>
    <cellStyle name="Normal 11 2 2 2" xfId="800" xr:uid="{00000000-0005-0000-0000-00000F6E0000}"/>
    <cellStyle name="Normal 11 2 3" xfId="801" xr:uid="{00000000-0005-0000-0000-0000106E0000}"/>
    <cellStyle name="Normal 11 2 3 2" xfId="802" xr:uid="{00000000-0005-0000-0000-0000116E0000}"/>
    <cellStyle name="Normal 11 2 3 2 2" xfId="21286" xr:uid="{00000000-0005-0000-0000-0000126E0000}"/>
    <cellStyle name="Normal 11 2 3 2 3" xfId="12079" xr:uid="{00000000-0005-0000-0000-0000136E0000}"/>
    <cellStyle name="Normal 11 2 3 3" xfId="803" xr:uid="{00000000-0005-0000-0000-0000146E0000}"/>
    <cellStyle name="Normal 11 2 3 3 2" xfId="16034" xr:uid="{00000000-0005-0000-0000-0000156E0000}"/>
    <cellStyle name="Normal 11 2 3 3 2 2" xfId="26864" xr:uid="{00000000-0005-0000-0000-0000166E0000}"/>
    <cellStyle name="Normal 11 2 3 3 2 3" xfId="35741" xr:uid="{00000000-0005-0000-0000-0000176E0000}"/>
    <cellStyle name="Normal 11 2 3 3 3" xfId="18253" xr:uid="{00000000-0005-0000-0000-0000186E0000}"/>
    <cellStyle name="Normal 11 2 3 3 3 2" xfId="29083" xr:uid="{00000000-0005-0000-0000-0000196E0000}"/>
    <cellStyle name="Normal 11 2 3 3 3 3" xfId="37960" xr:uid="{00000000-0005-0000-0000-00001A6E0000}"/>
    <cellStyle name="Normal 11 2 3 3 4" xfId="20658" xr:uid="{00000000-0005-0000-0000-00001B6E0000}"/>
    <cellStyle name="Normal 11 2 3 3 4 2" xfId="31302" xr:uid="{00000000-0005-0000-0000-00001C6E0000}"/>
    <cellStyle name="Normal 11 2 3 3 4 3" xfId="40179" xr:uid="{00000000-0005-0000-0000-00001D6E0000}"/>
    <cellStyle name="Normal 11 2 3 3 5" xfId="24645" xr:uid="{00000000-0005-0000-0000-00001E6E0000}"/>
    <cellStyle name="Normal 11 2 3 3 6" xfId="33522" xr:uid="{00000000-0005-0000-0000-00001F6E0000}"/>
    <cellStyle name="Normal 11 2 3 3 7" xfId="13680" xr:uid="{00000000-0005-0000-0000-0000206E0000}"/>
    <cellStyle name="Normal 11 2 3 4" xfId="14558" xr:uid="{00000000-0005-0000-0000-0000216E0000}"/>
    <cellStyle name="Normal 11 2 3 4 2" xfId="25388" xr:uid="{00000000-0005-0000-0000-0000226E0000}"/>
    <cellStyle name="Normal 11 2 3 4 3" xfId="34265" xr:uid="{00000000-0005-0000-0000-0000236E0000}"/>
    <cellStyle name="Normal 11 2 3 5" xfId="16777" xr:uid="{00000000-0005-0000-0000-0000246E0000}"/>
    <cellStyle name="Normal 11 2 3 5 2" xfId="27607" xr:uid="{00000000-0005-0000-0000-0000256E0000}"/>
    <cellStyle name="Normal 11 2 3 5 3" xfId="36484" xr:uid="{00000000-0005-0000-0000-0000266E0000}"/>
    <cellStyle name="Normal 11 2 3 6" xfId="19182" xr:uid="{00000000-0005-0000-0000-0000276E0000}"/>
    <cellStyle name="Normal 11 2 3 6 2" xfId="29826" xr:uid="{00000000-0005-0000-0000-0000286E0000}"/>
    <cellStyle name="Normal 11 2 3 6 3" xfId="38703" xr:uid="{00000000-0005-0000-0000-0000296E0000}"/>
    <cellStyle name="Normal 11 2 3 7" xfId="23169" xr:uid="{00000000-0005-0000-0000-00002A6E0000}"/>
    <cellStyle name="Normal 11 2 3 8" xfId="32045" xr:uid="{00000000-0005-0000-0000-00002B6E0000}"/>
    <cellStyle name="Normal 11 2 3 9" xfId="12078" xr:uid="{00000000-0005-0000-0000-00002C6E0000}"/>
    <cellStyle name="Normal 11 2 4" xfId="804" xr:uid="{00000000-0005-0000-0000-00002D6E0000}"/>
    <cellStyle name="Normal 11 2 5" xfId="13622" xr:uid="{00000000-0005-0000-0000-00002E6E0000}"/>
    <cellStyle name="Normal 11 2 5 2" xfId="15976" xr:uid="{00000000-0005-0000-0000-00002F6E0000}"/>
    <cellStyle name="Normal 11 2 5 2 2" xfId="26806" xr:uid="{00000000-0005-0000-0000-0000306E0000}"/>
    <cellStyle name="Normal 11 2 5 2 3" xfId="35683" xr:uid="{00000000-0005-0000-0000-0000316E0000}"/>
    <cellStyle name="Normal 11 2 5 3" xfId="18195" xr:uid="{00000000-0005-0000-0000-0000326E0000}"/>
    <cellStyle name="Normal 11 2 5 3 2" xfId="29025" xr:uid="{00000000-0005-0000-0000-0000336E0000}"/>
    <cellStyle name="Normal 11 2 5 3 3" xfId="37902" xr:uid="{00000000-0005-0000-0000-0000346E0000}"/>
    <cellStyle name="Normal 11 2 5 4" xfId="20600" xr:uid="{00000000-0005-0000-0000-0000356E0000}"/>
    <cellStyle name="Normal 11 2 5 4 2" xfId="31244" xr:uid="{00000000-0005-0000-0000-0000366E0000}"/>
    <cellStyle name="Normal 11 2 5 4 3" xfId="40121" xr:uid="{00000000-0005-0000-0000-0000376E0000}"/>
    <cellStyle name="Normal 11 2 5 5" xfId="24587" xr:uid="{00000000-0005-0000-0000-0000386E0000}"/>
    <cellStyle name="Normal 11 2 5 6" xfId="33464" xr:uid="{00000000-0005-0000-0000-0000396E0000}"/>
    <cellStyle name="Normal 11 2 6" xfId="12889" xr:uid="{00000000-0005-0000-0000-00003A6E0000}"/>
    <cellStyle name="Normal 11 2 6 2" xfId="15243" xr:uid="{00000000-0005-0000-0000-00003B6E0000}"/>
    <cellStyle name="Normal 11 2 6 2 2" xfId="26073" xr:uid="{00000000-0005-0000-0000-00003C6E0000}"/>
    <cellStyle name="Normal 11 2 6 2 3" xfId="34950" xr:uid="{00000000-0005-0000-0000-00003D6E0000}"/>
    <cellStyle name="Normal 11 2 6 3" xfId="17462" xr:uid="{00000000-0005-0000-0000-00003E6E0000}"/>
    <cellStyle name="Normal 11 2 6 3 2" xfId="28292" xr:uid="{00000000-0005-0000-0000-00003F6E0000}"/>
    <cellStyle name="Normal 11 2 6 3 3" xfId="37169" xr:uid="{00000000-0005-0000-0000-0000406E0000}"/>
    <cellStyle name="Normal 11 2 6 4" xfId="19867" xr:uid="{00000000-0005-0000-0000-0000416E0000}"/>
    <cellStyle name="Normal 11 2 6 4 2" xfId="30511" xr:uid="{00000000-0005-0000-0000-0000426E0000}"/>
    <cellStyle name="Normal 11 2 6 4 3" xfId="39388" xr:uid="{00000000-0005-0000-0000-0000436E0000}"/>
    <cellStyle name="Normal 11 2 6 5" xfId="23854" xr:uid="{00000000-0005-0000-0000-0000446E0000}"/>
    <cellStyle name="Normal 11 2 6 6" xfId="32731" xr:uid="{00000000-0005-0000-0000-0000456E0000}"/>
    <cellStyle name="Normal 11 2 7" xfId="14486" xr:uid="{00000000-0005-0000-0000-0000466E0000}"/>
    <cellStyle name="Normal 11 2 7 2" xfId="25330" xr:uid="{00000000-0005-0000-0000-0000476E0000}"/>
    <cellStyle name="Normal 11 2 7 3" xfId="34207" xr:uid="{00000000-0005-0000-0000-0000486E0000}"/>
    <cellStyle name="Normal 11 2 8" xfId="16719" xr:uid="{00000000-0005-0000-0000-0000496E0000}"/>
    <cellStyle name="Normal 11 2 8 2" xfId="27549" xr:uid="{00000000-0005-0000-0000-00004A6E0000}"/>
    <cellStyle name="Normal 11 2 8 3" xfId="36426" xr:uid="{00000000-0005-0000-0000-00004B6E0000}"/>
    <cellStyle name="Normal 11 2 9" xfId="19073" xr:uid="{00000000-0005-0000-0000-00004C6E0000}"/>
    <cellStyle name="Normal 11 2 9 2" xfId="29768" xr:uid="{00000000-0005-0000-0000-00004D6E0000}"/>
    <cellStyle name="Normal 11 2 9 3" xfId="38645" xr:uid="{00000000-0005-0000-0000-00004E6E0000}"/>
    <cellStyle name="Normal 11 3" xfId="805" xr:uid="{00000000-0005-0000-0000-00004F6E0000}"/>
    <cellStyle name="Normal 11 3 2" xfId="806" xr:uid="{00000000-0005-0000-0000-0000506E0000}"/>
    <cellStyle name="Normal 11 3 2 10" xfId="32046" xr:uid="{00000000-0005-0000-0000-0000516E0000}"/>
    <cellStyle name="Normal 11 3 2 11" xfId="12080" xr:uid="{00000000-0005-0000-0000-0000526E0000}"/>
    <cellStyle name="Normal 11 3 2 2" xfId="807" xr:uid="{00000000-0005-0000-0000-0000536E0000}"/>
    <cellStyle name="Normal 11 3 2 2 2" xfId="13682" xr:uid="{00000000-0005-0000-0000-0000546E0000}"/>
    <cellStyle name="Normal 11 3 2 2 2 2" xfId="16036" xr:uid="{00000000-0005-0000-0000-0000556E0000}"/>
    <cellStyle name="Normal 11 3 2 2 2 2 2" xfId="26866" xr:uid="{00000000-0005-0000-0000-0000566E0000}"/>
    <cellStyle name="Normal 11 3 2 2 2 2 3" xfId="35743" xr:uid="{00000000-0005-0000-0000-0000576E0000}"/>
    <cellStyle name="Normal 11 3 2 2 2 3" xfId="18255" xr:uid="{00000000-0005-0000-0000-0000586E0000}"/>
    <cellStyle name="Normal 11 3 2 2 2 3 2" xfId="29085" xr:uid="{00000000-0005-0000-0000-0000596E0000}"/>
    <cellStyle name="Normal 11 3 2 2 2 3 3" xfId="37962" xr:uid="{00000000-0005-0000-0000-00005A6E0000}"/>
    <cellStyle name="Normal 11 3 2 2 2 4" xfId="20660" xr:uid="{00000000-0005-0000-0000-00005B6E0000}"/>
    <cellStyle name="Normal 11 3 2 2 2 4 2" xfId="31304" xr:uid="{00000000-0005-0000-0000-00005C6E0000}"/>
    <cellStyle name="Normal 11 3 2 2 2 4 3" xfId="40181" xr:uid="{00000000-0005-0000-0000-00005D6E0000}"/>
    <cellStyle name="Normal 11 3 2 2 2 5" xfId="24647" xr:uid="{00000000-0005-0000-0000-00005E6E0000}"/>
    <cellStyle name="Normal 11 3 2 2 2 6" xfId="33524" xr:uid="{00000000-0005-0000-0000-00005F6E0000}"/>
    <cellStyle name="Normal 11 3 2 2 3" xfId="14560" xr:uid="{00000000-0005-0000-0000-0000606E0000}"/>
    <cellStyle name="Normal 11 3 2 2 3 2" xfId="25390" xr:uid="{00000000-0005-0000-0000-0000616E0000}"/>
    <cellStyle name="Normal 11 3 2 2 3 3" xfId="34267" xr:uid="{00000000-0005-0000-0000-0000626E0000}"/>
    <cellStyle name="Normal 11 3 2 2 4" xfId="16779" xr:uid="{00000000-0005-0000-0000-0000636E0000}"/>
    <cellStyle name="Normal 11 3 2 2 4 2" xfId="27609" xr:uid="{00000000-0005-0000-0000-0000646E0000}"/>
    <cellStyle name="Normal 11 3 2 2 4 3" xfId="36486" xr:uid="{00000000-0005-0000-0000-0000656E0000}"/>
    <cellStyle name="Normal 11 3 2 2 5" xfId="19184" xr:uid="{00000000-0005-0000-0000-0000666E0000}"/>
    <cellStyle name="Normal 11 3 2 2 5 2" xfId="29828" xr:uid="{00000000-0005-0000-0000-0000676E0000}"/>
    <cellStyle name="Normal 11 3 2 2 5 3" xfId="38705" xr:uid="{00000000-0005-0000-0000-0000686E0000}"/>
    <cellStyle name="Normal 11 3 2 2 6" xfId="23171" xr:uid="{00000000-0005-0000-0000-0000696E0000}"/>
    <cellStyle name="Normal 11 3 2 2 7" xfId="32047" xr:uid="{00000000-0005-0000-0000-00006A6E0000}"/>
    <cellStyle name="Normal 11 3 2 2 8" xfId="12081" xr:uid="{00000000-0005-0000-0000-00006B6E0000}"/>
    <cellStyle name="Normal 11 3 2 3" xfId="808" xr:uid="{00000000-0005-0000-0000-00006C6E0000}"/>
    <cellStyle name="Normal 11 3 2 3 2" xfId="16035" xr:uid="{00000000-0005-0000-0000-00006D6E0000}"/>
    <cellStyle name="Normal 11 3 2 3 2 2" xfId="26865" xr:uid="{00000000-0005-0000-0000-00006E6E0000}"/>
    <cellStyle name="Normal 11 3 2 3 2 3" xfId="35742" xr:uid="{00000000-0005-0000-0000-00006F6E0000}"/>
    <cellStyle name="Normal 11 3 2 3 3" xfId="18254" xr:uid="{00000000-0005-0000-0000-0000706E0000}"/>
    <cellStyle name="Normal 11 3 2 3 3 2" xfId="29084" xr:uid="{00000000-0005-0000-0000-0000716E0000}"/>
    <cellStyle name="Normal 11 3 2 3 3 3" xfId="37961" xr:uid="{00000000-0005-0000-0000-0000726E0000}"/>
    <cellStyle name="Normal 11 3 2 3 4" xfId="20659" xr:uid="{00000000-0005-0000-0000-0000736E0000}"/>
    <cellStyle name="Normal 11 3 2 3 4 2" xfId="31303" xr:uid="{00000000-0005-0000-0000-0000746E0000}"/>
    <cellStyle name="Normal 11 3 2 3 4 3" xfId="40180" xr:uid="{00000000-0005-0000-0000-0000756E0000}"/>
    <cellStyle name="Normal 11 3 2 3 5" xfId="24646" xr:uid="{00000000-0005-0000-0000-0000766E0000}"/>
    <cellStyle name="Normal 11 3 2 3 6" xfId="33523" xr:uid="{00000000-0005-0000-0000-0000776E0000}"/>
    <cellStyle name="Normal 11 3 2 3 7" xfId="13681" xr:uid="{00000000-0005-0000-0000-0000786E0000}"/>
    <cellStyle name="Normal 11 3 2 4" xfId="14559" xr:uid="{00000000-0005-0000-0000-0000796E0000}"/>
    <cellStyle name="Normal 11 3 2 4 2" xfId="21285" xr:uid="{00000000-0005-0000-0000-00007A6E0000}"/>
    <cellStyle name="Normal 11 3 2 4 3" xfId="25389" xr:uid="{00000000-0005-0000-0000-00007B6E0000}"/>
    <cellStyle name="Normal 11 3 2 4 4" xfId="34266" xr:uid="{00000000-0005-0000-0000-00007C6E0000}"/>
    <cellStyle name="Normal 11 3 2 5" xfId="16778" xr:uid="{00000000-0005-0000-0000-00007D6E0000}"/>
    <cellStyle name="Normal 11 3 2 5 2" xfId="21284" xr:uid="{00000000-0005-0000-0000-00007E6E0000}"/>
    <cellStyle name="Normal 11 3 2 5 3" xfId="27608" xr:uid="{00000000-0005-0000-0000-00007F6E0000}"/>
    <cellStyle name="Normal 11 3 2 5 4" xfId="36485" xr:uid="{00000000-0005-0000-0000-0000806E0000}"/>
    <cellStyle name="Normal 11 3 2 6" xfId="19183" xr:uid="{00000000-0005-0000-0000-0000816E0000}"/>
    <cellStyle name="Normal 11 3 2 6 2" xfId="21283" xr:uid="{00000000-0005-0000-0000-0000826E0000}"/>
    <cellStyle name="Normal 11 3 2 6 3" xfId="29827" xr:uid="{00000000-0005-0000-0000-0000836E0000}"/>
    <cellStyle name="Normal 11 3 2 6 4" xfId="38704" xr:uid="{00000000-0005-0000-0000-0000846E0000}"/>
    <cellStyle name="Normal 11 3 2 7" xfId="21282" xr:uid="{00000000-0005-0000-0000-0000856E0000}"/>
    <cellStyle name="Normal 11 3 2 8" xfId="21036" xr:uid="{00000000-0005-0000-0000-0000866E0000}"/>
    <cellStyle name="Normal 11 3 2 9" xfId="23170" xr:uid="{00000000-0005-0000-0000-0000876E0000}"/>
    <cellStyle name="Normal 11 3 3" xfId="809" xr:uid="{00000000-0005-0000-0000-0000886E0000}"/>
    <cellStyle name="Normal 11 3 3 2" xfId="810" xr:uid="{00000000-0005-0000-0000-0000896E0000}"/>
    <cellStyle name="Normal 11 3 4" xfId="811" xr:uid="{00000000-0005-0000-0000-00008A6E0000}"/>
    <cellStyle name="Normal 11 3 5" xfId="812" xr:uid="{00000000-0005-0000-0000-00008B6E0000}"/>
    <cellStyle name="Normal 11 4" xfId="813" xr:uid="{00000000-0005-0000-0000-00008C6E0000}"/>
    <cellStyle name="Normal 11 4 2" xfId="814" xr:uid="{00000000-0005-0000-0000-00008D6E0000}"/>
    <cellStyle name="Normal 11 4 2 2" xfId="815" xr:uid="{00000000-0005-0000-0000-00008E6E0000}"/>
    <cellStyle name="Normal 11 4 3" xfId="816" xr:uid="{00000000-0005-0000-0000-00008F6E0000}"/>
    <cellStyle name="Normal 11 4 4" xfId="817" xr:uid="{00000000-0005-0000-0000-0000906E0000}"/>
    <cellStyle name="Normal 11 4 5" xfId="818" xr:uid="{00000000-0005-0000-0000-0000916E0000}"/>
    <cellStyle name="Normal 11 5" xfId="819" xr:uid="{00000000-0005-0000-0000-0000926E0000}"/>
    <cellStyle name="Normal 11 5 2" xfId="820" xr:uid="{00000000-0005-0000-0000-0000936E0000}"/>
    <cellStyle name="Normal 11 5 2 2" xfId="821" xr:uid="{00000000-0005-0000-0000-0000946E0000}"/>
    <cellStyle name="Normal 11 5 2 2 2" xfId="16037" xr:uid="{00000000-0005-0000-0000-0000956E0000}"/>
    <cellStyle name="Normal 11 5 2 2 2 2" xfId="26867" xr:uid="{00000000-0005-0000-0000-0000966E0000}"/>
    <cellStyle name="Normal 11 5 2 2 2 3" xfId="35744" xr:uid="{00000000-0005-0000-0000-0000976E0000}"/>
    <cellStyle name="Normal 11 5 2 2 3" xfId="18256" xr:uid="{00000000-0005-0000-0000-0000986E0000}"/>
    <cellStyle name="Normal 11 5 2 2 3 2" xfId="29086" xr:uid="{00000000-0005-0000-0000-0000996E0000}"/>
    <cellStyle name="Normal 11 5 2 2 3 3" xfId="37963" xr:uid="{00000000-0005-0000-0000-00009A6E0000}"/>
    <cellStyle name="Normal 11 5 2 2 4" xfId="20661" xr:uid="{00000000-0005-0000-0000-00009B6E0000}"/>
    <cellStyle name="Normal 11 5 2 2 4 2" xfId="31305" xr:uid="{00000000-0005-0000-0000-00009C6E0000}"/>
    <cellStyle name="Normal 11 5 2 2 4 3" xfId="40182" xr:uid="{00000000-0005-0000-0000-00009D6E0000}"/>
    <cellStyle name="Normal 11 5 2 2 5" xfId="24648" xr:uid="{00000000-0005-0000-0000-00009E6E0000}"/>
    <cellStyle name="Normal 11 5 2 2 6" xfId="33525" xr:uid="{00000000-0005-0000-0000-00009F6E0000}"/>
    <cellStyle name="Normal 11 5 2 2 7" xfId="13683" xr:uid="{00000000-0005-0000-0000-0000A06E0000}"/>
    <cellStyle name="Normal 11 5 2 3" xfId="14561" xr:uid="{00000000-0005-0000-0000-0000A16E0000}"/>
    <cellStyle name="Normal 11 5 2 3 2" xfId="21280" xr:uid="{00000000-0005-0000-0000-0000A26E0000}"/>
    <cellStyle name="Normal 11 5 2 3 3" xfId="25391" xr:uid="{00000000-0005-0000-0000-0000A36E0000}"/>
    <cellStyle name="Normal 11 5 2 3 4" xfId="34268" xr:uid="{00000000-0005-0000-0000-0000A46E0000}"/>
    <cellStyle name="Normal 11 5 2 4" xfId="16780" xr:uid="{00000000-0005-0000-0000-0000A56E0000}"/>
    <cellStyle name="Normal 11 5 2 4 2" xfId="27610" xr:uid="{00000000-0005-0000-0000-0000A66E0000}"/>
    <cellStyle name="Normal 11 5 2 4 3" xfId="36487" xr:uid="{00000000-0005-0000-0000-0000A76E0000}"/>
    <cellStyle name="Normal 11 5 2 5" xfId="19185" xr:uid="{00000000-0005-0000-0000-0000A86E0000}"/>
    <cellStyle name="Normal 11 5 2 5 2" xfId="29829" xr:uid="{00000000-0005-0000-0000-0000A96E0000}"/>
    <cellStyle name="Normal 11 5 2 5 3" xfId="38706" xr:uid="{00000000-0005-0000-0000-0000AA6E0000}"/>
    <cellStyle name="Normal 11 5 2 6" xfId="23172" xr:uid="{00000000-0005-0000-0000-0000AB6E0000}"/>
    <cellStyle name="Normal 11 5 2 7" xfId="32048" xr:uid="{00000000-0005-0000-0000-0000AC6E0000}"/>
    <cellStyle name="Normal 11 5 2 8" xfId="12082" xr:uid="{00000000-0005-0000-0000-0000AD6E0000}"/>
    <cellStyle name="Normal 11 5 3" xfId="822" xr:uid="{00000000-0005-0000-0000-0000AE6E0000}"/>
    <cellStyle name="Normal 11 5 3 2" xfId="21108" xr:uid="{00000000-0005-0000-0000-0000AF6E0000}"/>
    <cellStyle name="Normal 11 5 3 3" xfId="21279" xr:uid="{00000000-0005-0000-0000-0000B06E0000}"/>
    <cellStyle name="Normal 11 5 4" xfId="21278" xr:uid="{00000000-0005-0000-0000-0000B16E0000}"/>
    <cellStyle name="Normal 11 5 4 2" xfId="21277" xr:uid="{00000000-0005-0000-0000-0000B26E0000}"/>
    <cellStyle name="Normal 11 5 5" xfId="21276" xr:uid="{00000000-0005-0000-0000-0000B36E0000}"/>
    <cellStyle name="Normal 11 5 5 2" xfId="21275" xr:uid="{00000000-0005-0000-0000-0000B46E0000}"/>
    <cellStyle name="Normal 11 5 6" xfId="21274" xr:uid="{00000000-0005-0000-0000-0000B56E0000}"/>
    <cellStyle name="Normal 11 5 7" xfId="21273" xr:uid="{00000000-0005-0000-0000-0000B66E0000}"/>
    <cellStyle name="Normal 11 5 8" xfId="21281" xr:uid="{00000000-0005-0000-0000-0000B76E0000}"/>
    <cellStyle name="Normal 11 6" xfId="823" xr:uid="{00000000-0005-0000-0000-0000B86E0000}"/>
    <cellStyle name="Normal 11 6 2" xfId="824" xr:uid="{00000000-0005-0000-0000-0000B96E0000}"/>
    <cellStyle name="Normal 11 7" xfId="825" xr:uid="{00000000-0005-0000-0000-0000BA6E0000}"/>
    <cellStyle name="Normal 11 7 2" xfId="21272" xr:uid="{00000000-0005-0000-0000-0000BB6E0000}"/>
    <cellStyle name="Normal 11 8" xfId="826" xr:uid="{00000000-0005-0000-0000-0000BC6E0000}"/>
    <cellStyle name="Normal 11 9" xfId="8245" xr:uid="{00000000-0005-0000-0000-0000BD6E0000}"/>
    <cellStyle name="Normal 12" xfId="827" xr:uid="{00000000-0005-0000-0000-0000BE6E0000}"/>
    <cellStyle name="Normal 12 10" xfId="31987" xr:uid="{00000000-0005-0000-0000-0000BF6E0000}"/>
    <cellStyle name="Normal 12 11" xfId="11102" xr:uid="{00000000-0005-0000-0000-0000C06E0000}"/>
    <cellStyle name="Normal 12 2" xfId="828" xr:uid="{00000000-0005-0000-0000-0000C16E0000}"/>
    <cellStyle name="Normal 12 2 2" xfId="829" xr:uid="{00000000-0005-0000-0000-0000C26E0000}"/>
    <cellStyle name="Normal 12 2 2 2" xfId="16038" xr:uid="{00000000-0005-0000-0000-0000C36E0000}"/>
    <cellStyle name="Normal 12 2 2 2 2" xfId="26868" xr:uid="{00000000-0005-0000-0000-0000C46E0000}"/>
    <cellStyle name="Normal 12 2 2 2 3" xfId="35745" xr:uid="{00000000-0005-0000-0000-0000C56E0000}"/>
    <cellStyle name="Normal 12 2 2 3" xfId="18257" xr:uid="{00000000-0005-0000-0000-0000C66E0000}"/>
    <cellStyle name="Normal 12 2 2 3 2" xfId="29087" xr:uid="{00000000-0005-0000-0000-0000C76E0000}"/>
    <cellStyle name="Normal 12 2 2 3 3" xfId="37964" xr:uid="{00000000-0005-0000-0000-0000C86E0000}"/>
    <cellStyle name="Normal 12 2 2 4" xfId="20662" xr:uid="{00000000-0005-0000-0000-0000C96E0000}"/>
    <cellStyle name="Normal 12 2 2 4 2" xfId="31306" xr:uid="{00000000-0005-0000-0000-0000CA6E0000}"/>
    <cellStyle name="Normal 12 2 2 4 3" xfId="40183" xr:uid="{00000000-0005-0000-0000-0000CB6E0000}"/>
    <cellStyle name="Normal 12 2 2 5" xfId="24649" xr:uid="{00000000-0005-0000-0000-0000CC6E0000}"/>
    <cellStyle name="Normal 12 2 2 6" xfId="33526" xr:uid="{00000000-0005-0000-0000-0000CD6E0000}"/>
    <cellStyle name="Normal 12 2 2 7" xfId="13684" xr:uid="{00000000-0005-0000-0000-0000CE6E0000}"/>
    <cellStyle name="Normal 12 2 3" xfId="14562" xr:uid="{00000000-0005-0000-0000-0000CF6E0000}"/>
    <cellStyle name="Normal 12 2 3 2" xfId="25392" xr:uid="{00000000-0005-0000-0000-0000D06E0000}"/>
    <cellStyle name="Normal 12 2 3 3" xfId="34269" xr:uid="{00000000-0005-0000-0000-0000D16E0000}"/>
    <cellStyle name="Normal 12 2 4" xfId="16781" xr:uid="{00000000-0005-0000-0000-0000D26E0000}"/>
    <cellStyle name="Normal 12 2 4 2" xfId="27611" xr:uid="{00000000-0005-0000-0000-0000D36E0000}"/>
    <cellStyle name="Normal 12 2 4 3" xfId="36488" xr:uid="{00000000-0005-0000-0000-0000D46E0000}"/>
    <cellStyle name="Normal 12 2 5" xfId="19186" xr:uid="{00000000-0005-0000-0000-0000D56E0000}"/>
    <cellStyle name="Normal 12 2 5 2" xfId="29830" xr:uid="{00000000-0005-0000-0000-0000D66E0000}"/>
    <cellStyle name="Normal 12 2 5 3" xfId="38707" xr:uid="{00000000-0005-0000-0000-0000D76E0000}"/>
    <cellStyle name="Normal 12 2 6" xfId="23173" xr:uid="{00000000-0005-0000-0000-0000D86E0000}"/>
    <cellStyle name="Normal 12 2 7" xfId="32049" xr:uid="{00000000-0005-0000-0000-0000D96E0000}"/>
    <cellStyle name="Normal 12 2 8" xfId="12083" xr:uid="{00000000-0005-0000-0000-0000DA6E0000}"/>
    <cellStyle name="Normal 12 3" xfId="830" xr:uid="{00000000-0005-0000-0000-0000DB6E0000}"/>
    <cellStyle name="Normal 12 3 2" xfId="15977" xr:uid="{00000000-0005-0000-0000-0000DC6E0000}"/>
    <cellStyle name="Normal 12 3 2 2" xfId="21269" xr:uid="{00000000-0005-0000-0000-0000DD6E0000}"/>
    <cellStyle name="Normal 12 3 2 3" xfId="26807" xr:uid="{00000000-0005-0000-0000-0000DE6E0000}"/>
    <cellStyle name="Normal 12 3 2 4" xfId="35684" xr:uid="{00000000-0005-0000-0000-0000DF6E0000}"/>
    <cellStyle name="Normal 12 3 3" xfId="18196" xr:uid="{00000000-0005-0000-0000-0000E06E0000}"/>
    <cellStyle name="Normal 12 3 3 2" xfId="29026" xr:uid="{00000000-0005-0000-0000-0000E16E0000}"/>
    <cellStyle name="Normal 12 3 3 3" xfId="37903" xr:uid="{00000000-0005-0000-0000-0000E26E0000}"/>
    <cellStyle name="Normal 12 3 4" xfId="20601" xr:uid="{00000000-0005-0000-0000-0000E36E0000}"/>
    <cellStyle name="Normal 12 3 4 2" xfId="31245" xr:uid="{00000000-0005-0000-0000-0000E46E0000}"/>
    <cellStyle name="Normal 12 3 4 3" xfId="40122" xr:uid="{00000000-0005-0000-0000-0000E56E0000}"/>
    <cellStyle name="Normal 12 3 5" xfId="21270" xr:uid="{00000000-0005-0000-0000-0000E66E0000}"/>
    <cellStyle name="Normal 12 3 6" xfId="24588" xr:uid="{00000000-0005-0000-0000-0000E76E0000}"/>
    <cellStyle name="Normal 12 3 7" xfId="33465" xr:uid="{00000000-0005-0000-0000-0000E86E0000}"/>
    <cellStyle name="Normal 12 3 8" xfId="13623" xr:uid="{00000000-0005-0000-0000-0000E96E0000}"/>
    <cellStyle name="Normal 12 4" xfId="831" xr:uid="{00000000-0005-0000-0000-0000EA6E0000}"/>
    <cellStyle name="Normal 12 4 2" xfId="15244" xr:uid="{00000000-0005-0000-0000-0000EB6E0000}"/>
    <cellStyle name="Normal 12 4 2 2" xfId="21267" xr:uid="{00000000-0005-0000-0000-0000EC6E0000}"/>
    <cellStyle name="Normal 12 4 2 3" xfId="26074" xr:uid="{00000000-0005-0000-0000-0000ED6E0000}"/>
    <cellStyle name="Normal 12 4 2 4" xfId="34951" xr:uid="{00000000-0005-0000-0000-0000EE6E0000}"/>
    <cellStyle name="Normal 12 4 3" xfId="17463" xr:uid="{00000000-0005-0000-0000-0000EF6E0000}"/>
    <cellStyle name="Normal 12 4 3 2" xfId="28293" xr:uid="{00000000-0005-0000-0000-0000F06E0000}"/>
    <cellStyle name="Normal 12 4 3 3" xfId="37170" xr:uid="{00000000-0005-0000-0000-0000F16E0000}"/>
    <cellStyle name="Normal 12 4 4" xfId="19868" xr:uid="{00000000-0005-0000-0000-0000F26E0000}"/>
    <cellStyle name="Normal 12 4 4 2" xfId="30512" xr:uid="{00000000-0005-0000-0000-0000F36E0000}"/>
    <cellStyle name="Normal 12 4 4 3" xfId="39389" xr:uid="{00000000-0005-0000-0000-0000F46E0000}"/>
    <cellStyle name="Normal 12 4 5" xfId="21268" xr:uid="{00000000-0005-0000-0000-0000F56E0000}"/>
    <cellStyle name="Normal 12 4 6" xfId="23855" xr:uid="{00000000-0005-0000-0000-0000F66E0000}"/>
    <cellStyle name="Normal 12 4 7" xfId="32732" xr:uid="{00000000-0005-0000-0000-0000F76E0000}"/>
    <cellStyle name="Normal 12 4 8" xfId="12890" xr:uid="{00000000-0005-0000-0000-0000F86E0000}"/>
    <cellStyle name="Normal 12 5" xfId="14487" xr:uid="{00000000-0005-0000-0000-0000F96E0000}"/>
    <cellStyle name="Normal 12 5 2" xfId="21265" xr:uid="{00000000-0005-0000-0000-0000FA6E0000}"/>
    <cellStyle name="Normal 12 5 3" xfId="21266" xr:uid="{00000000-0005-0000-0000-0000FB6E0000}"/>
    <cellStyle name="Normal 12 5 4" xfId="25331" xr:uid="{00000000-0005-0000-0000-0000FC6E0000}"/>
    <cellStyle name="Normal 12 5 5" xfId="34208" xr:uid="{00000000-0005-0000-0000-0000FD6E0000}"/>
    <cellStyle name="Normal 12 6" xfId="16720" xr:uid="{00000000-0005-0000-0000-0000FE6E0000}"/>
    <cellStyle name="Normal 12 6 2" xfId="21263" xr:uid="{00000000-0005-0000-0000-0000FF6E0000}"/>
    <cellStyle name="Normal 12 6 3" xfId="21264" xr:uid="{00000000-0005-0000-0000-0000006F0000}"/>
    <cellStyle name="Normal 12 6 4" xfId="27550" xr:uid="{00000000-0005-0000-0000-0000016F0000}"/>
    <cellStyle name="Normal 12 6 5" xfId="36427" xr:uid="{00000000-0005-0000-0000-0000026F0000}"/>
    <cellStyle name="Normal 12 7" xfId="19074" xr:uid="{00000000-0005-0000-0000-0000036F0000}"/>
    <cellStyle name="Normal 12 7 2" xfId="21262" xr:uid="{00000000-0005-0000-0000-0000046F0000}"/>
    <cellStyle name="Normal 12 7 3" xfId="29769" xr:uid="{00000000-0005-0000-0000-0000056F0000}"/>
    <cellStyle name="Normal 12 7 4" xfId="38646" xr:uid="{00000000-0005-0000-0000-0000066F0000}"/>
    <cellStyle name="Normal 12 8" xfId="21271" xr:uid="{00000000-0005-0000-0000-0000076F0000}"/>
    <cellStyle name="Normal 12 9" xfId="23112" xr:uid="{00000000-0005-0000-0000-0000086F0000}"/>
    <cellStyle name="Normal 13" xfId="832" xr:uid="{00000000-0005-0000-0000-0000096F0000}"/>
    <cellStyle name="Normal 13 10" xfId="11103" xr:uid="{00000000-0005-0000-0000-00000A6F0000}"/>
    <cellStyle name="Normal 13 2" xfId="833" xr:uid="{00000000-0005-0000-0000-00000B6F0000}"/>
    <cellStyle name="Normal 13 2 2" xfId="15978" xr:uid="{00000000-0005-0000-0000-00000C6F0000}"/>
    <cellStyle name="Normal 13 2 2 2" xfId="26808" xr:uid="{00000000-0005-0000-0000-00000D6F0000}"/>
    <cellStyle name="Normal 13 2 2 3" xfId="35685" xr:uid="{00000000-0005-0000-0000-00000E6F0000}"/>
    <cellStyle name="Normal 13 2 3" xfId="18197" xr:uid="{00000000-0005-0000-0000-00000F6F0000}"/>
    <cellStyle name="Normal 13 2 3 2" xfId="29027" xr:uid="{00000000-0005-0000-0000-0000106F0000}"/>
    <cellStyle name="Normal 13 2 3 3" xfId="37904" xr:uid="{00000000-0005-0000-0000-0000116F0000}"/>
    <cellStyle name="Normal 13 2 4" xfId="20602" xr:uid="{00000000-0005-0000-0000-0000126F0000}"/>
    <cellStyle name="Normal 13 2 4 2" xfId="31246" xr:uid="{00000000-0005-0000-0000-0000136F0000}"/>
    <cellStyle name="Normal 13 2 4 3" xfId="40123" xr:uid="{00000000-0005-0000-0000-0000146F0000}"/>
    <cellStyle name="Normal 13 2 5" xfId="21261" xr:uid="{00000000-0005-0000-0000-0000156F0000}"/>
    <cellStyle name="Normal 13 2 6" xfId="24589" xr:uid="{00000000-0005-0000-0000-0000166F0000}"/>
    <cellStyle name="Normal 13 2 7" xfId="33466" xr:uid="{00000000-0005-0000-0000-0000176F0000}"/>
    <cellStyle name="Normal 13 2 8" xfId="13624" xr:uid="{00000000-0005-0000-0000-0000186F0000}"/>
    <cellStyle name="Normal 13 3" xfId="834" xr:uid="{00000000-0005-0000-0000-0000196F0000}"/>
    <cellStyle name="Normal 13 3 2" xfId="15245" xr:uid="{00000000-0005-0000-0000-00001A6F0000}"/>
    <cellStyle name="Normal 13 3 2 2" xfId="26075" xr:uid="{00000000-0005-0000-0000-00001B6F0000}"/>
    <cellStyle name="Normal 13 3 2 3" xfId="34952" xr:uid="{00000000-0005-0000-0000-00001C6F0000}"/>
    <cellStyle name="Normal 13 3 3" xfId="17464" xr:uid="{00000000-0005-0000-0000-00001D6F0000}"/>
    <cellStyle name="Normal 13 3 3 2" xfId="28294" xr:uid="{00000000-0005-0000-0000-00001E6F0000}"/>
    <cellStyle name="Normal 13 3 3 3" xfId="37171" xr:uid="{00000000-0005-0000-0000-00001F6F0000}"/>
    <cellStyle name="Normal 13 3 4" xfId="19869" xr:uid="{00000000-0005-0000-0000-0000206F0000}"/>
    <cellStyle name="Normal 13 3 4 2" xfId="30513" xr:uid="{00000000-0005-0000-0000-0000216F0000}"/>
    <cellStyle name="Normal 13 3 4 3" xfId="39390" xr:uid="{00000000-0005-0000-0000-0000226F0000}"/>
    <cellStyle name="Normal 13 3 5" xfId="21260" xr:uid="{00000000-0005-0000-0000-0000236F0000}"/>
    <cellStyle name="Normal 13 3 6" xfId="23856" xr:uid="{00000000-0005-0000-0000-0000246F0000}"/>
    <cellStyle name="Normal 13 3 7" xfId="32733" xr:uid="{00000000-0005-0000-0000-0000256F0000}"/>
    <cellStyle name="Normal 13 3 8" xfId="12891" xr:uid="{00000000-0005-0000-0000-0000266F0000}"/>
    <cellStyle name="Normal 13 4" xfId="835" xr:uid="{00000000-0005-0000-0000-0000276F0000}"/>
    <cellStyle name="Normal 13 4 2" xfId="21259" xr:uid="{00000000-0005-0000-0000-0000286F0000}"/>
    <cellStyle name="Normal 13 4 3" xfId="25332" xr:uid="{00000000-0005-0000-0000-0000296F0000}"/>
    <cellStyle name="Normal 13 4 4" xfId="34209" xr:uid="{00000000-0005-0000-0000-00002A6F0000}"/>
    <cellStyle name="Normal 13 4 5" xfId="14488" xr:uid="{00000000-0005-0000-0000-00002B6F0000}"/>
    <cellStyle name="Normal 13 5" xfId="16721" xr:uid="{00000000-0005-0000-0000-00002C6F0000}"/>
    <cellStyle name="Normal 13 5 2" xfId="27551" xr:uid="{00000000-0005-0000-0000-00002D6F0000}"/>
    <cellStyle name="Normal 13 5 3" xfId="36428" xr:uid="{00000000-0005-0000-0000-00002E6F0000}"/>
    <cellStyle name="Normal 13 6" xfId="19075" xr:uid="{00000000-0005-0000-0000-00002F6F0000}"/>
    <cellStyle name="Normal 13 6 2" xfId="29770" xr:uid="{00000000-0005-0000-0000-0000306F0000}"/>
    <cellStyle name="Normal 13 6 3" xfId="38647" xr:uid="{00000000-0005-0000-0000-0000316F0000}"/>
    <cellStyle name="Normal 13 7" xfId="21936" xr:uid="{00000000-0005-0000-0000-0000326F0000}"/>
    <cellStyle name="Normal 13 8" xfId="23113" xr:uid="{00000000-0005-0000-0000-0000336F0000}"/>
    <cellStyle name="Normal 13 9" xfId="31988" xr:uid="{00000000-0005-0000-0000-0000346F0000}"/>
    <cellStyle name="Normal 14" xfId="836" xr:uid="{00000000-0005-0000-0000-0000356F0000}"/>
    <cellStyle name="Normal 14 10" xfId="11104" xr:uid="{00000000-0005-0000-0000-0000366F0000}"/>
    <cellStyle name="Normal 14 2" xfId="13625" xr:uid="{00000000-0005-0000-0000-0000376F0000}"/>
    <cellStyle name="Normal 14 2 2" xfId="15979" xr:uid="{00000000-0005-0000-0000-0000386F0000}"/>
    <cellStyle name="Normal 14 2 2 2" xfId="26809" xr:uid="{00000000-0005-0000-0000-0000396F0000}"/>
    <cellStyle name="Normal 14 2 2 3" xfId="35686" xr:uid="{00000000-0005-0000-0000-00003A6F0000}"/>
    <cellStyle name="Normal 14 2 3" xfId="18198" xr:uid="{00000000-0005-0000-0000-00003B6F0000}"/>
    <cellStyle name="Normal 14 2 3 2" xfId="29028" xr:uid="{00000000-0005-0000-0000-00003C6F0000}"/>
    <cellStyle name="Normal 14 2 3 3" xfId="37905" xr:uid="{00000000-0005-0000-0000-00003D6F0000}"/>
    <cellStyle name="Normal 14 2 4" xfId="20603" xr:uid="{00000000-0005-0000-0000-00003E6F0000}"/>
    <cellStyle name="Normal 14 2 4 2" xfId="31247" xr:uid="{00000000-0005-0000-0000-00003F6F0000}"/>
    <cellStyle name="Normal 14 2 4 3" xfId="40124" xr:uid="{00000000-0005-0000-0000-0000406F0000}"/>
    <cellStyle name="Normal 14 2 5" xfId="21258" xr:uid="{00000000-0005-0000-0000-0000416F0000}"/>
    <cellStyle name="Normal 14 2 6" xfId="24590" xr:uid="{00000000-0005-0000-0000-0000426F0000}"/>
    <cellStyle name="Normal 14 2 7" xfId="33467" xr:uid="{00000000-0005-0000-0000-0000436F0000}"/>
    <cellStyle name="Normal 14 3" xfId="12892" xr:uid="{00000000-0005-0000-0000-0000446F0000}"/>
    <cellStyle name="Normal 14 3 2" xfId="15246" xr:uid="{00000000-0005-0000-0000-0000456F0000}"/>
    <cellStyle name="Normal 14 3 2 2" xfId="26076" xr:uid="{00000000-0005-0000-0000-0000466F0000}"/>
    <cellStyle name="Normal 14 3 2 3" xfId="34953" xr:uid="{00000000-0005-0000-0000-0000476F0000}"/>
    <cellStyle name="Normal 14 3 3" xfId="17465" xr:uid="{00000000-0005-0000-0000-0000486F0000}"/>
    <cellStyle name="Normal 14 3 3 2" xfId="28295" xr:uid="{00000000-0005-0000-0000-0000496F0000}"/>
    <cellStyle name="Normal 14 3 3 3" xfId="37172" xr:uid="{00000000-0005-0000-0000-00004A6F0000}"/>
    <cellStyle name="Normal 14 3 4" xfId="19870" xr:uid="{00000000-0005-0000-0000-00004B6F0000}"/>
    <cellStyle name="Normal 14 3 4 2" xfId="30514" xr:uid="{00000000-0005-0000-0000-00004C6F0000}"/>
    <cellStyle name="Normal 14 3 4 3" xfId="39391" xr:uid="{00000000-0005-0000-0000-00004D6F0000}"/>
    <cellStyle name="Normal 14 3 5" xfId="21257" xr:uid="{00000000-0005-0000-0000-00004E6F0000}"/>
    <cellStyle name="Normal 14 3 6" xfId="23857" xr:uid="{00000000-0005-0000-0000-00004F6F0000}"/>
    <cellStyle name="Normal 14 3 7" xfId="32734" xr:uid="{00000000-0005-0000-0000-0000506F0000}"/>
    <cellStyle name="Normal 14 4" xfId="14489" xr:uid="{00000000-0005-0000-0000-0000516F0000}"/>
    <cellStyle name="Normal 14 4 2" xfId="25333" xr:uid="{00000000-0005-0000-0000-0000526F0000}"/>
    <cellStyle name="Normal 14 4 3" xfId="34210" xr:uid="{00000000-0005-0000-0000-0000536F0000}"/>
    <cellStyle name="Normal 14 5" xfId="16722" xr:uid="{00000000-0005-0000-0000-0000546F0000}"/>
    <cellStyle name="Normal 14 5 2" xfId="27552" xr:uid="{00000000-0005-0000-0000-0000556F0000}"/>
    <cellStyle name="Normal 14 5 3" xfId="36429" xr:uid="{00000000-0005-0000-0000-0000566F0000}"/>
    <cellStyle name="Normal 14 6" xfId="19076" xr:uid="{00000000-0005-0000-0000-0000576F0000}"/>
    <cellStyle name="Normal 14 6 2" xfId="29771" xr:uid="{00000000-0005-0000-0000-0000586F0000}"/>
    <cellStyle name="Normal 14 6 3" xfId="38648" xr:uid="{00000000-0005-0000-0000-0000596F0000}"/>
    <cellStyle name="Normal 14 7" xfId="21107" xr:uid="{00000000-0005-0000-0000-00005A6F0000}"/>
    <cellStyle name="Normal 14 8" xfId="23114" xr:uid="{00000000-0005-0000-0000-00005B6F0000}"/>
    <cellStyle name="Normal 14 9" xfId="31989" xr:uid="{00000000-0005-0000-0000-00005C6F0000}"/>
    <cellStyle name="Normal 15" xfId="837" xr:uid="{00000000-0005-0000-0000-00005D6F0000}"/>
    <cellStyle name="Normal 15 2" xfId="13626" xr:uid="{00000000-0005-0000-0000-00005E6F0000}"/>
    <cellStyle name="Normal 15 2 2" xfId="15980" xr:uid="{00000000-0005-0000-0000-00005F6F0000}"/>
    <cellStyle name="Normal 15 2 2 2" xfId="26810" xr:uid="{00000000-0005-0000-0000-0000606F0000}"/>
    <cellStyle name="Normal 15 2 2 3" xfId="35687" xr:uid="{00000000-0005-0000-0000-0000616F0000}"/>
    <cellStyle name="Normal 15 2 3" xfId="18199" xr:uid="{00000000-0005-0000-0000-0000626F0000}"/>
    <cellStyle name="Normal 15 2 3 2" xfId="29029" xr:uid="{00000000-0005-0000-0000-0000636F0000}"/>
    <cellStyle name="Normal 15 2 3 3" xfId="37906" xr:uid="{00000000-0005-0000-0000-0000646F0000}"/>
    <cellStyle name="Normal 15 2 4" xfId="20604" xr:uid="{00000000-0005-0000-0000-0000656F0000}"/>
    <cellStyle name="Normal 15 2 4 2" xfId="31248" xr:uid="{00000000-0005-0000-0000-0000666F0000}"/>
    <cellStyle name="Normal 15 2 4 3" xfId="40125" xr:uid="{00000000-0005-0000-0000-0000676F0000}"/>
    <cellStyle name="Normal 15 2 5" xfId="24591" xr:uid="{00000000-0005-0000-0000-0000686F0000}"/>
    <cellStyle name="Normal 15 2 6" xfId="33468" xr:uid="{00000000-0005-0000-0000-0000696F0000}"/>
    <cellStyle name="Normal 15 3" xfId="12893" xr:uid="{00000000-0005-0000-0000-00006A6F0000}"/>
    <cellStyle name="Normal 15 3 2" xfId="15247" xr:uid="{00000000-0005-0000-0000-00006B6F0000}"/>
    <cellStyle name="Normal 15 3 2 2" xfId="26077" xr:uid="{00000000-0005-0000-0000-00006C6F0000}"/>
    <cellStyle name="Normal 15 3 2 3" xfId="34954" xr:uid="{00000000-0005-0000-0000-00006D6F0000}"/>
    <cellStyle name="Normal 15 3 3" xfId="17466" xr:uid="{00000000-0005-0000-0000-00006E6F0000}"/>
    <cellStyle name="Normal 15 3 3 2" xfId="28296" xr:uid="{00000000-0005-0000-0000-00006F6F0000}"/>
    <cellStyle name="Normal 15 3 3 3" xfId="37173" xr:uid="{00000000-0005-0000-0000-0000706F0000}"/>
    <cellStyle name="Normal 15 3 4" xfId="19871" xr:uid="{00000000-0005-0000-0000-0000716F0000}"/>
    <cellStyle name="Normal 15 3 4 2" xfId="30515" xr:uid="{00000000-0005-0000-0000-0000726F0000}"/>
    <cellStyle name="Normal 15 3 4 3" xfId="39392" xr:uid="{00000000-0005-0000-0000-0000736F0000}"/>
    <cellStyle name="Normal 15 3 5" xfId="23858" xr:uid="{00000000-0005-0000-0000-0000746F0000}"/>
    <cellStyle name="Normal 15 3 6" xfId="32735" xr:uid="{00000000-0005-0000-0000-0000756F0000}"/>
    <cellStyle name="Normal 15 4" xfId="14490" xr:uid="{00000000-0005-0000-0000-0000766F0000}"/>
    <cellStyle name="Normal 15 4 2" xfId="25334" xr:uid="{00000000-0005-0000-0000-0000776F0000}"/>
    <cellStyle name="Normal 15 4 3" xfId="34211" xr:uid="{00000000-0005-0000-0000-0000786F0000}"/>
    <cellStyle name="Normal 15 5" xfId="16723" xr:uid="{00000000-0005-0000-0000-0000796F0000}"/>
    <cellStyle name="Normal 15 5 2" xfId="27553" xr:uid="{00000000-0005-0000-0000-00007A6F0000}"/>
    <cellStyle name="Normal 15 5 3" xfId="36430" xr:uid="{00000000-0005-0000-0000-00007B6F0000}"/>
    <cellStyle name="Normal 15 5 4" xfId="40225" xr:uid="{00000000-0005-0000-0000-00007C6F0000}"/>
    <cellStyle name="Normal 15 6" xfId="19077" xr:uid="{00000000-0005-0000-0000-00007D6F0000}"/>
    <cellStyle name="Normal 15 6 2" xfId="29772" xr:uid="{00000000-0005-0000-0000-00007E6F0000}"/>
    <cellStyle name="Normal 15 6 3" xfId="38649" xr:uid="{00000000-0005-0000-0000-00007F6F0000}"/>
    <cellStyle name="Normal 15 7" xfId="23115" xr:uid="{00000000-0005-0000-0000-0000806F0000}"/>
    <cellStyle name="Normal 15 8" xfId="31990" xr:uid="{00000000-0005-0000-0000-0000816F0000}"/>
    <cellStyle name="Normal 15 9" xfId="11105" xr:uid="{00000000-0005-0000-0000-0000826F0000}"/>
    <cellStyle name="Normal 16" xfId="838" xr:uid="{00000000-0005-0000-0000-0000836F0000}"/>
    <cellStyle name="Normal 16 2" xfId="21255" xr:uid="{00000000-0005-0000-0000-0000846F0000}"/>
    <cellStyle name="Normal 16 3" xfId="21256" xr:uid="{00000000-0005-0000-0000-0000856F0000}"/>
    <cellStyle name="Normal 16 4" xfId="11106" xr:uid="{00000000-0005-0000-0000-0000866F0000}"/>
    <cellStyle name="Normal 17" xfId="839" xr:uid="{00000000-0005-0000-0000-0000876F0000}"/>
    <cellStyle name="Normal 17 2" xfId="21253" xr:uid="{00000000-0005-0000-0000-0000886F0000}"/>
    <cellStyle name="Normal 17 3" xfId="21254" xr:uid="{00000000-0005-0000-0000-0000896F0000}"/>
    <cellStyle name="Normal 17 4" xfId="11107" xr:uid="{00000000-0005-0000-0000-00008A6F0000}"/>
    <cellStyle name="Normal 18" xfId="3" xr:uid="{00000000-0005-0000-0000-00008B6F0000}"/>
    <cellStyle name="Normal 18 2" xfId="21251" xr:uid="{00000000-0005-0000-0000-00008C6F0000}"/>
    <cellStyle name="Normal 18 3" xfId="21252" xr:uid="{00000000-0005-0000-0000-00008D6F0000}"/>
    <cellStyle name="Normal 18 4" xfId="11108" xr:uid="{00000000-0005-0000-0000-00008E6F0000}"/>
    <cellStyle name="Normal 19" xfId="11109" xr:uid="{00000000-0005-0000-0000-00008F6F0000}"/>
    <cellStyle name="Normal 2" xfId="6" xr:uid="{00000000-0005-0000-0000-0000906F0000}"/>
    <cellStyle name="Normal 2 10" xfId="11110" xr:uid="{00000000-0005-0000-0000-0000916F0000}"/>
    <cellStyle name="Normal 2 10 2" xfId="13627" xr:uid="{00000000-0005-0000-0000-0000926F0000}"/>
    <cellStyle name="Normal 2 10 2 2" xfId="15981" xr:uid="{00000000-0005-0000-0000-0000936F0000}"/>
    <cellStyle name="Normal 2 10 2 2 2" xfId="26811" xr:uid="{00000000-0005-0000-0000-0000946F0000}"/>
    <cellStyle name="Normal 2 10 2 2 3" xfId="35688" xr:uid="{00000000-0005-0000-0000-0000956F0000}"/>
    <cellStyle name="Normal 2 10 2 3" xfId="18200" xr:uid="{00000000-0005-0000-0000-0000966F0000}"/>
    <cellStyle name="Normal 2 10 2 3 2" xfId="29030" xr:uid="{00000000-0005-0000-0000-0000976F0000}"/>
    <cellStyle name="Normal 2 10 2 3 3" xfId="37907" xr:uid="{00000000-0005-0000-0000-0000986F0000}"/>
    <cellStyle name="Normal 2 10 2 4" xfId="20605" xr:uid="{00000000-0005-0000-0000-0000996F0000}"/>
    <cellStyle name="Normal 2 10 2 4 2" xfId="31249" xr:uid="{00000000-0005-0000-0000-00009A6F0000}"/>
    <cellStyle name="Normal 2 10 2 4 3" xfId="40126" xr:uid="{00000000-0005-0000-0000-00009B6F0000}"/>
    <cellStyle name="Normal 2 10 2 5" xfId="24592" xr:uid="{00000000-0005-0000-0000-00009C6F0000}"/>
    <cellStyle name="Normal 2 10 2 6" xfId="33469" xr:uid="{00000000-0005-0000-0000-00009D6F0000}"/>
    <cellStyle name="Normal 2 10 3" xfId="12894" xr:uid="{00000000-0005-0000-0000-00009E6F0000}"/>
    <cellStyle name="Normal 2 10 3 2" xfId="15248" xr:uid="{00000000-0005-0000-0000-00009F6F0000}"/>
    <cellStyle name="Normal 2 10 3 2 2" xfId="26078" xr:uid="{00000000-0005-0000-0000-0000A06F0000}"/>
    <cellStyle name="Normal 2 10 3 2 3" xfId="34955" xr:uid="{00000000-0005-0000-0000-0000A16F0000}"/>
    <cellStyle name="Normal 2 10 3 3" xfId="17467" xr:uid="{00000000-0005-0000-0000-0000A26F0000}"/>
    <cellStyle name="Normal 2 10 3 3 2" xfId="28297" xr:uid="{00000000-0005-0000-0000-0000A36F0000}"/>
    <cellStyle name="Normal 2 10 3 3 3" xfId="37174" xr:uid="{00000000-0005-0000-0000-0000A46F0000}"/>
    <cellStyle name="Normal 2 10 3 4" xfId="19872" xr:uid="{00000000-0005-0000-0000-0000A56F0000}"/>
    <cellStyle name="Normal 2 10 3 4 2" xfId="30516" xr:uid="{00000000-0005-0000-0000-0000A66F0000}"/>
    <cellStyle name="Normal 2 10 3 4 3" xfId="39393" xr:uid="{00000000-0005-0000-0000-0000A76F0000}"/>
    <cellStyle name="Normal 2 10 3 5" xfId="23859" xr:uid="{00000000-0005-0000-0000-0000A86F0000}"/>
    <cellStyle name="Normal 2 10 3 6" xfId="32736" xr:uid="{00000000-0005-0000-0000-0000A96F0000}"/>
    <cellStyle name="Normal 2 10 4" xfId="14491" xr:uid="{00000000-0005-0000-0000-0000AA6F0000}"/>
    <cellStyle name="Normal 2 10 4 2" xfId="25335" xr:uid="{00000000-0005-0000-0000-0000AB6F0000}"/>
    <cellStyle name="Normal 2 10 4 3" xfId="34212" xr:uid="{00000000-0005-0000-0000-0000AC6F0000}"/>
    <cellStyle name="Normal 2 10 5" xfId="16724" xr:uid="{00000000-0005-0000-0000-0000AD6F0000}"/>
    <cellStyle name="Normal 2 10 5 2" xfId="27554" xr:uid="{00000000-0005-0000-0000-0000AE6F0000}"/>
    <cellStyle name="Normal 2 10 5 3" xfId="36431" xr:uid="{00000000-0005-0000-0000-0000AF6F0000}"/>
    <cellStyle name="Normal 2 10 6" xfId="19078" xr:uid="{00000000-0005-0000-0000-0000B06F0000}"/>
    <cellStyle name="Normal 2 10 6 2" xfId="29773" xr:uid="{00000000-0005-0000-0000-0000B16F0000}"/>
    <cellStyle name="Normal 2 10 6 3" xfId="38650" xr:uid="{00000000-0005-0000-0000-0000B26F0000}"/>
    <cellStyle name="Normal 2 10 7" xfId="23116" xr:uid="{00000000-0005-0000-0000-0000B36F0000}"/>
    <cellStyle name="Normal 2 10 8" xfId="31991" xr:uid="{00000000-0005-0000-0000-0000B46F0000}"/>
    <cellStyle name="Normal 2 11" xfId="11111" xr:uid="{00000000-0005-0000-0000-0000B56F0000}"/>
    <cellStyle name="Normal 2 12" xfId="11112" xr:uid="{00000000-0005-0000-0000-0000B66F0000}"/>
    <cellStyle name="Normal 2 13" xfId="11113" xr:uid="{00000000-0005-0000-0000-0000B76F0000}"/>
    <cellStyle name="Normal 2 14" xfId="11114" xr:uid="{00000000-0005-0000-0000-0000B86F0000}"/>
    <cellStyle name="Normal 2 15" xfId="11115" xr:uid="{00000000-0005-0000-0000-0000B96F0000}"/>
    <cellStyle name="Normal 2 16" xfId="11116" xr:uid="{00000000-0005-0000-0000-0000BA6F0000}"/>
    <cellStyle name="Normal 2 17" xfId="40213" xr:uid="{00000000-0005-0000-0000-0000BB6F0000}"/>
    <cellStyle name="Normal 2 18" xfId="40240" xr:uid="{F5D80134-4A17-4E6C-8DC1-F44E71FFF2F4}"/>
    <cellStyle name="Normal 2 2" xfId="840" xr:uid="{00000000-0005-0000-0000-0000BC6F0000}"/>
    <cellStyle name="Normal 2 2 10" xfId="11117" xr:uid="{00000000-0005-0000-0000-0000BD6F0000}"/>
    <cellStyle name="Normal 2 2 10 2" xfId="13628" xr:uid="{00000000-0005-0000-0000-0000BE6F0000}"/>
    <cellStyle name="Normal 2 2 10 2 2" xfId="15982" xr:uid="{00000000-0005-0000-0000-0000BF6F0000}"/>
    <cellStyle name="Normal 2 2 10 2 2 2" xfId="26812" xr:uid="{00000000-0005-0000-0000-0000C06F0000}"/>
    <cellStyle name="Normal 2 2 10 2 2 3" xfId="35689" xr:uid="{00000000-0005-0000-0000-0000C16F0000}"/>
    <cellStyle name="Normal 2 2 10 2 3" xfId="18201" xr:uid="{00000000-0005-0000-0000-0000C26F0000}"/>
    <cellStyle name="Normal 2 2 10 2 3 2" xfId="29031" xr:uid="{00000000-0005-0000-0000-0000C36F0000}"/>
    <cellStyle name="Normal 2 2 10 2 3 3" xfId="37908" xr:uid="{00000000-0005-0000-0000-0000C46F0000}"/>
    <cellStyle name="Normal 2 2 10 2 4" xfId="20606" xr:uid="{00000000-0005-0000-0000-0000C56F0000}"/>
    <cellStyle name="Normal 2 2 10 2 4 2" xfId="31250" xr:uid="{00000000-0005-0000-0000-0000C66F0000}"/>
    <cellStyle name="Normal 2 2 10 2 4 3" xfId="40127" xr:uid="{00000000-0005-0000-0000-0000C76F0000}"/>
    <cellStyle name="Normal 2 2 10 2 5" xfId="24593" xr:uid="{00000000-0005-0000-0000-0000C86F0000}"/>
    <cellStyle name="Normal 2 2 10 2 6" xfId="33470" xr:uid="{00000000-0005-0000-0000-0000C96F0000}"/>
    <cellStyle name="Normal 2 2 10 3" xfId="12895" xr:uid="{00000000-0005-0000-0000-0000CA6F0000}"/>
    <cellStyle name="Normal 2 2 10 3 2" xfId="15249" xr:uid="{00000000-0005-0000-0000-0000CB6F0000}"/>
    <cellStyle name="Normal 2 2 10 3 2 2" xfId="26079" xr:uid="{00000000-0005-0000-0000-0000CC6F0000}"/>
    <cellStyle name="Normal 2 2 10 3 2 3" xfId="34956" xr:uid="{00000000-0005-0000-0000-0000CD6F0000}"/>
    <cellStyle name="Normal 2 2 10 3 3" xfId="17468" xr:uid="{00000000-0005-0000-0000-0000CE6F0000}"/>
    <cellStyle name="Normal 2 2 10 3 3 2" xfId="28298" xr:uid="{00000000-0005-0000-0000-0000CF6F0000}"/>
    <cellStyle name="Normal 2 2 10 3 3 3" xfId="37175" xr:uid="{00000000-0005-0000-0000-0000D06F0000}"/>
    <cellStyle name="Normal 2 2 10 3 4" xfId="19873" xr:uid="{00000000-0005-0000-0000-0000D16F0000}"/>
    <cellStyle name="Normal 2 2 10 3 4 2" xfId="30517" xr:uid="{00000000-0005-0000-0000-0000D26F0000}"/>
    <cellStyle name="Normal 2 2 10 3 4 3" xfId="39394" xr:uid="{00000000-0005-0000-0000-0000D36F0000}"/>
    <cellStyle name="Normal 2 2 10 3 5" xfId="23860" xr:uid="{00000000-0005-0000-0000-0000D46F0000}"/>
    <cellStyle name="Normal 2 2 10 3 6" xfId="32737" xr:uid="{00000000-0005-0000-0000-0000D56F0000}"/>
    <cellStyle name="Normal 2 2 10 4" xfId="14492" xr:uid="{00000000-0005-0000-0000-0000D66F0000}"/>
    <cellStyle name="Normal 2 2 10 4 2" xfId="25336" xr:uid="{00000000-0005-0000-0000-0000D76F0000}"/>
    <cellStyle name="Normal 2 2 10 4 3" xfId="34213" xr:uid="{00000000-0005-0000-0000-0000D86F0000}"/>
    <cellStyle name="Normal 2 2 10 5" xfId="16725" xr:uid="{00000000-0005-0000-0000-0000D96F0000}"/>
    <cellStyle name="Normal 2 2 10 5 2" xfId="27555" xr:uid="{00000000-0005-0000-0000-0000DA6F0000}"/>
    <cellStyle name="Normal 2 2 10 5 3" xfId="36432" xr:uid="{00000000-0005-0000-0000-0000DB6F0000}"/>
    <cellStyle name="Normal 2 2 10 6" xfId="19079" xr:uid="{00000000-0005-0000-0000-0000DC6F0000}"/>
    <cellStyle name="Normal 2 2 10 6 2" xfId="29774" xr:uid="{00000000-0005-0000-0000-0000DD6F0000}"/>
    <cellStyle name="Normal 2 2 10 6 3" xfId="38651" xr:uid="{00000000-0005-0000-0000-0000DE6F0000}"/>
    <cellStyle name="Normal 2 2 10 7" xfId="23117" xr:uid="{00000000-0005-0000-0000-0000DF6F0000}"/>
    <cellStyle name="Normal 2 2 10 8" xfId="31992" xr:uid="{00000000-0005-0000-0000-0000E06F0000}"/>
    <cellStyle name="Normal 2 2 11" xfId="22193" xr:uid="{00000000-0005-0000-0000-0000E16F0000}"/>
    <cellStyle name="Normal 2 2 12" xfId="8264" xr:uid="{00000000-0005-0000-0000-0000E26F0000}"/>
    <cellStyle name="Normal 2 2 2" xfId="841" xr:uid="{00000000-0005-0000-0000-0000E36F0000}"/>
    <cellStyle name="Normal 2 2 2 2" xfId="21250" xr:uid="{00000000-0005-0000-0000-0000E46F0000}"/>
    <cellStyle name="Normal 2 2 2 3" xfId="8265" xr:uid="{00000000-0005-0000-0000-0000E56F0000}"/>
    <cellStyle name="Normal 2 2 3" xfId="842" xr:uid="{00000000-0005-0000-0000-0000E66F0000}"/>
    <cellStyle name="Normal 2 2 3 2" xfId="8266" xr:uid="{00000000-0005-0000-0000-0000E76F0000}"/>
    <cellStyle name="Normal 2 2 4" xfId="8267" xr:uid="{00000000-0005-0000-0000-0000E86F0000}"/>
    <cellStyle name="Normal 2 2 5" xfId="11118" xr:uid="{00000000-0005-0000-0000-0000E96F0000}"/>
    <cellStyle name="Normal 2 2 5 2" xfId="13629" xr:uid="{00000000-0005-0000-0000-0000EA6F0000}"/>
    <cellStyle name="Normal 2 2 5 2 2" xfId="15983" xr:uid="{00000000-0005-0000-0000-0000EB6F0000}"/>
    <cellStyle name="Normal 2 2 5 2 2 2" xfId="26813" xr:uid="{00000000-0005-0000-0000-0000EC6F0000}"/>
    <cellStyle name="Normal 2 2 5 2 2 3" xfId="35690" xr:uid="{00000000-0005-0000-0000-0000ED6F0000}"/>
    <cellStyle name="Normal 2 2 5 2 3" xfId="18202" xr:uid="{00000000-0005-0000-0000-0000EE6F0000}"/>
    <cellStyle name="Normal 2 2 5 2 3 2" xfId="29032" xr:uid="{00000000-0005-0000-0000-0000EF6F0000}"/>
    <cellStyle name="Normal 2 2 5 2 3 3" xfId="37909" xr:uid="{00000000-0005-0000-0000-0000F06F0000}"/>
    <cellStyle name="Normal 2 2 5 2 4" xfId="20607" xr:uid="{00000000-0005-0000-0000-0000F16F0000}"/>
    <cellStyle name="Normal 2 2 5 2 4 2" xfId="31251" xr:uid="{00000000-0005-0000-0000-0000F26F0000}"/>
    <cellStyle name="Normal 2 2 5 2 4 3" xfId="40128" xr:uid="{00000000-0005-0000-0000-0000F36F0000}"/>
    <cellStyle name="Normal 2 2 5 2 5" xfId="24594" xr:uid="{00000000-0005-0000-0000-0000F46F0000}"/>
    <cellStyle name="Normal 2 2 5 2 6" xfId="33471" xr:uid="{00000000-0005-0000-0000-0000F56F0000}"/>
    <cellStyle name="Normal 2 2 5 3" xfId="12896" xr:uid="{00000000-0005-0000-0000-0000F66F0000}"/>
    <cellStyle name="Normal 2 2 5 3 2" xfId="15250" xr:uid="{00000000-0005-0000-0000-0000F76F0000}"/>
    <cellStyle name="Normal 2 2 5 3 2 2" xfId="26080" xr:uid="{00000000-0005-0000-0000-0000F86F0000}"/>
    <cellStyle name="Normal 2 2 5 3 2 3" xfId="34957" xr:uid="{00000000-0005-0000-0000-0000F96F0000}"/>
    <cellStyle name="Normal 2 2 5 3 3" xfId="17469" xr:uid="{00000000-0005-0000-0000-0000FA6F0000}"/>
    <cellStyle name="Normal 2 2 5 3 3 2" xfId="28299" xr:uid="{00000000-0005-0000-0000-0000FB6F0000}"/>
    <cellStyle name="Normal 2 2 5 3 3 3" xfId="37176" xr:uid="{00000000-0005-0000-0000-0000FC6F0000}"/>
    <cellStyle name="Normal 2 2 5 3 4" xfId="19874" xr:uid="{00000000-0005-0000-0000-0000FD6F0000}"/>
    <cellStyle name="Normal 2 2 5 3 4 2" xfId="30518" xr:uid="{00000000-0005-0000-0000-0000FE6F0000}"/>
    <cellStyle name="Normal 2 2 5 3 4 3" xfId="39395" xr:uid="{00000000-0005-0000-0000-0000FF6F0000}"/>
    <cellStyle name="Normal 2 2 5 3 5" xfId="23861" xr:uid="{00000000-0005-0000-0000-000000700000}"/>
    <cellStyle name="Normal 2 2 5 3 6" xfId="32738" xr:uid="{00000000-0005-0000-0000-000001700000}"/>
    <cellStyle name="Normal 2 2 5 4" xfId="14493" xr:uid="{00000000-0005-0000-0000-000002700000}"/>
    <cellStyle name="Normal 2 2 5 4 2" xfId="25337" xr:uid="{00000000-0005-0000-0000-000003700000}"/>
    <cellStyle name="Normal 2 2 5 4 3" xfId="34214" xr:uid="{00000000-0005-0000-0000-000004700000}"/>
    <cellStyle name="Normal 2 2 5 5" xfId="16726" xr:uid="{00000000-0005-0000-0000-000005700000}"/>
    <cellStyle name="Normal 2 2 5 5 2" xfId="27556" xr:uid="{00000000-0005-0000-0000-000006700000}"/>
    <cellStyle name="Normal 2 2 5 5 3" xfId="36433" xr:uid="{00000000-0005-0000-0000-000007700000}"/>
    <cellStyle name="Normal 2 2 5 6" xfId="19080" xr:uid="{00000000-0005-0000-0000-000008700000}"/>
    <cellStyle name="Normal 2 2 5 6 2" xfId="29775" xr:uid="{00000000-0005-0000-0000-000009700000}"/>
    <cellStyle name="Normal 2 2 5 6 3" xfId="38652" xr:uid="{00000000-0005-0000-0000-00000A700000}"/>
    <cellStyle name="Normal 2 2 5 7" xfId="23118" xr:uid="{00000000-0005-0000-0000-00000B700000}"/>
    <cellStyle name="Normal 2 2 5 8" xfId="31993" xr:uid="{00000000-0005-0000-0000-00000C700000}"/>
    <cellStyle name="Normal 2 2 6" xfId="11119" xr:uid="{00000000-0005-0000-0000-00000D700000}"/>
    <cellStyle name="Normal 2 2 6 2" xfId="13630" xr:uid="{00000000-0005-0000-0000-00000E700000}"/>
    <cellStyle name="Normal 2 2 6 2 2" xfId="15984" xr:uid="{00000000-0005-0000-0000-00000F700000}"/>
    <cellStyle name="Normal 2 2 6 2 2 2" xfId="26814" xr:uid="{00000000-0005-0000-0000-000010700000}"/>
    <cellStyle name="Normal 2 2 6 2 2 3" xfId="35691" xr:uid="{00000000-0005-0000-0000-000011700000}"/>
    <cellStyle name="Normal 2 2 6 2 3" xfId="18203" xr:uid="{00000000-0005-0000-0000-000012700000}"/>
    <cellStyle name="Normal 2 2 6 2 3 2" xfId="29033" xr:uid="{00000000-0005-0000-0000-000013700000}"/>
    <cellStyle name="Normal 2 2 6 2 3 3" xfId="37910" xr:uid="{00000000-0005-0000-0000-000014700000}"/>
    <cellStyle name="Normal 2 2 6 2 4" xfId="20608" xr:uid="{00000000-0005-0000-0000-000015700000}"/>
    <cellStyle name="Normal 2 2 6 2 4 2" xfId="31252" xr:uid="{00000000-0005-0000-0000-000016700000}"/>
    <cellStyle name="Normal 2 2 6 2 4 3" xfId="40129" xr:uid="{00000000-0005-0000-0000-000017700000}"/>
    <cellStyle name="Normal 2 2 6 2 5" xfId="24595" xr:uid="{00000000-0005-0000-0000-000018700000}"/>
    <cellStyle name="Normal 2 2 6 2 6" xfId="33472" xr:uid="{00000000-0005-0000-0000-000019700000}"/>
    <cellStyle name="Normal 2 2 6 3" xfId="12897" xr:uid="{00000000-0005-0000-0000-00001A700000}"/>
    <cellStyle name="Normal 2 2 6 3 2" xfId="15251" xr:uid="{00000000-0005-0000-0000-00001B700000}"/>
    <cellStyle name="Normal 2 2 6 3 2 2" xfId="26081" xr:uid="{00000000-0005-0000-0000-00001C700000}"/>
    <cellStyle name="Normal 2 2 6 3 2 3" xfId="34958" xr:uid="{00000000-0005-0000-0000-00001D700000}"/>
    <cellStyle name="Normal 2 2 6 3 3" xfId="17470" xr:uid="{00000000-0005-0000-0000-00001E700000}"/>
    <cellStyle name="Normal 2 2 6 3 3 2" xfId="28300" xr:uid="{00000000-0005-0000-0000-00001F700000}"/>
    <cellStyle name="Normal 2 2 6 3 3 3" xfId="37177" xr:uid="{00000000-0005-0000-0000-000020700000}"/>
    <cellStyle name="Normal 2 2 6 3 4" xfId="19875" xr:uid="{00000000-0005-0000-0000-000021700000}"/>
    <cellStyle name="Normal 2 2 6 3 4 2" xfId="30519" xr:uid="{00000000-0005-0000-0000-000022700000}"/>
    <cellStyle name="Normal 2 2 6 3 4 3" xfId="39396" xr:uid="{00000000-0005-0000-0000-000023700000}"/>
    <cellStyle name="Normal 2 2 6 3 5" xfId="23862" xr:uid="{00000000-0005-0000-0000-000024700000}"/>
    <cellStyle name="Normal 2 2 6 3 6" xfId="32739" xr:uid="{00000000-0005-0000-0000-000025700000}"/>
    <cellStyle name="Normal 2 2 6 4" xfId="14494" xr:uid="{00000000-0005-0000-0000-000026700000}"/>
    <cellStyle name="Normal 2 2 6 4 2" xfId="25338" xr:uid="{00000000-0005-0000-0000-000027700000}"/>
    <cellStyle name="Normal 2 2 6 4 3" xfId="34215" xr:uid="{00000000-0005-0000-0000-000028700000}"/>
    <cellStyle name="Normal 2 2 6 5" xfId="16727" xr:uid="{00000000-0005-0000-0000-000029700000}"/>
    <cellStyle name="Normal 2 2 6 5 2" xfId="27557" xr:uid="{00000000-0005-0000-0000-00002A700000}"/>
    <cellStyle name="Normal 2 2 6 5 3" xfId="36434" xr:uid="{00000000-0005-0000-0000-00002B700000}"/>
    <cellStyle name="Normal 2 2 6 6" xfId="19081" xr:uid="{00000000-0005-0000-0000-00002C700000}"/>
    <cellStyle name="Normal 2 2 6 6 2" xfId="29776" xr:uid="{00000000-0005-0000-0000-00002D700000}"/>
    <cellStyle name="Normal 2 2 6 6 3" xfId="38653" xr:uid="{00000000-0005-0000-0000-00002E700000}"/>
    <cellStyle name="Normal 2 2 6 7" xfId="23119" xr:uid="{00000000-0005-0000-0000-00002F700000}"/>
    <cellStyle name="Normal 2 2 6 8" xfId="31994" xr:uid="{00000000-0005-0000-0000-000030700000}"/>
    <cellStyle name="Normal 2 2 7" xfId="11120" xr:uid="{00000000-0005-0000-0000-000031700000}"/>
    <cellStyle name="Normal 2 2 7 2" xfId="13631" xr:uid="{00000000-0005-0000-0000-000032700000}"/>
    <cellStyle name="Normal 2 2 7 2 2" xfId="15985" xr:uid="{00000000-0005-0000-0000-000033700000}"/>
    <cellStyle name="Normal 2 2 7 2 2 2" xfId="26815" xr:uid="{00000000-0005-0000-0000-000034700000}"/>
    <cellStyle name="Normal 2 2 7 2 2 3" xfId="35692" xr:uid="{00000000-0005-0000-0000-000035700000}"/>
    <cellStyle name="Normal 2 2 7 2 3" xfId="18204" xr:uid="{00000000-0005-0000-0000-000036700000}"/>
    <cellStyle name="Normal 2 2 7 2 3 2" xfId="29034" xr:uid="{00000000-0005-0000-0000-000037700000}"/>
    <cellStyle name="Normal 2 2 7 2 3 3" xfId="37911" xr:uid="{00000000-0005-0000-0000-000038700000}"/>
    <cellStyle name="Normal 2 2 7 2 4" xfId="20609" xr:uid="{00000000-0005-0000-0000-000039700000}"/>
    <cellStyle name="Normal 2 2 7 2 4 2" xfId="31253" xr:uid="{00000000-0005-0000-0000-00003A700000}"/>
    <cellStyle name="Normal 2 2 7 2 4 3" xfId="40130" xr:uid="{00000000-0005-0000-0000-00003B700000}"/>
    <cellStyle name="Normal 2 2 7 2 5" xfId="24596" xr:uid="{00000000-0005-0000-0000-00003C700000}"/>
    <cellStyle name="Normal 2 2 7 2 6" xfId="33473" xr:uid="{00000000-0005-0000-0000-00003D700000}"/>
    <cellStyle name="Normal 2 2 7 3" xfId="12898" xr:uid="{00000000-0005-0000-0000-00003E700000}"/>
    <cellStyle name="Normal 2 2 7 3 2" xfId="15252" xr:uid="{00000000-0005-0000-0000-00003F700000}"/>
    <cellStyle name="Normal 2 2 7 3 2 2" xfId="26082" xr:uid="{00000000-0005-0000-0000-000040700000}"/>
    <cellStyle name="Normal 2 2 7 3 2 3" xfId="34959" xr:uid="{00000000-0005-0000-0000-000041700000}"/>
    <cellStyle name="Normal 2 2 7 3 3" xfId="17471" xr:uid="{00000000-0005-0000-0000-000042700000}"/>
    <cellStyle name="Normal 2 2 7 3 3 2" xfId="28301" xr:uid="{00000000-0005-0000-0000-000043700000}"/>
    <cellStyle name="Normal 2 2 7 3 3 3" xfId="37178" xr:uid="{00000000-0005-0000-0000-000044700000}"/>
    <cellStyle name="Normal 2 2 7 3 4" xfId="19876" xr:uid="{00000000-0005-0000-0000-000045700000}"/>
    <cellStyle name="Normal 2 2 7 3 4 2" xfId="30520" xr:uid="{00000000-0005-0000-0000-000046700000}"/>
    <cellStyle name="Normal 2 2 7 3 4 3" xfId="39397" xr:uid="{00000000-0005-0000-0000-000047700000}"/>
    <cellStyle name="Normal 2 2 7 3 5" xfId="23863" xr:uid="{00000000-0005-0000-0000-000048700000}"/>
    <cellStyle name="Normal 2 2 7 3 6" xfId="32740" xr:uid="{00000000-0005-0000-0000-000049700000}"/>
    <cellStyle name="Normal 2 2 7 4" xfId="14495" xr:uid="{00000000-0005-0000-0000-00004A700000}"/>
    <cellStyle name="Normal 2 2 7 4 2" xfId="25339" xr:uid="{00000000-0005-0000-0000-00004B700000}"/>
    <cellStyle name="Normal 2 2 7 4 3" xfId="34216" xr:uid="{00000000-0005-0000-0000-00004C700000}"/>
    <cellStyle name="Normal 2 2 7 5" xfId="16728" xr:uid="{00000000-0005-0000-0000-00004D700000}"/>
    <cellStyle name="Normal 2 2 7 5 2" xfId="27558" xr:uid="{00000000-0005-0000-0000-00004E700000}"/>
    <cellStyle name="Normal 2 2 7 5 3" xfId="36435" xr:uid="{00000000-0005-0000-0000-00004F700000}"/>
    <cellStyle name="Normal 2 2 7 6" xfId="19082" xr:uid="{00000000-0005-0000-0000-000050700000}"/>
    <cellStyle name="Normal 2 2 7 6 2" xfId="29777" xr:uid="{00000000-0005-0000-0000-000051700000}"/>
    <cellStyle name="Normal 2 2 7 6 3" xfId="38654" xr:uid="{00000000-0005-0000-0000-000052700000}"/>
    <cellStyle name="Normal 2 2 7 7" xfId="23120" xr:uid="{00000000-0005-0000-0000-000053700000}"/>
    <cellStyle name="Normal 2 2 7 8" xfId="31995" xr:uid="{00000000-0005-0000-0000-000054700000}"/>
    <cellStyle name="Normal 2 2 8" xfId="11121" xr:uid="{00000000-0005-0000-0000-000055700000}"/>
    <cellStyle name="Normal 2 2 8 2" xfId="13632" xr:uid="{00000000-0005-0000-0000-000056700000}"/>
    <cellStyle name="Normal 2 2 8 2 2" xfId="15986" xr:uid="{00000000-0005-0000-0000-000057700000}"/>
    <cellStyle name="Normal 2 2 8 2 2 2" xfId="26816" xr:uid="{00000000-0005-0000-0000-000058700000}"/>
    <cellStyle name="Normal 2 2 8 2 2 3" xfId="35693" xr:uid="{00000000-0005-0000-0000-000059700000}"/>
    <cellStyle name="Normal 2 2 8 2 3" xfId="18205" xr:uid="{00000000-0005-0000-0000-00005A700000}"/>
    <cellStyle name="Normal 2 2 8 2 3 2" xfId="29035" xr:uid="{00000000-0005-0000-0000-00005B700000}"/>
    <cellStyle name="Normal 2 2 8 2 3 3" xfId="37912" xr:uid="{00000000-0005-0000-0000-00005C700000}"/>
    <cellStyle name="Normal 2 2 8 2 4" xfId="20610" xr:uid="{00000000-0005-0000-0000-00005D700000}"/>
    <cellStyle name="Normal 2 2 8 2 4 2" xfId="31254" xr:uid="{00000000-0005-0000-0000-00005E700000}"/>
    <cellStyle name="Normal 2 2 8 2 4 3" xfId="40131" xr:uid="{00000000-0005-0000-0000-00005F700000}"/>
    <cellStyle name="Normal 2 2 8 2 5" xfId="24597" xr:uid="{00000000-0005-0000-0000-000060700000}"/>
    <cellStyle name="Normal 2 2 8 2 6" xfId="33474" xr:uid="{00000000-0005-0000-0000-000061700000}"/>
    <cellStyle name="Normal 2 2 8 3" xfId="12899" xr:uid="{00000000-0005-0000-0000-000062700000}"/>
    <cellStyle name="Normal 2 2 8 3 2" xfId="15253" xr:uid="{00000000-0005-0000-0000-000063700000}"/>
    <cellStyle name="Normal 2 2 8 3 2 2" xfId="26083" xr:uid="{00000000-0005-0000-0000-000064700000}"/>
    <cellStyle name="Normal 2 2 8 3 2 3" xfId="34960" xr:uid="{00000000-0005-0000-0000-000065700000}"/>
    <cellStyle name="Normal 2 2 8 3 3" xfId="17472" xr:uid="{00000000-0005-0000-0000-000066700000}"/>
    <cellStyle name="Normal 2 2 8 3 3 2" xfId="28302" xr:uid="{00000000-0005-0000-0000-000067700000}"/>
    <cellStyle name="Normal 2 2 8 3 3 3" xfId="37179" xr:uid="{00000000-0005-0000-0000-000068700000}"/>
    <cellStyle name="Normal 2 2 8 3 4" xfId="19877" xr:uid="{00000000-0005-0000-0000-000069700000}"/>
    <cellStyle name="Normal 2 2 8 3 4 2" xfId="30521" xr:uid="{00000000-0005-0000-0000-00006A700000}"/>
    <cellStyle name="Normal 2 2 8 3 4 3" xfId="39398" xr:uid="{00000000-0005-0000-0000-00006B700000}"/>
    <cellStyle name="Normal 2 2 8 3 5" xfId="23864" xr:uid="{00000000-0005-0000-0000-00006C700000}"/>
    <cellStyle name="Normal 2 2 8 3 6" xfId="32741" xr:uid="{00000000-0005-0000-0000-00006D700000}"/>
    <cellStyle name="Normal 2 2 8 4" xfId="14496" xr:uid="{00000000-0005-0000-0000-00006E700000}"/>
    <cellStyle name="Normal 2 2 8 4 2" xfId="25340" xr:uid="{00000000-0005-0000-0000-00006F700000}"/>
    <cellStyle name="Normal 2 2 8 4 3" xfId="34217" xr:uid="{00000000-0005-0000-0000-000070700000}"/>
    <cellStyle name="Normal 2 2 8 5" xfId="16729" xr:uid="{00000000-0005-0000-0000-000071700000}"/>
    <cellStyle name="Normal 2 2 8 5 2" xfId="27559" xr:uid="{00000000-0005-0000-0000-000072700000}"/>
    <cellStyle name="Normal 2 2 8 5 3" xfId="36436" xr:uid="{00000000-0005-0000-0000-000073700000}"/>
    <cellStyle name="Normal 2 2 8 6" xfId="19083" xr:uid="{00000000-0005-0000-0000-000074700000}"/>
    <cellStyle name="Normal 2 2 8 6 2" xfId="29778" xr:uid="{00000000-0005-0000-0000-000075700000}"/>
    <cellStyle name="Normal 2 2 8 6 3" xfId="38655" xr:uid="{00000000-0005-0000-0000-000076700000}"/>
    <cellStyle name="Normal 2 2 8 7" xfId="23121" xr:uid="{00000000-0005-0000-0000-000077700000}"/>
    <cellStyle name="Normal 2 2 8 8" xfId="31996" xr:uid="{00000000-0005-0000-0000-000078700000}"/>
    <cellStyle name="Normal 2 2 9" xfId="11122" xr:uid="{00000000-0005-0000-0000-000079700000}"/>
    <cellStyle name="Normal 2 2 9 2" xfId="13633" xr:uid="{00000000-0005-0000-0000-00007A700000}"/>
    <cellStyle name="Normal 2 2 9 2 2" xfId="15987" xr:uid="{00000000-0005-0000-0000-00007B700000}"/>
    <cellStyle name="Normal 2 2 9 2 2 2" xfId="26817" xr:uid="{00000000-0005-0000-0000-00007C700000}"/>
    <cellStyle name="Normal 2 2 9 2 2 3" xfId="35694" xr:uid="{00000000-0005-0000-0000-00007D700000}"/>
    <cellStyle name="Normal 2 2 9 2 3" xfId="18206" xr:uid="{00000000-0005-0000-0000-00007E700000}"/>
    <cellStyle name="Normal 2 2 9 2 3 2" xfId="29036" xr:uid="{00000000-0005-0000-0000-00007F700000}"/>
    <cellStyle name="Normal 2 2 9 2 3 3" xfId="37913" xr:uid="{00000000-0005-0000-0000-000080700000}"/>
    <cellStyle name="Normal 2 2 9 2 4" xfId="20611" xr:uid="{00000000-0005-0000-0000-000081700000}"/>
    <cellStyle name="Normal 2 2 9 2 4 2" xfId="31255" xr:uid="{00000000-0005-0000-0000-000082700000}"/>
    <cellStyle name="Normal 2 2 9 2 4 3" xfId="40132" xr:uid="{00000000-0005-0000-0000-000083700000}"/>
    <cellStyle name="Normal 2 2 9 2 5" xfId="24598" xr:uid="{00000000-0005-0000-0000-000084700000}"/>
    <cellStyle name="Normal 2 2 9 2 6" xfId="33475" xr:uid="{00000000-0005-0000-0000-000085700000}"/>
    <cellStyle name="Normal 2 2 9 3" xfId="12900" xr:uid="{00000000-0005-0000-0000-000086700000}"/>
    <cellStyle name="Normal 2 2 9 3 2" xfId="15254" xr:uid="{00000000-0005-0000-0000-000087700000}"/>
    <cellStyle name="Normal 2 2 9 3 2 2" xfId="26084" xr:uid="{00000000-0005-0000-0000-000088700000}"/>
    <cellStyle name="Normal 2 2 9 3 2 3" xfId="34961" xr:uid="{00000000-0005-0000-0000-000089700000}"/>
    <cellStyle name="Normal 2 2 9 3 3" xfId="17473" xr:uid="{00000000-0005-0000-0000-00008A700000}"/>
    <cellStyle name="Normal 2 2 9 3 3 2" xfId="28303" xr:uid="{00000000-0005-0000-0000-00008B700000}"/>
    <cellStyle name="Normal 2 2 9 3 3 3" xfId="37180" xr:uid="{00000000-0005-0000-0000-00008C700000}"/>
    <cellStyle name="Normal 2 2 9 3 4" xfId="19878" xr:uid="{00000000-0005-0000-0000-00008D700000}"/>
    <cellStyle name="Normal 2 2 9 3 4 2" xfId="30522" xr:uid="{00000000-0005-0000-0000-00008E700000}"/>
    <cellStyle name="Normal 2 2 9 3 4 3" xfId="39399" xr:uid="{00000000-0005-0000-0000-00008F700000}"/>
    <cellStyle name="Normal 2 2 9 3 5" xfId="23865" xr:uid="{00000000-0005-0000-0000-000090700000}"/>
    <cellStyle name="Normal 2 2 9 3 6" xfId="32742" xr:uid="{00000000-0005-0000-0000-000091700000}"/>
    <cellStyle name="Normal 2 2 9 4" xfId="14497" xr:uid="{00000000-0005-0000-0000-000092700000}"/>
    <cellStyle name="Normal 2 2 9 4 2" xfId="25341" xr:uid="{00000000-0005-0000-0000-000093700000}"/>
    <cellStyle name="Normal 2 2 9 4 3" xfId="34218" xr:uid="{00000000-0005-0000-0000-000094700000}"/>
    <cellStyle name="Normal 2 2 9 5" xfId="16730" xr:uid="{00000000-0005-0000-0000-000095700000}"/>
    <cellStyle name="Normal 2 2 9 5 2" xfId="27560" xr:uid="{00000000-0005-0000-0000-000096700000}"/>
    <cellStyle name="Normal 2 2 9 5 3" xfId="36437" xr:uid="{00000000-0005-0000-0000-000097700000}"/>
    <cellStyle name="Normal 2 2 9 6" xfId="19084" xr:uid="{00000000-0005-0000-0000-000098700000}"/>
    <cellStyle name="Normal 2 2 9 6 2" xfId="29779" xr:uid="{00000000-0005-0000-0000-000099700000}"/>
    <cellStyle name="Normal 2 2 9 6 3" xfId="38656" xr:uid="{00000000-0005-0000-0000-00009A700000}"/>
    <cellStyle name="Normal 2 2 9 7" xfId="23122" xr:uid="{00000000-0005-0000-0000-00009B700000}"/>
    <cellStyle name="Normal 2 2 9 8" xfId="31997" xr:uid="{00000000-0005-0000-0000-00009C700000}"/>
    <cellStyle name="Normal 2 2_EDB010" xfId="8268" xr:uid="{00000000-0005-0000-0000-00009D700000}"/>
    <cellStyle name="Normal 2 3" xfId="843" xr:uid="{00000000-0005-0000-0000-00009E700000}"/>
    <cellStyle name="Normal 2 3 10" xfId="21031" xr:uid="{00000000-0005-0000-0000-00009F700000}"/>
    <cellStyle name="Normal 2 3 11" xfId="8269" xr:uid="{00000000-0005-0000-0000-0000A0700000}"/>
    <cellStyle name="Normal 2 3 2" xfId="11123" xr:uid="{00000000-0005-0000-0000-0000A1700000}"/>
    <cellStyle name="Normal 2 3 2 2" xfId="13634" xr:uid="{00000000-0005-0000-0000-0000A2700000}"/>
    <cellStyle name="Normal 2 3 2 2 2" xfId="15988" xr:uid="{00000000-0005-0000-0000-0000A3700000}"/>
    <cellStyle name="Normal 2 3 2 2 2 2" xfId="26818" xr:uid="{00000000-0005-0000-0000-0000A4700000}"/>
    <cellStyle name="Normal 2 3 2 2 2 3" xfId="35695" xr:uid="{00000000-0005-0000-0000-0000A5700000}"/>
    <cellStyle name="Normal 2 3 2 2 3" xfId="18207" xr:uid="{00000000-0005-0000-0000-0000A6700000}"/>
    <cellStyle name="Normal 2 3 2 2 3 2" xfId="29037" xr:uid="{00000000-0005-0000-0000-0000A7700000}"/>
    <cellStyle name="Normal 2 3 2 2 3 3" xfId="37914" xr:uid="{00000000-0005-0000-0000-0000A8700000}"/>
    <cellStyle name="Normal 2 3 2 2 4" xfId="20612" xr:uid="{00000000-0005-0000-0000-0000A9700000}"/>
    <cellStyle name="Normal 2 3 2 2 4 2" xfId="31256" xr:uid="{00000000-0005-0000-0000-0000AA700000}"/>
    <cellStyle name="Normal 2 3 2 2 4 3" xfId="40133" xr:uid="{00000000-0005-0000-0000-0000AB700000}"/>
    <cellStyle name="Normal 2 3 2 2 5" xfId="24599" xr:uid="{00000000-0005-0000-0000-0000AC700000}"/>
    <cellStyle name="Normal 2 3 2 2 6" xfId="33476" xr:uid="{00000000-0005-0000-0000-0000AD700000}"/>
    <cellStyle name="Normal 2 3 2 3" xfId="12901" xr:uid="{00000000-0005-0000-0000-0000AE700000}"/>
    <cellStyle name="Normal 2 3 2 3 2" xfId="15255" xr:uid="{00000000-0005-0000-0000-0000AF700000}"/>
    <cellStyle name="Normal 2 3 2 3 2 2" xfId="26085" xr:uid="{00000000-0005-0000-0000-0000B0700000}"/>
    <cellStyle name="Normal 2 3 2 3 2 3" xfId="34962" xr:uid="{00000000-0005-0000-0000-0000B1700000}"/>
    <cellStyle name="Normal 2 3 2 3 3" xfId="17474" xr:uid="{00000000-0005-0000-0000-0000B2700000}"/>
    <cellStyle name="Normal 2 3 2 3 3 2" xfId="28304" xr:uid="{00000000-0005-0000-0000-0000B3700000}"/>
    <cellStyle name="Normal 2 3 2 3 3 3" xfId="37181" xr:uid="{00000000-0005-0000-0000-0000B4700000}"/>
    <cellStyle name="Normal 2 3 2 3 4" xfId="19879" xr:uid="{00000000-0005-0000-0000-0000B5700000}"/>
    <cellStyle name="Normal 2 3 2 3 4 2" xfId="30523" xr:uid="{00000000-0005-0000-0000-0000B6700000}"/>
    <cellStyle name="Normal 2 3 2 3 4 3" xfId="39400" xr:uid="{00000000-0005-0000-0000-0000B7700000}"/>
    <cellStyle name="Normal 2 3 2 3 5" xfId="23866" xr:uid="{00000000-0005-0000-0000-0000B8700000}"/>
    <cellStyle name="Normal 2 3 2 3 6" xfId="32743" xr:uid="{00000000-0005-0000-0000-0000B9700000}"/>
    <cellStyle name="Normal 2 3 2 4" xfId="14498" xr:uid="{00000000-0005-0000-0000-0000BA700000}"/>
    <cellStyle name="Normal 2 3 2 4 2" xfId="25342" xr:uid="{00000000-0005-0000-0000-0000BB700000}"/>
    <cellStyle name="Normal 2 3 2 4 3" xfId="34219" xr:uid="{00000000-0005-0000-0000-0000BC700000}"/>
    <cellStyle name="Normal 2 3 2 5" xfId="16731" xr:uid="{00000000-0005-0000-0000-0000BD700000}"/>
    <cellStyle name="Normal 2 3 2 5 2" xfId="27561" xr:uid="{00000000-0005-0000-0000-0000BE700000}"/>
    <cellStyle name="Normal 2 3 2 5 3" xfId="36438" xr:uid="{00000000-0005-0000-0000-0000BF700000}"/>
    <cellStyle name="Normal 2 3 2 6" xfId="19085" xr:uid="{00000000-0005-0000-0000-0000C0700000}"/>
    <cellStyle name="Normal 2 3 2 6 2" xfId="29780" xr:uid="{00000000-0005-0000-0000-0000C1700000}"/>
    <cellStyle name="Normal 2 3 2 6 3" xfId="38657" xr:uid="{00000000-0005-0000-0000-0000C2700000}"/>
    <cellStyle name="Normal 2 3 2 7" xfId="23123" xr:uid="{00000000-0005-0000-0000-0000C3700000}"/>
    <cellStyle name="Normal 2 3 2 8" xfId="31998" xr:uid="{00000000-0005-0000-0000-0000C4700000}"/>
    <cellStyle name="Normal 2 3 3" xfId="11124" xr:uid="{00000000-0005-0000-0000-0000C5700000}"/>
    <cellStyle name="Normal 2 3 3 2" xfId="13635" xr:uid="{00000000-0005-0000-0000-0000C6700000}"/>
    <cellStyle name="Normal 2 3 3 2 2" xfId="15989" xr:uid="{00000000-0005-0000-0000-0000C7700000}"/>
    <cellStyle name="Normal 2 3 3 2 2 2" xfId="26819" xr:uid="{00000000-0005-0000-0000-0000C8700000}"/>
    <cellStyle name="Normal 2 3 3 2 2 3" xfId="35696" xr:uid="{00000000-0005-0000-0000-0000C9700000}"/>
    <cellStyle name="Normal 2 3 3 2 3" xfId="18208" xr:uid="{00000000-0005-0000-0000-0000CA700000}"/>
    <cellStyle name="Normal 2 3 3 2 3 2" xfId="29038" xr:uid="{00000000-0005-0000-0000-0000CB700000}"/>
    <cellStyle name="Normal 2 3 3 2 3 3" xfId="37915" xr:uid="{00000000-0005-0000-0000-0000CC700000}"/>
    <cellStyle name="Normal 2 3 3 2 4" xfId="20613" xr:uid="{00000000-0005-0000-0000-0000CD700000}"/>
    <cellStyle name="Normal 2 3 3 2 4 2" xfId="31257" xr:uid="{00000000-0005-0000-0000-0000CE700000}"/>
    <cellStyle name="Normal 2 3 3 2 4 3" xfId="40134" xr:uid="{00000000-0005-0000-0000-0000CF700000}"/>
    <cellStyle name="Normal 2 3 3 2 5" xfId="24600" xr:uid="{00000000-0005-0000-0000-0000D0700000}"/>
    <cellStyle name="Normal 2 3 3 2 6" xfId="33477" xr:uid="{00000000-0005-0000-0000-0000D1700000}"/>
    <cellStyle name="Normal 2 3 3 3" xfId="12902" xr:uid="{00000000-0005-0000-0000-0000D2700000}"/>
    <cellStyle name="Normal 2 3 3 3 2" xfId="15256" xr:uid="{00000000-0005-0000-0000-0000D3700000}"/>
    <cellStyle name="Normal 2 3 3 3 2 2" xfId="26086" xr:uid="{00000000-0005-0000-0000-0000D4700000}"/>
    <cellStyle name="Normal 2 3 3 3 2 3" xfId="34963" xr:uid="{00000000-0005-0000-0000-0000D5700000}"/>
    <cellStyle name="Normal 2 3 3 3 3" xfId="17475" xr:uid="{00000000-0005-0000-0000-0000D6700000}"/>
    <cellStyle name="Normal 2 3 3 3 3 2" xfId="28305" xr:uid="{00000000-0005-0000-0000-0000D7700000}"/>
    <cellStyle name="Normal 2 3 3 3 3 3" xfId="37182" xr:uid="{00000000-0005-0000-0000-0000D8700000}"/>
    <cellStyle name="Normal 2 3 3 3 4" xfId="19880" xr:uid="{00000000-0005-0000-0000-0000D9700000}"/>
    <cellStyle name="Normal 2 3 3 3 4 2" xfId="30524" xr:uid="{00000000-0005-0000-0000-0000DA700000}"/>
    <cellStyle name="Normal 2 3 3 3 4 3" xfId="39401" xr:uid="{00000000-0005-0000-0000-0000DB700000}"/>
    <cellStyle name="Normal 2 3 3 3 5" xfId="23867" xr:uid="{00000000-0005-0000-0000-0000DC700000}"/>
    <cellStyle name="Normal 2 3 3 3 6" xfId="32744" xr:uid="{00000000-0005-0000-0000-0000DD700000}"/>
    <cellStyle name="Normal 2 3 3 4" xfId="14499" xr:uid="{00000000-0005-0000-0000-0000DE700000}"/>
    <cellStyle name="Normal 2 3 3 4 2" xfId="25343" xr:uid="{00000000-0005-0000-0000-0000DF700000}"/>
    <cellStyle name="Normal 2 3 3 4 3" xfId="34220" xr:uid="{00000000-0005-0000-0000-0000E0700000}"/>
    <cellStyle name="Normal 2 3 3 5" xfId="16732" xr:uid="{00000000-0005-0000-0000-0000E1700000}"/>
    <cellStyle name="Normal 2 3 3 5 2" xfId="27562" xr:uid="{00000000-0005-0000-0000-0000E2700000}"/>
    <cellStyle name="Normal 2 3 3 5 3" xfId="36439" xr:uid="{00000000-0005-0000-0000-0000E3700000}"/>
    <cellStyle name="Normal 2 3 3 6" xfId="19086" xr:uid="{00000000-0005-0000-0000-0000E4700000}"/>
    <cellStyle name="Normal 2 3 3 6 2" xfId="29781" xr:uid="{00000000-0005-0000-0000-0000E5700000}"/>
    <cellStyle name="Normal 2 3 3 6 3" xfId="38658" xr:uid="{00000000-0005-0000-0000-0000E6700000}"/>
    <cellStyle name="Normal 2 3 3 7" xfId="23124" xr:uid="{00000000-0005-0000-0000-0000E7700000}"/>
    <cellStyle name="Normal 2 3 3 8" xfId="31999" xr:uid="{00000000-0005-0000-0000-0000E8700000}"/>
    <cellStyle name="Normal 2 3 4" xfId="11125" xr:uid="{00000000-0005-0000-0000-0000E9700000}"/>
    <cellStyle name="Normal 2 3 4 2" xfId="13636" xr:uid="{00000000-0005-0000-0000-0000EA700000}"/>
    <cellStyle name="Normal 2 3 4 2 2" xfId="15990" xr:uid="{00000000-0005-0000-0000-0000EB700000}"/>
    <cellStyle name="Normal 2 3 4 2 2 2" xfId="26820" xr:uid="{00000000-0005-0000-0000-0000EC700000}"/>
    <cellStyle name="Normal 2 3 4 2 2 3" xfId="35697" xr:uid="{00000000-0005-0000-0000-0000ED700000}"/>
    <cellStyle name="Normal 2 3 4 2 3" xfId="18209" xr:uid="{00000000-0005-0000-0000-0000EE700000}"/>
    <cellStyle name="Normal 2 3 4 2 3 2" xfId="29039" xr:uid="{00000000-0005-0000-0000-0000EF700000}"/>
    <cellStyle name="Normal 2 3 4 2 3 3" xfId="37916" xr:uid="{00000000-0005-0000-0000-0000F0700000}"/>
    <cellStyle name="Normal 2 3 4 2 4" xfId="20614" xr:uid="{00000000-0005-0000-0000-0000F1700000}"/>
    <cellStyle name="Normal 2 3 4 2 4 2" xfId="31258" xr:uid="{00000000-0005-0000-0000-0000F2700000}"/>
    <cellStyle name="Normal 2 3 4 2 4 3" xfId="40135" xr:uid="{00000000-0005-0000-0000-0000F3700000}"/>
    <cellStyle name="Normal 2 3 4 2 5" xfId="24601" xr:uid="{00000000-0005-0000-0000-0000F4700000}"/>
    <cellStyle name="Normal 2 3 4 2 6" xfId="33478" xr:uid="{00000000-0005-0000-0000-0000F5700000}"/>
    <cellStyle name="Normal 2 3 4 3" xfId="12903" xr:uid="{00000000-0005-0000-0000-0000F6700000}"/>
    <cellStyle name="Normal 2 3 4 3 2" xfId="15257" xr:uid="{00000000-0005-0000-0000-0000F7700000}"/>
    <cellStyle name="Normal 2 3 4 3 2 2" xfId="26087" xr:uid="{00000000-0005-0000-0000-0000F8700000}"/>
    <cellStyle name="Normal 2 3 4 3 2 3" xfId="34964" xr:uid="{00000000-0005-0000-0000-0000F9700000}"/>
    <cellStyle name="Normal 2 3 4 3 3" xfId="17476" xr:uid="{00000000-0005-0000-0000-0000FA700000}"/>
    <cellStyle name="Normal 2 3 4 3 3 2" xfId="28306" xr:uid="{00000000-0005-0000-0000-0000FB700000}"/>
    <cellStyle name="Normal 2 3 4 3 3 3" xfId="37183" xr:uid="{00000000-0005-0000-0000-0000FC700000}"/>
    <cellStyle name="Normal 2 3 4 3 4" xfId="19881" xr:uid="{00000000-0005-0000-0000-0000FD700000}"/>
    <cellStyle name="Normal 2 3 4 3 4 2" xfId="30525" xr:uid="{00000000-0005-0000-0000-0000FE700000}"/>
    <cellStyle name="Normal 2 3 4 3 4 3" xfId="39402" xr:uid="{00000000-0005-0000-0000-0000FF700000}"/>
    <cellStyle name="Normal 2 3 4 3 5" xfId="23868" xr:uid="{00000000-0005-0000-0000-000000710000}"/>
    <cellStyle name="Normal 2 3 4 3 6" xfId="32745" xr:uid="{00000000-0005-0000-0000-000001710000}"/>
    <cellStyle name="Normal 2 3 4 4" xfId="14500" xr:uid="{00000000-0005-0000-0000-000002710000}"/>
    <cellStyle name="Normal 2 3 4 4 2" xfId="25344" xr:uid="{00000000-0005-0000-0000-000003710000}"/>
    <cellStyle name="Normal 2 3 4 4 3" xfId="34221" xr:uid="{00000000-0005-0000-0000-000004710000}"/>
    <cellStyle name="Normal 2 3 4 5" xfId="16733" xr:uid="{00000000-0005-0000-0000-000005710000}"/>
    <cellStyle name="Normal 2 3 4 5 2" xfId="27563" xr:uid="{00000000-0005-0000-0000-000006710000}"/>
    <cellStyle name="Normal 2 3 4 5 3" xfId="36440" xr:uid="{00000000-0005-0000-0000-000007710000}"/>
    <cellStyle name="Normal 2 3 4 6" xfId="19087" xr:uid="{00000000-0005-0000-0000-000008710000}"/>
    <cellStyle name="Normal 2 3 4 6 2" xfId="29782" xr:uid="{00000000-0005-0000-0000-000009710000}"/>
    <cellStyle name="Normal 2 3 4 6 3" xfId="38659" xr:uid="{00000000-0005-0000-0000-00000A710000}"/>
    <cellStyle name="Normal 2 3 4 7" xfId="23125" xr:uid="{00000000-0005-0000-0000-00000B710000}"/>
    <cellStyle name="Normal 2 3 4 8" xfId="32000" xr:uid="{00000000-0005-0000-0000-00000C710000}"/>
    <cellStyle name="Normal 2 3 5" xfId="11126" xr:uid="{00000000-0005-0000-0000-00000D710000}"/>
    <cellStyle name="Normal 2 3 5 2" xfId="13637" xr:uid="{00000000-0005-0000-0000-00000E710000}"/>
    <cellStyle name="Normal 2 3 5 2 2" xfId="15991" xr:uid="{00000000-0005-0000-0000-00000F710000}"/>
    <cellStyle name="Normal 2 3 5 2 2 2" xfId="26821" xr:uid="{00000000-0005-0000-0000-000010710000}"/>
    <cellStyle name="Normal 2 3 5 2 2 3" xfId="35698" xr:uid="{00000000-0005-0000-0000-000011710000}"/>
    <cellStyle name="Normal 2 3 5 2 3" xfId="18210" xr:uid="{00000000-0005-0000-0000-000012710000}"/>
    <cellStyle name="Normal 2 3 5 2 3 2" xfId="29040" xr:uid="{00000000-0005-0000-0000-000013710000}"/>
    <cellStyle name="Normal 2 3 5 2 3 3" xfId="37917" xr:uid="{00000000-0005-0000-0000-000014710000}"/>
    <cellStyle name="Normal 2 3 5 2 4" xfId="20615" xr:uid="{00000000-0005-0000-0000-000015710000}"/>
    <cellStyle name="Normal 2 3 5 2 4 2" xfId="31259" xr:uid="{00000000-0005-0000-0000-000016710000}"/>
    <cellStyle name="Normal 2 3 5 2 4 3" xfId="40136" xr:uid="{00000000-0005-0000-0000-000017710000}"/>
    <cellStyle name="Normal 2 3 5 2 5" xfId="24602" xr:uid="{00000000-0005-0000-0000-000018710000}"/>
    <cellStyle name="Normal 2 3 5 2 6" xfId="33479" xr:uid="{00000000-0005-0000-0000-000019710000}"/>
    <cellStyle name="Normal 2 3 5 3" xfId="12904" xr:uid="{00000000-0005-0000-0000-00001A710000}"/>
    <cellStyle name="Normal 2 3 5 3 2" xfId="15258" xr:uid="{00000000-0005-0000-0000-00001B710000}"/>
    <cellStyle name="Normal 2 3 5 3 2 2" xfId="26088" xr:uid="{00000000-0005-0000-0000-00001C710000}"/>
    <cellStyle name="Normal 2 3 5 3 2 3" xfId="34965" xr:uid="{00000000-0005-0000-0000-00001D710000}"/>
    <cellStyle name="Normal 2 3 5 3 3" xfId="17477" xr:uid="{00000000-0005-0000-0000-00001E710000}"/>
    <cellStyle name="Normal 2 3 5 3 3 2" xfId="28307" xr:uid="{00000000-0005-0000-0000-00001F710000}"/>
    <cellStyle name="Normal 2 3 5 3 3 3" xfId="37184" xr:uid="{00000000-0005-0000-0000-000020710000}"/>
    <cellStyle name="Normal 2 3 5 3 4" xfId="19882" xr:uid="{00000000-0005-0000-0000-000021710000}"/>
    <cellStyle name="Normal 2 3 5 3 4 2" xfId="30526" xr:uid="{00000000-0005-0000-0000-000022710000}"/>
    <cellStyle name="Normal 2 3 5 3 4 3" xfId="39403" xr:uid="{00000000-0005-0000-0000-000023710000}"/>
    <cellStyle name="Normal 2 3 5 3 5" xfId="23869" xr:uid="{00000000-0005-0000-0000-000024710000}"/>
    <cellStyle name="Normal 2 3 5 3 6" xfId="32746" xr:uid="{00000000-0005-0000-0000-000025710000}"/>
    <cellStyle name="Normal 2 3 5 4" xfId="14501" xr:uid="{00000000-0005-0000-0000-000026710000}"/>
    <cellStyle name="Normal 2 3 5 4 2" xfId="25345" xr:uid="{00000000-0005-0000-0000-000027710000}"/>
    <cellStyle name="Normal 2 3 5 4 3" xfId="34222" xr:uid="{00000000-0005-0000-0000-000028710000}"/>
    <cellStyle name="Normal 2 3 5 5" xfId="16734" xr:uid="{00000000-0005-0000-0000-000029710000}"/>
    <cellStyle name="Normal 2 3 5 5 2" xfId="27564" xr:uid="{00000000-0005-0000-0000-00002A710000}"/>
    <cellStyle name="Normal 2 3 5 5 3" xfId="36441" xr:uid="{00000000-0005-0000-0000-00002B710000}"/>
    <cellStyle name="Normal 2 3 5 6" xfId="19088" xr:uid="{00000000-0005-0000-0000-00002C710000}"/>
    <cellStyle name="Normal 2 3 5 6 2" xfId="29783" xr:uid="{00000000-0005-0000-0000-00002D710000}"/>
    <cellStyle name="Normal 2 3 5 6 3" xfId="38660" xr:uid="{00000000-0005-0000-0000-00002E710000}"/>
    <cellStyle name="Normal 2 3 5 7" xfId="23126" xr:uid="{00000000-0005-0000-0000-00002F710000}"/>
    <cellStyle name="Normal 2 3 5 8" xfId="32001" xr:uid="{00000000-0005-0000-0000-000030710000}"/>
    <cellStyle name="Normal 2 3 6" xfId="11127" xr:uid="{00000000-0005-0000-0000-000031710000}"/>
    <cellStyle name="Normal 2 3 6 2" xfId="13638" xr:uid="{00000000-0005-0000-0000-000032710000}"/>
    <cellStyle name="Normal 2 3 6 2 2" xfId="15992" xr:uid="{00000000-0005-0000-0000-000033710000}"/>
    <cellStyle name="Normal 2 3 6 2 2 2" xfId="26822" xr:uid="{00000000-0005-0000-0000-000034710000}"/>
    <cellStyle name="Normal 2 3 6 2 2 3" xfId="35699" xr:uid="{00000000-0005-0000-0000-000035710000}"/>
    <cellStyle name="Normal 2 3 6 2 3" xfId="18211" xr:uid="{00000000-0005-0000-0000-000036710000}"/>
    <cellStyle name="Normal 2 3 6 2 3 2" xfId="29041" xr:uid="{00000000-0005-0000-0000-000037710000}"/>
    <cellStyle name="Normal 2 3 6 2 3 3" xfId="37918" xr:uid="{00000000-0005-0000-0000-000038710000}"/>
    <cellStyle name="Normal 2 3 6 2 4" xfId="20616" xr:uid="{00000000-0005-0000-0000-000039710000}"/>
    <cellStyle name="Normal 2 3 6 2 4 2" xfId="31260" xr:uid="{00000000-0005-0000-0000-00003A710000}"/>
    <cellStyle name="Normal 2 3 6 2 4 3" xfId="40137" xr:uid="{00000000-0005-0000-0000-00003B710000}"/>
    <cellStyle name="Normal 2 3 6 2 5" xfId="24603" xr:uid="{00000000-0005-0000-0000-00003C710000}"/>
    <cellStyle name="Normal 2 3 6 2 6" xfId="33480" xr:uid="{00000000-0005-0000-0000-00003D710000}"/>
    <cellStyle name="Normal 2 3 6 3" xfId="12905" xr:uid="{00000000-0005-0000-0000-00003E710000}"/>
    <cellStyle name="Normal 2 3 6 3 2" xfId="15259" xr:uid="{00000000-0005-0000-0000-00003F710000}"/>
    <cellStyle name="Normal 2 3 6 3 2 2" xfId="26089" xr:uid="{00000000-0005-0000-0000-000040710000}"/>
    <cellStyle name="Normal 2 3 6 3 2 3" xfId="34966" xr:uid="{00000000-0005-0000-0000-000041710000}"/>
    <cellStyle name="Normal 2 3 6 3 3" xfId="17478" xr:uid="{00000000-0005-0000-0000-000042710000}"/>
    <cellStyle name="Normal 2 3 6 3 3 2" xfId="28308" xr:uid="{00000000-0005-0000-0000-000043710000}"/>
    <cellStyle name="Normal 2 3 6 3 3 3" xfId="37185" xr:uid="{00000000-0005-0000-0000-000044710000}"/>
    <cellStyle name="Normal 2 3 6 3 4" xfId="19883" xr:uid="{00000000-0005-0000-0000-000045710000}"/>
    <cellStyle name="Normal 2 3 6 3 4 2" xfId="30527" xr:uid="{00000000-0005-0000-0000-000046710000}"/>
    <cellStyle name="Normal 2 3 6 3 4 3" xfId="39404" xr:uid="{00000000-0005-0000-0000-000047710000}"/>
    <cellStyle name="Normal 2 3 6 3 5" xfId="23870" xr:uid="{00000000-0005-0000-0000-000048710000}"/>
    <cellStyle name="Normal 2 3 6 3 6" xfId="32747" xr:uid="{00000000-0005-0000-0000-000049710000}"/>
    <cellStyle name="Normal 2 3 6 4" xfId="14502" xr:uid="{00000000-0005-0000-0000-00004A710000}"/>
    <cellStyle name="Normal 2 3 6 4 2" xfId="25346" xr:uid="{00000000-0005-0000-0000-00004B710000}"/>
    <cellStyle name="Normal 2 3 6 4 3" xfId="34223" xr:uid="{00000000-0005-0000-0000-00004C710000}"/>
    <cellStyle name="Normal 2 3 6 5" xfId="16735" xr:uid="{00000000-0005-0000-0000-00004D710000}"/>
    <cellStyle name="Normal 2 3 6 5 2" xfId="27565" xr:uid="{00000000-0005-0000-0000-00004E710000}"/>
    <cellStyle name="Normal 2 3 6 5 3" xfId="36442" xr:uid="{00000000-0005-0000-0000-00004F710000}"/>
    <cellStyle name="Normal 2 3 6 6" xfId="19089" xr:uid="{00000000-0005-0000-0000-000050710000}"/>
    <cellStyle name="Normal 2 3 6 6 2" xfId="29784" xr:uid="{00000000-0005-0000-0000-000051710000}"/>
    <cellStyle name="Normal 2 3 6 6 3" xfId="38661" xr:uid="{00000000-0005-0000-0000-000052710000}"/>
    <cellStyle name="Normal 2 3 6 7" xfId="23127" xr:uid="{00000000-0005-0000-0000-000053710000}"/>
    <cellStyle name="Normal 2 3 6 8" xfId="32002" xr:uid="{00000000-0005-0000-0000-000054710000}"/>
    <cellStyle name="Normal 2 3 7" xfId="11128" xr:uid="{00000000-0005-0000-0000-000055710000}"/>
    <cellStyle name="Normal 2 3 7 2" xfId="13639" xr:uid="{00000000-0005-0000-0000-000056710000}"/>
    <cellStyle name="Normal 2 3 7 2 2" xfId="15993" xr:uid="{00000000-0005-0000-0000-000057710000}"/>
    <cellStyle name="Normal 2 3 7 2 2 2" xfId="26823" xr:uid="{00000000-0005-0000-0000-000058710000}"/>
    <cellStyle name="Normal 2 3 7 2 2 3" xfId="35700" xr:uid="{00000000-0005-0000-0000-000059710000}"/>
    <cellStyle name="Normal 2 3 7 2 3" xfId="18212" xr:uid="{00000000-0005-0000-0000-00005A710000}"/>
    <cellStyle name="Normal 2 3 7 2 3 2" xfId="29042" xr:uid="{00000000-0005-0000-0000-00005B710000}"/>
    <cellStyle name="Normal 2 3 7 2 3 3" xfId="37919" xr:uid="{00000000-0005-0000-0000-00005C710000}"/>
    <cellStyle name="Normal 2 3 7 2 4" xfId="20617" xr:uid="{00000000-0005-0000-0000-00005D710000}"/>
    <cellStyle name="Normal 2 3 7 2 4 2" xfId="31261" xr:uid="{00000000-0005-0000-0000-00005E710000}"/>
    <cellStyle name="Normal 2 3 7 2 4 3" xfId="40138" xr:uid="{00000000-0005-0000-0000-00005F710000}"/>
    <cellStyle name="Normal 2 3 7 2 5" xfId="24604" xr:uid="{00000000-0005-0000-0000-000060710000}"/>
    <cellStyle name="Normal 2 3 7 2 6" xfId="33481" xr:uid="{00000000-0005-0000-0000-000061710000}"/>
    <cellStyle name="Normal 2 3 7 3" xfId="12906" xr:uid="{00000000-0005-0000-0000-000062710000}"/>
    <cellStyle name="Normal 2 3 7 3 2" xfId="15260" xr:uid="{00000000-0005-0000-0000-000063710000}"/>
    <cellStyle name="Normal 2 3 7 3 2 2" xfId="26090" xr:uid="{00000000-0005-0000-0000-000064710000}"/>
    <cellStyle name="Normal 2 3 7 3 2 3" xfId="34967" xr:uid="{00000000-0005-0000-0000-000065710000}"/>
    <cellStyle name="Normal 2 3 7 3 3" xfId="17479" xr:uid="{00000000-0005-0000-0000-000066710000}"/>
    <cellStyle name="Normal 2 3 7 3 3 2" xfId="28309" xr:uid="{00000000-0005-0000-0000-000067710000}"/>
    <cellStyle name="Normal 2 3 7 3 3 3" xfId="37186" xr:uid="{00000000-0005-0000-0000-000068710000}"/>
    <cellStyle name="Normal 2 3 7 3 4" xfId="19884" xr:uid="{00000000-0005-0000-0000-000069710000}"/>
    <cellStyle name="Normal 2 3 7 3 4 2" xfId="30528" xr:uid="{00000000-0005-0000-0000-00006A710000}"/>
    <cellStyle name="Normal 2 3 7 3 4 3" xfId="39405" xr:uid="{00000000-0005-0000-0000-00006B710000}"/>
    <cellStyle name="Normal 2 3 7 3 5" xfId="23871" xr:uid="{00000000-0005-0000-0000-00006C710000}"/>
    <cellStyle name="Normal 2 3 7 3 6" xfId="32748" xr:uid="{00000000-0005-0000-0000-00006D710000}"/>
    <cellStyle name="Normal 2 3 7 4" xfId="14503" xr:uid="{00000000-0005-0000-0000-00006E710000}"/>
    <cellStyle name="Normal 2 3 7 4 2" xfId="25347" xr:uid="{00000000-0005-0000-0000-00006F710000}"/>
    <cellStyle name="Normal 2 3 7 4 3" xfId="34224" xr:uid="{00000000-0005-0000-0000-000070710000}"/>
    <cellStyle name="Normal 2 3 7 5" xfId="16736" xr:uid="{00000000-0005-0000-0000-000071710000}"/>
    <cellStyle name="Normal 2 3 7 5 2" xfId="27566" xr:uid="{00000000-0005-0000-0000-000072710000}"/>
    <cellStyle name="Normal 2 3 7 5 3" xfId="36443" xr:uid="{00000000-0005-0000-0000-000073710000}"/>
    <cellStyle name="Normal 2 3 7 6" xfId="19090" xr:uid="{00000000-0005-0000-0000-000074710000}"/>
    <cellStyle name="Normal 2 3 7 6 2" xfId="29785" xr:uid="{00000000-0005-0000-0000-000075710000}"/>
    <cellStyle name="Normal 2 3 7 6 3" xfId="38662" xr:uid="{00000000-0005-0000-0000-000076710000}"/>
    <cellStyle name="Normal 2 3 7 7" xfId="23128" xr:uid="{00000000-0005-0000-0000-000077710000}"/>
    <cellStyle name="Normal 2 3 7 8" xfId="32003" xr:uid="{00000000-0005-0000-0000-000078710000}"/>
    <cellStyle name="Normal 2 3 8" xfId="11129" xr:uid="{00000000-0005-0000-0000-000079710000}"/>
    <cellStyle name="Normal 2 3 8 2" xfId="13640" xr:uid="{00000000-0005-0000-0000-00007A710000}"/>
    <cellStyle name="Normal 2 3 8 2 2" xfId="15994" xr:uid="{00000000-0005-0000-0000-00007B710000}"/>
    <cellStyle name="Normal 2 3 8 2 2 2" xfId="26824" xr:uid="{00000000-0005-0000-0000-00007C710000}"/>
    <cellStyle name="Normal 2 3 8 2 2 3" xfId="35701" xr:uid="{00000000-0005-0000-0000-00007D710000}"/>
    <cellStyle name="Normal 2 3 8 2 3" xfId="18213" xr:uid="{00000000-0005-0000-0000-00007E710000}"/>
    <cellStyle name="Normal 2 3 8 2 3 2" xfId="29043" xr:uid="{00000000-0005-0000-0000-00007F710000}"/>
    <cellStyle name="Normal 2 3 8 2 3 3" xfId="37920" xr:uid="{00000000-0005-0000-0000-000080710000}"/>
    <cellStyle name="Normal 2 3 8 2 4" xfId="20618" xr:uid="{00000000-0005-0000-0000-000081710000}"/>
    <cellStyle name="Normal 2 3 8 2 4 2" xfId="31262" xr:uid="{00000000-0005-0000-0000-000082710000}"/>
    <cellStyle name="Normal 2 3 8 2 4 3" xfId="40139" xr:uid="{00000000-0005-0000-0000-000083710000}"/>
    <cellStyle name="Normal 2 3 8 2 5" xfId="24605" xr:uid="{00000000-0005-0000-0000-000084710000}"/>
    <cellStyle name="Normal 2 3 8 2 6" xfId="33482" xr:uid="{00000000-0005-0000-0000-000085710000}"/>
    <cellStyle name="Normal 2 3 8 3" xfId="12907" xr:uid="{00000000-0005-0000-0000-000086710000}"/>
    <cellStyle name="Normal 2 3 8 3 2" xfId="15261" xr:uid="{00000000-0005-0000-0000-000087710000}"/>
    <cellStyle name="Normal 2 3 8 3 2 2" xfId="26091" xr:uid="{00000000-0005-0000-0000-000088710000}"/>
    <cellStyle name="Normal 2 3 8 3 2 3" xfId="34968" xr:uid="{00000000-0005-0000-0000-000089710000}"/>
    <cellStyle name="Normal 2 3 8 3 3" xfId="17480" xr:uid="{00000000-0005-0000-0000-00008A710000}"/>
    <cellStyle name="Normal 2 3 8 3 3 2" xfId="28310" xr:uid="{00000000-0005-0000-0000-00008B710000}"/>
    <cellStyle name="Normal 2 3 8 3 3 3" xfId="37187" xr:uid="{00000000-0005-0000-0000-00008C710000}"/>
    <cellStyle name="Normal 2 3 8 3 4" xfId="19885" xr:uid="{00000000-0005-0000-0000-00008D710000}"/>
    <cellStyle name="Normal 2 3 8 3 4 2" xfId="30529" xr:uid="{00000000-0005-0000-0000-00008E710000}"/>
    <cellStyle name="Normal 2 3 8 3 4 3" xfId="39406" xr:uid="{00000000-0005-0000-0000-00008F710000}"/>
    <cellStyle name="Normal 2 3 8 3 5" xfId="23872" xr:uid="{00000000-0005-0000-0000-000090710000}"/>
    <cellStyle name="Normal 2 3 8 3 6" xfId="32749" xr:uid="{00000000-0005-0000-0000-000091710000}"/>
    <cellStyle name="Normal 2 3 8 4" xfId="14504" xr:uid="{00000000-0005-0000-0000-000092710000}"/>
    <cellStyle name="Normal 2 3 8 4 2" xfId="25348" xr:uid="{00000000-0005-0000-0000-000093710000}"/>
    <cellStyle name="Normal 2 3 8 4 3" xfId="34225" xr:uid="{00000000-0005-0000-0000-000094710000}"/>
    <cellStyle name="Normal 2 3 8 5" xfId="16737" xr:uid="{00000000-0005-0000-0000-000095710000}"/>
    <cellStyle name="Normal 2 3 8 5 2" xfId="27567" xr:uid="{00000000-0005-0000-0000-000096710000}"/>
    <cellStyle name="Normal 2 3 8 5 3" xfId="36444" xr:uid="{00000000-0005-0000-0000-000097710000}"/>
    <cellStyle name="Normal 2 3 8 6" xfId="19091" xr:uid="{00000000-0005-0000-0000-000098710000}"/>
    <cellStyle name="Normal 2 3 8 6 2" xfId="29786" xr:uid="{00000000-0005-0000-0000-000099710000}"/>
    <cellStyle name="Normal 2 3 8 6 3" xfId="38663" xr:uid="{00000000-0005-0000-0000-00009A710000}"/>
    <cellStyle name="Normal 2 3 8 7" xfId="23129" xr:uid="{00000000-0005-0000-0000-00009B710000}"/>
    <cellStyle name="Normal 2 3 8 8" xfId="32004" xr:uid="{00000000-0005-0000-0000-00009C710000}"/>
    <cellStyle name="Normal 2 3 9" xfId="11130" xr:uid="{00000000-0005-0000-0000-00009D710000}"/>
    <cellStyle name="Normal 2 3 9 2" xfId="13641" xr:uid="{00000000-0005-0000-0000-00009E710000}"/>
    <cellStyle name="Normal 2 3 9 2 2" xfId="15995" xr:uid="{00000000-0005-0000-0000-00009F710000}"/>
    <cellStyle name="Normal 2 3 9 2 2 2" xfId="26825" xr:uid="{00000000-0005-0000-0000-0000A0710000}"/>
    <cellStyle name="Normal 2 3 9 2 2 3" xfId="35702" xr:uid="{00000000-0005-0000-0000-0000A1710000}"/>
    <cellStyle name="Normal 2 3 9 2 3" xfId="18214" xr:uid="{00000000-0005-0000-0000-0000A2710000}"/>
    <cellStyle name="Normal 2 3 9 2 3 2" xfId="29044" xr:uid="{00000000-0005-0000-0000-0000A3710000}"/>
    <cellStyle name="Normal 2 3 9 2 3 3" xfId="37921" xr:uid="{00000000-0005-0000-0000-0000A4710000}"/>
    <cellStyle name="Normal 2 3 9 2 4" xfId="20619" xr:uid="{00000000-0005-0000-0000-0000A5710000}"/>
    <cellStyle name="Normal 2 3 9 2 4 2" xfId="31263" xr:uid="{00000000-0005-0000-0000-0000A6710000}"/>
    <cellStyle name="Normal 2 3 9 2 4 3" xfId="40140" xr:uid="{00000000-0005-0000-0000-0000A7710000}"/>
    <cellStyle name="Normal 2 3 9 2 5" xfId="24606" xr:uid="{00000000-0005-0000-0000-0000A8710000}"/>
    <cellStyle name="Normal 2 3 9 2 6" xfId="33483" xr:uid="{00000000-0005-0000-0000-0000A9710000}"/>
    <cellStyle name="Normal 2 3 9 3" xfId="12908" xr:uid="{00000000-0005-0000-0000-0000AA710000}"/>
    <cellStyle name="Normal 2 3 9 3 2" xfId="15262" xr:uid="{00000000-0005-0000-0000-0000AB710000}"/>
    <cellStyle name="Normal 2 3 9 3 2 2" xfId="26092" xr:uid="{00000000-0005-0000-0000-0000AC710000}"/>
    <cellStyle name="Normal 2 3 9 3 2 3" xfId="34969" xr:uid="{00000000-0005-0000-0000-0000AD710000}"/>
    <cellStyle name="Normal 2 3 9 3 3" xfId="17481" xr:uid="{00000000-0005-0000-0000-0000AE710000}"/>
    <cellStyle name="Normal 2 3 9 3 3 2" xfId="28311" xr:uid="{00000000-0005-0000-0000-0000AF710000}"/>
    <cellStyle name="Normal 2 3 9 3 3 3" xfId="37188" xr:uid="{00000000-0005-0000-0000-0000B0710000}"/>
    <cellStyle name="Normal 2 3 9 3 4" xfId="19886" xr:uid="{00000000-0005-0000-0000-0000B1710000}"/>
    <cellStyle name="Normal 2 3 9 3 4 2" xfId="30530" xr:uid="{00000000-0005-0000-0000-0000B2710000}"/>
    <cellStyle name="Normal 2 3 9 3 4 3" xfId="39407" xr:uid="{00000000-0005-0000-0000-0000B3710000}"/>
    <cellStyle name="Normal 2 3 9 3 5" xfId="23873" xr:uid="{00000000-0005-0000-0000-0000B4710000}"/>
    <cellStyle name="Normal 2 3 9 3 6" xfId="32750" xr:uid="{00000000-0005-0000-0000-0000B5710000}"/>
    <cellStyle name="Normal 2 3 9 4" xfId="14505" xr:uid="{00000000-0005-0000-0000-0000B6710000}"/>
    <cellStyle name="Normal 2 3 9 4 2" xfId="25349" xr:uid="{00000000-0005-0000-0000-0000B7710000}"/>
    <cellStyle name="Normal 2 3 9 4 3" xfId="34226" xr:uid="{00000000-0005-0000-0000-0000B8710000}"/>
    <cellStyle name="Normal 2 3 9 5" xfId="16738" xr:uid="{00000000-0005-0000-0000-0000B9710000}"/>
    <cellStyle name="Normal 2 3 9 5 2" xfId="27568" xr:uid="{00000000-0005-0000-0000-0000BA710000}"/>
    <cellStyle name="Normal 2 3 9 5 3" xfId="36445" xr:uid="{00000000-0005-0000-0000-0000BB710000}"/>
    <cellStyle name="Normal 2 3 9 6" xfId="19092" xr:uid="{00000000-0005-0000-0000-0000BC710000}"/>
    <cellStyle name="Normal 2 3 9 6 2" xfId="29787" xr:uid="{00000000-0005-0000-0000-0000BD710000}"/>
    <cellStyle name="Normal 2 3 9 6 3" xfId="38664" xr:uid="{00000000-0005-0000-0000-0000BE710000}"/>
    <cellStyle name="Normal 2 3 9 7" xfId="23130" xr:uid="{00000000-0005-0000-0000-0000BF710000}"/>
    <cellStyle name="Normal 2 3 9 8" xfId="32005" xr:uid="{00000000-0005-0000-0000-0000C0710000}"/>
    <cellStyle name="Normal 2 4" xfId="844" xr:uid="{00000000-0005-0000-0000-0000C1710000}"/>
    <cellStyle name="Normal 2 4 10" xfId="8270" xr:uid="{00000000-0005-0000-0000-0000C2710000}"/>
    <cellStyle name="Normal 2 4 2" xfId="11131" xr:uid="{00000000-0005-0000-0000-0000C3710000}"/>
    <cellStyle name="Normal 2 4 2 2" xfId="13642" xr:uid="{00000000-0005-0000-0000-0000C4710000}"/>
    <cellStyle name="Normal 2 4 2 2 2" xfId="15996" xr:uid="{00000000-0005-0000-0000-0000C5710000}"/>
    <cellStyle name="Normal 2 4 2 2 2 2" xfId="26826" xr:uid="{00000000-0005-0000-0000-0000C6710000}"/>
    <cellStyle name="Normal 2 4 2 2 2 3" xfId="35703" xr:uid="{00000000-0005-0000-0000-0000C7710000}"/>
    <cellStyle name="Normal 2 4 2 2 3" xfId="18215" xr:uid="{00000000-0005-0000-0000-0000C8710000}"/>
    <cellStyle name="Normal 2 4 2 2 3 2" xfId="29045" xr:uid="{00000000-0005-0000-0000-0000C9710000}"/>
    <cellStyle name="Normal 2 4 2 2 3 3" xfId="37922" xr:uid="{00000000-0005-0000-0000-0000CA710000}"/>
    <cellStyle name="Normal 2 4 2 2 4" xfId="20620" xr:uid="{00000000-0005-0000-0000-0000CB710000}"/>
    <cellStyle name="Normal 2 4 2 2 4 2" xfId="31264" xr:uid="{00000000-0005-0000-0000-0000CC710000}"/>
    <cellStyle name="Normal 2 4 2 2 4 3" xfId="40141" xr:uid="{00000000-0005-0000-0000-0000CD710000}"/>
    <cellStyle name="Normal 2 4 2 2 5" xfId="24607" xr:uid="{00000000-0005-0000-0000-0000CE710000}"/>
    <cellStyle name="Normal 2 4 2 2 6" xfId="33484" xr:uid="{00000000-0005-0000-0000-0000CF710000}"/>
    <cellStyle name="Normal 2 4 2 3" xfId="12909" xr:uid="{00000000-0005-0000-0000-0000D0710000}"/>
    <cellStyle name="Normal 2 4 2 3 2" xfId="15263" xr:uid="{00000000-0005-0000-0000-0000D1710000}"/>
    <cellStyle name="Normal 2 4 2 3 2 2" xfId="26093" xr:uid="{00000000-0005-0000-0000-0000D2710000}"/>
    <cellStyle name="Normal 2 4 2 3 2 3" xfId="34970" xr:uid="{00000000-0005-0000-0000-0000D3710000}"/>
    <cellStyle name="Normal 2 4 2 3 3" xfId="17482" xr:uid="{00000000-0005-0000-0000-0000D4710000}"/>
    <cellStyle name="Normal 2 4 2 3 3 2" xfId="28312" xr:uid="{00000000-0005-0000-0000-0000D5710000}"/>
    <cellStyle name="Normal 2 4 2 3 3 3" xfId="37189" xr:uid="{00000000-0005-0000-0000-0000D6710000}"/>
    <cellStyle name="Normal 2 4 2 3 4" xfId="19887" xr:uid="{00000000-0005-0000-0000-0000D7710000}"/>
    <cellStyle name="Normal 2 4 2 3 4 2" xfId="30531" xr:uid="{00000000-0005-0000-0000-0000D8710000}"/>
    <cellStyle name="Normal 2 4 2 3 4 3" xfId="39408" xr:uid="{00000000-0005-0000-0000-0000D9710000}"/>
    <cellStyle name="Normal 2 4 2 3 5" xfId="23874" xr:uid="{00000000-0005-0000-0000-0000DA710000}"/>
    <cellStyle name="Normal 2 4 2 3 6" xfId="32751" xr:uid="{00000000-0005-0000-0000-0000DB710000}"/>
    <cellStyle name="Normal 2 4 2 4" xfId="14506" xr:uid="{00000000-0005-0000-0000-0000DC710000}"/>
    <cellStyle name="Normal 2 4 2 4 2" xfId="25350" xr:uid="{00000000-0005-0000-0000-0000DD710000}"/>
    <cellStyle name="Normal 2 4 2 4 3" xfId="34227" xr:uid="{00000000-0005-0000-0000-0000DE710000}"/>
    <cellStyle name="Normal 2 4 2 5" xfId="16739" xr:uid="{00000000-0005-0000-0000-0000DF710000}"/>
    <cellStyle name="Normal 2 4 2 5 2" xfId="27569" xr:uid="{00000000-0005-0000-0000-0000E0710000}"/>
    <cellStyle name="Normal 2 4 2 5 3" xfId="36446" xr:uid="{00000000-0005-0000-0000-0000E1710000}"/>
    <cellStyle name="Normal 2 4 2 6" xfId="19093" xr:uid="{00000000-0005-0000-0000-0000E2710000}"/>
    <cellStyle name="Normal 2 4 2 6 2" xfId="29788" xr:uid="{00000000-0005-0000-0000-0000E3710000}"/>
    <cellStyle name="Normal 2 4 2 6 3" xfId="38665" xr:uid="{00000000-0005-0000-0000-0000E4710000}"/>
    <cellStyle name="Normal 2 4 2 7" xfId="23131" xr:uid="{00000000-0005-0000-0000-0000E5710000}"/>
    <cellStyle name="Normal 2 4 2 8" xfId="32006" xr:uid="{00000000-0005-0000-0000-0000E6710000}"/>
    <cellStyle name="Normal 2 4 3" xfId="11132" xr:uid="{00000000-0005-0000-0000-0000E7710000}"/>
    <cellStyle name="Normal 2 4 3 2" xfId="13643" xr:uid="{00000000-0005-0000-0000-0000E8710000}"/>
    <cellStyle name="Normal 2 4 3 2 2" xfId="15997" xr:uid="{00000000-0005-0000-0000-0000E9710000}"/>
    <cellStyle name="Normal 2 4 3 2 2 2" xfId="26827" xr:uid="{00000000-0005-0000-0000-0000EA710000}"/>
    <cellStyle name="Normal 2 4 3 2 2 3" xfId="35704" xr:uid="{00000000-0005-0000-0000-0000EB710000}"/>
    <cellStyle name="Normal 2 4 3 2 3" xfId="18216" xr:uid="{00000000-0005-0000-0000-0000EC710000}"/>
    <cellStyle name="Normal 2 4 3 2 3 2" xfId="29046" xr:uid="{00000000-0005-0000-0000-0000ED710000}"/>
    <cellStyle name="Normal 2 4 3 2 3 3" xfId="37923" xr:uid="{00000000-0005-0000-0000-0000EE710000}"/>
    <cellStyle name="Normal 2 4 3 2 4" xfId="20621" xr:uid="{00000000-0005-0000-0000-0000EF710000}"/>
    <cellStyle name="Normal 2 4 3 2 4 2" xfId="31265" xr:uid="{00000000-0005-0000-0000-0000F0710000}"/>
    <cellStyle name="Normal 2 4 3 2 4 3" xfId="40142" xr:uid="{00000000-0005-0000-0000-0000F1710000}"/>
    <cellStyle name="Normal 2 4 3 2 5" xfId="24608" xr:uid="{00000000-0005-0000-0000-0000F2710000}"/>
    <cellStyle name="Normal 2 4 3 2 6" xfId="33485" xr:uid="{00000000-0005-0000-0000-0000F3710000}"/>
    <cellStyle name="Normal 2 4 3 3" xfId="12910" xr:uid="{00000000-0005-0000-0000-0000F4710000}"/>
    <cellStyle name="Normal 2 4 3 3 2" xfId="15264" xr:uid="{00000000-0005-0000-0000-0000F5710000}"/>
    <cellStyle name="Normal 2 4 3 3 2 2" xfId="26094" xr:uid="{00000000-0005-0000-0000-0000F6710000}"/>
    <cellStyle name="Normal 2 4 3 3 2 3" xfId="34971" xr:uid="{00000000-0005-0000-0000-0000F7710000}"/>
    <cellStyle name="Normal 2 4 3 3 3" xfId="17483" xr:uid="{00000000-0005-0000-0000-0000F8710000}"/>
    <cellStyle name="Normal 2 4 3 3 3 2" xfId="28313" xr:uid="{00000000-0005-0000-0000-0000F9710000}"/>
    <cellStyle name="Normal 2 4 3 3 3 3" xfId="37190" xr:uid="{00000000-0005-0000-0000-0000FA710000}"/>
    <cellStyle name="Normal 2 4 3 3 4" xfId="19888" xr:uid="{00000000-0005-0000-0000-0000FB710000}"/>
    <cellStyle name="Normal 2 4 3 3 4 2" xfId="30532" xr:uid="{00000000-0005-0000-0000-0000FC710000}"/>
    <cellStyle name="Normal 2 4 3 3 4 3" xfId="39409" xr:uid="{00000000-0005-0000-0000-0000FD710000}"/>
    <cellStyle name="Normal 2 4 3 3 5" xfId="23875" xr:uid="{00000000-0005-0000-0000-0000FE710000}"/>
    <cellStyle name="Normal 2 4 3 3 6" xfId="32752" xr:uid="{00000000-0005-0000-0000-0000FF710000}"/>
    <cellStyle name="Normal 2 4 3 4" xfId="14507" xr:uid="{00000000-0005-0000-0000-000000720000}"/>
    <cellStyle name="Normal 2 4 3 4 2" xfId="25351" xr:uid="{00000000-0005-0000-0000-000001720000}"/>
    <cellStyle name="Normal 2 4 3 4 3" xfId="34228" xr:uid="{00000000-0005-0000-0000-000002720000}"/>
    <cellStyle name="Normal 2 4 3 5" xfId="16740" xr:uid="{00000000-0005-0000-0000-000003720000}"/>
    <cellStyle name="Normal 2 4 3 5 2" xfId="27570" xr:uid="{00000000-0005-0000-0000-000004720000}"/>
    <cellStyle name="Normal 2 4 3 5 3" xfId="36447" xr:uid="{00000000-0005-0000-0000-000005720000}"/>
    <cellStyle name="Normal 2 4 3 6" xfId="19094" xr:uid="{00000000-0005-0000-0000-000006720000}"/>
    <cellStyle name="Normal 2 4 3 6 2" xfId="29789" xr:uid="{00000000-0005-0000-0000-000007720000}"/>
    <cellStyle name="Normal 2 4 3 6 3" xfId="38666" xr:uid="{00000000-0005-0000-0000-000008720000}"/>
    <cellStyle name="Normal 2 4 3 7" xfId="23132" xr:uid="{00000000-0005-0000-0000-000009720000}"/>
    <cellStyle name="Normal 2 4 3 8" xfId="32007" xr:uid="{00000000-0005-0000-0000-00000A720000}"/>
    <cellStyle name="Normal 2 4 4" xfId="11133" xr:uid="{00000000-0005-0000-0000-00000B720000}"/>
    <cellStyle name="Normal 2 4 4 2" xfId="13644" xr:uid="{00000000-0005-0000-0000-00000C720000}"/>
    <cellStyle name="Normal 2 4 4 2 2" xfId="15998" xr:uid="{00000000-0005-0000-0000-00000D720000}"/>
    <cellStyle name="Normal 2 4 4 2 2 2" xfId="26828" xr:uid="{00000000-0005-0000-0000-00000E720000}"/>
    <cellStyle name="Normal 2 4 4 2 2 3" xfId="35705" xr:uid="{00000000-0005-0000-0000-00000F720000}"/>
    <cellStyle name="Normal 2 4 4 2 3" xfId="18217" xr:uid="{00000000-0005-0000-0000-000010720000}"/>
    <cellStyle name="Normal 2 4 4 2 3 2" xfId="29047" xr:uid="{00000000-0005-0000-0000-000011720000}"/>
    <cellStyle name="Normal 2 4 4 2 3 3" xfId="37924" xr:uid="{00000000-0005-0000-0000-000012720000}"/>
    <cellStyle name="Normal 2 4 4 2 4" xfId="20622" xr:uid="{00000000-0005-0000-0000-000013720000}"/>
    <cellStyle name="Normal 2 4 4 2 4 2" xfId="31266" xr:uid="{00000000-0005-0000-0000-000014720000}"/>
    <cellStyle name="Normal 2 4 4 2 4 3" xfId="40143" xr:uid="{00000000-0005-0000-0000-000015720000}"/>
    <cellStyle name="Normal 2 4 4 2 5" xfId="24609" xr:uid="{00000000-0005-0000-0000-000016720000}"/>
    <cellStyle name="Normal 2 4 4 2 6" xfId="33486" xr:uid="{00000000-0005-0000-0000-000017720000}"/>
    <cellStyle name="Normal 2 4 4 3" xfId="12911" xr:uid="{00000000-0005-0000-0000-000018720000}"/>
    <cellStyle name="Normal 2 4 4 3 2" xfId="15265" xr:uid="{00000000-0005-0000-0000-000019720000}"/>
    <cellStyle name="Normal 2 4 4 3 2 2" xfId="26095" xr:uid="{00000000-0005-0000-0000-00001A720000}"/>
    <cellStyle name="Normal 2 4 4 3 2 3" xfId="34972" xr:uid="{00000000-0005-0000-0000-00001B720000}"/>
    <cellStyle name="Normal 2 4 4 3 3" xfId="17484" xr:uid="{00000000-0005-0000-0000-00001C720000}"/>
    <cellStyle name="Normal 2 4 4 3 3 2" xfId="28314" xr:uid="{00000000-0005-0000-0000-00001D720000}"/>
    <cellStyle name="Normal 2 4 4 3 3 3" xfId="37191" xr:uid="{00000000-0005-0000-0000-00001E720000}"/>
    <cellStyle name="Normal 2 4 4 3 4" xfId="19889" xr:uid="{00000000-0005-0000-0000-00001F720000}"/>
    <cellStyle name="Normal 2 4 4 3 4 2" xfId="30533" xr:uid="{00000000-0005-0000-0000-000020720000}"/>
    <cellStyle name="Normal 2 4 4 3 4 3" xfId="39410" xr:uid="{00000000-0005-0000-0000-000021720000}"/>
    <cellStyle name="Normal 2 4 4 3 5" xfId="23876" xr:uid="{00000000-0005-0000-0000-000022720000}"/>
    <cellStyle name="Normal 2 4 4 3 6" xfId="32753" xr:uid="{00000000-0005-0000-0000-000023720000}"/>
    <cellStyle name="Normal 2 4 4 4" xfId="14508" xr:uid="{00000000-0005-0000-0000-000024720000}"/>
    <cellStyle name="Normal 2 4 4 4 2" xfId="25352" xr:uid="{00000000-0005-0000-0000-000025720000}"/>
    <cellStyle name="Normal 2 4 4 4 3" xfId="34229" xr:uid="{00000000-0005-0000-0000-000026720000}"/>
    <cellStyle name="Normal 2 4 4 5" xfId="16741" xr:uid="{00000000-0005-0000-0000-000027720000}"/>
    <cellStyle name="Normal 2 4 4 5 2" xfId="27571" xr:uid="{00000000-0005-0000-0000-000028720000}"/>
    <cellStyle name="Normal 2 4 4 5 3" xfId="36448" xr:uid="{00000000-0005-0000-0000-000029720000}"/>
    <cellStyle name="Normal 2 4 4 6" xfId="19095" xr:uid="{00000000-0005-0000-0000-00002A720000}"/>
    <cellStyle name="Normal 2 4 4 6 2" xfId="29790" xr:uid="{00000000-0005-0000-0000-00002B720000}"/>
    <cellStyle name="Normal 2 4 4 6 3" xfId="38667" xr:uid="{00000000-0005-0000-0000-00002C720000}"/>
    <cellStyle name="Normal 2 4 4 7" xfId="23133" xr:uid="{00000000-0005-0000-0000-00002D720000}"/>
    <cellStyle name="Normal 2 4 4 8" xfId="32008" xr:uid="{00000000-0005-0000-0000-00002E720000}"/>
    <cellStyle name="Normal 2 4 5" xfId="11134" xr:uid="{00000000-0005-0000-0000-00002F720000}"/>
    <cellStyle name="Normal 2 4 5 2" xfId="13645" xr:uid="{00000000-0005-0000-0000-000030720000}"/>
    <cellStyle name="Normal 2 4 5 2 2" xfId="15999" xr:uid="{00000000-0005-0000-0000-000031720000}"/>
    <cellStyle name="Normal 2 4 5 2 2 2" xfId="26829" xr:uid="{00000000-0005-0000-0000-000032720000}"/>
    <cellStyle name="Normal 2 4 5 2 2 3" xfId="35706" xr:uid="{00000000-0005-0000-0000-000033720000}"/>
    <cellStyle name="Normal 2 4 5 2 3" xfId="18218" xr:uid="{00000000-0005-0000-0000-000034720000}"/>
    <cellStyle name="Normal 2 4 5 2 3 2" xfId="29048" xr:uid="{00000000-0005-0000-0000-000035720000}"/>
    <cellStyle name="Normal 2 4 5 2 3 3" xfId="37925" xr:uid="{00000000-0005-0000-0000-000036720000}"/>
    <cellStyle name="Normal 2 4 5 2 4" xfId="20623" xr:uid="{00000000-0005-0000-0000-000037720000}"/>
    <cellStyle name="Normal 2 4 5 2 4 2" xfId="31267" xr:uid="{00000000-0005-0000-0000-000038720000}"/>
    <cellStyle name="Normal 2 4 5 2 4 3" xfId="40144" xr:uid="{00000000-0005-0000-0000-000039720000}"/>
    <cellStyle name="Normal 2 4 5 2 5" xfId="24610" xr:uid="{00000000-0005-0000-0000-00003A720000}"/>
    <cellStyle name="Normal 2 4 5 2 6" xfId="33487" xr:uid="{00000000-0005-0000-0000-00003B720000}"/>
    <cellStyle name="Normal 2 4 5 3" xfId="12912" xr:uid="{00000000-0005-0000-0000-00003C720000}"/>
    <cellStyle name="Normal 2 4 5 3 2" xfId="15266" xr:uid="{00000000-0005-0000-0000-00003D720000}"/>
    <cellStyle name="Normal 2 4 5 3 2 2" xfId="26096" xr:uid="{00000000-0005-0000-0000-00003E720000}"/>
    <cellStyle name="Normal 2 4 5 3 2 3" xfId="34973" xr:uid="{00000000-0005-0000-0000-00003F720000}"/>
    <cellStyle name="Normal 2 4 5 3 3" xfId="17485" xr:uid="{00000000-0005-0000-0000-000040720000}"/>
    <cellStyle name="Normal 2 4 5 3 3 2" xfId="28315" xr:uid="{00000000-0005-0000-0000-000041720000}"/>
    <cellStyle name="Normal 2 4 5 3 3 3" xfId="37192" xr:uid="{00000000-0005-0000-0000-000042720000}"/>
    <cellStyle name="Normal 2 4 5 3 4" xfId="19890" xr:uid="{00000000-0005-0000-0000-000043720000}"/>
    <cellStyle name="Normal 2 4 5 3 4 2" xfId="30534" xr:uid="{00000000-0005-0000-0000-000044720000}"/>
    <cellStyle name="Normal 2 4 5 3 4 3" xfId="39411" xr:uid="{00000000-0005-0000-0000-000045720000}"/>
    <cellStyle name="Normal 2 4 5 3 5" xfId="23877" xr:uid="{00000000-0005-0000-0000-000046720000}"/>
    <cellStyle name="Normal 2 4 5 3 6" xfId="32754" xr:uid="{00000000-0005-0000-0000-000047720000}"/>
    <cellStyle name="Normal 2 4 5 4" xfId="14509" xr:uid="{00000000-0005-0000-0000-000048720000}"/>
    <cellStyle name="Normal 2 4 5 4 2" xfId="25353" xr:uid="{00000000-0005-0000-0000-000049720000}"/>
    <cellStyle name="Normal 2 4 5 4 3" xfId="34230" xr:uid="{00000000-0005-0000-0000-00004A720000}"/>
    <cellStyle name="Normal 2 4 5 5" xfId="16742" xr:uid="{00000000-0005-0000-0000-00004B720000}"/>
    <cellStyle name="Normal 2 4 5 5 2" xfId="27572" xr:uid="{00000000-0005-0000-0000-00004C720000}"/>
    <cellStyle name="Normal 2 4 5 5 3" xfId="36449" xr:uid="{00000000-0005-0000-0000-00004D720000}"/>
    <cellStyle name="Normal 2 4 5 6" xfId="19096" xr:uid="{00000000-0005-0000-0000-00004E720000}"/>
    <cellStyle name="Normal 2 4 5 6 2" xfId="29791" xr:uid="{00000000-0005-0000-0000-00004F720000}"/>
    <cellStyle name="Normal 2 4 5 6 3" xfId="38668" xr:uid="{00000000-0005-0000-0000-000050720000}"/>
    <cellStyle name="Normal 2 4 5 7" xfId="23134" xr:uid="{00000000-0005-0000-0000-000051720000}"/>
    <cellStyle name="Normal 2 4 5 8" xfId="32009" xr:uid="{00000000-0005-0000-0000-000052720000}"/>
    <cellStyle name="Normal 2 4 6" xfId="11135" xr:uid="{00000000-0005-0000-0000-000053720000}"/>
    <cellStyle name="Normal 2 4 6 2" xfId="13646" xr:uid="{00000000-0005-0000-0000-000054720000}"/>
    <cellStyle name="Normal 2 4 6 2 2" xfId="16000" xr:uid="{00000000-0005-0000-0000-000055720000}"/>
    <cellStyle name="Normal 2 4 6 2 2 2" xfId="26830" xr:uid="{00000000-0005-0000-0000-000056720000}"/>
    <cellStyle name="Normal 2 4 6 2 2 3" xfId="35707" xr:uid="{00000000-0005-0000-0000-000057720000}"/>
    <cellStyle name="Normal 2 4 6 2 3" xfId="18219" xr:uid="{00000000-0005-0000-0000-000058720000}"/>
    <cellStyle name="Normal 2 4 6 2 3 2" xfId="29049" xr:uid="{00000000-0005-0000-0000-000059720000}"/>
    <cellStyle name="Normal 2 4 6 2 3 3" xfId="37926" xr:uid="{00000000-0005-0000-0000-00005A720000}"/>
    <cellStyle name="Normal 2 4 6 2 4" xfId="20624" xr:uid="{00000000-0005-0000-0000-00005B720000}"/>
    <cellStyle name="Normal 2 4 6 2 4 2" xfId="31268" xr:uid="{00000000-0005-0000-0000-00005C720000}"/>
    <cellStyle name="Normal 2 4 6 2 4 3" xfId="40145" xr:uid="{00000000-0005-0000-0000-00005D720000}"/>
    <cellStyle name="Normal 2 4 6 2 5" xfId="24611" xr:uid="{00000000-0005-0000-0000-00005E720000}"/>
    <cellStyle name="Normal 2 4 6 2 6" xfId="33488" xr:uid="{00000000-0005-0000-0000-00005F720000}"/>
    <cellStyle name="Normal 2 4 6 3" xfId="12913" xr:uid="{00000000-0005-0000-0000-000060720000}"/>
    <cellStyle name="Normal 2 4 6 3 2" xfId="15267" xr:uid="{00000000-0005-0000-0000-000061720000}"/>
    <cellStyle name="Normal 2 4 6 3 2 2" xfId="26097" xr:uid="{00000000-0005-0000-0000-000062720000}"/>
    <cellStyle name="Normal 2 4 6 3 2 3" xfId="34974" xr:uid="{00000000-0005-0000-0000-000063720000}"/>
    <cellStyle name="Normal 2 4 6 3 3" xfId="17486" xr:uid="{00000000-0005-0000-0000-000064720000}"/>
    <cellStyle name="Normal 2 4 6 3 3 2" xfId="28316" xr:uid="{00000000-0005-0000-0000-000065720000}"/>
    <cellStyle name="Normal 2 4 6 3 3 3" xfId="37193" xr:uid="{00000000-0005-0000-0000-000066720000}"/>
    <cellStyle name="Normal 2 4 6 3 4" xfId="19891" xr:uid="{00000000-0005-0000-0000-000067720000}"/>
    <cellStyle name="Normal 2 4 6 3 4 2" xfId="30535" xr:uid="{00000000-0005-0000-0000-000068720000}"/>
    <cellStyle name="Normal 2 4 6 3 4 3" xfId="39412" xr:uid="{00000000-0005-0000-0000-000069720000}"/>
    <cellStyle name="Normal 2 4 6 3 5" xfId="23878" xr:uid="{00000000-0005-0000-0000-00006A720000}"/>
    <cellStyle name="Normal 2 4 6 3 6" xfId="32755" xr:uid="{00000000-0005-0000-0000-00006B720000}"/>
    <cellStyle name="Normal 2 4 6 4" xfId="14510" xr:uid="{00000000-0005-0000-0000-00006C720000}"/>
    <cellStyle name="Normal 2 4 6 4 2" xfId="25354" xr:uid="{00000000-0005-0000-0000-00006D720000}"/>
    <cellStyle name="Normal 2 4 6 4 3" xfId="34231" xr:uid="{00000000-0005-0000-0000-00006E720000}"/>
    <cellStyle name="Normal 2 4 6 5" xfId="16743" xr:uid="{00000000-0005-0000-0000-00006F720000}"/>
    <cellStyle name="Normal 2 4 6 5 2" xfId="27573" xr:uid="{00000000-0005-0000-0000-000070720000}"/>
    <cellStyle name="Normal 2 4 6 5 3" xfId="36450" xr:uid="{00000000-0005-0000-0000-000071720000}"/>
    <cellStyle name="Normal 2 4 6 6" xfId="19097" xr:uid="{00000000-0005-0000-0000-000072720000}"/>
    <cellStyle name="Normal 2 4 6 6 2" xfId="29792" xr:uid="{00000000-0005-0000-0000-000073720000}"/>
    <cellStyle name="Normal 2 4 6 6 3" xfId="38669" xr:uid="{00000000-0005-0000-0000-000074720000}"/>
    <cellStyle name="Normal 2 4 6 7" xfId="23135" xr:uid="{00000000-0005-0000-0000-000075720000}"/>
    <cellStyle name="Normal 2 4 6 8" xfId="32010" xr:uid="{00000000-0005-0000-0000-000076720000}"/>
    <cellStyle name="Normal 2 4 7" xfId="11136" xr:uid="{00000000-0005-0000-0000-000077720000}"/>
    <cellStyle name="Normal 2 4 7 2" xfId="13647" xr:uid="{00000000-0005-0000-0000-000078720000}"/>
    <cellStyle name="Normal 2 4 7 2 2" xfId="16001" xr:uid="{00000000-0005-0000-0000-000079720000}"/>
    <cellStyle name="Normal 2 4 7 2 2 2" xfId="26831" xr:uid="{00000000-0005-0000-0000-00007A720000}"/>
    <cellStyle name="Normal 2 4 7 2 2 3" xfId="35708" xr:uid="{00000000-0005-0000-0000-00007B720000}"/>
    <cellStyle name="Normal 2 4 7 2 3" xfId="18220" xr:uid="{00000000-0005-0000-0000-00007C720000}"/>
    <cellStyle name="Normal 2 4 7 2 3 2" xfId="29050" xr:uid="{00000000-0005-0000-0000-00007D720000}"/>
    <cellStyle name="Normal 2 4 7 2 3 3" xfId="37927" xr:uid="{00000000-0005-0000-0000-00007E720000}"/>
    <cellStyle name="Normal 2 4 7 2 4" xfId="20625" xr:uid="{00000000-0005-0000-0000-00007F720000}"/>
    <cellStyle name="Normal 2 4 7 2 4 2" xfId="31269" xr:uid="{00000000-0005-0000-0000-000080720000}"/>
    <cellStyle name="Normal 2 4 7 2 4 3" xfId="40146" xr:uid="{00000000-0005-0000-0000-000081720000}"/>
    <cellStyle name="Normal 2 4 7 2 5" xfId="24612" xr:uid="{00000000-0005-0000-0000-000082720000}"/>
    <cellStyle name="Normal 2 4 7 2 6" xfId="33489" xr:uid="{00000000-0005-0000-0000-000083720000}"/>
    <cellStyle name="Normal 2 4 7 3" xfId="12914" xr:uid="{00000000-0005-0000-0000-000084720000}"/>
    <cellStyle name="Normal 2 4 7 3 2" xfId="15268" xr:uid="{00000000-0005-0000-0000-000085720000}"/>
    <cellStyle name="Normal 2 4 7 3 2 2" xfId="26098" xr:uid="{00000000-0005-0000-0000-000086720000}"/>
    <cellStyle name="Normal 2 4 7 3 2 3" xfId="34975" xr:uid="{00000000-0005-0000-0000-000087720000}"/>
    <cellStyle name="Normal 2 4 7 3 3" xfId="17487" xr:uid="{00000000-0005-0000-0000-000088720000}"/>
    <cellStyle name="Normal 2 4 7 3 3 2" xfId="28317" xr:uid="{00000000-0005-0000-0000-000089720000}"/>
    <cellStyle name="Normal 2 4 7 3 3 3" xfId="37194" xr:uid="{00000000-0005-0000-0000-00008A720000}"/>
    <cellStyle name="Normal 2 4 7 3 4" xfId="19892" xr:uid="{00000000-0005-0000-0000-00008B720000}"/>
    <cellStyle name="Normal 2 4 7 3 4 2" xfId="30536" xr:uid="{00000000-0005-0000-0000-00008C720000}"/>
    <cellStyle name="Normal 2 4 7 3 4 3" xfId="39413" xr:uid="{00000000-0005-0000-0000-00008D720000}"/>
    <cellStyle name="Normal 2 4 7 3 5" xfId="23879" xr:uid="{00000000-0005-0000-0000-00008E720000}"/>
    <cellStyle name="Normal 2 4 7 3 6" xfId="32756" xr:uid="{00000000-0005-0000-0000-00008F720000}"/>
    <cellStyle name="Normal 2 4 7 4" xfId="14511" xr:uid="{00000000-0005-0000-0000-000090720000}"/>
    <cellStyle name="Normal 2 4 7 4 2" xfId="25355" xr:uid="{00000000-0005-0000-0000-000091720000}"/>
    <cellStyle name="Normal 2 4 7 4 3" xfId="34232" xr:uid="{00000000-0005-0000-0000-000092720000}"/>
    <cellStyle name="Normal 2 4 7 5" xfId="16744" xr:uid="{00000000-0005-0000-0000-000093720000}"/>
    <cellStyle name="Normal 2 4 7 5 2" xfId="27574" xr:uid="{00000000-0005-0000-0000-000094720000}"/>
    <cellStyle name="Normal 2 4 7 5 3" xfId="36451" xr:uid="{00000000-0005-0000-0000-000095720000}"/>
    <cellStyle name="Normal 2 4 7 6" xfId="19098" xr:uid="{00000000-0005-0000-0000-000096720000}"/>
    <cellStyle name="Normal 2 4 7 6 2" xfId="29793" xr:uid="{00000000-0005-0000-0000-000097720000}"/>
    <cellStyle name="Normal 2 4 7 6 3" xfId="38670" xr:uid="{00000000-0005-0000-0000-000098720000}"/>
    <cellStyle name="Normal 2 4 7 7" xfId="23136" xr:uid="{00000000-0005-0000-0000-000099720000}"/>
    <cellStyle name="Normal 2 4 7 8" xfId="32011" xr:uid="{00000000-0005-0000-0000-00009A720000}"/>
    <cellStyle name="Normal 2 4 8" xfId="11137" xr:uid="{00000000-0005-0000-0000-00009B720000}"/>
    <cellStyle name="Normal 2 4 8 2" xfId="13648" xr:uid="{00000000-0005-0000-0000-00009C720000}"/>
    <cellStyle name="Normal 2 4 8 2 2" xfId="16002" xr:uid="{00000000-0005-0000-0000-00009D720000}"/>
    <cellStyle name="Normal 2 4 8 2 2 2" xfId="26832" xr:uid="{00000000-0005-0000-0000-00009E720000}"/>
    <cellStyle name="Normal 2 4 8 2 2 3" xfId="35709" xr:uid="{00000000-0005-0000-0000-00009F720000}"/>
    <cellStyle name="Normal 2 4 8 2 3" xfId="18221" xr:uid="{00000000-0005-0000-0000-0000A0720000}"/>
    <cellStyle name="Normal 2 4 8 2 3 2" xfId="29051" xr:uid="{00000000-0005-0000-0000-0000A1720000}"/>
    <cellStyle name="Normal 2 4 8 2 3 3" xfId="37928" xr:uid="{00000000-0005-0000-0000-0000A2720000}"/>
    <cellStyle name="Normal 2 4 8 2 4" xfId="20626" xr:uid="{00000000-0005-0000-0000-0000A3720000}"/>
    <cellStyle name="Normal 2 4 8 2 4 2" xfId="31270" xr:uid="{00000000-0005-0000-0000-0000A4720000}"/>
    <cellStyle name="Normal 2 4 8 2 4 3" xfId="40147" xr:uid="{00000000-0005-0000-0000-0000A5720000}"/>
    <cellStyle name="Normal 2 4 8 2 5" xfId="24613" xr:uid="{00000000-0005-0000-0000-0000A6720000}"/>
    <cellStyle name="Normal 2 4 8 2 6" xfId="33490" xr:uid="{00000000-0005-0000-0000-0000A7720000}"/>
    <cellStyle name="Normal 2 4 8 3" xfId="12915" xr:uid="{00000000-0005-0000-0000-0000A8720000}"/>
    <cellStyle name="Normal 2 4 8 3 2" xfId="15269" xr:uid="{00000000-0005-0000-0000-0000A9720000}"/>
    <cellStyle name="Normal 2 4 8 3 2 2" xfId="26099" xr:uid="{00000000-0005-0000-0000-0000AA720000}"/>
    <cellStyle name="Normal 2 4 8 3 2 3" xfId="34976" xr:uid="{00000000-0005-0000-0000-0000AB720000}"/>
    <cellStyle name="Normal 2 4 8 3 3" xfId="17488" xr:uid="{00000000-0005-0000-0000-0000AC720000}"/>
    <cellStyle name="Normal 2 4 8 3 3 2" xfId="28318" xr:uid="{00000000-0005-0000-0000-0000AD720000}"/>
    <cellStyle name="Normal 2 4 8 3 3 3" xfId="37195" xr:uid="{00000000-0005-0000-0000-0000AE720000}"/>
    <cellStyle name="Normal 2 4 8 3 4" xfId="19893" xr:uid="{00000000-0005-0000-0000-0000AF720000}"/>
    <cellStyle name="Normal 2 4 8 3 4 2" xfId="30537" xr:uid="{00000000-0005-0000-0000-0000B0720000}"/>
    <cellStyle name="Normal 2 4 8 3 4 3" xfId="39414" xr:uid="{00000000-0005-0000-0000-0000B1720000}"/>
    <cellStyle name="Normal 2 4 8 3 5" xfId="23880" xr:uid="{00000000-0005-0000-0000-0000B2720000}"/>
    <cellStyle name="Normal 2 4 8 3 6" xfId="32757" xr:uid="{00000000-0005-0000-0000-0000B3720000}"/>
    <cellStyle name="Normal 2 4 8 4" xfId="14512" xr:uid="{00000000-0005-0000-0000-0000B4720000}"/>
    <cellStyle name="Normal 2 4 8 4 2" xfId="25356" xr:uid="{00000000-0005-0000-0000-0000B5720000}"/>
    <cellStyle name="Normal 2 4 8 4 3" xfId="34233" xr:uid="{00000000-0005-0000-0000-0000B6720000}"/>
    <cellStyle name="Normal 2 4 8 5" xfId="16745" xr:uid="{00000000-0005-0000-0000-0000B7720000}"/>
    <cellStyle name="Normal 2 4 8 5 2" xfId="27575" xr:uid="{00000000-0005-0000-0000-0000B8720000}"/>
    <cellStyle name="Normal 2 4 8 5 3" xfId="36452" xr:uid="{00000000-0005-0000-0000-0000B9720000}"/>
    <cellStyle name="Normal 2 4 8 6" xfId="19099" xr:uid="{00000000-0005-0000-0000-0000BA720000}"/>
    <cellStyle name="Normal 2 4 8 6 2" xfId="29794" xr:uid="{00000000-0005-0000-0000-0000BB720000}"/>
    <cellStyle name="Normal 2 4 8 6 3" xfId="38671" xr:uid="{00000000-0005-0000-0000-0000BC720000}"/>
    <cellStyle name="Normal 2 4 8 7" xfId="23137" xr:uid="{00000000-0005-0000-0000-0000BD720000}"/>
    <cellStyle name="Normal 2 4 8 8" xfId="32012" xr:uid="{00000000-0005-0000-0000-0000BE720000}"/>
    <cellStyle name="Normal 2 4 9" xfId="11138" xr:uid="{00000000-0005-0000-0000-0000BF720000}"/>
    <cellStyle name="Normal 2 4 9 2" xfId="13649" xr:uid="{00000000-0005-0000-0000-0000C0720000}"/>
    <cellStyle name="Normal 2 4 9 2 2" xfId="16003" xr:uid="{00000000-0005-0000-0000-0000C1720000}"/>
    <cellStyle name="Normal 2 4 9 2 2 2" xfId="26833" xr:uid="{00000000-0005-0000-0000-0000C2720000}"/>
    <cellStyle name="Normal 2 4 9 2 2 3" xfId="35710" xr:uid="{00000000-0005-0000-0000-0000C3720000}"/>
    <cellStyle name="Normal 2 4 9 2 3" xfId="18222" xr:uid="{00000000-0005-0000-0000-0000C4720000}"/>
    <cellStyle name="Normal 2 4 9 2 3 2" xfId="29052" xr:uid="{00000000-0005-0000-0000-0000C5720000}"/>
    <cellStyle name="Normal 2 4 9 2 3 3" xfId="37929" xr:uid="{00000000-0005-0000-0000-0000C6720000}"/>
    <cellStyle name="Normal 2 4 9 2 4" xfId="20627" xr:uid="{00000000-0005-0000-0000-0000C7720000}"/>
    <cellStyle name="Normal 2 4 9 2 4 2" xfId="31271" xr:uid="{00000000-0005-0000-0000-0000C8720000}"/>
    <cellStyle name="Normal 2 4 9 2 4 3" xfId="40148" xr:uid="{00000000-0005-0000-0000-0000C9720000}"/>
    <cellStyle name="Normal 2 4 9 2 5" xfId="24614" xr:uid="{00000000-0005-0000-0000-0000CA720000}"/>
    <cellStyle name="Normal 2 4 9 2 6" xfId="33491" xr:uid="{00000000-0005-0000-0000-0000CB720000}"/>
    <cellStyle name="Normal 2 4 9 3" xfId="12916" xr:uid="{00000000-0005-0000-0000-0000CC720000}"/>
    <cellStyle name="Normal 2 4 9 3 2" xfId="15270" xr:uid="{00000000-0005-0000-0000-0000CD720000}"/>
    <cellStyle name="Normal 2 4 9 3 2 2" xfId="26100" xr:uid="{00000000-0005-0000-0000-0000CE720000}"/>
    <cellStyle name="Normal 2 4 9 3 2 3" xfId="34977" xr:uid="{00000000-0005-0000-0000-0000CF720000}"/>
    <cellStyle name="Normal 2 4 9 3 3" xfId="17489" xr:uid="{00000000-0005-0000-0000-0000D0720000}"/>
    <cellStyle name="Normal 2 4 9 3 3 2" xfId="28319" xr:uid="{00000000-0005-0000-0000-0000D1720000}"/>
    <cellStyle name="Normal 2 4 9 3 3 3" xfId="37196" xr:uid="{00000000-0005-0000-0000-0000D2720000}"/>
    <cellStyle name="Normal 2 4 9 3 4" xfId="19894" xr:uid="{00000000-0005-0000-0000-0000D3720000}"/>
    <cellStyle name="Normal 2 4 9 3 4 2" xfId="30538" xr:uid="{00000000-0005-0000-0000-0000D4720000}"/>
    <cellStyle name="Normal 2 4 9 3 4 3" xfId="39415" xr:uid="{00000000-0005-0000-0000-0000D5720000}"/>
    <cellStyle name="Normal 2 4 9 3 5" xfId="23881" xr:uid="{00000000-0005-0000-0000-0000D6720000}"/>
    <cellStyle name="Normal 2 4 9 3 6" xfId="32758" xr:uid="{00000000-0005-0000-0000-0000D7720000}"/>
    <cellStyle name="Normal 2 4 9 4" xfId="14513" xr:uid="{00000000-0005-0000-0000-0000D8720000}"/>
    <cellStyle name="Normal 2 4 9 4 2" xfId="25357" xr:uid="{00000000-0005-0000-0000-0000D9720000}"/>
    <cellStyle name="Normal 2 4 9 4 3" xfId="34234" xr:uid="{00000000-0005-0000-0000-0000DA720000}"/>
    <cellStyle name="Normal 2 4 9 5" xfId="16746" xr:uid="{00000000-0005-0000-0000-0000DB720000}"/>
    <cellStyle name="Normal 2 4 9 5 2" xfId="27576" xr:uid="{00000000-0005-0000-0000-0000DC720000}"/>
    <cellStyle name="Normal 2 4 9 5 3" xfId="36453" xr:uid="{00000000-0005-0000-0000-0000DD720000}"/>
    <cellStyle name="Normal 2 4 9 6" xfId="19100" xr:uid="{00000000-0005-0000-0000-0000DE720000}"/>
    <cellStyle name="Normal 2 4 9 6 2" xfId="29795" xr:uid="{00000000-0005-0000-0000-0000DF720000}"/>
    <cellStyle name="Normal 2 4 9 6 3" xfId="38672" xr:uid="{00000000-0005-0000-0000-0000E0720000}"/>
    <cellStyle name="Normal 2 4 9 7" xfId="23138" xr:uid="{00000000-0005-0000-0000-0000E1720000}"/>
    <cellStyle name="Normal 2 4 9 8" xfId="32013" xr:uid="{00000000-0005-0000-0000-0000E2720000}"/>
    <cellStyle name="Normal 2 5" xfId="845" xr:uid="{00000000-0005-0000-0000-0000E3720000}"/>
    <cellStyle name="Normal 2 5 2" xfId="11139" xr:uid="{00000000-0005-0000-0000-0000E4720000}"/>
    <cellStyle name="Normal 2 5 2 2" xfId="13650" xr:uid="{00000000-0005-0000-0000-0000E5720000}"/>
    <cellStyle name="Normal 2 5 2 2 2" xfId="16004" xr:uid="{00000000-0005-0000-0000-0000E6720000}"/>
    <cellStyle name="Normal 2 5 2 2 2 2" xfId="26834" xr:uid="{00000000-0005-0000-0000-0000E7720000}"/>
    <cellStyle name="Normal 2 5 2 2 2 3" xfId="35711" xr:uid="{00000000-0005-0000-0000-0000E8720000}"/>
    <cellStyle name="Normal 2 5 2 2 3" xfId="18223" xr:uid="{00000000-0005-0000-0000-0000E9720000}"/>
    <cellStyle name="Normal 2 5 2 2 3 2" xfId="29053" xr:uid="{00000000-0005-0000-0000-0000EA720000}"/>
    <cellStyle name="Normal 2 5 2 2 3 3" xfId="37930" xr:uid="{00000000-0005-0000-0000-0000EB720000}"/>
    <cellStyle name="Normal 2 5 2 2 4" xfId="20628" xr:uid="{00000000-0005-0000-0000-0000EC720000}"/>
    <cellStyle name="Normal 2 5 2 2 4 2" xfId="31272" xr:uid="{00000000-0005-0000-0000-0000ED720000}"/>
    <cellStyle name="Normal 2 5 2 2 4 3" xfId="40149" xr:uid="{00000000-0005-0000-0000-0000EE720000}"/>
    <cellStyle name="Normal 2 5 2 2 5" xfId="24615" xr:uid="{00000000-0005-0000-0000-0000EF720000}"/>
    <cellStyle name="Normal 2 5 2 2 6" xfId="33492" xr:uid="{00000000-0005-0000-0000-0000F0720000}"/>
    <cellStyle name="Normal 2 5 2 3" xfId="12917" xr:uid="{00000000-0005-0000-0000-0000F1720000}"/>
    <cellStyle name="Normal 2 5 2 3 2" xfId="15271" xr:uid="{00000000-0005-0000-0000-0000F2720000}"/>
    <cellStyle name="Normal 2 5 2 3 2 2" xfId="26101" xr:uid="{00000000-0005-0000-0000-0000F3720000}"/>
    <cellStyle name="Normal 2 5 2 3 2 3" xfId="34978" xr:uid="{00000000-0005-0000-0000-0000F4720000}"/>
    <cellStyle name="Normal 2 5 2 3 3" xfId="17490" xr:uid="{00000000-0005-0000-0000-0000F5720000}"/>
    <cellStyle name="Normal 2 5 2 3 3 2" xfId="28320" xr:uid="{00000000-0005-0000-0000-0000F6720000}"/>
    <cellStyle name="Normal 2 5 2 3 3 3" xfId="37197" xr:uid="{00000000-0005-0000-0000-0000F7720000}"/>
    <cellStyle name="Normal 2 5 2 3 4" xfId="19895" xr:uid="{00000000-0005-0000-0000-0000F8720000}"/>
    <cellStyle name="Normal 2 5 2 3 4 2" xfId="30539" xr:uid="{00000000-0005-0000-0000-0000F9720000}"/>
    <cellStyle name="Normal 2 5 2 3 4 3" xfId="39416" xr:uid="{00000000-0005-0000-0000-0000FA720000}"/>
    <cellStyle name="Normal 2 5 2 3 5" xfId="23882" xr:uid="{00000000-0005-0000-0000-0000FB720000}"/>
    <cellStyle name="Normal 2 5 2 3 6" xfId="32759" xr:uid="{00000000-0005-0000-0000-0000FC720000}"/>
    <cellStyle name="Normal 2 5 2 4" xfId="14514" xr:uid="{00000000-0005-0000-0000-0000FD720000}"/>
    <cellStyle name="Normal 2 5 2 4 2" xfId="25358" xr:uid="{00000000-0005-0000-0000-0000FE720000}"/>
    <cellStyle name="Normal 2 5 2 4 3" xfId="34235" xr:uid="{00000000-0005-0000-0000-0000FF720000}"/>
    <cellStyle name="Normal 2 5 2 5" xfId="16747" xr:uid="{00000000-0005-0000-0000-000000730000}"/>
    <cellStyle name="Normal 2 5 2 5 2" xfId="27577" xr:uid="{00000000-0005-0000-0000-000001730000}"/>
    <cellStyle name="Normal 2 5 2 5 3" xfId="36454" xr:uid="{00000000-0005-0000-0000-000002730000}"/>
    <cellStyle name="Normal 2 5 2 6" xfId="19101" xr:uid="{00000000-0005-0000-0000-000003730000}"/>
    <cellStyle name="Normal 2 5 2 6 2" xfId="29796" xr:uid="{00000000-0005-0000-0000-000004730000}"/>
    <cellStyle name="Normal 2 5 2 6 3" xfId="38673" xr:uid="{00000000-0005-0000-0000-000005730000}"/>
    <cellStyle name="Normal 2 5 2 7" xfId="23139" xr:uid="{00000000-0005-0000-0000-000006730000}"/>
    <cellStyle name="Normal 2 5 2 8" xfId="32014" xr:uid="{00000000-0005-0000-0000-000007730000}"/>
    <cellStyle name="Normal 2 5 3" xfId="11140" xr:uid="{00000000-0005-0000-0000-000008730000}"/>
    <cellStyle name="Normal 2 5 3 2" xfId="13651" xr:uid="{00000000-0005-0000-0000-000009730000}"/>
    <cellStyle name="Normal 2 5 3 2 2" xfId="16005" xr:uid="{00000000-0005-0000-0000-00000A730000}"/>
    <cellStyle name="Normal 2 5 3 2 2 2" xfId="26835" xr:uid="{00000000-0005-0000-0000-00000B730000}"/>
    <cellStyle name="Normal 2 5 3 2 2 3" xfId="35712" xr:uid="{00000000-0005-0000-0000-00000C730000}"/>
    <cellStyle name="Normal 2 5 3 2 3" xfId="18224" xr:uid="{00000000-0005-0000-0000-00000D730000}"/>
    <cellStyle name="Normal 2 5 3 2 3 2" xfId="29054" xr:uid="{00000000-0005-0000-0000-00000E730000}"/>
    <cellStyle name="Normal 2 5 3 2 3 3" xfId="37931" xr:uid="{00000000-0005-0000-0000-00000F730000}"/>
    <cellStyle name="Normal 2 5 3 2 4" xfId="20629" xr:uid="{00000000-0005-0000-0000-000010730000}"/>
    <cellStyle name="Normal 2 5 3 2 4 2" xfId="31273" xr:uid="{00000000-0005-0000-0000-000011730000}"/>
    <cellStyle name="Normal 2 5 3 2 4 3" xfId="40150" xr:uid="{00000000-0005-0000-0000-000012730000}"/>
    <cellStyle name="Normal 2 5 3 2 5" xfId="24616" xr:uid="{00000000-0005-0000-0000-000013730000}"/>
    <cellStyle name="Normal 2 5 3 2 6" xfId="33493" xr:uid="{00000000-0005-0000-0000-000014730000}"/>
    <cellStyle name="Normal 2 5 3 3" xfId="12918" xr:uid="{00000000-0005-0000-0000-000015730000}"/>
    <cellStyle name="Normal 2 5 3 3 2" xfId="15272" xr:uid="{00000000-0005-0000-0000-000016730000}"/>
    <cellStyle name="Normal 2 5 3 3 2 2" xfId="26102" xr:uid="{00000000-0005-0000-0000-000017730000}"/>
    <cellStyle name="Normal 2 5 3 3 2 3" xfId="34979" xr:uid="{00000000-0005-0000-0000-000018730000}"/>
    <cellStyle name="Normal 2 5 3 3 3" xfId="17491" xr:uid="{00000000-0005-0000-0000-000019730000}"/>
    <cellStyle name="Normal 2 5 3 3 3 2" xfId="28321" xr:uid="{00000000-0005-0000-0000-00001A730000}"/>
    <cellStyle name="Normal 2 5 3 3 3 3" xfId="37198" xr:uid="{00000000-0005-0000-0000-00001B730000}"/>
    <cellStyle name="Normal 2 5 3 3 4" xfId="19896" xr:uid="{00000000-0005-0000-0000-00001C730000}"/>
    <cellStyle name="Normal 2 5 3 3 4 2" xfId="30540" xr:uid="{00000000-0005-0000-0000-00001D730000}"/>
    <cellStyle name="Normal 2 5 3 3 4 3" xfId="39417" xr:uid="{00000000-0005-0000-0000-00001E730000}"/>
    <cellStyle name="Normal 2 5 3 3 5" xfId="23883" xr:uid="{00000000-0005-0000-0000-00001F730000}"/>
    <cellStyle name="Normal 2 5 3 3 6" xfId="32760" xr:uid="{00000000-0005-0000-0000-000020730000}"/>
    <cellStyle name="Normal 2 5 3 4" xfId="14515" xr:uid="{00000000-0005-0000-0000-000021730000}"/>
    <cellStyle name="Normal 2 5 3 4 2" xfId="25359" xr:uid="{00000000-0005-0000-0000-000022730000}"/>
    <cellStyle name="Normal 2 5 3 4 3" xfId="34236" xr:uid="{00000000-0005-0000-0000-000023730000}"/>
    <cellStyle name="Normal 2 5 3 5" xfId="16748" xr:uid="{00000000-0005-0000-0000-000024730000}"/>
    <cellStyle name="Normal 2 5 3 5 2" xfId="27578" xr:uid="{00000000-0005-0000-0000-000025730000}"/>
    <cellStyle name="Normal 2 5 3 5 3" xfId="36455" xr:uid="{00000000-0005-0000-0000-000026730000}"/>
    <cellStyle name="Normal 2 5 3 6" xfId="19102" xr:uid="{00000000-0005-0000-0000-000027730000}"/>
    <cellStyle name="Normal 2 5 3 6 2" xfId="29797" xr:uid="{00000000-0005-0000-0000-000028730000}"/>
    <cellStyle name="Normal 2 5 3 6 3" xfId="38674" xr:uid="{00000000-0005-0000-0000-000029730000}"/>
    <cellStyle name="Normal 2 5 3 7" xfId="23140" xr:uid="{00000000-0005-0000-0000-00002A730000}"/>
    <cellStyle name="Normal 2 5 3 8" xfId="32015" xr:uid="{00000000-0005-0000-0000-00002B730000}"/>
    <cellStyle name="Normal 2 5 4" xfId="11141" xr:uid="{00000000-0005-0000-0000-00002C730000}"/>
    <cellStyle name="Normal 2 5 4 2" xfId="13652" xr:uid="{00000000-0005-0000-0000-00002D730000}"/>
    <cellStyle name="Normal 2 5 4 2 2" xfId="16006" xr:uid="{00000000-0005-0000-0000-00002E730000}"/>
    <cellStyle name="Normal 2 5 4 2 2 2" xfId="26836" xr:uid="{00000000-0005-0000-0000-00002F730000}"/>
    <cellStyle name="Normal 2 5 4 2 2 3" xfId="35713" xr:uid="{00000000-0005-0000-0000-000030730000}"/>
    <cellStyle name="Normal 2 5 4 2 3" xfId="18225" xr:uid="{00000000-0005-0000-0000-000031730000}"/>
    <cellStyle name="Normal 2 5 4 2 3 2" xfId="29055" xr:uid="{00000000-0005-0000-0000-000032730000}"/>
    <cellStyle name="Normal 2 5 4 2 3 3" xfId="37932" xr:uid="{00000000-0005-0000-0000-000033730000}"/>
    <cellStyle name="Normal 2 5 4 2 4" xfId="20630" xr:uid="{00000000-0005-0000-0000-000034730000}"/>
    <cellStyle name="Normal 2 5 4 2 4 2" xfId="31274" xr:uid="{00000000-0005-0000-0000-000035730000}"/>
    <cellStyle name="Normal 2 5 4 2 4 3" xfId="40151" xr:uid="{00000000-0005-0000-0000-000036730000}"/>
    <cellStyle name="Normal 2 5 4 2 5" xfId="24617" xr:uid="{00000000-0005-0000-0000-000037730000}"/>
    <cellStyle name="Normal 2 5 4 2 6" xfId="33494" xr:uid="{00000000-0005-0000-0000-000038730000}"/>
    <cellStyle name="Normal 2 5 4 3" xfId="12919" xr:uid="{00000000-0005-0000-0000-000039730000}"/>
    <cellStyle name="Normal 2 5 4 3 2" xfId="15273" xr:uid="{00000000-0005-0000-0000-00003A730000}"/>
    <cellStyle name="Normal 2 5 4 3 2 2" xfId="26103" xr:uid="{00000000-0005-0000-0000-00003B730000}"/>
    <cellStyle name="Normal 2 5 4 3 2 3" xfId="34980" xr:uid="{00000000-0005-0000-0000-00003C730000}"/>
    <cellStyle name="Normal 2 5 4 3 3" xfId="17492" xr:uid="{00000000-0005-0000-0000-00003D730000}"/>
    <cellStyle name="Normal 2 5 4 3 3 2" xfId="28322" xr:uid="{00000000-0005-0000-0000-00003E730000}"/>
    <cellStyle name="Normal 2 5 4 3 3 3" xfId="37199" xr:uid="{00000000-0005-0000-0000-00003F730000}"/>
    <cellStyle name="Normal 2 5 4 3 4" xfId="19897" xr:uid="{00000000-0005-0000-0000-000040730000}"/>
    <cellStyle name="Normal 2 5 4 3 4 2" xfId="30541" xr:uid="{00000000-0005-0000-0000-000041730000}"/>
    <cellStyle name="Normal 2 5 4 3 4 3" xfId="39418" xr:uid="{00000000-0005-0000-0000-000042730000}"/>
    <cellStyle name="Normal 2 5 4 3 5" xfId="23884" xr:uid="{00000000-0005-0000-0000-000043730000}"/>
    <cellStyle name="Normal 2 5 4 3 6" xfId="32761" xr:uid="{00000000-0005-0000-0000-000044730000}"/>
    <cellStyle name="Normal 2 5 4 4" xfId="14516" xr:uid="{00000000-0005-0000-0000-000045730000}"/>
    <cellStyle name="Normal 2 5 4 4 2" xfId="25360" xr:uid="{00000000-0005-0000-0000-000046730000}"/>
    <cellStyle name="Normal 2 5 4 4 3" xfId="34237" xr:uid="{00000000-0005-0000-0000-000047730000}"/>
    <cellStyle name="Normal 2 5 4 5" xfId="16749" xr:uid="{00000000-0005-0000-0000-000048730000}"/>
    <cellStyle name="Normal 2 5 4 5 2" xfId="27579" xr:uid="{00000000-0005-0000-0000-000049730000}"/>
    <cellStyle name="Normal 2 5 4 5 3" xfId="36456" xr:uid="{00000000-0005-0000-0000-00004A730000}"/>
    <cellStyle name="Normal 2 5 4 6" xfId="19103" xr:uid="{00000000-0005-0000-0000-00004B730000}"/>
    <cellStyle name="Normal 2 5 4 6 2" xfId="29798" xr:uid="{00000000-0005-0000-0000-00004C730000}"/>
    <cellStyle name="Normal 2 5 4 6 3" xfId="38675" xr:uid="{00000000-0005-0000-0000-00004D730000}"/>
    <cellStyle name="Normal 2 5 4 7" xfId="23141" xr:uid="{00000000-0005-0000-0000-00004E730000}"/>
    <cellStyle name="Normal 2 5 4 8" xfId="32016" xr:uid="{00000000-0005-0000-0000-00004F730000}"/>
    <cellStyle name="Normal 2 5 5" xfId="11142" xr:uid="{00000000-0005-0000-0000-000050730000}"/>
    <cellStyle name="Normal 2 5 5 2" xfId="13653" xr:uid="{00000000-0005-0000-0000-000051730000}"/>
    <cellStyle name="Normal 2 5 5 2 2" xfId="16007" xr:uid="{00000000-0005-0000-0000-000052730000}"/>
    <cellStyle name="Normal 2 5 5 2 2 2" xfId="26837" xr:uid="{00000000-0005-0000-0000-000053730000}"/>
    <cellStyle name="Normal 2 5 5 2 2 3" xfId="35714" xr:uid="{00000000-0005-0000-0000-000054730000}"/>
    <cellStyle name="Normal 2 5 5 2 3" xfId="18226" xr:uid="{00000000-0005-0000-0000-000055730000}"/>
    <cellStyle name="Normal 2 5 5 2 3 2" xfId="29056" xr:uid="{00000000-0005-0000-0000-000056730000}"/>
    <cellStyle name="Normal 2 5 5 2 3 3" xfId="37933" xr:uid="{00000000-0005-0000-0000-000057730000}"/>
    <cellStyle name="Normal 2 5 5 2 4" xfId="20631" xr:uid="{00000000-0005-0000-0000-000058730000}"/>
    <cellStyle name="Normal 2 5 5 2 4 2" xfId="31275" xr:uid="{00000000-0005-0000-0000-000059730000}"/>
    <cellStyle name="Normal 2 5 5 2 4 3" xfId="40152" xr:uid="{00000000-0005-0000-0000-00005A730000}"/>
    <cellStyle name="Normal 2 5 5 2 5" xfId="24618" xr:uid="{00000000-0005-0000-0000-00005B730000}"/>
    <cellStyle name="Normal 2 5 5 2 6" xfId="33495" xr:uid="{00000000-0005-0000-0000-00005C730000}"/>
    <cellStyle name="Normal 2 5 5 3" xfId="12920" xr:uid="{00000000-0005-0000-0000-00005D730000}"/>
    <cellStyle name="Normal 2 5 5 3 2" xfId="15274" xr:uid="{00000000-0005-0000-0000-00005E730000}"/>
    <cellStyle name="Normal 2 5 5 3 2 2" xfId="26104" xr:uid="{00000000-0005-0000-0000-00005F730000}"/>
    <cellStyle name="Normal 2 5 5 3 2 3" xfId="34981" xr:uid="{00000000-0005-0000-0000-000060730000}"/>
    <cellStyle name="Normal 2 5 5 3 3" xfId="17493" xr:uid="{00000000-0005-0000-0000-000061730000}"/>
    <cellStyle name="Normal 2 5 5 3 3 2" xfId="28323" xr:uid="{00000000-0005-0000-0000-000062730000}"/>
    <cellStyle name="Normal 2 5 5 3 3 3" xfId="37200" xr:uid="{00000000-0005-0000-0000-000063730000}"/>
    <cellStyle name="Normal 2 5 5 3 4" xfId="19898" xr:uid="{00000000-0005-0000-0000-000064730000}"/>
    <cellStyle name="Normal 2 5 5 3 4 2" xfId="30542" xr:uid="{00000000-0005-0000-0000-000065730000}"/>
    <cellStyle name="Normal 2 5 5 3 4 3" xfId="39419" xr:uid="{00000000-0005-0000-0000-000066730000}"/>
    <cellStyle name="Normal 2 5 5 3 5" xfId="23885" xr:uid="{00000000-0005-0000-0000-000067730000}"/>
    <cellStyle name="Normal 2 5 5 3 6" xfId="32762" xr:uid="{00000000-0005-0000-0000-000068730000}"/>
    <cellStyle name="Normal 2 5 5 4" xfId="14517" xr:uid="{00000000-0005-0000-0000-000069730000}"/>
    <cellStyle name="Normal 2 5 5 4 2" xfId="25361" xr:uid="{00000000-0005-0000-0000-00006A730000}"/>
    <cellStyle name="Normal 2 5 5 4 3" xfId="34238" xr:uid="{00000000-0005-0000-0000-00006B730000}"/>
    <cellStyle name="Normal 2 5 5 5" xfId="16750" xr:uid="{00000000-0005-0000-0000-00006C730000}"/>
    <cellStyle name="Normal 2 5 5 5 2" xfId="27580" xr:uid="{00000000-0005-0000-0000-00006D730000}"/>
    <cellStyle name="Normal 2 5 5 5 3" xfId="36457" xr:uid="{00000000-0005-0000-0000-00006E730000}"/>
    <cellStyle name="Normal 2 5 5 6" xfId="19104" xr:uid="{00000000-0005-0000-0000-00006F730000}"/>
    <cellStyle name="Normal 2 5 5 6 2" xfId="29799" xr:uid="{00000000-0005-0000-0000-000070730000}"/>
    <cellStyle name="Normal 2 5 5 6 3" xfId="38676" xr:uid="{00000000-0005-0000-0000-000071730000}"/>
    <cellStyle name="Normal 2 5 5 7" xfId="23142" xr:uid="{00000000-0005-0000-0000-000072730000}"/>
    <cellStyle name="Normal 2 5 5 8" xfId="32017" xr:uid="{00000000-0005-0000-0000-000073730000}"/>
    <cellStyle name="Normal 2 5 6" xfId="8271" xr:uid="{00000000-0005-0000-0000-000074730000}"/>
    <cellStyle name="Normal 2 6" xfId="846" xr:uid="{00000000-0005-0000-0000-000075730000}"/>
    <cellStyle name="Normal 2 6 2" xfId="11143" xr:uid="{00000000-0005-0000-0000-000076730000}"/>
    <cellStyle name="Normal 2 6 2 2" xfId="13654" xr:uid="{00000000-0005-0000-0000-000077730000}"/>
    <cellStyle name="Normal 2 6 2 2 2" xfId="16008" xr:uid="{00000000-0005-0000-0000-000078730000}"/>
    <cellStyle name="Normal 2 6 2 2 2 2" xfId="26838" xr:uid="{00000000-0005-0000-0000-000079730000}"/>
    <cellStyle name="Normal 2 6 2 2 2 3" xfId="35715" xr:uid="{00000000-0005-0000-0000-00007A730000}"/>
    <cellStyle name="Normal 2 6 2 2 3" xfId="18227" xr:uid="{00000000-0005-0000-0000-00007B730000}"/>
    <cellStyle name="Normal 2 6 2 2 3 2" xfId="29057" xr:uid="{00000000-0005-0000-0000-00007C730000}"/>
    <cellStyle name="Normal 2 6 2 2 3 3" xfId="37934" xr:uid="{00000000-0005-0000-0000-00007D730000}"/>
    <cellStyle name="Normal 2 6 2 2 4" xfId="20632" xr:uid="{00000000-0005-0000-0000-00007E730000}"/>
    <cellStyle name="Normal 2 6 2 2 4 2" xfId="31276" xr:uid="{00000000-0005-0000-0000-00007F730000}"/>
    <cellStyle name="Normal 2 6 2 2 4 3" xfId="40153" xr:uid="{00000000-0005-0000-0000-000080730000}"/>
    <cellStyle name="Normal 2 6 2 2 5" xfId="24619" xr:uid="{00000000-0005-0000-0000-000081730000}"/>
    <cellStyle name="Normal 2 6 2 2 6" xfId="33496" xr:uid="{00000000-0005-0000-0000-000082730000}"/>
    <cellStyle name="Normal 2 6 2 3" xfId="12921" xr:uid="{00000000-0005-0000-0000-000083730000}"/>
    <cellStyle name="Normal 2 6 2 3 2" xfId="15275" xr:uid="{00000000-0005-0000-0000-000084730000}"/>
    <cellStyle name="Normal 2 6 2 3 2 2" xfId="26105" xr:uid="{00000000-0005-0000-0000-000085730000}"/>
    <cellStyle name="Normal 2 6 2 3 2 3" xfId="34982" xr:uid="{00000000-0005-0000-0000-000086730000}"/>
    <cellStyle name="Normal 2 6 2 3 3" xfId="17494" xr:uid="{00000000-0005-0000-0000-000087730000}"/>
    <cellStyle name="Normal 2 6 2 3 3 2" xfId="28324" xr:uid="{00000000-0005-0000-0000-000088730000}"/>
    <cellStyle name="Normal 2 6 2 3 3 3" xfId="37201" xr:uid="{00000000-0005-0000-0000-000089730000}"/>
    <cellStyle name="Normal 2 6 2 3 4" xfId="19899" xr:uid="{00000000-0005-0000-0000-00008A730000}"/>
    <cellStyle name="Normal 2 6 2 3 4 2" xfId="30543" xr:uid="{00000000-0005-0000-0000-00008B730000}"/>
    <cellStyle name="Normal 2 6 2 3 4 3" xfId="39420" xr:uid="{00000000-0005-0000-0000-00008C730000}"/>
    <cellStyle name="Normal 2 6 2 3 5" xfId="23886" xr:uid="{00000000-0005-0000-0000-00008D730000}"/>
    <cellStyle name="Normal 2 6 2 3 6" xfId="32763" xr:uid="{00000000-0005-0000-0000-00008E730000}"/>
    <cellStyle name="Normal 2 6 2 4" xfId="14518" xr:uid="{00000000-0005-0000-0000-00008F730000}"/>
    <cellStyle name="Normal 2 6 2 4 2" xfId="25362" xr:uid="{00000000-0005-0000-0000-000090730000}"/>
    <cellStyle name="Normal 2 6 2 4 3" xfId="34239" xr:uid="{00000000-0005-0000-0000-000091730000}"/>
    <cellStyle name="Normal 2 6 2 5" xfId="16751" xr:uid="{00000000-0005-0000-0000-000092730000}"/>
    <cellStyle name="Normal 2 6 2 5 2" xfId="27581" xr:uid="{00000000-0005-0000-0000-000093730000}"/>
    <cellStyle name="Normal 2 6 2 5 3" xfId="36458" xr:uid="{00000000-0005-0000-0000-000094730000}"/>
    <cellStyle name="Normal 2 6 2 6" xfId="19105" xr:uid="{00000000-0005-0000-0000-000095730000}"/>
    <cellStyle name="Normal 2 6 2 6 2" xfId="29800" xr:uid="{00000000-0005-0000-0000-000096730000}"/>
    <cellStyle name="Normal 2 6 2 6 3" xfId="38677" xr:uid="{00000000-0005-0000-0000-000097730000}"/>
    <cellStyle name="Normal 2 6 2 7" xfId="23143" xr:uid="{00000000-0005-0000-0000-000098730000}"/>
    <cellStyle name="Normal 2 6 2 8" xfId="32018" xr:uid="{00000000-0005-0000-0000-000099730000}"/>
    <cellStyle name="Normal 2 6 3" xfId="11144" xr:uid="{00000000-0005-0000-0000-00009A730000}"/>
    <cellStyle name="Normal 2 6 3 2" xfId="13655" xr:uid="{00000000-0005-0000-0000-00009B730000}"/>
    <cellStyle name="Normal 2 6 3 2 2" xfId="16009" xr:uid="{00000000-0005-0000-0000-00009C730000}"/>
    <cellStyle name="Normal 2 6 3 2 2 2" xfId="26839" xr:uid="{00000000-0005-0000-0000-00009D730000}"/>
    <cellStyle name="Normal 2 6 3 2 2 3" xfId="35716" xr:uid="{00000000-0005-0000-0000-00009E730000}"/>
    <cellStyle name="Normal 2 6 3 2 3" xfId="18228" xr:uid="{00000000-0005-0000-0000-00009F730000}"/>
    <cellStyle name="Normal 2 6 3 2 3 2" xfId="29058" xr:uid="{00000000-0005-0000-0000-0000A0730000}"/>
    <cellStyle name="Normal 2 6 3 2 3 3" xfId="37935" xr:uid="{00000000-0005-0000-0000-0000A1730000}"/>
    <cellStyle name="Normal 2 6 3 2 4" xfId="20633" xr:uid="{00000000-0005-0000-0000-0000A2730000}"/>
    <cellStyle name="Normal 2 6 3 2 4 2" xfId="31277" xr:uid="{00000000-0005-0000-0000-0000A3730000}"/>
    <cellStyle name="Normal 2 6 3 2 4 3" xfId="40154" xr:uid="{00000000-0005-0000-0000-0000A4730000}"/>
    <cellStyle name="Normal 2 6 3 2 5" xfId="24620" xr:uid="{00000000-0005-0000-0000-0000A5730000}"/>
    <cellStyle name="Normal 2 6 3 2 6" xfId="33497" xr:uid="{00000000-0005-0000-0000-0000A6730000}"/>
    <cellStyle name="Normal 2 6 3 3" xfId="12922" xr:uid="{00000000-0005-0000-0000-0000A7730000}"/>
    <cellStyle name="Normal 2 6 3 3 2" xfId="15276" xr:uid="{00000000-0005-0000-0000-0000A8730000}"/>
    <cellStyle name="Normal 2 6 3 3 2 2" xfId="26106" xr:uid="{00000000-0005-0000-0000-0000A9730000}"/>
    <cellStyle name="Normal 2 6 3 3 2 3" xfId="34983" xr:uid="{00000000-0005-0000-0000-0000AA730000}"/>
    <cellStyle name="Normal 2 6 3 3 3" xfId="17495" xr:uid="{00000000-0005-0000-0000-0000AB730000}"/>
    <cellStyle name="Normal 2 6 3 3 3 2" xfId="28325" xr:uid="{00000000-0005-0000-0000-0000AC730000}"/>
    <cellStyle name="Normal 2 6 3 3 3 3" xfId="37202" xr:uid="{00000000-0005-0000-0000-0000AD730000}"/>
    <cellStyle name="Normal 2 6 3 3 4" xfId="19900" xr:uid="{00000000-0005-0000-0000-0000AE730000}"/>
    <cellStyle name="Normal 2 6 3 3 4 2" xfId="30544" xr:uid="{00000000-0005-0000-0000-0000AF730000}"/>
    <cellStyle name="Normal 2 6 3 3 4 3" xfId="39421" xr:uid="{00000000-0005-0000-0000-0000B0730000}"/>
    <cellStyle name="Normal 2 6 3 3 5" xfId="23887" xr:uid="{00000000-0005-0000-0000-0000B1730000}"/>
    <cellStyle name="Normal 2 6 3 3 6" xfId="32764" xr:uid="{00000000-0005-0000-0000-0000B2730000}"/>
    <cellStyle name="Normal 2 6 3 4" xfId="14519" xr:uid="{00000000-0005-0000-0000-0000B3730000}"/>
    <cellStyle name="Normal 2 6 3 4 2" xfId="25363" xr:uid="{00000000-0005-0000-0000-0000B4730000}"/>
    <cellStyle name="Normal 2 6 3 4 3" xfId="34240" xr:uid="{00000000-0005-0000-0000-0000B5730000}"/>
    <cellStyle name="Normal 2 6 3 5" xfId="16752" xr:uid="{00000000-0005-0000-0000-0000B6730000}"/>
    <cellStyle name="Normal 2 6 3 5 2" xfId="27582" xr:uid="{00000000-0005-0000-0000-0000B7730000}"/>
    <cellStyle name="Normal 2 6 3 5 3" xfId="36459" xr:uid="{00000000-0005-0000-0000-0000B8730000}"/>
    <cellStyle name="Normal 2 6 3 6" xfId="19106" xr:uid="{00000000-0005-0000-0000-0000B9730000}"/>
    <cellStyle name="Normal 2 6 3 6 2" xfId="29801" xr:uid="{00000000-0005-0000-0000-0000BA730000}"/>
    <cellStyle name="Normal 2 6 3 6 3" xfId="38678" xr:uid="{00000000-0005-0000-0000-0000BB730000}"/>
    <cellStyle name="Normal 2 6 3 7" xfId="23144" xr:uid="{00000000-0005-0000-0000-0000BC730000}"/>
    <cellStyle name="Normal 2 6 3 8" xfId="32019" xr:uid="{00000000-0005-0000-0000-0000BD730000}"/>
    <cellStyle name="Normal 2 6 4" xfId="11145" xr:uid="{00000000-0005-0000-0000-0000BE730000}"/>
    <cellStyle name="Normal 2 6 4 2" xfId="13656" xr:uid="{00000000-0005-0000-0000-0000BF730000}"/>
    <cellStyle name="Normal 2 6 4 2 2" xfId="16010" xr:uid="{00000000-0005-0000-0000-0000C0730000}"/>
    <cellStyle name="Normal 2 6 4 2 2 2" xfId="26840" xr:uid="{00000000-0005-0000-0000-0000C1730000}"/>
    <cellStyle name="Normal 2 6 4 2 2 3" xfId="35717" xr:uid="{00000000-0005-0000-0000-0000C2730000}"/>
    <cellStyle name="Normal 2 6 4 2 3" xfId="18229" xr:uid="{00000000-0005-0000-0000-0000C3730000}"/>
    <cellStyle name="Normal 2 6 4 2 3 2" xfId="29059" xr:uid="{00000000-0005-0000-0000-0000C4730000}"/>
    <cellStyle name="Normal 2 6 4 2 3 3" xfId="37936" xr:uid="{00000000-0005-0000-0000-0000C5730000}"/>
    <cellStyle name="Normal 2 6 4 2 4" xfId="20634" xr:uid="{00000000-0005-0000-0000-0000C6730000}"/>
    <cellStyle name="Normal 2 6 4 2 4 2" xfId="31278" xr:uid="{00000000-0005-0000-0000-0000C7730000}"/>
    <cellStyle name="Normal 2 6 4 2 4 3" xfId="40155" xr:uid="{00000000-0005-0000-0000-0000C8730000}"/>
    <cellStyle name="Normal 2 6 4 2 5" xfId="24621" xr:uid="{00000000-0005-0000-0000-0000C9730000}"/>
    <cellStyle name="Normal 2 6 4 2 6" xfId="33498" xr:uid="{00000000-0005-0000-0000-0000CA730000}"/>
    <cellStyle name="Normal 2 6 4 3" xfId="12923" xr:uid="{00000000-0005-0000-0000-0000CB730000}"/>
    <cellStyle name="Normal 2 6 4 3 2" xfId="15277" xr:uid="{00000000-0005-0000-0000-0000CC730000}"/>
    <cellStyle name="Normal 2 6 4 3 2 2" xfId="26107" xr:uid="{00000000-0005-0000-0000-0000CD730000}"/>
    <cellStyle name="Normal 2 6 4 3 2 3" xfId="34984" xr:uid="{00000000-0005-0000-0000-0000CE730000}"/>
    <cellStyle name="Normal 2 6 4 3 3" xfId="17496" xr:uid="{00000000-0005-0000-0000-0000CF730000}"/>
    <cellStyle name="Normal 2 6 4 3 3 2" xfId="28326" xr:uid="{00000000-0005-0000-0000-0000D0730000}"/>
    <cellStyle name="Normal 2 6 4 3 3 3" xfId="37203" xr:uid="{00000000-0005-0000-0000-0000D1730000}"/>
    <cellStyle name="Normal 2 6 4 3 4" xfId="19901" xr:uid="{00000000-0005-0000-0000-0000D2730000}"/>
    <cellStyle name="Normal 2 6 4 3 4 2" xfId="30545" xr:uid="{00000000-0005-0000-0000-0000D3730000}"/>
    <cellStyle name="Normal 2 6 4 3 4 3" xfId="39422" xr:uid="{00000000-0005-0000-0000-0000D4730000}"/>
    <cellStyle name="Normal 2 6 4 3 5" xfId="23888" xr:uid="{00000000-0005-0000-0000-0000D5730000}"/>
    <cellStyle name="Normal 2 6 4 3 6" xfId="32765" xr:uid="{00000000-0005-0000-0000-0000D6730000}"/>
    <cellStyle name="Normal 2 6 4 4" xfId="14520" xr:uid="{00000000-0005-0000-0000-0000D7730000}"/>
    <cellStyle name="Normal 2 6 4 4 2" xfId="25364" xr:uid="{00000000-0005-0000-0000-0000D8730000}"/>
    <cellStyle name="Normal 2 6 4 4 3" xfId="34241" xr:uid="{00000000-0005-0000-0000-0000D9730000}"/>
    <cellStyle name="Normal 2 6 4 5" xfId="16753" xr:uid="{00000000-0005-0000-0000-0000DA730000}"/>
    <cellStyle name="Normal 2 6 4 5 2" xfId="27583" xr:uid="{00000000-0005-0000-0000-0000DB730000}"/>
    <cellStyle name="Normal 2 6 4 5 3" xfId="36460" xr:uid="{00000000-0005-0000-0000-0000DC730000}"/>
    <cellStyle name="Normal 2 6 4 6" xfId="19107" xr:uid="{00000000-0005-0000-0000-0000DD730000}"/>
    <cellStyle name="Normal 2 6 4 6 2" xfId="29802" xr:uid="{00000000-0005-0000-0000-0000DE730000}"/>
    <cellStyle name="Normal 2 6 4 6 3" xfId="38679" xr:uid="{00000000-0005-0000-0000-0000DF730000}"/>
    <cellStyle name="Normal 2 6 4 7" xfId="23145" xr:uid="{00000000-0005-0000-0000-0000E0730000}"/>
    <cellStyle name="Normal 2 6 4 8" xfId="32020" xr:uid="{00000000-0005-0000-0000-0000E1730000}"/>
    <cellStyle name="Normal 2 6 5" xfId="11146" xr:uid="{00000000-0005-0000-0000-0000E2730000}"/>
    <cellStyle name="Normal 2 6 5 2" xfId="13657" xr:uid="{00000000-0005-0000-0000-0000E3730000}"/>
    <cellStyle name="Normal 2 6 5 2 2" xfId="16011" xr:uid="{00000000-0005-0000-0000-0000E4730000}"/>
    <cellStyle name="Normal 2 6 5 2 2 2" xfId="26841" xr:uid="{00000000-0005-0000-0000-0000E5730000}"/>
    <cellStyle name="Normal 2 6 5 2 2 3" xfId="35718" xr:uid="{00000000-0005-0000-0000-0000E6730000}"/>
    <cellStyle name="Normal 2 6 5 2 3" xfId="18230" xr:uid="{00000000-0005-0000-0000-0000E7730000}"/>
    <cellStyle name="Normal 2 6 5 2 3 2" xfId="29060" xr:uid="{00000000-0005-0000-0000-0000E8730000}"/>
    <cellStyle name="Normal 2 6 5 2 3 3" xfId="37937" xr:uid="{00000000-0005-0000-0000-0000E9730000}"/>
    <cellStyle name="Normal 2 6 5 2 4" xfId="20635" xr:uid="{00000000-0005-0000-0000-0000EA730000}"/>
    <cellStyle name="Normal 2 6 5 2 4 2" xfId="31279" xr:uid="{00000000-0005-0000-0000-0000EB730000}"/>
    <cellStyle name="Normal 2 6 5 2 4 3" xfId="40156" xr:uid="{00000000-0005-0000-0000-0000EC730000}"/>
    <cellStyle name="Normal 2 6 5 2 5" xfId="24622" xr:uid="{00000000-0005-0000-0000-0000ED730000}"/>
    <cellStyle name="Normal 2 6 5 2 6" xfId="33499" xr:uid="{00000000-0005-0000-0000-0000EE730000}"/>
    <cellStyle name="Normal 2 6 5 3" xfId="12924" xr:uid="{00000000-0005-0000-0000-0000EF730000}"/>
    <cellStyle name="Normal 2 6 5 3 2" xfId="15278" xr:uid="{00000000-0005-0000-0000-0000F0730000}"/>
    <cellStyle name="Normal 2 6 5 3 2 2" xfId="26108" xr:uid="{00000000-0005-0000-0000-0000F1730000}"/>
    <cellStyle name="Normal 2 6 5 3 2 3" xfId="34985" xr:uid="{00000000-0005-0000-0000-0000F2730000}"/>
    <cellStyle name="Normal 2 6 5 3 3" xfId="17497" xr:uid="{00000000-0005-0000-0000-0000F3730000}"/>
    <cellStyle name="Normal 2 6 5 3 3 2" xfId="28327" xr:uid="{00000000-0005-0000-0000-0000F4730000}"/>
    <cellStyle name="Normal 2 6 5 3 3 3" xfId="37204" xr:uid="{00000000-0005-0000-0000-0000F5730000}"/>
    <cellStyle name="Normal 2 6 5 3 4" xfId="19902" xr:uid="{00000000-0005-0000-0000-0000F6730000}"/>
    <cellStyle name="Normal 2 6 5 3 4 2" xfId="30546" xr:uid="{00000000-0005-0000-0000-0000F7730000}"/>
    <cellStyle name="Normal 2 6 5 3 4 3" xfId="39423" xr:uid="{00000000-0005-0000-0000-0000F8730000}"/>
    <cellStyle name="Normal 2 6 5 3 5" xfId="23889" xr:uid="{00000000-0005-0000-0000-0000F9730000}"/>
    <cellStyle name="Normal 2 6 5 3 6" xfId="32766" xr:uid="{00000000-0005-0000-0000-0000FA730000}"/>
    <cellStyle name="Normal 2 6 5 4" xfId="14521" xr:uid="{00000000-0005-0000-0000-0000FB730000}"/>
    <cellStyle name="Normal 2 6 5 4 2" xfId="25365" xr:uid="{00000000-0005-0000-0000-0000FC730000}"/>
    <cellStyle name="Normal 2 6 5 4 3" xfId="34242" xr:uid="{00000000-0005-0000-0000-0000FD730000}"/>
    <cellStyle name="Normal 2 6 5 5" xfId="16754" xr:uid="{00000000-0005-0000-0000-0000FE730000}"/>
    <cellStyle name="Normal 2 6 5 5 2" xfId="27584" xr:uid="{00000000-0005-0000-0000-0000FF730000}"/>
    <cellStyle name="Normal 2 6 5 5 3" xfId="36461" xr:uid="{00000000-0005-0000-0000-000000740000}"/>
    <cellStyle name="Normal 2 6 5 6" xfId="19108" xr:uid="{00000000-0005-0000-0000-000001740000}"/>
    <cellStyle name="Normal 2 6 5 6 2" xfId="29803" xr:uid="{00000000-0005-0000-0000-000002740000}"/>
    <cellStyle name="Normal 2 6 5 6 3" xfId="38680" xr:uid="{00000000-0005-0000-0000-000003740000}"/>
    <cellStyle name="Normal 2 6 5 7" xfId="23146" xr:uid="{00000000-0005-0000-0000-000004740000}"/>
    <cellStyle name="Normal 2 6 5 8" xfId="32021" xr:uid="{00000000-0005-0000-0000-000005740000}"/>
    <cellStyle name="Normal 2 7" xfId="11147" xr:uid="{00000000-0005-0000-0000-000006740000}"/>
    <cellStyle name="Normal 2 7 2" xfId="13658" xr:uid="{00000000-0005-0000-0000-000007740000}"/>
    <cellStyle name="Normal 2 7 2 2" xfId="16012" xr:uid="{00000000-0005-0000-0000-000008740000}"/>
    <cellStyle name="Normal 2 7 2 2 2" xfId="26842" xr:uid="{00000000-0005-0000-0000-000009740000}"/>
    <cellStyle name="Normal 2 7 2 2 3" xfId="35719" xr:uid="{00000000-0005-0000-0000-00000A740000}"/>
    <cellStyle name="Normal 2 7 2 3" xfId="18231" xr:uid="{00000000-0005-0000-0000-00000B740000}"/>
    <cellStyle name="Normal 2 7 2 3 2" xfId="29061" xr:uid="{00000000-0005-0000-0000-00000C740000}"/>
    <cellStyle name="Normal 2 7 2 3 3" xfId="37938" xr:uid="{00000000-0005-0000-0000-00000D740000}"/>
    <cellStyle name="Normal 2 7 2 4" xfId="20636" xr:uid="{00000000-0005-0000-0000-00000E740000}"/>
    <cellStyle name="Normal 2 7 2 4 2" xfId="31280" xr:uid="{00000000-0005-0000-0000-00000F740000}"/>
    <cellStyle name="Normal 2 7 2 4 3" xfId="40157" xr:uid="{00000000-0005-0000-0000-000010740000}"/>
    <cellStyle name="Normal 2 7 2 5" xfId="24623" xr:uid="{00000000-0005-0000-0000-000011740000}"/>
    <cellStyle name="Normal 2 7 2 6" xfId="33500" xr:uid="{00000000-0005-0000-0000-000012740000}"/>
    <cellStyle name="Normal 2 7 3" xfId="12925" xr:uid="{00000000-0005-0000-0000-000013740000}"/>
    <cellStyle name="Normal 2 7 3 2" xfId="15279" xr:uid="{00000000-0005-0000-0000-000014740000}"/>
    <cellStyle name="Normal 2 7 3 2 2" xfId="26109" xr:uid="{00000000-0005-0000-0000-000015740000}"/>
    <cellStyle name="Normal 2 7 3 2 3" xfId="34986" xr:uid="{00000000-0005-0000-0000-000016740000}"/>
    <cellStyle name="Normal 2 7 3 3" xfId="17498" xr:uid="{00000000-0005-0000-0000-000017740000}"/>
    <cellStyle name="Normal 2 7 3 3 2" xfId="28328" xr:uid="{00000000-0005-0000-0000-000018740000}"/>
    <cellStyle name="Normal 2 7 3 3 3" xfId="37205" xr:uid="{00000000-0005-0000-0000-000019740000}"/>
    <cellStyle name="Normal 2 7 3 4" xfId="19903" xr:uid="{00000000-0005-0000-0000-00001A740000}"/>
    <cellStyle name="Normal 2 7 3 4 2" xfId="30547" xr:uid="{00000000-0005-0000-0000-00001B740000}"/>
    <cellStyle name="Normal 2 7 3 4 3" xfId="39424" xr:uid="{00000000-0005-0000-0000-00001C740000}"/>
    <cellStyle name="Normal 2 7 3 5" xfId="23890" xr:uid="{00000000-0005-0000-0000-00001D740000}"/>
    <cellStyle name="Normal 2 7 3 6" xfId="32767" xr:uid="{00000000-0005-0000-0000-00001E740000}"/>
    <cellStyle name="Normal 2 7 4" xfId="14522" xr:uid="{00000000-0005-0000-0000-00001F740000}"/>
    <cellStyle name="Normal 2 7 4 2" xfId="25366" xr:uid="{00000000-0005-0000-0000-000020740000}"/>
    <cellStyle name="Normal 2 7 4 3" xfId="34243" xr:uid="{00000000-0005-0000-0000-000021740000}"/>
    <cellStyle name="Normal 2 7 5" xfId="16755" xr:uid="{00000000-0005-0000-0000-000022740000}"/>
    <cellStyle name="Normal 2 7 5 2" xfId="27585" xr:uid="{00000000-0005-0000-0000-000023740000}"/>
    <cellStyle name="Normal 2 7 5 3" xfId="36462" xr:uid="{00000000-0005-0000-0000-000024740000}"/>
    <cellStyle name="Normal 2 7 6" xfId="19109" xr:uid="{00000000-0005-0000-0000-000025740000}"/>
    <cellStyle name="Normal 2 7 6 2" xfId="29804" xr:uid="{00000000-0005-0000-0000-000026740000}"/>
    <cellStyle name="Normal 2 7 6 3" xfId="38681" xr:uid="{00000000-0005-0000-0000-000027740000}"/>
    <cellStyle name="Normal 2 7 7" xfId="23147" xr:uid="{00000000-0005-0000-0000-000028740000}"/>
    <cellStyle name="Normal 2 7 8" xfId="32022" xr:uid="{00000000-0005-0000-0000-000029740000}"/>
    <cellStyle name="Normal 2 8" xfId="11148" xr:uid="{00000000-0005-0000-0000-00002A740000}"/>
    <cellStyle name="Normal 2 8 2" xfId="13659" xr:uid="{00000000-0005-0000-0000-00002B740000}"/>
    <cellStyle name="Normal 2 8 2 2" xfId="16013" xr:uid="{00000000-0005-0000-0000-00002C740000}"/>
    <cellStyle name="Normal 2 8 2 2 2" xfId="26843" xr:uid="{00000000-0005-0000-0000-00002D740000}"/>
    <cellStyle name="Normal 2 8 2 2 3" xfId="35720" xr:uid="{00000000-0005-0000-0000-00002E740000}"/>
    <cellStyle name="Normal 2 8 2 3" xfId="18232" xr:uid="{00000000-0005-0000-0000-00002F740000}"/>
    <cellStyle name="Normal 2 8 2 3 2" xfId="29062" xr:uid="{00000000-0005-0000-0000-000030740000}"/>
    <cellStyle name="Normal 2 8 2 3 3" xfId="37939" xr:uid="{00000000-0005-0000-0000-000031740000}"/>
    <cellStyle name="Normal 2 8 2 4" xfId="20637" xr:uid="{00000000-0005-0000-0000-000032740000}"/>
    <cellStyle name="Normal 2 8 2 4 2" xfId="31281" xr:uid="{00000000-0005-0000-0000-000033740000}"/>
    <cellStyle name="Normal 2 8 2 4 3" xfId="40158" xr:uid="{00000000-0005-0000-0000-000034740000}"/>
    <cellStyle name="Normal 2 8 2 5" xfId="24624" xr:uid="{00000000-0005-0000-0000-000035740000}"/>
    <cellStyle name="Normal 2 8 2 6" xfId="33501" xr:uid="{00000000-0005-0000-0000-000036740000}"/>
    <cellStyle name="Normal 2 8 3" xfId="12926" xr:uid="{00000000-0005-0000-0000-000037740000}"/>
    <cellStyle name="Normal 2 8 3 2" xfId="15280" xr:uid="{00000000-0005-0000-0000-000038740000}"/>
    <cellStyle name="Normal 2 8 3 2 2" xfId="26110" xr:uid="{00000000-0005-0000-0000-000039740000}"/>
    <cellStyle name="Normal 2 8 3 2 3" xfId="34987" xr:uid="{00000000-0005-0000-0000-00003A740000}"/>
    <cellStyle name="Normal 2 8 3 3" xfId="17499" xr:uid="{00000000-0005-0000-0000-00003B740000}"/>
    <cellStyle name="Normal 2 8 3 3 2" xfId="28329" xr:uid="{00000000-0005-0000-0000-00003C740000}"/>
    <cellStyle name="Normal 2 8 3 3 3" xfId="37206" xr:uid="{00000000-0005-0000-0000-00003D740000}"/>
    <cellStyle name="Normal 2 8 3 4" xfId="19904" xr:uid="{00000000-0005-0000-0000-00003E740000}"/>
    <cellStyle name="Normal 2 8 3 4 2" xfId="30548" xr:uid="{00000000-0005-0000-0000-00003F740000}"/>
    <cellStyle name="Normal 2 8 3 4 3" xfId="39425" xr:uid="{00000000-0005-0000-0000-000040740000}"/>
    <cellStyle name="Normal 2 8 3 5" xfId="23891" xr:uid="{00000000-0005-0000-0000-000041740000}"/>
    <cellStyle name="Normal 2 8 3 6" xfId="32768" xr:uid="{00000000-0005-0000-0000-000042740000}"/>
    <cellStyle name="Normal 2 8 4" xfId="14523" xr:uid="{00000000-0005-0000-0000-000043740000}"/>
    <cellStyle name="Normal 2 8 4 2" xfId="25367" xr:uid="{00000000-0005-0000-0000-000044740000}"/>
    <cellStyle name="Normal 2 8 4 3" xfId="34244" xr:uid="{00000000-0005-0000-0000-000045740000}"/>
    <cellStyle name="Normal 2 8 5" xfId="16756" xr:uid="{00000000-0005-0000-0000-000046740000}"/>
    <cellStyle name="Normal 2 8 5 2" xfId="27586" xr:uid="{00000000-0005-0000-0000-000047740000}"/>
    <cellStyle name="Normal 2 8 5 3" xfId="36463" xr:uid="{00000000-0005-0000-0000-000048740000}"/>
    <cellStyle name="Normal 2 8 6" xfId="19110" xr:uid="{00000000-0005-0000-0000-000049740000}"/>
    <cellStyle name="Normal 2 8 6 2" xfId="29805" xr:uid="{00000000-0005-0000-0000-00004A740000}"/>
    <cellStyle name="Normal 2 8 6 3" xfId="38682" xr:uid="{00000000-0005-0000-0000-00004B740000}"/>
    <cellStyle name="Normal 2 8 7" xfId="23148" xr:uid="{00000000-0005-0000-0000-00004C740000}"/>
    <cellStyle name="Normal 2 8 8" xfId="32023" xr:uid="{00000000-0005-0000-0000-00004D740000}"/>
    <cellStyle name="Normal 2 9" xfId="11149" xr:uid="{00000000-0005-0000-0000-00004E740000}"/>
    <cellStyle name="Normal 2 9 2" xfId="13660" xr:uid="{00000000-0005-0000-0000-00004F740000}"/>
    <cellStyle name="Normal 2 9 2 2" xfId="16014" xr:uid="{00000000-0005-0000-0000-000050740000}"/>
    <cellStyle name="Normal 2 9 2 2 2" xfId="26844" xr:uid="{00000000-0005-0000-0000-000051740000}"/>
    <cellStyle name="Normal 2 9 2 2 3" xfId="35721" xr:uid="{00000000-0005-0000-0000-000052740000}"/>
    <cellStyle name="Normal 2 9 2 3" xfId="18233" xr:uid="{00000000-0005-0000-0000-000053740000}"/>
    <cellStyle name="Normal 2 9 2 3 2" xfId="29063" xr:uid="{00000000-0005-0000-0000-000054740000}"/>
    <cellStyle name="Normal 2 9 2 3 3" xfId="37940" xr:uid="{00000000-0005-0000-0000-000055740000}"/>
    <cellStyle name="Normal 2 9 2 4" xfId="20638" xr:uid="{00000000-0005-0000-0000-000056740000}"/>
    <cellStyle name="Normal 2 9 2 4 2" xfId="31282" xr:uid="{00000000-0005-0000-0000-000057740000}"/>
    <cellStyle name="Normal 2 9 2 4 3" xfId="40159" xr:uid="{00000000-0005-0000-0000-000058740000}"/>
    <cellStyle name="Normal 2 9 2 5" xfId="24625" xr:uid="{00000000-0005-0000-0000-000059740000}"/>
    <cellStyle name="Normal 2 9 2 6" xfId="33502" xr:uid="{00000000-0005-0000-0000-00005A740000}"/>
    <cellStyle name="Normal 2 9 3" xfId="12927" xr:uid="{00000000-0005-0000-0000-00005B740000}"/>
    <cellStyle name="Normal 2 9 3 2" xfId="15281" xr:uid="{00000000-0005-0000-0000-00005C740000}"/>
    <cellStyle name="Normal 2 9 3 2 2" xfId="26111" xr:uid="{00000000-0005-0000-0000-00005D740000}"/>
    <cellStyle name="Normal 2 9 3 2 3" xfId="34988" xr:uid="{00000000-0005-0000-0000-00005E740000}"/>
    <cellStyle name="Normal 2 9 3 3" xfId="17500" xr:uid="{00000000-0005-0000-0000-00005F740000}"/>
    <cellStyle name="Normal 2 9 3 3 2" xfId="28330" xr:uid="{00000000-0005-0000-0000-000060740000}"/>
    <cellStyle name="Normal 2 9 3 3 3" xfId="37207" xr:uid="{00000000-0005-0000-0000-000061740000}"/>
    <cellStyle name="Normal 2 9 3 4" xfId="19905" xr:uid="{00000000-0005-0000-0000-000062740000}"/>
    <cellStyle name="Normal 2 9 3 4 2" xfId="30549" xr:uid="{00000000-0005-0000-0000-000063740000}"/>
    <cellStyle name="Normal 2 9 3 4 3" xfId="39426" xr:uid="{00000000-0005-0000-0000-000064740000}"/>
    <cellStyle name="Normal 2 9 3 5" xfId="23892" xr:uid="{00000000-0005-0000-0000-000065740000}"/>
    <cellStyle name="Normal 2 9 3 6" xfId="32769" xr:uid="{00000000-0005-0000-0000-000066740000}"/>
    <cellStyle name="Normal 2 9 4" xfId="14524" xr:uid="{00000000-0005-0000-0000-000067740000}"/>
    <cellStyle name="Normal 2 9 4 2" xfId="25368" xr:uid="{00000000-0005-0000-0000-000068740000}"/>
    <cellStyle name="Normal 2 9 4 3" xfId="34245" xr:uid="{00000000-0005-0000-0000-000069740000}"/>
    <cellStyle name="Normal 2 9 5" xfId="16757" xr:uid="{00000000-0005-0000-0000-00006A740000}"/>
    <cellStyle name="Normal 2 9 5 2" xfId="27587" xr:uid="{00000000-0005-0000-0000-00006B740000}"/>
    <cellStyle name="Normal 2 9 5 3" xfId="36464" xr:uid="{00000000-0005-0000-0000-00006C740000}"/>
    <cellStyle name="Normal 2 9 6" xfId="19111" xr:uid="{00000000-0005-0000-0000-00006D740000}"/>
    <cellStyle name="Normal 2 9 6 2" xfId="29806" xr:uid="{00000000-0005-0000-0000-00006E740000}"/>
    <cellStyle name="Normal 2 9 6 3" xfId="38683" xr:uid="{00000000-0005-0000-0000-00006F740000}"/>
    <cellStyle name="Normal 2 9 7" xfId="23149" xr:uid="{00000000-0005-0000-0000-000070740000}"/>
    <cellStyle name="Normal 2 9 8" xfId="32024" xr:uid="{00000000-0005-0000-0000-000071740000}"/>
    <cellStyle name="Normal 2_Menu" xfId="8272" xr:uid="{00000000-0005-0000-0000-000072740000}"/>
    <cellStyle name="Normal 20" xfId="11150" xr:uid="{00000000-0005-0000-0000-000073740000}"/>
    <cellStyle name="Normal 20 2" xfId="13661" xr:uid="{00000000-0005-0000-0000-000074740000}"/>
    <cellStyle name="Normal 20 2 2" xfId="16015" xr:uid="{00000000-0005-0000-0000-000075740000}"/>
    <cellStyle name="Normal 20 2 2 2" xfId="26845" xr:uid="{00000000-0005-0000-0000-000076740000}"/>
    <cellStyle name="Normal 20 2 2 3" xfId="35722" xr:uid="{00000000-0005-0000-0000-000077740000}"/>
    <cellStyle name="Normal 20 2 3" xfId="18234" xr:uid="{00000000-0005-0000-0000-000078740000}"/>
    <cellStyle name="Normal 20 2 3 2" xfId="29064" xr:uid="{00000000-0005-0000-0000-000079740000}"/>
    <cellStyle name="Normal 20 2 3 3" xfId="37941" xr:uid="{00000000-0005-0000-0000-00007A740000}"/>
    <cellStyle name="Normal 20 2 4" xfId="20639" xr:uid="{00000000-0005-0000-0000-00007B740000}"/>
    <cellStyle name="Normal 20 2 4 2" xfId="31283" xr:uid="{00000000-0005-0000-0000-00007C740000}"/>
    <cellStyle name="Normal 20 2 4 3" xfId="40160" xr:uid="{00000000-0005-0000-0000-00007D740000}"/>
    <cellStyle name="Normal 20 2 5" xfId="24626" xr:uid="{00000000-0005-0000-0000-00007E740000}"/>
    <cellStyle name="Normal 20 2 6" xfId="33503" xr:uid="{00000000-0005-0000-0000-00007F740000}"/>
    <cellStyle name="Normal 20 3" xfId="12928" xr:uid="{00000000-0005-0000-0000-000080740000}"/>
    <cellStyle name="Normal 20 3 2" xfId="15282" xr:uid="{00000000-0005-0000-0000-000081740000}"/>
    <cellStyle name="Normal 20 3 2 2" xfId="26112" xr:uid="{00000000-0005-0000-0000-000082740000}"/>
    <cellStyle name="Normal 20 3 2 3" xfId="34989" xr:uid="{00000000-0005-0000-0000-000083740000}"/>
    <cellStyle name="Normal 20 3 3" xfId="17501" xr:uid="{00000000-0005-0000-0000-000084740000}"/>
    <cellStyle name="Normal 20 3 3 2" xfId="28331" xr:uid="{00000000-0005-0000-0000-000085740000}"/>
    <cellStyle name="Normal 20 3 3 3" xfId="37208" xr:uid="{00000000-0005-0000-0000-000086740000}"/>
    <cellStyle name="Normal 20 3 4" xfId="19906" xr:uid="{00000000-0005-0000-0000-000087740000}"/>
    <cellStyle name="Normal 20 3 4 2" xfId="30550" xr:uid="{00000000-0005-0000-0000-000088740000}"/>
    <cellStyle name="Normal 20 3 4 3" xfId="39427" xr:uid="{00000000-0005-0000-0000-000089740000}"/>
    <cellStyle name="Normal 20 3 5" xfId="23893" xr:uid="{00000000-0005-0000-0000-00008A740000}"/>
    <cellStyle name="Normal 20 3 6" xfId="32770" xr:uid="{00000000-0005-0000-0000-00008B740000}"/>
    <cellStyle name="Normal 20 4" xfId="14525" xr:uid="{00000000-0005-0000-0000-00008C740000}"/>
    <cellStyle name="Normal 20 4 2" xfId="25369" xr:uid="{00000000-0005-0000-0000-00008D740000}"/>
    <cellStyle name="Normal 20 4 3" xfId="34246" xr:uid="{00000000-0005-0000-0000-00008E740000}"/>
    <cellStyle name="Normal 20 5" xfId="16758" xr:uid="{00000000-0005-0000-0000-00008F740000}"/>
    <cellStyle name="Normal 20 5 2" xfId="27588" xr:uid="{00000000-0005-0000-0000-000090740000}"/>
    <cellStyle name="Normal 20 5 3" xfId="36465" xr:uid="{00000000-0005-0000-0000-000091740000}"/>
    <cellStyle name="Normal 20 6" xfId="19112" xr:uid="{00000000-0005-0000-0000-000092740000}"/>
    <cellStyle name="Normal 20 6 2" xfId="29807" xr:uid="{00000000-0005-0000-0000-000093740000}"/>
    <cellStyle name="Normal 20 6 3" xfId="38684" xr:uid="{00000000-0005-0000-0000-000094740000}"/>
    <cellStyle name="Normal 20 7" xfId="23150" xr:uid="{00000000-0005-0000-0000-000095740000}"/>
    <cellStyle name="Normal 20 8" xfId="32025" xr:uid="{00000000-0005-0000-0000-000096740000}"/>
    <cellStyle name="Normal 21" xfId="11151" xr:uid="{00000000-0005-0000-0000-000097740000}"/>
    <cellStyle name="Normal 21 2" xfId="13662" xr:uid="{00000000-0005-0000-0000-000098740000}"/>
    <cellStyle name="Normal 21 2 2" xfId="16016" xr:uid="{00000000-0005-0000-0000-000099740000}"/>
    <cellStyle name="Normal 21 2 2 2" xfId="26846" xr:uid="{00000000-0005-0000-0000-00009A740000}"/>
    <cellStyle name="Normal 21 2 2 3" xfId="35723" xr:uid="{00000000-0005-0000-0000-00009B740000}"/>
    <cellStyle name="Normal 21 2 3" xfId="18235" xr:uid="{00000000-0005-0000-0000-00009C740000}"/>
    <cellStyle name="Normal 21 2 3 2" xfId="29065" xr:uid="{00000000-0005-0000-0000-00009D740000}"/>
    <cellStyle name="Normal 21 2 3 3" xfId="37942" xr:uid="{00000000-0005-0000-0000-00009E740000}"/>
    <cellStyle name="Normal 21 2 4" xfId="20640" xr:uid="{00000000-0005-0000-0000-00009F740000}"/>
    <cellStyle name="Normal 21 2 4 2" xfId="31284" xr:uid="{00000000-0005-0000-0000-0000A0740000}"/>
    <cellStyle name="Normal 21 2 4 3" xfId="40161" xr:uid="{00000000-0005-0000-0000-0000A1740000}"/>
    <cellStyle name="Normal 21 2 5" xfId="24627" xr:uid="{00000000-0005-0000-0000-0000A2740000}"/>
    <cellStyle name="Normal 21 2 6" xfId="33504" xr:uid="{00000000-0005-0000-0000-0000A3740000}"/>
    <cellStyle name="Normal 21 3" xfId="12929" xr:uid="{00000000-0005-0000-0000-0000A4740000}"/>
    <cellStyle name="Normal 21 3 2" xfId="15283" xr:uid="{00000000-0005-0000-0000-0000A5740000}"/>
    <cellStyle name="Normal 21 3 2 2" xfId="26113" xr:uid="{00000000-0005-0000-0000-0000A6740000}"/>
    <cellStyle name="Normal 21 3 2 3" xfId="34990" xr:uid="{00000000-0005-0000-0000-0000A7740000}"/>
    <cellStyle name="Normal 21 3 3" xfId="17502" xr:uid="{00000000-0005-0000-0000-0000A8740000}"/>
    <cellStyle name="Normal 21 3 3 2" xfId="28332" xr:uid="{00000000-0005-0000-0000-0000A9740000}"/>
    <cellStyle name="Normal 21 3 3 3" xfId="37209" xr:uid="{00000000-0005-0000-0000-0000AA740000}"/>
    <cellStyle name="Normal 21 3 4" xfId="19907" xr:uid="{00000000-0005-0000-0000-0000AB740000}"/>
    <cellStyle name="Normal 21 3 4 2" xfId="30551" xr:uid="{00000000-0005-0000-0000-0000AC740000}"/>
    <cellStyle name="Normal 21 3 4 3" xfId="39428" xr:uid="{00000000-0005-0000-0000-0000AD740000}"/>
    <cellStyle name="Normal 21 3 5" xfId="23894" xr:uid="{00000000-0005-0000-0000-0000AE740000}"/>
    <cellStyle name="Normal 21 3 6" xfId="32771" xr:uid="{00000000-0005-0000-0000-0000AF740000}"/>
    <cellStyle name="Normal 21 4" xfId="14526" xr:uid="{00000000-0005-0000-0000-0000B0740000}"/>
    <cellStyle name="Normal 21 4 2" xfId="25370" xr:uid="{00000000-0005-0000-0000-0000B1740000}"/>
    <cellStyle name="Normal 21 4 3" xfId="34247" xr:uid="{00000000-0005-0000-0000-0000B2740000}"/>
    <cellStyle name="Normal 21 5" xfId="16759" xr:uid="{00000000-0005-0000-0000-0000B3740000}"/>
    <cellStyle name="Normal 21 5 2" xfId="27589" xr:uid="{00000000-0005-0000-0000-0000B4740000}"/>
    <cellStyle name="Normal 21 5 3" xfId="36466" xr:uid="{00000000-0005-0000-0000-0000B5740000}"/>
    <cellStyle name="Normal 21 6" xfId="19113" xr:uid="{00000000-0005-0000-0000-0000B6740000}"/>
    <cellStyle name="Normal 21 6 2" xfId="29808" xr:uid="{00000000-0005-0000-0000-0000B7740000}"/>
    <cellStyle name="Normal 21 6 3" xfId="38685" xr:uid="{00000000-0005-0000-0000-0000B8740000}"/>
    <cellStyle name="Normal 21 7" xfId="23151" xr:uid="{00000000-0005-0000-0000-0000B9740000}"/>
    <cellStyle name="Normal 21 8" xfId="32026" xr:uid="{00000000-0005-0000-0000-0000BA740000}"/>
    <cellStyle name="Normal 22" xfId="11152" xr:uid="{00000000-0005-0000-0000-0000BB740000}"/>
    <cellStyle name="Normal 23" xfId="8246" xr:uid="{00000000-0005-0000-0000-0000BC740000}"/>
    <cellStyle name="Normal 24" xfId="12065" xr:uid="{00000000-0005-0000-0000-0000BD740000}"/>
    <cellStyle name="Normal 25" xfId="40189" xr:uid="{00000000-0005-0000-0000-0000BE740000}"/>
    <cellStyle name="Normal 26" xfId="40193" xr:uid="{00000000-0005-0000-0000-0000BF740000}"/>
    <cellStyle name="Normal 27" xfId="40196" xr:uid="{00000000-0005-0000-0000-0000C0740000}"/>
    <cellStyle name="Normal 28" xfId="40219" xr:uid="{00000000-0005-0000-0000-0000C1740000}"/>
    <cellStyle name="Normal 28 2" xfId="40230" xr:uid="{00000000-0005-0000-0000-0000C2740000}"/>
    <cellStyle name="Normal 285" xfId="40223" xr:uid="{00000000-0005-0000-0000-0000C3740000}"/>
    <cellStyle name="Normal 29" xfId="40229" xr:uid="{00000000-0005-0000-0000-0000C4740000}"/>
    <cellStyle name="Normal 3" xfId="847" xr:uid="{00000000-0005-0000-0000-0000C5740000}"/>
    <cellStyle name="Normal 3 10" xfId="14543" xr:uid="{00000000-0005-0000-0000-0000C6740000}"/>
    <cellStyle name="Normal 3 10 2" xfId="25387" xr:uid="{00000000-0005-0000-0000-0000C7740000}"/>
    <cellStyle name="Normal 3 10 3" xfId="34264" xr:uid="{00000000-0005-0000-0000-0000C8740000}"/>
    <cellStyle name="Normal 3 11" xfId="16776" xr:uid="{00000000-0005-0000-0000-0000C9740000}"/>
    <cellStyle name="Normal 3 11 2" xfId="27606" xr:uid="{00000000-0005-0000-0000-0000CA740000}"/>
    <cellStyle name="Normal 3 11 3" xfId="36483" xr:uid="{00000000-0005-0000-0000-0000CB740000}"/>
    <cellStyle name="Normal 3 12" xfId="19130" xr:uid="{00000000-0005-0000-0000-0000CC740000}"/>
    <cellStyle name="Normal 3 12 2" xfId="29825" xr:uid="{00000000-0005-0000-0000-0000CD740000}"/>
    <cellStyle name="Normal 3 12 3" xfId="38702" xr:uid="{00000000-0005-0000-0000-0000CE740000}"/>
    <cellStyle name="Normal 3 13" xfId="12066" xr:uid="{00000000-0005-0000-0000-0000CF740000}"/>
    <cellStyle name="Normal 3 14" xfId="32044" xr:uid="{00000000-0005-0000-0000-0000D0740000}"/>
    <cellStyle name="Normal 3 15" xfId="23168" xr:uid="{00000000-0005-0000-0000-0000D1740000}"/>
    <cellStyle name="Normal 3 2" xfId="848" xr:uid="{00000000-0005-0000-0000-0000D2740000}"/>
    <cellStyle name="Normal 3 2 2" xfId="849" xr:uid="{00000000-0005-0000-0000-0000D3740000}"/>
    <cellStyle name="Normal 3 2 3" xfId="8273" xr:uid="{00000000-0005-0000-0000-0000D4740000}"/>
    <cellStyle name="Normal 3 3" xfId="850" xr:uid="{00000000-0005-0000-0000-0000D5740000}"/>
    <cellStyle name="Normal 3 3 2" xfId="851" xr:uid="{00000000-0005-0000-0000-0000D6740000}"/>
    <cellStyle name="Normal 3 4" xfId="852" xr:uid="{00000000-0005-0000-0000-0000D7740000}"/>
    <cellStyle name="Normal 3 4 2" xfId="853" xr:uid="{00000000-0005-0000-0000-0000D8740000}"/>
    <cellStyle name="Normal 3 5" xfId="854" xr:uid="{00000000-0005-0000-0000-0000D9740000}"/>
    <cellStyle name="Normal 3 6" xfId="855" xr:uid="{00000000-0005-0000-0000-0000DA740000}"/>
    <cellStyle name="Normal 3 6 2" xfId="11153" xr:uid="{00000000-0005-0000-0000-0000DB740000}"/>
    <cellStyle name="Normal 3 7" xfId="856" xr:uid="{00000000-0005-0000-0000-0000DC740000}"/>
    <cellStyle name="Normal 3 7 2" xfId="8247" xr:uid="{00000000-0005-0000-0000-0000DD740000}"/>
    <cellStyle name="Normal 3 8" xfId="857" xr:uid="{00000000-0005-0000-0000-0000DE740000}"/>
    <cellStyle name="Normal 3 8 2" xfId="16033" xr:uid="{00000000-0005-0000-0000-0000DF740000}"/>
    <cellStyle name="Normal 3 8 2 2" xfId="26863" xr:uid="{00000000-0005-0000-0000-0000E0740000}"/>
    <cellStyle name="Normal 3 8 2 3" xfId="35740" xr:uid="{00000000-0005-0000-0000-0000E1740000}"/>
    <cellStyle name="Normal 3 8 3" xfId="18252" xr:uid="{00000000-0005-0000-0000-0000E2740000}"/>
    <cellStyle name="Normal 3 8 3 2" xfId="29082" xr:uid="{00000000-0005-0000-0000-0000E3740000}"/>
    <cellStyle name="Normal 3 8 3 3" xfId="37959" xr:uid="{00000000-0005-0000-0000-0000E4740000}"/>
    <cellStyle name="Normal 3 8 4" xfId="20657" xr:uid="{00000000-0005-0000-0000-0000E5740000}"/>
    <cellStyle name="Normal 3 8 4 2" xfId="31301" xr:uid="{00000000-0005-0000-0000-0000E6740000}"/>
    <cellStyle name="Normal 3 8 4 3" xfId="40178" xr:uid="{00000000-0005-0000-0000-0000E7740000}"/>
    <cellStyle name="Normal 3 8 5" xfId="24644" xr:uid="{00000000-0005-0000-0000-0000E8740000}"/>
    <cellStyle name="Normal 3 8 6" xfId="33521" xr:uid="{00000000-0005-0000-0000-0000E9740000}"/>
    <cellStyle name="Normal 3 8 7" xfId="13679" xr:uid="{00000000-0005-0000-0000-0000EA740000}"/>
    <cellStyle name="Normal 3 9" xfId="12946" xr:uid="{00000000-0005-0000-0000-0000EB740000}"/>
    <cellStyle name="Normal 3 9 2" xfId="15300" xr:uid="{00000000-0005-0000-0000-0000EC740000}"/>
    <cellStyle name="Normal 3 9 2 2" xfId="26130" xr:uid="{00000000-0005-0000-0000-0000ED740000}"/>
    <cellStyle name="Normal 3 9 2 3" xfId="35007" xr:uid="{00000000-0005-0000-0000-0000EE740000}"/>
    <cellStyle name="Normal 3 9 3" xfId="17519" xr:uid="{00000000-0005-0000-0000-0000EF740000}"/>
    <cellStyle name="Normal 3 9 3 2" xfId="28349" xr:uid="{00000000-0005-0000-0000-0000F0740000}"/>
    <cellStyle name="Normal 3 9 3 3" xfId="37226" xr:uid="{00000000-0005-0000-0000-0000F1740000}"/>
    <cellStyle name="Normal 3 9 4" xfId="19924" xr:uid="{00000000-0005-0000-0000-0000F2740000}"/>
    <cellStyle name="Normal 3 9 4 2" xfId="30568" xr:uid="{00000000-0005-0000-0000-0000F3740000}"/>
    <cellStyle name="Normal 3 9 4 3" xfId="39445" xr:uid="{00000000-0005-0000-0000-0000F4740000}"/>
    <cellStyle name="Normal 3 9 5" xfId="23911" xr:uid="{00000000-0005-0000-0000-0000F5740000}"/>
    <cellStyle name="Normal 3 9 6" xfId="32788" xr:uid="{00000000-0005-0000-0000-0000F6740000}"/>
    <cellStyle name="Normal 3_Car cost for GMM" xfId="858" xr:uid="{00000000-0005-0000-0000-0000F7740000}"/>
    <cellStyle name="Normal 30" xfId="40232" xr:uid="{00000000-0005-0000-0000-0000F8740000}"/>
    <cellStyle name="Normal 31" xfId="40233" xr:uid="{DD77C692-05B2-4C76-B9E3-5ED276974215}"/>
    <cellStyle name="Normal 32" xfId="40242" xr:uid="{997ACD52-154D-474F-A651-FC20839CE9B6}"/>
    <cellStyle name="Normal 33" xfId="40249" xr:uid="{C8680457-BCF8-4AFE-90AB-8CF3F139100E}"/>
    <cellStyle name="Normal 4" xfId="859" xr:uid="{00000000-0005-0000-0000-0000F9740000}"/>
    <cellStyle name="Normal 4 2" xfId="860" xr:uid="{00000000-0005-0000-0000-0000FA740000}"/>
    <cellStyle name="Normal 4 2 2" xfId="861" xr:uid="{00000000-0005-0000-0000-0000FB740000}"/>
    <cellStyle name="Normal 4 2 2 2" xfId="21249" xr:uid="{00000000-0005-0000-0000-0000FC740000}"/>
    <cellStyle name="Normal 4 2 2 3" xfId="8276" xr:uid="{00000000-0005-0000-0000-0000FD740000}"/>
    <cellStyle name="Normal 4 2 3" xfId="8275" xr:uid="{00000000-0005-0000-0000-0000FE740000}"/>
    <cellStyle name="Normal 4 3" xfId="862" xr:uid="{00000000-0005-0000-0000-0000FF740000}"/>
    <cellStyle name="Normal 4 3 10" xfId="11154" xr:uid="{00000000-0005-0000-0000-000000750000}"/>
    <cellStyle name="Normal 4 3 2" xfId="863" xr:uid="{00000000-0005-0000-0000-000001750000}"/>
    <cellStyle name="Normal 4 3 3" xfId="13663" xr:uid="{00000000-0005-0000-0000-000002750000}"/>
    <cellStyle name="Normal 4 3 3 2" xfId="16017" xr:uid="{00000000-0005-0000-0000-000003750000}"/>
    <cellStyle name="Normal 4 3 3 2 2" xfId="26847" xr:uid="{00000000-0005-0000-0000-000004750000}"/>
    <cellStyle name="Normal 4 3 3 2 3" xfId="35724" xr:uid="{00000000-0005-0000-0000-000005750000}"/>
    <cellStyle name="Normal 4 3 3 3" xfId="18236" xr:uid="{00000000-0005-0000-0000-000006750000}"/>
    <cellStyle name="Normal 4 3 3 3 2" xfId="29066" xr:uid="{00000000-0005-0000-0000-000007750000}"/>
    <cellStyle name="Normal 4 3 3 3 3" xfId="37943" xr:uid="{00000000-0005-0000-0000-000008750000}"/>
    <cellStyle name="Normal 4 3 3 4" xfId="20641" xr:uid="{00000000-0005-0000-0000-000009750000}"/>
    <cellStyle name="Normal 4 3 3 4 2" xfId="31285" xr:uid="{00000000-0005-0000-0000-00000A750000}"/>
    <cellStyle name="Normal 4 3 3 4 3" xfId="40162" xr:uid="{00000000-0005-0000-0000-00000B750000}"/>
    <cellStyle name="Normal 4 3 3 5" xfId="24628" xr:uid="{00000000-0005-0000-0000-00000C750000}"/>
    <cellStyle name="Normal 4 3 3 6" xfId="33505" xr:uid="{00000000-0005-0000-0000-00000D750000}"/>
    <cellStyle name="Normal 4 3 4" xfId="12930" xr:uid="{00000000-0005-0000-0000-00000E750000}"/>
    <cellStyle name="Normal 4 3 4 2" xfId="15284" xr:uid="{00000000-0005-0000-0000-00000F750000}"/>
    <cellStyle name="Normal 4 3 4 2 2" xfId="26114" xr:uid="{00000000-0005-0000-0000-000010750000}"/>
    <cellStyle name="Normal 4 3 4 2 3" xfId="34991" xr:uid="{00000000-0005-0000-0000-000011750000}"/>
    <cellStyle name="Normal 4 3 4 3" xfId="17503" xr:uid="{00000000-0005-0000-0000-000012750000}"/>
    <cellStyle name="Normal 4 3 4 3 2" xfId="28333" xr:uid="{00000000-0005-0000-0000-000013750000}"/>
    <cellStyle name="Normal 4 3 4 3 3" xfId="37210" xr:uid="{00000000-0005-0000-0000-000014750000}"/>
    <cellStyle name="Normal 4 3 4 4" xfId="19908" xr:uid="{00000000-0005-0000-0000-000015750000}"/>
    <cellStyle name="Normal 4 3 4 4 2" xfId="30552" xr:uid="{00000000-0005-0000-0000-000016750000}"/>
    <cellStyle name="Normal 4 3 4 4 3" xfId="39429" xr:uid="{00000000-0005-0000-0000-000017750000}"/>
    <cellStyle name="Normal 4 3 4 5" xfId="23895" xr:uid="{00000000-0005-0000-0000-000018750000}"/>
    <cellStyle name="Normal 4 3 4 6" xfId="32772" xr:uid="{00000000-0005-0000-0000-000019750000}"/>
    <cellStyle name="Normal 4 3 5" xfId="14527" xr:uid="{00000000-0005-0000-0000-00001A750000}"/>
    <cellStyle name="Normal 4 3 5 2" xfId="25371" xr:uid="{00000000-0005-0000-0000-00001B750000}"/>
    <cellStyle name="Normal 4 3 5 3" xfId="34248" xr:uid="{00000000-0005-0000-0000-00001C750000}"/>
    <cellStyle name="Normal 4 3 6" xfId="16760" xr:uid="{00000000-0005-0000-0000-00001D750000}"/>
    <cellStyle name="Normal 4 3 6 2" xfId="27590" xr:uid="{00000000-0005-0000-0000-00001E750000}"/>
    <cellStyle name="Normal 4 3 6 3" xfId="36467" xr:uid="{00000000-0005-0000-0000-00001F750000}"/>
    <cellStyle name="Normal 4 3 7" xfId="19114" xr:uid="{00000000-0005-0000-0000-000020750000}"/>
    <cellStyle name="Normal 4 3 7 2" xfId="29809" xr:uid="{00000000-0005-0000-0000-000021750000}"/>
    <cellStyle name="Normal 4 3 7 3" xfId="38686" xr:uid="{00000000-0005-0000-0000-000022750000}"/>
    <cellStyle name="Normal 4 3 8" xfId="23152" xr:uid="{00000000-0005-0000-0000-000023750000}"/>
    <cellStyle name="Normal 4 3 9" xfId="32027" xr:uid="{00000000-0005-0000-0000-000024750000}"/>
    <cellStyle name="Normal 4 4" xfId="864" xr:uid="{00000000-0005-0000-0000-000025750000}"/>
    <cellStyle name="Normal 4 4 10" xfId="11155" xr:uid="{00000000-0005-0000-0000-000026750000}"/>
    <cellStyle name="Normal 4 4 2" xfId="865" xr:uid="{00000000-0005-0000-0000-000027750000}"/>
    <cellStyle name="Normal 4 4 3" xfId="13664" xr:uid="{00000000-0005-0000-0000-000028750000}"/>
    <cellStyle name="Normal 4 4 3 2" xfId="16018" xr:uid="{00000000-0005-0000-0000-000029750000}"/>
    <cellStyle name="Normal 4 4 3 2 2" xfId="26848" xr:uid="{00000000-0005-0000-0000-00002A750000}"/>
    <cellStyle name="Normal 4 4 3 2 3" xfId="35725" xr:uid="{00000000-0005-0000-0000-00002B750000}"/>
    <cellStyle name="Normal 4 4 3 3" xfId="18237" xr:uid="{00000000-0005-0000-0000-00002C750000}"/>
    <cellStyle name="Normal 4 4 3 3 2" xfId="29067" xr:uid="{00000000-0005-0000-0000-00002D750000}"/>
    <cellStyle name="Normal 4 4 3 3 3" xfId="37944" xr:uid="{00000000-0005-0000-0000-00002E750000}"/>
    <cellStyle name="Normal 4 4 3 4" xfId="20642" xr:uid="{00000000-0005-0000-0000-00002F750000}"/>
    <cellStyle name="Normal 4 4 3 4 2" xfId="31286" xr:uid="{00000000-0005-0000-0000-000030750000}"/>
    <cellStyle name="Normal 4 4 3 4 3" xfId="40163" xr:uid="{00000000-0005-0000-0000-000031750000}"/>
    <cellStyle name="Normal 4 4 3 5" xfId="24629" xr:uid="{00000000-0005-0000-0000-000032750000}"/>
    <cellStyle name="Normal 4 4 3 6" xfId="33506" xr:uid="{00000000-0005-0000-0000-000033750000}"/>
    <cellStyle name="Normal 4 4 4" xfId="12931" xr:uid="{00000000-0005-0000-0000-000034750000}"/>
    <cellStyle name="Normal 4 4 4 2" xfId="15285" xr:uid="{00000000-0005-0000-0000-000035750000}"/>
    <cellStyle name="Normal 4 4 4 2 2" xfId="26115" xr:uid="{00000000-0005-0000-0000-000036750000}"/>
    <cellStyle name="Normal 4 4 4 2 3" xfId="34992" xr:uid="{00000000-0005-0000-0000-000037750000}"/>
    <cellStyle name="Normal 4 4 4 3" xfId="17504" xr:uid="{00000000-0005-0000-0000-000038750000}"/>
    <cellStyle name="Normal 4 4 4 3 2" xfId="28334" xr:uid="{00000000-0005-0000-0000-000039750000}"/>
    <cellStyle name="Normal 4 4 4 3 3" xfId="37211" xr:uid="{00000000-0005-0000-0000-00003A750000}"/>
    <cellStyle name="Normal 4 4 4 4" xfId="19909" xr:uid="{00000000-0005-0000-0000-00003B750000}"/>
    <cellStyle name="Normal 4 4 4 4 2" xfId="30553" xr:uid="{00000000-0005-0000-0000-00003C750000}"/>
    <cellStyle name="Normal 4 4 4 4 3" xfId="39430" xr:uid="{00000000-0005-0000-0000-00003D750000}"/>
    <cellStyle name="Normal 4 4 4 5" xfId="23896" xr:uid="{00000000-0005-0000-0000-00003E750000}"/>
    <cellStyle name="Normal 4 4 4 6" xfId="32773" xr:uid="{00000000-0005-0000-0000-00003F750000}"/>
    <cellStyle name="Normal 4 4 5" xfId="14528" xr:uid="{00000000-0005-0000-0000-000040750000}"/>
    <cellStyle name="Normal 4 4 5 2" xfId="25372" xr:uid="{00000000-0005-0000-0000-000041750000}"/>
    <cellStyle name="Normal 4 4 5 3" xfId="34249" xr:uid="{00000000-0005-0000-0000-000042750000}"/>
    <cellStyle name="Normal 4 4 6" xfId="16761" xr:uid="{00000000-0005-0000-0000-000043750000}"/>
    <cellStyle name="Normal 4 4 6 2" xfId="27591" xr:uid="{00000000-0005-0000-0000-000044750000}"/>
    <cellStyle name="Normal 4 4 6 3" xfId="36468" xr:uid="{00000000-0005-0000-0000-000045750000}"/>
    <cellStyle name="Normal 4 4 7" xfId="19115" xr:uid="{00000000-0005-0000-0000-000046750000}"/>
    <cellStyle name="Normal 4 4 7 2" xfId="29810" xr:uid="{00000000-0005-0000-0000-000047750000}"/>
    <cellStyle name="Normal 4 4 7 3" xfId="38687" xr:uid="{00000000-0005-0000-0000-000048750000}"/>
    <cellStyle name="Normal 4 4 8" xfId="23153" xr:uid="{00000000-0005-0000-0000-000049750000}"/>
    <cellStyle name="Normal 4 4 9" xfId="32028" xr:uid="{00000000-0005-0000-0000-00004A750000}"/>
    <cellStyle name="Normal 4 5" xfId="866" xr:uid="{00000000-0005-0000-0000-00004B750000}"/>
    <cellStyle name="Normal 4 5 10" xfId="11156" xr:uid="{00000000-0005-0000-0000-00004C750000}"/>
    <cellStyle name="Normal 4 5 2" xfId="13665" xr:uid="{00000000-0005-0000-0000-00004D750000}"/>
    <cellStyle name="Normal 4 5 2 2" xfId="16019" xr:uid="{00000000-0005-0000-0000-00004E750000}"/>
    <cellStyle name="Normal 4 5 2 2 2" xfId="26849" xr:uid="{00000000-0005-0000-0000-00004F750000}"/>
    <cellStyle name="Normal 4 5 2 2 3" xfId="35726" xr:uid="{00000000-0005-0000-0000-000050750000}"/>
    <cellStyle name="Normal 4 5 2 3" xfId="18238" xr:uid="{00000000-0005-0000-0000-000051750000}"/>
    <cellStyle name="Normal 4 5 2 3 2" xfId="29068" xr:uid="{00000000-0005-0000-0000-000052750000}"/>
    <cellStyle name="Normal 4 5 2 3 3" xfId="37945" xr:uid="{00000000-0005-0000-0000-000053750000}"/>
    <cellStyle name="Normal 4 5 2 4" xfId="20643" xr:uid="{00000000-0005-0000-0000-000054750000}"/>
    <cellStyle name="Normal 4 5 2 4 2" xfId="31287" xr:uid="{00000000-0005-0000-0000-000055750000}"/>
    <cellStyle name="Normal 4 5 2 4 3" xfId="40164" xr:uid="{00000000-0005-0000-0000-000056750000}"/>
    <cellStyle name="Normal 4 5 2 5" xfId="24630" xr:uid="{00000000-0005-0000-0000-000057750000}"/>
    <cellStyle name="Normal 4 5 2 6" xfId="33507" xr:uid="{00000000-0005-0000-0000-000058750000}"/>
    <cellStyle name="Normal 4 5 3" xfId="12932" xr:uid="{00000000-0005-0000-0000-000059750000}"/>
    <cellStyle name="Normal 4 5 3 2" xfId="15286" xr:uid="{00000000-0005-0000-0000-00005A750000}"/>
    <cellStyle name="Normal 4 5 3 2 2" xfId="26116" xr:uid="{00000000-0005-0000-0000-00005B750000}"/>
    <cellStyle name="Normal 4 5 3 2 3" xfId="34993" xr:uid="{00000000-0005-0000-0000-00005C750000}"/>
    <cellStyle name="Normal 4 5 3 3" xfId="17505" xr:uid="{00000000-0005-0000-0000-00005D750000}"/>
    <cellStyle name="Normal 4 5 3 3 2" xfId="28335" xr:uid="{00000000-0005-0000-0000-00005E750000}"/>
    <cellStyle name="Normal 4 5 3 3 3" xfId="37212" xr:uid="{00000000-0005-0000-0000-00005F750000}"/>
    <cellStyle name="Normal 4 5 3 4" xfId="19910" xr:uid="{00000000-0005-0000-0000-000060750000}"/>
    <cellStyle name="Normal 4 5 3 4 2" xfId="30554" xr:uid="{00000000-0005-0000-0000-000061750000}"/>
    <cellStyle name="Normal 4 5 3 4 3" xfId="39431" xr:uid="{00000000-0005-0000-0000-000062750000}"/>
    <cellStyle name="Normal 4 5 3 5" xfId="23897" xr:uid="{00000000-0005-0000-0000-000063750000}"/>
    <cellStyle name="Normal 4 5 3 6" xfId="32774" xr:uid="{00000000-0005-0000-0000-000064750000}"/>
    <cellStyle name="Normal 4 5 4" xfId="14529" xr:uid="{00000000-0005-0000-0000-000065750000}"/>
    <cellStyle name="Normal 4 5 4 2" xfId="25373" xr:uid="{00000000-0005-0000-0000-000066750000}"/>
    <cellStyle name="Normal 4 5 4 3" xfId="34250" xr:uid="{00000000-0005-0000-0000-000067750000}"/>
    <cellStyle name="Normal 4 5 5" xfId="16762" xr:uid="{00000000-0005-0000-0000-000068750000}"/>
    <cellStyle name="Normal 4 5 5 2" xfId="27592" xr:uid="{00000000-0005-0000-0000-000069750000}"/>
    <cellStyle name="Normal 4 5 5 3" xfId="36469" xr:uid="{00000000-0005-0000-0000-00006A750000}"/>
    <cellStyle name="Normal 4 5 6" xfId="19116" xr:uid="{00000000-0005-0000-0000-00006B750000}"/>
    <cellStyle name="Normal 4 5 6 2" xfId="29811" xr:uid="{00000000-0005-0000-0000-00006C750000}"/>
    <cellStyle name="Normal 4 5 6 3" xfId="38688" xr:uid="{00000000-0005-0000-0000-00006D750000}"/>
    <cellStyle name="Normal 4 5 7" xfId="21248" xr:uid="{00000000-0005-0000-0000-00006E750000}"/>
    <cellStyle name="Normal 4 5 8" xfId="23154" xr:uid="{00000000-0005-0000-0000-00006F750000}"/>
    <cellStyle name="Normal 4 5 9" xfId="32029" xr:uid="{00000000-0005-0000-0000-000070750000}"/>
    <cellStyle name="Normal 4 6" xfId="8274" xr:uid="{00000000-0005-0000-0000-000071750000}"/>
    <cellStyle name="Normal 4_AFs" xfId="867" xr:uid="{00000000-0005-0000-0000-000072750000}"/>
    <cellStyle name="Normal 5" xfId="868" xr:uid="{00000000-0005-0000-0000-000073750000}"/>
    <cellStyle name="Normal 5 10" xfId="8277" xr:uid="{00000000-0005-0000-0000-000074750000}"/>
    <cellStyle name="Normal 5 11" xfId="12084" xr:uid="{00000000-0005-0000-0000-000075750000}"/>
    <cellStyle name="Normal 5 2" xfId="869" xr:uid="{00000000-0005-0000-0000-000076750000}"/>
    <cellStyle name="Normal 5 2 2" xfId="870" xr:uid="{00000000-0005-0000-0000-000077750000}"/>
    <cellStyle name="Normal 5 2 2 10" xfId="11157" xr:uid="{00000000-0005-0000-0000-000078750000}"/>
    <cellStyle name="Normal 5 2 2 2" xfId="13666" xr:uid="{00000000-0005-0000-0000-000079750000}"/>
    <cellStyle name="Normal 5 2 2 2 2" xfId="16020" xr:uid="{00000000-0005-0000-0000-00007A750000}"/>
    <cellStyle name="Normal 5 2 2 2 2 2" xfId="26850" xr:uid="{00000000-0005-0000-0000-00007B750000}"/>
    <cellStyle name="Normal 5 2 2 2 2 3" xfId="35727" xr:uid="{00000000-0005-0000-0000-00007C750000}"/>
    <cellStyle name="Normal 5 2 2 2 3" xfId="18239" xr:uid="{00000000-0005-0000-0000-00007D750000}"/>
    <cellStyle name="Normal 5 2 2 2 3 2" xfId="29069" xr:uid="{00000000-0005-0000-0000-00007E750000}"/>
    <cellStyle name="Normal 5 2 2 2 3 3" xfId="37946" xr:uid="{00000000-0005-0000-0000-00007F750000}"/>
    <cellStyle name="Normal 5 2 2 2 4" xfId="20644" xr:uid="{00000000-0005-0000-0000-000080750000}"/>
    <cellStyle name="Normal 5 2 2 2 4 2" xfId="31288" xr:uid="{00000000-0005-0000-0000-000081750000}"/>
    <cellStyle name="Normal 5 2 2 2 4 3" xfId="40165" xr:uid="{00000000-0005-0000-0000-000082750000}"/>
    <cellStyle name="Normal 5 2 2 2 5" xfId="24631" xr:uid="{00000000-0005-0000-0000-000083750000}"/>
    <cellStyle name="Normal 5 2 2 2 6" xfId="33508" xr:uid="{00000000-0005-0000-0000-000084750000}"/>
    <cellStyle name="Normal 5 2 2 3" xfId="12933" xr:uid="{00000000-0005-0000-0000-000085750000}"/>
    <cellStyle name="Normal 5 2 2 3 2" xfId="15287" xr:uid="{00000000-0005-0000-0000-000086750000}"/>
    <cellStyle name="Normal 5 2 2 3 2 2" xfId="26117" xr:uid="{00000000-0005-0000-0000-000087750000}"/>
    <cellStyle name="Normal 5 2 2 3 2 3" xfId="34994" xr:uid="{00000000-0005-0000-0000-000088750000}"/>
    <cellStyle name="Normal 5 2 2 3 3" xfId="17506" xr:uid="{00000000-0005-0000-0000-000089750000}"/>
    <cellStyle name="Normal 5 2 2 3 3 2" xfId="28336" xr:uid="{00000000-0005-0000-0000-00008A750000}"/>
    <cellStyle name="Normal 5 2 2 3 3 3" xfId="37213" xr:uid="{00000000-0005-0000-0000-00008B750000}"/>
    <cellStyle name="Normal 5 2 2 3 4" xfId="19911" xr:uid="{00000000-0005-0000-0000-00008C750000}"/>
    <cellStyle name="Normal 5 2 2 3 4 2" xfId="30555" xr:uid="{00000000-0005-0000-0000-00008D750000}"/>
    <cellStyle name="Normal 5 2 2 3 4 3" xfId="39432" xr:uid="{00000000-0005-0000-0000-00008E750000}"/>
    <cellStyle name="Normal 5 2 2 3 5" xfId="23898" xr:uid="{00000000-0005-0000-0000-00008F750000}"/>
    <cellStyle name="Normal 5 2 2 3 6" xfId="32775" xr:uid="{00000000-0005-0000-0000-000090750000}"/>
    <cellStyle name="Normal 5 2 2 4" xfId="14530" xr:uid="{00000000-0005-0000-0000-000091750000}"/>
    <cellStyle name="Normal 5 2 2 4 2" xfId="25374" xr:uid="{00000000-0005-0000-0000-000092750000}"/>
    <cellStyle name="Normal 5 2 2 4 3" xfId="34251" xr:uid="{00000000-0005-0000-0000-000093750000}"/>
    <cellStyle name="Normal 5 2 2 5" xfId="16763" xr:uid="{00000000-0005-0000-0000-000094750000}"/>
    <cellStyle name="Normal 5 2 2 5 2" xfId="27593" xr:uid="{00000000-0005-0000-0000-000095750000}"/>
    <cellStyle name="Normal 5 2 2 5 3" xfId="36470" xr:uid="{00000000-0005-0000-0000-000096750000}"/>
    <cellStyle name="Normal 5 2 2 6" xfId="19117" xr:uid="{00000000-0005-0000-0000-000097750000}"/>
    <cellStyle name="Normal 5 2 2 6 2" xfId="29812" xr:uid="{00000000-0005-0000-0000-000098750000}"/>
    <cellStyle name="Normal 5 2 2 6 3" xfId="38689" xr:uid="{00000000-0005-0000-0000-000099750000}"/>
    <cellStyle name="Normal 5 2 2 7" xfId="21247" xr:uid="{00000000-0005-0000-0000-00009A750000}"/>
    <cellStyle name="Normal 5 2 2 8" xfId="23155" xr:uid="{00000000-0005-0000-0000-00009B750000}"/>
    <cellStyle name="Normal 5 2 2 9" xfId="32030" xr:uid="{00000000-0005-0000-0000-00009C750000}"/>
    <cellStyle name="Normal 5 2 3" xfId="11158" xr:uid="{00000000-0005-0000-0000-00009D750000}"/>
    <cellStyle name="Normal 5 2 3 2" xfId="13667" xr:uid="{00000000-0005-0000-0000-00009E750000}"/>
    <cellStyle name="Normal 5 2 3 2 2" xfId="16021" xr:uid="{00000000-0005-0000-0000-00009F750000}"/>
    <cellStyle name="Normal 5 2 3 2 2 2" xfId="26851" xr:uid="{00000000-0005-0000-0000-0000A0750000}"/>
    <cellStyle name="Normal 5 2 3 2 2 3" xfId="35728" xr:uid="{00000000-0005-0000-0000-0000A1750000}"/>
    <cellStyle name="Normal 5 2 3 2 3" xfId="18240" xr:uid="{00000000-0005-0000-0000-0000A2750000}"/>
    <cellStyle name="Normal 5 2 3 2 3 2" xfId="29070" xr:uid="{00000000-0005-0000-0000-0000A3750000}"/>
    <cellStyle name="Normal 5 2 3 2 3 3" xfId="37947" xr:uid="{00000000-0005-0000-0000-0000A4750000}"/>
    <cellStyle name="Normal 5 2 3 2 4" xfId="20645" xr:uid="{00000000-0005-0000-0000-0000A5750000}"/>
    <cellStyle name="Normal 5 2 3 2 4 2" xfId="31289" xr:uid="{00000000-0005-0000-0000-0000A6750000}"/>
    <cellStyle name="Normal 5 2 3 2 4 3" xfId="40166" xr:uid="{00000000-0005-0000-0000-0000A7750000}"/>
    <cellStyle name="Normal 5 2 3 2 5" xfId="24632" xr:uid="{00000000-0005-0000-0000-0000A8750000}"/>
    <cellStyle name="Normal 5 2 3 2 6" xfId="33509" xr:uid="{00000000-0005-0000-0000-0000A9750000}"/>
    <cellStyle name="Normal 5 2 3 3" xfId="12934" xr:uid="{00000000-0005-0000-0000-0000AA750000}"/>
    <cellStyle name="Normal 5 2 3 3 2" xfId="15288" xr:uid="{00000000-0005-0000-0000-0000AB750000}"/>
    <cellStyle name="Normal 5 2 3 3 2 2" xfId="26118" xr:uid="{00000000-0005-0000-0000-0000AC750000}"/>
    <cellStyle name="Normal 5 2 3 3 2 3" xfId="34995" xr:uid="{00000000-0005-0000-0000-0000AD750000}"/>
    <cellStyle name="Normal 5 2 3 3 3" xfId="17507" xr:uid="{00000000-0005-0000-0000-0000AE750000}"/>
    <cellStyle name="Normal 5 2 3 3 3 2" xfId="28337" xr:uid="{00000000-0005-0000-0000-0000AF750000}"/>
    <cellStyle name="Normal 5 2 3 3 3 3" xfId="37214" xr:uid="{00000000-0005-0000-0000-0000B0750000}"/>
    <cellStyle name="Normal 5 2 3 3 4" xfId="19912" xr:uid="{00000000-0005-0000-0000-0000B1750000}"/>
    <cellStyle name="Normal 5 2 3 3 4 2" xfId="30556" xr:uid="{00000000-0005-0000-0000-0000B2750000}"/>
    <cellStyle name="Normal 5 2 3 3 4 3" xfId="39433" xr:uid="{00000000-0005-0000-0000-0000B3750000}"/>
    <cellStyle name="Normal 5 2 3 3 5" xfId="23899" xr:uid="{00000000-0005-0000-0000-0000B4750000}"/>
    <cellStyle name="Normal 5 2 3 3 6" xfId="32776" xr:uid="{00000000-0005-0000-0000-0000B5750000}"/>
    <cellStyle name="Normal 5 2 3 4" xfId="14531" xr:uid="{00000000-0005-0000-0000-0000B6750000}"/>
    <cellStyle name="Normal 5 2 3 4 2" xfId="25375" xr:uid="{00000000-0005-0000-0000-0000B7750000}"/>
    <cellStyle name="Normal 5 2 3 4 3" xfId="34252" xr:uid="{00000000-0005-0000-0000-0000B8750000}"/>
    <cellStyle name="Normal 5 2 3 5" xfId="16764" xr:uid="{00000000-0005-0000-0000-0000B9750000}"/>
    <cellStyle name="Normal 5 2 3 5 2" xfId="27594" xr:uid="{00000000-0005-0000-0000-0000BA750000}"/>
    <cellStyle name="Normal 5 2 3 5 3" xfId="36471" xr:uid="{00000000-0005-0000-0000-0000BB750000}"/>
    <cellStyle name="Normal 5 2 3 6" xfId="19118" xr:uid="{00000000-0005-0000-0000-0000BC750000}"/>
    <cellStyle name="Normal 5 2 3 6 2" xfId="29813" xr:uid="{00000000-0005-0000-0000-0000BD750000}"/>
    <cellStyle name="Normal 5 2 3 6 3" xfId="38690" xr:uid="{00000000-0005-0000-0000-0000BE750000}"/>
    <cellStyle name="Normal 5 2 3 7" xfId="23156" xr:uid="{00000000-0005-0000-0000-0000BF750000}"/>
    <cellStyle name="Normal 5 2 3 8" xfId="32031" xr:uid="{00000000-0005-0000-0000-0000C0750000}"/>
    <cellStyle name="Normal 5 2 4" xfId="11159" xr:uid="{00000000-0005-0000-0000-0000C1750000}"/>
    <cellStyle name="Normal 5 2 4 2" xfId="13668" xr:uid="{00000000-0005-0000-0000-0000C2750000}"/>
    <cellStyle name="Normal 5 2 4 2 2" xfId="16022" xr:uid="{00000000-0005-0000-0000-0000C3750000}"/>
    <cellStyle name="Normal 5 2 4 2 2 2" xfId="26852" xr:uid="{00000000-0005-0000-0000-0000C4750000}"/>
    <cellStyle name="Normal 5 2 4 2 2 3" xfId="35729" xr:uid="{00000000-0005-0000-0000-0000C5750000}"/>
    <cellStyle name="Normal 5 2 4 2 3" xfId="18241" xr:uid="{00000000-0005-0000-0000-0000C6750000}"/>
    <cellStyle name="Normal 5 2 4 2 3 2" xfId="29071" xr:uid="{00000000-0005-0000-0000-0000C7750000}"/>
    <cellStyle name="Normal 5 2 4 2 3 3" xfId="37948" xr:uid="{00000000-0005-0000-0000-0000C8750000}"/>
    <cellStyle name="Normal 5 2 4 2 4" xfId="20646" xr:uid="{00000000-0005-0000-0000-0000C9750000}"/>
    <cellStyle name="Normal 5 2 4 2 4 2" xfId="31290" xr:uid="{00000000-0005-0000-0000-0000CA750000}"/>
    <cellStyle name="Normal 5 2 4 2 4 3" xfId="40167" xr:uid="{00000000-0005-0000-0000-0000CB750000}"/>
    <cellStyle name="Normal 5 2 4 2 5" xfId="24633" xr:uid="{00000000-0005-0000-0000-0000CC750000}"/>
    <cellStyle name="Normal 5 2 4 2 6" xfId="33510" xr:uid="{00000000-0005-0000-0000-0000CD750000}"/>
    <cellStyle name="Normal 5 2 4 3" xfId="12935" xr:uid="{00000000-0005-0000-0000-0000CE750000}"/>
    <cellStyle name="Normal 5 2 4 3 2" xfId="15289" xr:uid="{00000000-0005-0000-0000-0000CF750000}"/>
    <cellStyle name="Normal 5 2 4 3 2 2" xfId="26119" xr:uid="{00000000-0005-0000-0000-0000D0750000}"/>
    <cellStyle name="Normal 5 2 4 3 2 3" xfId="34996" xr:uid="{00000000-0005-0000-0000-0000D1750000}"/>
    <cellStyle name="Normal 5 2 4 3 3" xfId="17508" xr:uid="{00000000-0005-0000-0000-0000D2750000}"/>
    <cellStyle name="Normal 5 2 4 3 3 2" xfId="28338" xr:uid="{00000000-0005-0000-0000-0000D3750000}"/>
    <cellStyle name="Normal 5 2 4 3 3 3" xfId="37215" xr:uid="{00000000-0005-0000-0000-0000D4750000}"/>
    <cellStyle name="Normal 5 2 4 3 4" xfId="19913" xr:uid="{00000000-0005-0000-0000-0000D5750000}"/>
    <cellStyle name="Normal 5 2 4 3 4 2" xfId="30557" xr:uid="{00000000-0005-0000-0000-0000D6750000}"/>
    <cellStyle name="Normal 5 2 4 3 4 3" xfId="39434" xr:uid="{00000000-0005-0000-0000-0000D7750000}"/>
    <cellStyle name="Normal 5 2 4 3 5" xfId="23900" xr:uid="{00000000-0005-0000-0000-0000D8750000}"/>
    <cellStyle name="Normal 5 2 4 3 6" xfId="32777" xr:uid="{00000000-0005-0000-0000-0000D9750000}"/>
    <cellStyle name="Normal 5 2 4 4" xfId="14532" xr:uid="{00000000-0005-0000-0000-0000DA750000}"/>
    <cellStyle name="Normal 5 2 4 4 2" xfId="25376" xr:uid="{00000000-0005-0000-0000-0000DB750000}"/>
    <cellStyle name="Normal 5 2 4 4 3" xfId="34253" xr:uid="{00000000-0005-0000-0000-0000DC750000}"/>
    <cellStyle name="Normal 5 2 4 5" xfId="16765" xr:uid="{00000000-0005-0000-0000-0000DD750000}"/>
    <cellStyle name="Normal 5 2 4 5 2" xfId="27595" xr:uid="{00000000-0005-0000-0000-0000DE750000}"/>
    <cellStyle name="Normal 5 2 4 5 3" xfId="36472" xr:uid="{00000000-0005-0000-0000-0000DF750000}"/>
    <cellStyle name="Normal 5 2 4 6" xfId="19119" xr:uid="{00000000-0005-0000-0000-0000E0750000}"/>
    <cellStyle name="Normal 5 2 4 6 2" xfId="29814" xr:uid="{00000000-0005-0000-0000-0000E1750000}"/>
    <cellStyle name="Normal 5 2 4 6 3" xfId="38691" xr:uid="{00000000-0005-0000-0000-0000E2750000}"/>
    <cellStyle name="Normal 5 2 4 7" xfId="23157" xr:uid="{00000000-0005-0000-0000-0000E3750000}"/>
    <cellStyle name="Normal 5 2 4 8" xfId="32032" xr:uid="{00000000-0005-0000-0000-0000E4750000}"/>
    <cellStyle name="Normal 5 2 5" xfId="11160" xr:uid="{00000000-0005-0000-0000-0000E5750000}"/>
    <cellStyle name="Normal 5 2 5 2" xfId="13669" xr:uid="{00000000-0005-0000-0000-0000E6750000}"/>
    <cellStyle name="Normal 5 2 5 2 2" xfId="16023" xr:uid="{00000000-0005-0000-0000-0000E7750000}"/>
    <cellStyle name="Normal 5 2 5 2 2 2" xfId="26853" xr:uid="{00000000-0005-0000-0000-0000E8750000}"/>
    <cellStyle name="Normal 5 2 5 2 2 3" xfId="35730" xr:uid="{00000000-0005-0000-0000-0000E9750000}"/>
    <cellStyle name="Normal 5 2 5 2 3" xfId="18242" xr:uid="{00000000-0005-0000-0000-0000EA750000}"/>
    <cellStyle name="Normal 5 2 5 2 3 2" xfId="29072" xr:uid="{00000000-0005-0000-0000-0000EB750000}"/>
    <cellStyle name="Normal 5 2 5 2 3 3" xfId="37949" xr:uid="{00000000-0005-0000-0000-0000EC750000}"/>
    <cellStyle name="Normal 5 2 5 2 4" xfId="20647" xr:uid="{00000000-0005-0000-0000-0000ED750000}"/>
    <cellStyle name="Normal 5 2 5 2 4 2" xfId="31291" xr:uid="{00000000-0005-0000-0000-0000EE750000}"/>
    <cellStyle name="Normal 5 2 5 2 4 3" xfId="40168" xr:uid="{00000000-0005-0000-0000-0000EF750000}"/>
    <cellStyle name="Normal 5 2 5 2 5" xfId="24634" xr:uid="{00000000-0005-0000-0000-0000F0750000}"/>
    <cellStyle name="Normal 5 2 5 2 6" xfId="33511" xr:uid="{00000000-0005-0000-0000-0000F1750000}"/>
    <cellStyle name="Normal 5 2 5 3" xfId="12936" xr:uid="{00000000-0005-0000-0000-0000F2750000}"/>
    <cellStyle name="Normal 5 2 5 3 2" xfId="15290" xr:uid="{00000000-0005-0000-0000-0000F3750000}"/>
    <cellStyle name="Normal 5 2 5 3 2 2" xfId="26120" xr:uid="{00000000-0005-0000-0000-0000F4750000}"/>
    <cellStyle name="Normal 5 2 5 3 2 3" xfId="34997" xr:uid="{00000000-0005-0000-0000-0000F5750000}"/>
    <cellStyle name="Normal 5 2 5 3 3" xfId="17509" xr:uid="{00000000-0005-0000-0000-0000F6750000}"/>
    <cellStyle name="Normal 5 2 5 3 3 2" xfId="28339" xr:uid="{00000000-0005-0000-0000-0000F7750000}"/>
    <cellStyle name="Normal 5 2 5 3 3 3" xfId="37216" xr:uid="{00000000-0005-0000-0000-0000F8750000}"/>
    <cellStyle name="Normal 5 2 5 3 4" xfId="19914" xr:uid="{00000000-0005-0000-0000-0000F9750000}"/>
    <cellStyle name="Normal 5 2 5 3 4 2" xfId="30558" xr:uid="{00000000-0005-0000-0000-0000FA750000}"/>
    <cellStyle name="Normal 5 2 5 3 4 3" xfId="39435" xr:uid="{00000000-0005-0000-0000-0000FB750000}"/>
    <cellStyle name="Normal 5 2 5 3 5" xfId="23901" xr:uid="{00000000-0005-0000-0000-0000FC750000}"/>
    <cellStyle name="Normal 5 2 5 3 6" xfId="32778" xr:uid="{00000000-0005-0000-0000-0000FD750000}"/>
    <cellStyle name="Normal 5 2 5 4" xfId="14533" xr:uid="{00000000-0005-0000-0000-0000FE750000}"/>
    <cellStyle name="Normal 5 2 5 4 2" xfId="25377" xr:uid="{00000000-0005-0000-0000-0000FF750000}"/>
    <cellStyle name="Normal 5 2 5 4 3" xfId="34254" xr:uid="{00000000-0005-0000-0000-000000760000}"/>
    <cellStyle name="Normal 5 2 5 5" xfId="16766" xr:uid="{00000000-0005-0000-0000-000001760000}"/>
    <cellStyle name="Normal 5 2 5 5 2" xfId="27596" xr:uid="{00000000-0005-0000-0000-000002760000}"/>
    <cellStyle name="Normal 5 2 5 5 3" xfId="36473" xr:uid="{00000000-0005-0000-0000-000003760000}"/>
    <cellStyle name="Normal 5 2 5 6" xfId="19120" xr:uid="{00000000-0005-0000-0000-000004760000}"/>
    <cellStyle name="Normal 5 2 5 6 2" xfId="29815" xr:uid="{00000000-0005-0000-0000-000005760000}"/>
    <cellStyle name="Normal 5 2 5 6 3" xfId="38692" xr:uid="{00000000-0005-0000-0000-000006760000}"/>
    <cellStyle name="Normal 5 2 5 7" xfId="23158" xr:uid="{00000000-0005-0000-0000-000007760000}"/>
    <cellStyle name="Normal 5 2 5 8" xfId="32033" xr:uid="{00000000-0005-0000-0000-000008760000}"/>
    <cellStyle name="Normal 5 3" xfId="871" xr:uid="{00000000-0005-0000-0000-000009760000}"/>
    <cellStyle name="Normal 5 3 10" xfId="11161" xr:uid="{00000000-0005-0000-0000-00000A760000}"/>
    <cellStyle name="Normal 5 3 2" xfId="13670" xr:uid="{00000000-0005-0000-0000-00000B760000}"/>
    <cellStyle name="Normal 5 3 2 2" xfId="16024" xr:uid="{00000000-0005-0000-0000-00000C760000}"/>
    <cellStyle name="Normal 5 3 2 2 2" xfId="26854" xr:uid="{00000000-0005-0000-0000-00000D760000}"/>
    <cellStyle name="Normal 5 3 2 2 3" xfId="35731" xr:uid="{00000000-0005-0000-0000-00000E760000}"/>
    <cellStyle name="Normal 5 3 2 3" xfId="18243" xr:uid="{00000000-0005-0000-0000-00000F760000}"/>
    <cellStyle name="Normal 5 3 2 3 2" xfId="29073" xr:uid="{00000000-0005-0000-0000-000010760000}"/>
    <cellStyle name="Normal 5 3 2 3 3" xfId="37950" xr:uid="{00000000-0005-0000-0000-000011760000}"/>
    <cellStyle name="Normal 5 3 2 4" xfId="20648" xr:uid="{00000000-0005-0000-0000-000012760000}"/>
    <cellStyle name="Normal 5 3 2 4 2" xfId="31292" xr:uid="{00000000-0005-0000-0000-000013760000}"/>
    <cellStyle name="Normal 5 3 2 4 3" xfId="40169" xr:uid="{00000000-0005-0000-0000-000014760000}"/>
    <cellStyle name="Normal 5 3 2 5" xfId="24635" xr:uid="{00000000-0005-0000-0000-000015760000}"/>
    <cellStyle name="Normal 5 3 2 6" xfId="33512" xr:uid="{00000000-0005-0000-0000-000016760000}"/>
    <cellStyle name="Normal 5 3 3" xfId="12937" xr:uid="{00000000-0005-0000-0000-000017760000}"/>
    <cellStyle name="Normal 5 3 3 2" xfId="15291" xr:uid="{00000000-0005-0000-0000-000018760000}"/>
    <cellStyle name="Normal 5 3 3 2 2" xfId="26121" xr:uid="{00000000-0005-0000-0000-000019760000}"/>
    <cellStyle name="Normal 5 3 3 2 3" xfId="34998" xr:uid="{00000000-0005-0000-0000-00001A760000}"/>
    <cellStyle name="Normal 5 3 3 3" xfId="17510" xr:uid="{00000000-0005-0000-0000-00001B760000}"/>
    <cellStyle name="Normal 5 3 3 3 2" xfId="28340" xr:uid="{00000000-0005-0000-0000-00001C760000}"/>
    <cellStyle name="Normal 5 3 3 3 3" xfId="37217" xr:uid="{00000000-0005-0000-0000-00001D760000}"/>
    <cellStyle name="Normal 5 3 3 4" xfId="19915" xr:uid="{00000000-0005-0000-0000-00001E760000}"/>
    <cellStyle name="Normal 5 3 3 4 2" xfId="30559" xr:uid="{00000000-0005-0000-0000-00001F760000}"/>
    <cellStyle name="Normal 5 3 3 4 3" xfId="39436" xr:uid="{00000000-0005-0000-0000-000020760000}"/>
    <cellStyle name="Normal 5 3 3 5" xfId="23902" xr:uid="{00000000-0005-0000-0000-000021760000}"/>
    <cellStyle name="Normal 5 3 3 6" xfId="32779" xr:uid="{00000000-0005-0000-0000-000022760000}"/>
    <cellStyle name="Normal 5 3 4" xfId="14534" xr:uid="{00000000-0005-0000-0000-000023760000}"/>
    <cellStyle name="Normal 5 3 4 2" xfId="25378" xr:uid="{00000000-0005-0000-0000-000024760000}"/>
    <cellStyle name="Normal 5 3 4 3" xfId="34255" xr:uid="{00000000-0005-0000-0000-000025760000}"/>
    <cellStyle name="Normal 5 3 5" xfId="16767" xr:uid="{00000000-0005-0000-0000-000026760000}"/>
    <cellStyle name="Normal 5 3 5 2" xfId="27597" xr:uid="{00000000-0005-0000-0000-000027760000}"/>
    <cellStyle name="Normal 5 3 5 3" xfId="36474" xr:uid="{00000000-0005-0000-0000-000028760000}"/>
    <cellStyle name="Normal 5 3 6" xfId="19121" xr:uid="{00000000-0005-0000-0000-000029760000}"/>
    <cellStyle name="Normal 5 3 6 2" xfId="29816" xr:uid="{00000000-0005-0000-0000-00002A760000}"/>
    <cellStyle name="Normal 5 3 6 3" xfId="38693" xr:uid="{00000000-0005-0000-0000-00002B760000}"/>
    <cellStyle name="Normal 5 3 7" xfId="21246" xr:uid="{00000000-0005-0000-0000-00002C760000}"/>
    <cellStyle name="Normal 5 3 8" xfId="23159" xr:uid="{00000000-0005-0000-0000-00002D760000}"/>
    <cellStyle name="Normal 5 3 9" xfId="32034" xr:uid="{00000000-0005-0000-0000-00002E760000}"/>
    <cellStyle name="Normal 5 4" xfId="11162" xr:uid="{00000000-0005-0000-0000-00002F760000}"/>
    <cellStyle name="Normal 5 4 2" xfId="13671" xr:uid="{00000000-0005-0000-0000-000030760000}"/>
    <cellStyle name="Normal 5 4 2 2" xfId="16025" xr:uid="{00000000-0005-0000-0000-000031760000}"/>
    <cellStyle name="Normal 5 4 2 2 2" xfId="26855" xr:uid="{00000000-0005-0000-0000-000032760000}"/>
    <cellStyle name="Normal 5 4 2 2 3" xfId="35732" xr:uid="{00000000-0005-0000-0000-000033760000}"/>
    <cellStyle name="Normal 5 4 2 3" xfId="18244" xr:uid="{00000000-0005-0000-0000-000034760000}"/>
    <cellStyle name="Normal 5 4 2 3 2" xfId="29074" xr:uid="{00000000-0005-0000-0000-000035760000}"/>
    <cellStyle name="Normal 5 4 2 3 3" xfId="37951" xr:uid="{00000000-0005-0000-0000-000036760000}"/>
    <cellStyle name="Normal 5 4 2 4" xfId="20649" xr:uid="{00000000-0005-0000-0000-000037760000}"/>
    <cellStyle name="Normal 5 4 2 4 2" xfId="31293" xr:uid="{00000000-0005-0000-0000-000038760000}"/>
    <cellStyle name="Normal 5 4 2 4 3" xfId="40170" xr:uid="{00000000-0005-0000-0000-000039760000}"/>
    <cellStyle name="Normal 5 4 2 5" xfId="24636" xr:uid="{00000000-0005-0000-0000-00003A760000}"/>
    <cellStyle name="Normal 5 4 2 6" xfId="33513" xr:uid="{00000000-0005-0000-0000-00003B760000}"/>
    <cellStyle name="Normal 5 4 3" xfId="12938" xr:uid="{00000000-0005-0000-0000-00003C760000}"/>
    <cellStyle name="Normal 5 4 3 2" xfId="15292" xr:uid="{00000000-0005-0000-0000-00003D760000}"/>
    <cellStyle name="Normal 5 4 3 2 2" xfId="26122" xr:uid="{00000000-0005-0000-0000-00003E760000}"/>
    <cellStyle name="Normal 5 4 3 2 3" xfId="34999" xr:uid="{00000000-0005-0000-0000-00003F760000}"/>
    <cellStyle name="Normal 5 4 3 3" xfId="17511" xr:uid="{00000000-0005-0000-0000-000040760000}"/>
    <cellStyle name="Normal 5 4 3 3 2" xfId="28341" xr:uid="{00000000-0005-0000-0000-000041760000}"/>
    <cellStyle name="Normal 5 4 3 3 3" xfId="37218" xr:uid="{00000000-0005-0000-0000-000042760000}"/>
    <cellStyle name="Normal 5 4 3 4" xfId="19916" xr:uid="{00000000-0005-0000-0000-000043760000}"/>
    <cellStyle name="Normal 5 4 3 4 2" xfId="30560" xr:uid="{00000000-0005-0000-0000-000044760000}"/>
    <cellStyle name="Normal 5 4 3 4 3" xfId="39437" xr:uid="{00000000-0005-0000-0000-000045760000}"/>
    <cellStyle name="Normal 5 4 3 5" xfId="23903" xr:uid="{00000000-0005-0000-0000-000046760000}"/>
    <cellStyle name="Normal 5 4 3 6" xfId="32780" xr:uid="{00000000-0005-0000-0000-000047760000}"/>
    <cellStyle name="Normal 5 4 4" xfId="14535" xr:uid="{00000000-0005-0000-0000-000048760000}"/>
    <cellStyle name="Normal 5 4 4 2" xfId="25379" xr:uid="{00000000-0005-0000-0000-000049760000}"/>
    <cellStyle name="Normal 5 4 4 3" xfId="34256" xr:uid="{00000000-0005-0000-0000-00004A760000}"/>
    <cellStyle name="Normal 5 4 5" xfId="16768" xr:uid="{00000000-0005-0000-0000-00004B760000}"/>
    <cellStyle name="Normal 5 4 5 2" xfId="27598" xr:uid="{00000000-0005-0000-0000-00004C760000}"/>
    <cellStyle name="Normal 5 4 5 3" xfId="36475" xr:uid="{00000000-0005-0000-0000-00004D760000}"/>
    <cellStyle name="Normal 5 4 6" xfId="19122" xr:uid="{00000000-0005-0000-0000-00004E760000}"/>
    <cellStyle name="Normal 5 4 6 2" xfId="29817" xr:uid="{00000000-0005-0000-0000-00004F760000}"/>
    <cellStyle name="Normal 5 4 6 3" xfId="38694" xr:uid="{00000000-0005-0000-0000-000050760000}"/>
    <cellStyle name="Normal 5 4 7" xfId="23160" xr:uid="{00000000-0005-0000-0000-000051760000}"/>
    <cellStyle name="Normal 5 4 8" xfId="32035" xr:uid="{00000000-0005-0000-0000-000052760000}"/>
    <cellStyle name="Normal 5 5" xfId="11163" xr:uid="{00000000-0005-0000-0000-000053760000}"/>
    <cellStyle name="Normal 5 5 2" xfId="13672" xr:uid="{00000000-0005-0000-0000-000054760000}"/>
    <cellStyle name="Normal 5 5 2 2" xfId="16026" xr:uid="{00000000-0005-0000-0000-000055760000}"/>
    <cellStyle name="Normal 5 5 2 2 2" xfId="26856" xr:uid="{00000000-0005-0000-0000-000056760000}"/>
    <cellStyle name="Normal 5 5 2 2 3" xfId="35733" xr:uid="{00000000-0005-0000-0000-000057760000}"/>
    <cellStyle name="Normal 5 5 2 3" xfId="18245" xr:uid="{00000000-0005-0000-0000-000058760000}"/>
    <cellStyle name="Normal 5 5 2 3 2" xfId="29075" xr:uid="{00000000-0005-0000-0000-000059760000}"/>
    <cellStyle name="Normal 5 5 2 3 3" xfId="37952" xr:uid="{00000000-0005-0000-0000-00005A760000}"/>
    <cellStyle name="Normal 5 5 2 4" xfId="20650" xr:uid="{00000000-0005-0000-0000-00005B760000}"/>
    <cellStyle name="Normal 5 5 2 4 2" xfId="31294" xr:uid="{00000000-0005-0000-0000-00005C760000}"/>
    <cellStyle name="Normal 5 5 2 4 3" xfId="40171" xr:uid="{00000000-0005-0000-0000-00005D760000}"/>
    <cellStyle name="Normal 5 5 2 5" xfId="24637" xr:uid="{00000000-0005-0000-0000-00005E760000}"/>
    <cellStyle name="Normal 5 5 2 6" xfId="33514" xr:uid="{00000000-0005-0000-0000-00005F760000}"/>
    <cellStyle name="Normal 5 5 3" xfId="12939" xr:uid="{00000000-0005-0000-0000-000060760000}"/>
    <cellStyle name="Normal 5 5 3 2" xfId="15293" xr:uid="{00000000-0005-0000-0000-000061760000}"/>
    <cellStyle name="Normal 5 5 3 2 2" xfId="26123" xr:uid="{00000000-0005-0000-0000-000062760000}"/>
    <cellStyle name="Normal 5 5 3 2 3" xfId="35000" xr:uid="{00000000-0005-0000-0000-000063760000}"/>
    <cellStyle name="Normal 5 5 3 3" xfId="17512" xr:uid="{00000000-0005-0000-0000-000064760000}"/>
    <cellStyle name="Normal 5 5 3 3 2" xfId="28342" xr:uid="{00000000-0005-0000-0000-000065760000}"/>
    <cellStyle name="Normal 5 5 3 3 3" xfId="37219" xr:uid="{00000000-0005-0000-0000-000066760000}"/>
    <cellStyle name="Normal 5 5 3 4" xfId="19917" xr:uid="{00000000-0005-0000-0000-000067760000}"/>
    <cellStyle name="Normal 5 5 3 4 2" xfId="30561" xr:uid="{00000000-0005-0000-0000-000068760000}"/>
    <cellStyle name="Normal 5 5 3 4 3" xfId="39438" xr:uid="{00000000-0005-0000-0000-000069760000}"/>
    <cellStyle name="Normal 5 5 3 5" xfId="23904" xr:uid="{00000000-0005-0000-0000-00006A760000}"/>
    <cellStyle name="Normal 5 5 3 6" xfId="32781" xr:uid="{00000000-0005-0000-0000-00006B760000}"/>
    <cellStyle name="Normal 5 5 4" xfId="14536" xr:uid="{00000000-0005-0000-0000-00006C760000}"/>
    <cellStyle name="Normal 5 5 4 2" xfId="25380" xr:uid="{00000000-0005-0000-0000-00006D760000}"/>
    <cellStyle name="Normal 5 5 4 3" xfId="34257" xr:uid="{00000000-0005-0000-0000-00006E760000}"/>
    <cellStyle name="Normal 5 5 5" xfId="16769" xr:uid="{00000000-0005-0000-0000-00006F760000}"/>
    <cellStyle name="Normal 5 5 5 2" xfId="27599" xr:uid="{00000000-0005-0000-0000-000070760000}"/>
    <cellStyle name="Normal 5 5 5 3" xfId="36476" xr:uid="{00000000-0005-0000-0000-000071760000}"/>
    <cellStyle name="Normal 5 5 6" xfId="19123" xr:uid="{00000000-0005-0000-0000-000072760000}"/>
    <cellStyle name="Normal 5 5 6 2" xfId="29818" xr:uid="{00000000-0005-0000-0000-000073760000}"/>
    <cellStyle name="Normal 5 5 6 3" xfId="38695" xr:uid="{00000000-0005-0000-0000-000074760000}"/>
    <cellStyle name="Normal 5 5 7" xfId="23161" xr:uid="{00000000-0005-0000-0000-000075760000}"/>
    <cellStyle name="Normal 5 5 8" xfId="32036" xr:uid="{00000000-0005-0000-0000-000076760000}"/>
    <cellStyle name="Normal 5 6" xfId="11164" xr:uid="{00000000-0005-0000-0000-000077760000}"/>
    <cellStyle name="Normal 5 6 2" xfId="13673" xr:uid="{00000000-0005-0000-0000-000078760000}"/>
    <cellStyle name="Normal 5 6 2 2" xfId="16027" xr:uid="{00000000-0005-0000-0000-000079760000}"/>
    <cellStyle name="Normal 5 6 2 2 2" xfId="26857" xr:uid="{00000000-0005-0000-0000-00007A760000}"/>
    <cellStyle name="Normal 5 6 2 2 3" xfId="35734" xr:uid="{00000000-0005-0000-0000-00007B760000}"/>
    <cellStyle name="Normal 5 6 2 3" xfId="18246" xr:uid="{00000000-0005-0000-0000-00007C760000}"/>
    <cellStyle name="Normal 5 6 2 3 2" xfId="29076" xr:uid="{00000000-0005-0000-0000-00007D760000}"/>
    <cellStyle name="Normal 5 6 2 3 3" xfId="37953" xr:uid="{00000000-0005-0000-0000-00007E760000}"/>
    <cellStyle name="Normal 5 6 2 4" xfId="20651" xr:uid="{00000000-0005-0000-0000-00007F760000}"/>
    <cellStyle name="Normal 5 6 2 4 2" xfId="31295" xr:uid="{00000000-0005-0000-0000-000080760000}"/>
    <cellStyle name="Normal 5 6 2 4 3" xfId="40172" xr:uid="{00000000-0005-0000-0000-000081760000}"/>
    <cellStyle name="Normal 5 6 2 5" xfId="24638" xr:uid="{00000000-0005-0000-0000-000082760000}"/>
    <cellStyle name="Normal 5 6 2 6" xfId="33515" xr:uid="{00000000-0005-0000-0000-000083760000}"/>
    <cellStyle name="Normal 5 6 3" xfId="12940" xr:uid="{00000000-0005-0000-0000-000084760000}"/>
    <cellStyle name="Normal 5 6 3 2" xfId="15294" xr:uid="{00000000-0005-0000-0000-000085760000}"/>
    <cellStyle name="Normal 5 6 3 2 2" xfId="26124" xr:uid="{00000000-0005-0000-0000-000086760000}"/>
    <cellStyle name="Normal 5 6 3 2 3" xfId="35001" xr:uid="{00000000-0005-0000-0000-000087760000}"/>
    <cellStyle name="Normal 5 6 3 3" xfId="17513" xr:uid="{00000000-0005-0000-0000-000088760000}"/>
    <cellStyle name="Normal 5 6 3 3 2" xfId="28343" xr:uid="{00000000-0005-0000-0000-000089760000}"/>
    <cellStyle name="Normal 5 6 3 3 3" xfId="37220" xr:uid="{00000000-0005-0000-0000-00008A760000}"/>
    <cellStyle name="Normal 5 6 3 4" xfId="19918" xr:uid="{00000000-0005-0000-0000-00008B760000}"/>
    <cellStyle name="Normal 5 6 3 4 2" xfId="30562" xr:uid="{00000000-0005-0000-0000-00008C760000}"/>
    <cellStyle name="Normal 5 6 3 4 3" xfId="39439" xr:uid="{00000000-0005-0000-0000-00008D760000}"/>
    <cellStyle name="Normal 5 6 3 5" xfId="23905" xr:uid="{00000000-0005-0000-0000-00008E760000}"/>
    <cellStyle name="Normal 5 6 3 6" xfId="32782" xr:uid="{00000000-0005-0000-0000-00008F760000}"/>
    <cellStyle name="Normal 5 6 4" xfId="14537" xr:uid="{00000000-0005-0000-0000-000090760000}"/>
    <cellStyle name="Normal 5 6 4 2" xfId="25381" xr:uid="{00000000-0005-0000-0000-000091760000}"/>
    <cellStyle name="Normal 5 6 4 3" xfId="34258" xr:uid="{00000000-0005-0000-0000-000092760000}"/>
    <cellStyle name="Normal 5 6 5" xfId="16770" xr:uid="{00000000-0005-0000-0000-000093760000}"/>
    <cellStyle name="Normal 5 6 5 2" xfId="27600" xr:uid="{00000000-0005-0000-0000-000094760000}"/>
    <cellStyle name="Normal 5 6 5 3" xfId="36477" xr:uid="{00000000-0005-0000-0000-000095760000}"/>
    <cellStyle name="Normal 5 6 6" xfId="19124" xr:uid="{00000000-0005-0000-0000-000096760000}"/>
    <cellStyle name="Normal 5 6 6 2" xfId="29819" xr:uid="{00000000-0005-0000-0000-000097760000}"/>
    <cellStyle name="Normal 5 6 6 3" xfId="38696" xr:uid="{00000000-0005-0000-0000-000098760000}"/>
    <cellStyle name="Normal 5 6 7" xfId="23162" xr:uid="{00000000-0005-0000-0000-000099760000}"/>
    <cellStyle name="Normal 5 6 8" xfId="32037" xr:uid="{00000000-0005-0000-0000-00009A760000}"/>
    <cellStyle name="Normal 5 7" xfId="11165" xr:uid="{00000000-0005-0000-0000-00009B760000}"/>
    <cellStyle name="Normal 5 8" xfId="11166" xr:uid="{00000000-0005-0000-0000-00009C760000}"/>
    <cellStyle name="Normal 5 9" xfId="11167" xr:uid="{00000000-0005-0000-0000-00009D760000}"/>
    <cellStyle name="Normal 5_ELC" xfId="872" xr:uid="{00000000-0005-0000-0000-00009E760000}"/>
    <cellStyle name="Normal 6" xfId="873" xr:uid="{00000000-0005-0000-0000-00009F760000}"/>
    <cellStyle name="Normal 6 2" xfId="874" xr:uid="{00000000-0005-0000-0000-0000A0760000}"/>
    <cellStyle name="Normal 6 2 2" xfId="875" xr:uid="{00000000-0005-0000-0000-0000A1760000}"/>
    <cellStyle name="Normal 6 2 3" xfId="8279" xr:uid="{00000000-0005-0000-0000-0000A2760000}"/>
    <cellStyle name="Normal 6 3" xfId="876" xr:uid="{00000000-0005-0000-0000-0000A3760000}"/>
    <cellStyle name="Normal 6 3 2" xfId="877" xr:uid="{00000000-0005-0000-0000-0000A4760000}"/>
    <cellStyle name="Normal 6 4" xfId="878" xr:uid="{00000000-0005-0000-0000-0000A5760000}"/>
    <cellStyle name="Normal 6 5" xfId="879" xr:uid="{00000000-0005-0000-0000-0000A6760000}"/>
    <cellStyle name="Normal 6 6" xfId="11168" xr:uid="{00000000-0005-0000-0000-0000A7760000}"/>
    <cellStyle name="Normal 6 7" xfId="8278" xr:uid="{00000000-0005-0000-0000-0000A8760000}"/>
    <cellStyle name="Normal 6 8" xfId="12062" xr:uid="{00000000-0005-0000-0000-0000A9760000}"/>
    <cellStyle name="Normal 6 8 2" xfId="13677" xr:uid="{00000000-0005-0000-0000-0000AA760000}"/>
    <cellStyle name="Normal 6 8 2 2" xfId="16031" xr:uid="{00000000-0005-0000-0000-0000AB760000}"/>
    <cellStyle name="Normal 6 8 2 2 2" xfId="26861" xr:uid="{00000000-0005-0000-0000-0000AC760000}"/>
    <cellStyle name="Normal 6 8 2 2 3" xfId="35738" xr:uid="{00000000-0005-0000-0000-0000AD760000}"/>
    <cellStyle name="Normal 6 8 2 3" xfId="18250" xr:uid="{00000000-0005-0000-0000-0000AE760000}"/>
    <cellStyle name="Normal 6 8 2 3 2" xfId="29080" xr:uid="{00000000-0005-0000-0000-0000AF760000}"/>
    <cellStyle name="Normal 6 8 2 3 3" xfId="37957" xr:uid="{00000000-0005-0000-0000-0000B0760000}"/>
    <cellStyle name="Normal 6 8 2 4" xfId="20655" xr:uid="{00000000-0005-0000-0000-0000B1760000}"/>
    <cellStyle name="Normal 6 8 2 4 2" xfId="31299" xr:uid="{00000000-0005-0000-0000-0000B2760000}"/>
    <cellStyle name="Normal 6 8 2 4 3" xfId="40176" xr:uid="{00000000-0005-0000-0000-0000B3760000}"/>
    <cellStyle name="Normal 6 8 2 5" xfId="24642" xr:uid="{00000000-0005-0000-0000-0000B4760000}"/>
    <cellStyle name="Normal 6 8 2 6" xfId="33519" xr:uid="{00000000-0005-0000-0000-0000B5760000}"/>
    <cellStyle name="Normal 6 8 3" xfId="12944" xr:uid="{00000000-0005-0000-0000-0000B6760000}"/>
    <cellStyle name="Normal 6 8 3 2" xfId="15298" xr:uid="{00000000-0005-0000-0000-0000B7760000}"/>
    <cellStyle name="Normal 6 8 3 2 2" xfId="26128" xr:uid="{00000000-0005-0000-0000-0000B8760000}"/>
    <cellStyle name="Normal 6 8 3 2 3" xfId="35005" xr:uid="{00000000-0005-0000-0000-0000B9760000}"/>
    <cellStyle name="Normal 6 8 3 3" xfId="17517" xr:uid="{00000000-0005-0000-0000-0000BA760000}"/>
    <cellStyle name="Normal 6 8 3 3 2" xfId="28347" xr:uid="{00000000-0005-0000-0000-0000BB760000}"/>
    <cellStyle name="Normal 6 8 3 3 3" xfId="37224" xr:uid="{00000000-0005-0000-0000-0000BC760000}"/>
    <cellStyle name="Normal 6 8 3 4" xfId="19922" xr:uid="{00000000-0005-0000-0000-0000BD760000}"/>
    <cellStyle name="Normal 6 8 3 4 2" xfId="30566" xr:uid="{00000000-0005-0000-0000-0000BE760000}"/>
    <cellStyle name="Normal 6 8 3 4 3" xfId="39443" xr:uid="{00000000-0005-0000-0000-0000BF760000}"/>
    <cellStyle name="Normal 6 8 3 5" xfId="23909" xr:uid="{00000000-0005-0000-0000-0000C0760000}"/>
    <cellStyle name="Normal 6 8 3 6" xfId="32786" xr:uid="{00000000-0005-0000-0000-0000C1760000}"/>
    <cellStyle name="Normal 6 8 4" xfId="14541" xr:uid="{00000000-0005-0000-0000-0000C2760000}"/>
    <cellStyle name="Normal 6 8 4 2" xfId="25385" xr:uid="{00000000-0005-0000-0000-0000C3760000}"/>
    <cellStyle name="Normal 6 8 4 3" xfId="34262" xr:uid="{00000000-0005-0000-0000-0000C4760000}"/>
    <cellStyle name="Normal 6 8 5" xfId="16774" xr:uid="{00000000-0005-0000-0000-0000C5760000}"/>
    <cellStyle name="Normal 6 8 5 2" xfId="27604" xr:uid="{00000000-0005-0000-0000-0000C6760000}"/>
    <cellStyle name="Normal 6 8 5 3" xfId="36481" xr:uid="{00000000-0005-0000-0000-0000C7760000}"/>
    <cellStyle name="Normal 6 8 6" xfId="19128" xr:uid="{00000000-0005-0000-0000-0000C8760000}"/>
    <cellStyle name="Normal 6 8 6 2" xfId="29823" xr:uid="{00000000-0005-0000-0000-0000C9760000}"/>
    <cellStyle name="Normal 6 8 6 3" xfId="38700" xr:uid="{00000000-0005-0000-0000-0000CA760000}"/>
    <cellStyle name="Normal 6 8 7" xfId="23166" xr:uid="{00000000-0005-0000-0000-0000CB760000}"/>
    <cellStyle name="Normal 6 8 8" xfId="32042" xr:uid="{00000000-0005-0000-0000-0000CC760000}"/>
    <cellStyle name="Normal 6 9" xfId="12085" xr:uid="{00000000-0005-0000-0000-0000CD760000}"/>
    <cellStyle name="Normal 7" xfId="880" xr:uid="{00000000-0005-0000-0000-0000CE760000}"/>
    <cellStyle name="Normal 7 2" xfId="881" xr:uid="{00000000-0005-0000-0000-0000CF760000}"/>
    <cellStyle name="Normal 7 2 2" xfId="882" xr:uid="{00000000-0005-0000-0000-0000D0760000}"/>
    <cellStyle name="Normal 7 2 3" xfId="8281" xr:uid="{00000000-0005-0000-0000-0000D1760000}"/>
    <cellStyle name="Normal 7 3" xfId="883" xr:uid="{00000000-0005-0000-0000-0000D2760000}"/>
    <cellStyle name="Normal 7 3 2" xfId="884" xr:uid="{00000000-0005-0000-0000-0000D3760000}"/>
    <cellStyle name="Normal 7 3 3" xfId="8282" xr:uid="{00000000-0005-0000-0000-0000D4760000}"/>
    <cellStyle name="Normal 7 4" xfId="885" xr:uid="{00000000-0005-0000-0000-0000D5760000}"/>
    <cellStyle name="Normal 7 4 2" xfId="21245" xr:uid="{00000000-0005-0000-0000-0000D6760000}"/>
    <cellStyle name="Normal 7 4 3" xfId="8283" xr:uid="{00000000-0005-0000-0000-0000D7760000}"/>
    <cellStyle name="Normal 7 5" xfId="886" xr:uid="{00000000-0005-0000-0000-0000D8760000}"/>
    <cellStyle name="Normal 7 6" xfId="8280" xr:uid="{00000000-0005-0000-0000-0000D9760000}"/>
    <cellStyle name="Normal 7 7" xfId="12063" xr:uid="{00000000-0005-0000-0000-0000DA760000}"/>
    <cellStyle name="Normal 7 7 2" xfId="13678" xr:uid="{00000000-0005-0000-0000-0000DB760000}"/>
    <cellStyle name="Normal 7 7 2 2" xfId="16032" xr:uid="{00000000-0005-0000-0000-0000DC760000}"/>
    <cellStyle name="Normal 7 7 2 2 2" xfId="26862" xr:uid="{00000000-0005-0000-0000-0000DD760000}"/>
    <cellStyle name="Normal 7 7 2 2 3" xfId="35739" xr:uid="{00000000-0005-0000-0000-0000DE760000}"/>
    <cellStyle name="Normal 7 7 2 3" xfId="18251" xr:uid="{00000000-0005-0000-0000-0000DF760000}"/>
    <cellStyle name="Normal 7 7 2 3 2" xfId="29081" xr:uid="{00000000-0005-0000-0000-0000E0760000}"/>
    <cellStyle name="Normal 7 7 2 3 3" xfId="37958" xr:uid="{00000000-0005-0000-0000-0000E1760000}"/>
    <cellStyle name="Normal 7 7 2 4" xfId="20656" xr:uid="{00000000-0005-0000-0000-0000E2760000}"/>
    <cellStyle name="Normal 7 7 2 4 2" xfId="31300" xr:uid="{00000000-0005-0000-0000-0000E3760000}"/>
    <cellStyle name="Normal 7 7 2 4 3" xfId="40177" xr:uid="{00000000-0005-0000-0000-0000E4760000}"/>
    <cellStyle name="Normal 7 7 2 5" xfId="24643" xr:uid="{00000000-0005-0000-0000-0000E5760000}"/>
    <cellStyle name="Normal 7 7 2 6" xfId="33520" xr:uid="{00000000-0005-0000-0000-0000E6760000}"/>
    <cellStyle name="Normal 7 7 3" xfId="12945" xr:uid="{00000000-0005-0000-0000-0000E7760000}"/>
    <cellStyle name="Normal 7 7 3 2" xfId="15299" xr:uid="{00000000-0005-0000-0000-0000E8760000}"/>
    <cellStyle name="Normal 7 7 3 2 2" xfId="26129" xr:uid="{00000000-0005-0000-0000-0000E9760000}"/>
    <cellStyle name="Normal 7 7 3 2 3" xfId="35006" xr:uid="{00000000-0005-0000-0000-0000EA760000}"/>
    <cellStyle name="Normal 7 7 3 3" xfId="17518" xr:uid="{00000000-0005-0000-0000-0000EB760000}"/>
    <cellStyle name="Normal 7 7 3 3 2" xfId="28348" xr:uid="{00000000-0005-0000-0000-0000EC760000}"/>
    <cellStyle name="Normal 7 7 3 3 3" xfId="37225" xr:uid="{00000000-0005-0000-0000-0000ED760000}"/>
    <cellStyle name="Normal 7 7 3 4" xfId="19923" xr:uid="{00000000-0005-0000-0000-0000EE760000}"/>
    <cellStyle name="Normal 7 7 3 4 2" xfId="30567" xr:uid="{00000000-0005-0000-0000-0000EF760000}"/>
    <cellStyle name="Normal 7 7 3 4 3" xfId="39444" xr:uid="{00000000-0005-0000-0000-0000F0760000}"/>
    <cellStyle name="Normal 7 7 3 5" xfId="23910" xr:uid="{00000000-0005-0000-0000-0000F1760000}"/>
    <cellStyle name="Normal 7 7 3 6" xfId="32787" xr:uid="{00000000-0005-0000-0000-0000F2760000}"/>
    <cellStyle name="Normal 7 7 4" xfId="14542" xr:uid="{00000000-0005-0000-0000-0000F3760000}"/>
    <cellStyle name="Normal 7 7 4 2" xfId="25386" xr:uid="{00000000-0005-0000-0000-0000F4760000}"/>
    <cellStyle name="Normal 7 7 4 3" xfId="34263" xr:uid="{00000000-0005-0000-0000-0000F5760000}"/>
    <cellStyle name="Normal 7 7 5" xfId="16775" xr:uid="{00000000-0005-0000-0000-0000F6760000}"/>
    <cellStyle name="Normal 7 7 5 2" xfId="27605" xr:uid="{00000000-0005-0000-0000-0000F7760000}"/>
    <cellStyle name="Normal 7 7 5 3" xfId="36482" xr:uid="{00000000-0005-0000-0000-0000F8760000}"/>
    <cellStyle name="Normal 7 7 6" xfId="19129" xr:uid="{00000000-0005-0000-0000-0000F9760000}"/>
    <cellStyle name="Normal 7 7 6 2" xfId="29824" xr:uid="{00000000-0005-0000-0000-0000FA760000}"/>
    <cellStyle name="Normal 7 7 6 3" xfId="38701" xr:uid="{00000000-0005-0000-0000-0000FB760000}"/>
    <cellStyle name="Normal 7 7 7" xfId="23167" xr:uid="{00000000-0005-0000-0000-0000FC760000}"/>
    <cellStyle name="Normal 7 7 8" xfId="32043" xr:uid="{00000000-0005-0000-0000-0000FD760000}"/>
    <cellStyle name="Normal 7 8" xfId="12086" xr:uid="{00000000-0005-0000-0000-0000FE760000}"/>
    <cellStyle name="Normal 8" xfId="887" xr:uid="{00000000-0005-0000-0000-0000FF760000}"/>
    <cellStyle name="Normal 8 10" xfId="31314" xr:uid="{00000000-0005-0000-0000-000000770000}"/>
    <cellStyle name="Normal 8 11" xfId="8235" xr:uid="{00000000-0005-0000-0000-000001770000}"/>
    <cellStyle name="Normal 8 2" xfId="888" xr:uid="{00000000-0005-0000-0000-000002770000}"/>
    <cellStyle name="Normal 8 2 2" xfId="889" xr:uid="{00000000-0005-0000-0000-000003770000}"/>
    <cellStyle name="Normal 8 2 3" xfId="8284" xr:uid="{00000000-0005-0000-0000-000004770000}"/>
    <cellStyle name="Normal 8 3" xfId="890" xr:uid="{00000000-0005-0000-0000-000005770000}"/>
    <cellStyle name="Normal 8 3 2" xfId="891" xr:uid="{00000000-0005-0000-0000-000006770000}"/>
    <cellStyle name="Normal 8 4" xfId="892" xr:uid="{00000000-0005-0000-0000-000007770000}"/>
    <cellStyle name="Normal 8 4 2" xfId="15304" xr:uid="{00000000-0005-0000-0000-000008770000}"/>
    <cellStyle name="Normal 8 4 2 2" xfId="26134" xr:uid="{00000000-0005-0000-0000-000009770000}"/>
    <cellStyle name="Normal 8 4 2 3" xfId="35011" xr:uid="{00000000-0005-0000-0000-00000A770000}"/>
    <cellStyle name="Normal 8 4 3" xfId="17523" xr:uid="{00000000-0005-0000-0000-00000B770000}"/>
    <cellStyle name="Normal 8 4 3 2" xfId="28353" xr:uid="{00000000-0005-0000-0000-00000C770000}"/>
    <cellStyle name="Normal 8 4 3 3" xfId="37230" xr:uid="{00000000-0005-0000-0000-00000D770000}"/>
    <cellStyle name="Normal 8 4 4" xfId="19928" xr:uid="{00000000-0005-0000-0000-00000E770000}"/>
    <cellStyle name="Normal 8 4 4 2" xfId="30572" xr:uid="{00000000-0005-0000-0000-00000F770000}"/>
    <cellStyle name="Normal 8 4 4 3" xfId="39449" xr:uid="{00000000-0005-0000-0000-000010770000}"/>
    <cellStyle name="Normal 8 4 5" xfId="21244" xr:uid="{00000000-0005-0000-0000-000011770000}"/>
    <cellStyle name="Normal 8 4 6" xfId="23915" xr:uid="{00000000-0005-0000-0000-000012770000}"/>
    <cellStyle name="Normal 8 4 7" xfId="32792" xr:uid="{00000000-0005-0000-0000-000013770000}"/>
    <cellStyle name="Normal 8 4 8" xfId="12950" xr:uid="{00000000-0005-0000-0000-000014770000}"/>
    <cellStyle name="Normal 8 5" xfId="893" xr:uid="{00000000-0005-0000-0000-000015770000}"/>
    <cellStyle name="Normal 8 5 2" xfId="14571" xr:uid="{00000000-0005-0000-0000-000016770000}"/>
    <cellStyle name="Normal 8 5 2 2" xfId="25401" xr:uid="{00000000-0005-0000-0000-000017770000}"/>
    <cellStyle name="Normal 8 5 2 3" xfId="34278" xr:uid="{00000000-0005-0000-0000-000018770000}"/>
    <cellStyle name="Normal 8 5 3" xfId="16790" xr:uid="{00000000-0005-0000-0000-000019770000}"/>
    <cellStyle name="Normal 8 5 3 2" xfId="27620" xr:uid="{00000000-0005-0000-0000-00001A770000}"/>
    <cellStyle name="Normal 8 5 3 3" xfId="36497" xr:uid="{00000000-0005-0000-0000-00001B770000}"/>
    <cellStyle name="Normal 8 5 4" xfId="19195" xr:uid="{00000000-0005-0000-0000-00001C770000}"/>
    <cellStyle name="Normal 8 5 4 2" xfId="29839" xr:uid="{00000000-0005-0000-0000-00001D770000}"/>
    <cellStyle name="Normal 8 5 4 3" xfId="38716" xr:uid="{00000000-0005-0000-0000-00001E770000}"/>
    <cellStyle name="Normal 8 5 5" xfId="23182" xr:uid="{00000000-0005-0000-0000-00001F770000}"/>
    <cellStyle name="Normal 8 5 6" xfId="32059" xr:uid="{00000000-0005-0000-0000-000020770000}"/>
    <cellStyle name="Normal 8 5 7" xfId="12217" xr:uid="{00000000-0005-0000-0000-000021770000}"/>
    <cellStyle name="Normal 8 6" xfId="13693" xr:uid="{00000000-0005-0000-0000-000022770000}"/>
    <cellStyle name="Normal 8 6 2" xfId="24658" xr:uid="{00000000-0005-0000-0000-000023770000}"/>
    <cellStyle name="Normal 8 6 3" xfId="33535" xr:uid="{00000000-0005-0000-0000-000024770000}"/>
    <cellStyle name="Normal 8 7" xfId="16047" xr:uid="{00000000-0005-0000-0000-000025770000}"/>
    <cellStyle name="Normal 8 7 2" xfId="26877" xr:uid="{00000000-0005-0000-0000-000026770000}"/>
    <cellStyle name="Normal 8 7 3" xfId="35754" xr:uid="{00000000-0005-0000-0000-000027770000}"/>
    <cellStyle name="Normal 8 8" xfId="18266" xr:uid="{00000000-0005-0000-0000-000028770000}"/>
    <cellStyle name="Normal 8 8 2" xfId="29096" xr:uid="{00000000-0005-0000-0000-000029770000}"/>
    <cellStyle name="Normal 8 8 3" xfId="37973" xr:uid="{00000000-0005-0000-0000-00002A770000}"/>
    <cellStyle name="Normal 8 9" xfId="22439" xr:uid="{00000000-0005-0000-0000-00002B770000}"/>
    <cellStyle name="Normal 9" xfId="894" xr:uid="{00000000-0005-0000-0000-00002C770000}"/>
    <cellStyle name="Normal 9 10" xfId="895" xr:uid="{00000000-0005-0000-0000-00002D770000}"/>
    <cellStyle name="Normal 9 11" xfId="896" xr:uid="{00000000-0005-0000-0000-00002E770000}"/>
    <cellStyle name="Normal 9 12" xfId="8241" xr:uid="{00000000-0005-0000-0000-00002F770000}"/>
    <cellStyle name="Normal 9 2" xfId="897" xr:uid="{00000000-0005-0000-0000-000030770000}"/>
    <cellStyle name="Normal 9 2 2" xfId="898" xr:uid="{00000000-0005-0000-0000-000031770000}"/>
    <cellStyle name="Normal 9 2 2 2" xfId="899" xr:uid="{00000000-0005-0000-0000-000032770000}"/>
    <cellStyle name="Normal 9 2 2 2 2" xfId="900" xr:uid="{00000000-0005-0000-0000-000033770000}"/>
    <cellStyle name="Normal 9 2 2 3" xfId="901" xr:uid="{00000000-0005-0000-0000-000034770000}"/>
    <cellStyle name="Normal 9 2 3" xfId="902" xr:uid="{00000000-0005-0000-0000-000035770000}"/>
    <cellStyle name="Normal 9 2 3 2" xfId="903" xr:uid="{00000000-0005-0000-0000-000036770000}"/>
    <cellStyle name="Normal 9 2 3 3" xfId="904" xr:uid="{00000000-0005-0000-0000-000037770000}"/>
    <cellStyle name="Normal 9 2 3 4" xfId="905" xr:uid="{00000000-0005-0000-0000-000038770000}"/>
    <cellStyle name="Normal 9 2 4" xfId="906" xr:uid="{00000000-0005-0000-0000-000039770000}"/>
    <cellStyle name="Normal 9 2 4 2" xfId="907" xr:uid="{00000000-0005-0000-0000-00003A770000}"/>
    <cellStyle name="Normal 9 2 4 2 2" xfId="21243" xr:uid="{00000000-0005-0000-0000-00003B770000}"/>
    <cellStyle name="Normal 9 2 4 2 3" xfId="12088" xr:uid="{00000000-0005-0000-0000-00003C770000}"/>
    <cellStyle name="Normal 9 2 4 3" xfId="908" xr:uid="{00000000-0005-0000-0000-00003D770000}"/>
    <cellStyle name="Normal 9 2 4 3 2" xfId="16039" xr:uid="{00000000-0005-0000-0000-00003E770000}"/>
    <cellStyle name="Normal 9 2 4 3 2 2" xfId="26869" xr:uid="{00000000-0005-0000-0000-00003F770000}"/>
    <cellStyle name="Normal 9 2 4 3 2 3" xfId="35746" xr:uid="{00000000-0005-0000-0000-000040770000}"/>
    <cellStyle name="Normal 9 2 4 3 3" xfId="18258" xr:uid="{00000000-0005-0000-0000-000041770000}"/>
    <cellStyle name="Normal 9 2 4 3 3 2" xfId="29088" xr:uid="{00000000-0005-0000-0000-000042770000}"/>
    <cellStyle name="Normal 9 2 4 3 3 3" xfId="37965" xr:uid="{00000000-0005-0000-0000-000043770000}"/>
    <cellStyle name="Normal 9 2 4 3 4" xfId="20663" xr:uid="{00000000-0005-0000-0000-000044770000}"/>
    <cellStyle name="Normal 9 2 4 3 4 2" xfId="31307" xr:uid="{00000000-0005-0000-0000-000045770000}"/>
    <cellStyle name="Normal 9 2 4 3 4 3" xfId="40184" xr:uid="{00000000-0005-0000-0000-000046770000}"/>
    <cellStyle name="Normal 9 2 4 3 5" xfId="24650" xr:uid="{00000000-0005-0000-0000-000047770000}"/>
    <cellStyle name="Normal 9 2 4 3 6" xfId="33527" xr:uid="{00000000-0005-0000-0000-000048770000}"/>
    <cellStyle name="Normal 9 2 4 3 7" xfId="13685" xr:uid="{00000000-0005-0000-0000-000049770000}"/>
    <cellStyle name="Normal 9 2 4 4" xfId="14563" xr:uid="{00000000-0005-0000-0000-00004A770000}"/>
    <cellStyle name="Normal 9 2 4 4 2" xfId="25393" xr:uid="{00000000-0005-0000-0000-00004B770000}"/>
    <cellStyle name="Normal 9 2 4 4 3" xfId="34270" xr:uid="{00000000-0005-0000-0000-00004C770000}"/>
    <cellStyle name="Normal 9 2 4 5" xfId="16782" xr:uid="{00000000-0005-0000-0000-00004D770000}"/>
    <cellStyle name="Normal 9 2 4 5 2" xfId="27612" xr:uid="{00000000-0005-0000-0000-00004E770000}"/>
    <cellStyle name="Normal 9 2 4 5 3" xfId="36489" xr:uid="{00000000-0005-0000-0000-00004F770000}"/>
    <cellStyle name="Normal 9 2 4 6" xfId="19187" xr:uid="{00000000-0005-0000-0000-000050770000}"/>
    <cellStyle name="Normal 9 2 4 6 2" xfId="29831" xr:uid="{00000000-0005-0000-0000-000051770000}"/>
    <cellStyle name="Normal 9 2 4 6 3" xfId="38708" xr:uid="{00000000-0005-0000-0000-000052770000}"/>
    <cellStyle name="Normal 9 2 4 7" xfId="23174" xr:uid="{00000000-0005-0000-0000-000053770000}"/>
    <cellStyle name="Normal 9 2 4 8" xfId="32050" xr:uid="{00000000-0005-0000-0000-000054770000}"/>
    <cellStyle name="Normal 9 2 4 9" xfId="12087" xr:uid="{00000000-0005-0000-0000-000055770000}"/>
    <cellStyle name="Normal 9 2 5" xfId="909" xr:uid="{00000000-0005-0000-0000-000056770000}"/>
    <cellStyle name="Normal 9 2 6" xfId="910" xr:uid="{00000000-0005-0000-0000-000057770000}"/>
    <cellStyle name="Normal 9 3" xfId="911" xr:uid="{00000000-0005-0000-0000-000058770000}"/>
    <cellStyle name="Normal 9 3 10" xfId="32041" xr:uid="{00000000-0005-0000-0000-000059770000}"/>
    <cellStyle name="Normal 9 3 11" xfId="12061" xr:uid="{00000000-0005-0000-0000-00005A770000}"/>
    <cellStyle name="Normal 9 3 2" xfId="912" xr:uid="{00000000-0005-0000-0000-00005B770000}"/>
    <cellStyle name="Normal 9 3 2 2" xfId="913" xr:uid="{00000000-0005-0000-0000-00005C770000}"/>
    <cellStyle name="Normal 9 3 2 2 2" xfId="16040" xr:uid="{00000000-0005-0000-0000-00005D770000}"/>
    <cellStyle name="Normal 9 3 2 2 2 2" xfId="26870" xr:uid="{00000000-0005-0000-0000-00005E770000}"/>
    <cellStyle name="Normal 9 3 2 2 2 3" xfId="35747" xr:uid="{00000000-0005-0000-0000-00005F770000}"/>
    <cellStyle name="Normal 9 3 2 2 3" xfId="18259" xr:uid="{00000000-0005-0000-0000-000060770000}"/>
    <cellStyle name="Normal 9 3 2 2 3 2" xfId="29089" xr:uid="{00000000-0005-0000-0000-000061770000}"/>
    <cellStyle name="Normal 9 3 2 2 3 3" xfId="37966" xr:uid="{00000000-0005-0000-0000-000062770000}"/>
    <cellStyle name="Normal 9 3 2 2 4" xfId="20664" xr:uid="{00000000-0005-0000-0000-000063770000}"/>
    <cellStyle name="Normal 9 3 2 2 4 2" xfId="31308" xr:uid="{00000000-0005-0000-0000-000064770000}"/>
    <cellStyle name="Normal 9 3 2 2 4 3" xfId="40185" xr:uid="{00000000-0005-0000-0000-000065770000}"/>
    <cellStyle name="Normal 9 3 2 2 5" xfId="24651" xr:uid="{00000000-0005-0000-0000-000066770000}"/>
    <cellStyle name="Normal 9 3 2 2 6" xfId="33528" xr:uid="{00000000-0005-0000-0000-000067770000}"/>
    <cellStyle name="Normal 9 3 2 2 7" xfId="13686" xr:uid="{00000000-0005-0000-0000-000068770000}"/>
    <cellStyle name="Normal 9 3 2 3" xfId="14564" xr:uid="{00000000-0005-0000-0000-000069770000}"/>
    <cellStyle name="Normal 9 3 2 3 2" xfId="25394" xr:uid="{00000000-0005-0000-0000-00006A770000}"/>
    <cellStyle name="Normal 9 3 2 3 3" xfId="34271" xr:uid="{00000000-0005-0000-0000-00006B770000}"/>
    <cellStyle name="Normal 9 3 2 4" xfId="16783" xr:uid="{00000000-0005-0000-0000-00006C770000}"/>
    <cellStyle name="Normal 9 3 2 4 2" xfId="27613" xr:uid="{00000000-0005-0000-0000-00006D770000}"/>
    <cellStyle name="Normal 9 3 2 4 3" xfId="36490" xr:uid="{00000000-0005-0000-0000-00006E770000}"/>
    <cellStyle name="Normal 9 3 2 5" xfId="19188" xr:uid="{00000000-0005-0000-0000-00006F770000}"/>
    <cellStyle name="Normal 9 3 2 5 2" xfId="29832" xr:uid="{00000000-0005-0000-0000-000070770000}"/>
    <cellStyle name="Normal 9 3 2 5 3" xfId="38709" xr:uid="{00000000-0005-0000-0000-000071770000}"/>
    <cellStyle name="Normal 9 3 2 6" xfId="23175" xr:uid="{00000000-0005-0000-0000-000072770000}"/>
    <cellStyle name="Normal 9 3 2 7" xfId="32051" xr:uid="{00000000-0005-0000-0000-000073770000}"/>
    <cellStyle name="Normal 9 3 2 8" xfId="12089" xr:uid="{00000000-0005-0000-0000-000074770000}"/>
    <cellStyle name="Normal 9 3 3" xfId="914" xr:uid="{00000000-0005-0000-0000-000075770000}"/>
    <cellStyle name="Normal 9 3 3 2" xfId="16030" xr:uid="{00000000-0005-0000-0000-000076770000}"/>
    <cellStyle name="Normal 9 3 3 2 2" xfId="26860" xr:uid="{00000000-0005-0000-0000-000077770000}"/>
    <cellStyle name="Normal 9 3 3 2 3" xfId="35737" xr:uid="{00000000-0005-0000-0000-000078770000}"/>
    <cellStyle name="Normal 9 3 3 3" xfId="18249" xr:uid="{00000000-0005-0000-0000-000079770000}"/>
    <cellStyle name="Normal 9 3 3 3 2" xfId="29079" xr:uid="{00000000-0005-0000-0000-00007A770000}"/>
    <cellStyle name="Normal 9 3 3 3 3" xfId="37956" xr:uid="{00000000-0005-0000-0000-00007B770000}"/>
    <cellStyle name="Normal 9 3 3 4" xfId="20654" xr:uid="{00000000-0005-0000-0000-00007C770000}"/>
    <cellStyle name="Normal 9 3 3 4 2" xfId="31298" xr:uid="{00000000-0005-0000-0000-00007D770000}"/>
    <cellStyle name="Normal 9 3 3 4 3" xfId="40175" xr:uid="{00000000-0005-0000-0000-00007E770000}"/>
    <cellStyle name="Normal 9 3 3 5" xfId="24641" xr:uid="{00000000-0005-0000-0000-00007F770000}"/>
    <cellStyle name="Normal 9 3 3 6" xfId="33518" xr:uid="{00000000-0005-0000-0000-000080770000}"/>
    <cellStyle name="Normal 9 3 3 7" xfId="13676" xr:uid="{00000000-0005-0000-0000-000081770000}"/>
    <cellStyle name="Normal 9 3 4" xfId="12943" xr:uid="{00000000-0005-0000-0000-000082770000}"/>
    <cellStyle name="Normal 9 3 4 2" xfId="15297" xr:uid="{00000000-0005-0000-0000-000083770000}"/>
    <cellStyle name="Normal 9 3 4 2 2" xfId="26127" xr:uid="{00000000-0005-0000-0000-000084770000}"/>
    <cellStyle name="Normal 9 3 4 2 3" xfId="35004" xr:uid="{00000000-0005-0000-0000-000085770000}"/>
    <cellStyle name="Normal 9 3 4 3" xfId="17516" xr:uid="{00000000-0005-0000-0000-000086770000}"/>
    <cellStyle name="Normal 9 3 4 3 2" xfId="28346" xr:uid="{00000000-0005-0000-0000-000087770000}"/>
    <cellStyle name="Normal 9 3 4 3 3" xfId="37223" xr:uid="{00000000-0005-0000-0000-000088770000}"/>
    <cellStyle name="Normal 9 3 4 4" xfId="19921" xr:uid="{00000000-0005-0000-0000-000089770000}"/>
    <cellStyle name="Normal 9 3 4 4 2" xfId="30565" xr:uid="{00000000-0005-0000-0000-00008A770000}"/>
    <cellStyle name="Normal 9 3 4 4 3" xfId="39442" xr:uid="{00000000-0005-0000-0000-00008B770000}"/>
    <cellStyle name="Normal 9 3 4 5" xfId="23908" xr:uid="{00000000-0005-0000-0000-00008C770000}"/>
    <cellStyle name="Normal 9 3 4 6" xfId="32785" xr:uid="{00000000-0005-0000-0000-00008D770000}"/>
    <cellStyle name="Normal 9 3 5" xfId="14540" xr:uid="{00000000-0005-0000-0000-00008E770000}"/>
    <cellStyle name="Normal 9 3 5 2" xfId="21242" xr:uid="{00000000-0005-0000-0000-00008F770000}"/>
    <cellStyle name="Normal 9 3 5 3" xfId="25384" xr:uid="{00000000-0005-0000-0000-000090770000}"/>
    <cellStyle name="Normal 9 3 5 4" xfId="34261" xr:uid="{00000000-0005-0000-0000-000091770000}"/>
    <cellStyle name="Normal 9 3 6" xfId="16773" xr:uid="{00000000-0005-0000-0000-000092770000}"/>
    <cellStyle name="Normal 9 3 6 2" xfId="21241" xr:uid="{00000000-0005-0000-0000-000093770000}"/>
    <cellStyle name="Normal 9 3 6 3" xfId="27603" xr:uid="{00000000-0005-0000-0000-000094770000}"/>
    <cellStyle name="Normal 9 3 6 4" xfId="36480" xr:uid="{00000000-0005-0000-0000-000095770000}"/>
    <cellStyle name="Normal 9 3 7" xfId="19127" xr:uid="{00000000-0005-0000-0000-000096770000}"/>
    <cellStyle name="Normal 9 3 7 2" xfId="29822" xr:uid="{00000000-0005-0000-0000-000097770000}"/>
    <cellStyle name="Normal 9 3 7 3" xfId="38699" xr:uid="{00000000-0005-0000-0000-000098770000}"/>
    <cellStyle name="Normal 9 3 8" xfId="21035" xr:uid="{00000000-0005-0000-0000-000099770000}"/>
    <cellStyle name="Normal 9 3 9" xfId="23165" xr:uid="{00000000-0005-0000-0000-00009A770000}"/>
    <cellStyle name="Normal 9 4" xfId="915" xr:uid="{00000000-0005-0000-0000-00009B770000}"/>
    <cellStyle name="Normal 9 4 2" xfId="916" xr:uid="{00000000-0005-0000-0000-00009C770000}"/>
    <cellStyle name="Normal 9 4 2 10" xfId="32052" xr:uid="{00000000-0005-0000-0000-00009D770000}"/>
    <cellStyle name="Normal 9 4 2 11" xfId="12090" xr:uid="{00000000-0005-0000-0000-00009E770000}"/>
    <cellStyle name="Normal 9 4 2 2" xfId="917" xr:uid="{00000000-0005-0000-0000-00009F770000}"/>
    <cellStyle name="Normal 9 4 2 2 2" xfId="13688" xr:uid="{00000000-0005-0000-0000-0000A0770000}"/>
    <cellStyle name="Normal 9 4 2 2 2 2" xfId="16042" xr:uid="{00000000-0005-0000-0000-0000A1770000}"/>
    <cellStyle name="Normal 9 4 2 2 2 2 2" xfId="26872" xr:uid="{00000000-0005-0000-0000-0000A2770000}"/>
    <cellStyle name="Normal 9 4 2 2 2 2 3" xfId="35749" xr:uid="{00000000-0005-0000-0000-0000A3770000}"/>
    <cellStyle name="Normal 9 4 2 2 2 3" xfId="18261" xr:uid="{00000000-0005-0000-0000-0000A4770000}"/>
    <cellStyle name="Normal 9 4 2 2 2 3 2" xfId="29091" xr:uid="{00000000-0005-0000-0000-0000A5770000}"/>
    <cellStyle name="Normal 9 4 2 2 2 3 3" xfId="37968" xr:uid="{00000000-0005-0000-0000-0000A6770000}"/>
    <cellStyle name="Normal 9 4 2 2 2 4" xfId="20666" xr:uid="{00000000-0005-0000-0000-0000A7770000}"/>
    <cellStyle name="Normal 9 4 2 2 2 4 2" xfId="31310" xr:uid="{00000000-0005-0000-0000-0000A8770000}"/>
    <cellStyle name="Normal 9 4 2 2 2 4 3" xfId="40187" xr:uid="{00000000-0005-0000-0000-0000A9770000}"/>
    <cellStyle name="Normal 9 4 2 2 2 5" xfId="24653" xr:uid="{00000000-0005-0000-0000-0000AA770000}"/>
    <cellStyle name="Normal 9 4 2 2 2 6" xfId="33530" xr:uid="{00000000-0005-0000-0000-0000AB770000}"/>
    <cellStyle name="Normal 9 4 2 2 3" xfId="14566" xr:uid="{00000000-0005-0000-0000-0000AC770000}"/>
    <cellStyle name="Normal 9 4 2 2 3 2" xfId="25396" xr:uid="{00000000-0005-0000-0000-0000AD770000}"/>
    <cellStyle name="Normal 9 4 2 2 3 3" xfId="34273" xr:uid="{00000000-0005-0000-0000-0000AE770000}"/>
    <cellStyle name="Normal 9 4 2 2 4" xfId="16785" xr:uid="{00000000-0005-0000-0000-0000AF770000}"/>
    <cellStyle name="Normal 9 4 2 2 4 2" xfId="27615" xr:uid="{00000000-0005-0000-0000-0000B0770000}"/>
    <cellStyle name="Normal 9 4 2 2 4 3" xfId="36492" xr:uid="{00000000-0005-0000-0000-0000B1770000}"/>
    <cellStyle name="Normal 9 4 2 2 5" xfId="19190" xr:uid="{00000000-0005-0000-0000-0000B2770000}"/>
    <cellStyle name="Normal 9 4 2 2 5 2" xfId="29834" xr:uid="{00000000-0005-0000-0000-0000B3770000}"/>
    <cellStyle name="Normal 9 4 2 2 5 3" xfId="38711" xr:uid="{00000000-0005-0000-0000-0000B4770000}"/>
    <cellStyle name="Normal 9 4 2 2 6" xfId="23177" xr:uid="{00000000-0005-0000-0000-0000B5770000}"/>
    <cellStyle name="Normal 9 4 2 2 7" xfId="32053" xr:uid="{00000000-0005-0000-0000-0000B6770000}"/>
    <cellStyle name="Normal 9 4 2 2 8" xfId="12091" xr:uid="{00000000-0005-0000-0000-0000B7770000}"/>
    <cellStyle name="Normal 9 4 2 3" xfId="918" xr:uid="{00000000-0005-0000-0000-0000B8770000}"/>
    <cellStyle name="Normal 9 4 2 3 2" xfId="16041" xr:uid="{00000000-0005-0000-0000-0000B9770000}"/>
    <cellStyle name="Normal 9 4 2 3 2 2" xfId="26871" xr:uid="{00000000-0005-0000-0000-0000BA770000}"/>
    <cellStyle name="Normal 9 4 2 3 2 3" xfId="35748" xr:uid="{00000000-0005-0000-0000-0000BB770000}"/>
    <cellStyle name="Normal 9 4 2 3 3" xfId="18260" xr:uid="{00000000-0005-0000-0000-0000BC770000}"/>
    <cellStyle name="Normal 9 4 2 3 3 2" xfId="29090" xr:uid="{00000000-0005-0000-0000-0000BD770000}"/>
    <cellStyle name="Normal 9 4 2 3 3 3" xfId="37967" xr:uid="{00000000-0005-0000-0000-0000BE770000}"/>
    <cellStyle name="Normal 9 4 2 3 4" xfId="20665" xr:uid="{00000000-0005-0000-0000-0000BF770000}"/>
    <cellStyle name="Normal 9 4 2 3 4 2" xfId="31309" xr:uid="{00000000-0005-0000-0000-0000C0770000}"/>
    <cellStyle name="Normal 9 4 2 3 4 3" xfId="40186" xr:uid="{00000000-0005-0000-0000-0000C1770000}"/>
    <cellStyle name="Normal 9 4 2 3 5" xfId="24652" xr:uid="{00000000-0005-0000-0000-0000C2770000}"/>
    <cellStyle name="Normal 9 4 2 3 6" xfId="33529" xr:uid="{00000000-0005-0000-0000-0000C3770000}"/>
    <cellStyle name="Normal 9 4 2 3 7" xfId="13687" xr:uid="{00000000-0005-0000-0000-0000C4770000}"/>
    <cellStyle name="Normal 9 4 2 4" xfId="14565" xr:uid="{00000000-0005-0000-0000-0000C5770000}"/>
    <cellStyle name="Normal 9 4 2 4 2" xfId="21239" xr:uid="{00000000-0005-0000-0000-0000C6770000}"/>
    <cellStyle name="Normal 9 4 2 4 3" xfId="25395" xr:uid="{00000000-0005-0000-0000-0000C7770000}"/>
    <cellStyle name="Normal 9 4 2 4 4" xfId="34272" xr:uid="{00000000-0005-0000-0000-0000C8770000}"/>
    <cellStyle name="Normal 9 4 2 5" xfId="16784" xr:uid="{00000000-0005-0000-0000-0000C9770000}"/>
    <cellStyle name="Normal 9 4 2 5 2" xfId="21238" xr:uid="{00000000-0005-0000-0000-0000CA770000}"/>
    <cellStyle name="Normal 9 4 2 5 3" xfId="27614" xr:uid="{00000000-0005-0000-0000-0000CB770000}"/>
    <cellStyle name="Normal 9 4 2 5 4" xfId="36491" xr:uid="{00000000-0005-0000-0000-0000CC770000}"/>
    <cellStyle name="Normal 9 4 2 6" xfId="19189" xr:uid="{00000000-0005-0000-0000-0000CD770000}"/>
    <cellStyle name="Normal 9 4 2 6 2" xfId="21237" xr:uid="{00000000-0005-0000-0000-0000CE770000}"/>
    <cellStyle name="Normal 9 4 2 6 3" xfId="29833" xr:uid="{00000000-0005-0000-0000-0000CF770000}"/>
    <cellStyle name="Normal 9 4 2 6 4" xfId="38710" xr:uid="{00000000-0005-0000-0000-0000D0770000}"/>
    <cellStyle name="Normal 9 4 2 7" xfId="21236" xr:uid="{00000000-0005-0000-0000-0000D1770000}"/>
    <cellStyle name="Normal 9 4 2 8" xfId="21240" xr:uid="{00000000-0005-0000-0000-0000D2770000}"/>
    <cellStyle name="Normal 9 4 2 9" xfId="23176" xr:uid="{00000000-0005-0000-0000-0000D3770000}"/>
    <cellStyle name="Normal 9 4 3" xfId="919" xr:uid="{00000000-0005-0000-0000-0000D4770000}"/>
    <cellStyle name="Normal 9 4 3 2" xfId="920" xr:uid="{00000000-0005-0000-0000-0000D5770000}"/>
    <cellStyle name="Normal 9 4 4" xfId="921" xr:uid="{00000000-0005-0000-0000-0000D6770000}"/>
    <cellStyle name="Normal 9 4 5" xfId="922" xr:uid="{00000000-0005-0000-0000-0000D7770000}"/>
    <cellStyle name="Normal 9 5" xfId="923" xr:uid="{00000000-0005-0000-0000-0000D8770000}"/>
    <cellStyle name="Normal 9 5 2" xfId="924" xr:uid="{00000000-0005-0000-0000-0000D9770000}"/>
    <cellStyle name="Normal 9 5 2 2" xfId="925" xr:uid="{00000000-0005-0000-0000-0000DA770000}"/>
    <cellStyle name="Normal 9 5 3" xfId="926" xr:uid="{00000000-0005-0000-0000-0000DB770000}"/>
    <cellStyle name="Normal 9 5 4" xfId="927" xr:uid="{00000000-0005-0000-0000-0000DC770000}"/>
    <cellStyle name="Normal 9 5 5" xfId="928" xr:uid="{00000000-0005-0000-0000-0000DD770000}"/>
    <cellStyle name="Normal 9 6" xfId="929" xr:uid="{00000000-0005-0000-0000-0000DE770000}"/>
    <cellStyle name="Normal 9 6 2" xfId="930" xr:uid="{00000000-0005-0000-0000-0000DF770000}"/>
    <cellStyle name="Normal 9 6 2 2" xfId="931" xr:uid="{00000000-0005-0000-0000-0000E0770000}"/>
    <cellStyle name="Normal 9 6 3" xfId="932" xr:uid="{00000000-0005-0000-0000-0000E1770000}"/>
    <cellStyle name="Normal 9 7" xfId="933" xr:uid="{00000000-0005-0000-0000-0000E2770000}"/>
    <cellStyle name="Normal 9 7 2" xfId="934" xr:uid="{00000000-0005-0000-0000-0000E3770000}"/>
    <cellStyle name="Normal 9 7 3" xfId="12092" xr:uid="{00000000-0005-0000-0000-0000E4770000}"/>
    <cellStyle name="Normal 9 8" xfId="935" xr:uid="{00000000-0005-0000-0000-0000E5770000}"/>
    <cellStyle name="Normal 9 9" xfId="936" xr:uid="{00000000-0005-0000-0000-0000E6770000}"/>
    <cellStyle name="Normal GHG Textfiels Bold" xfId="937" xr:uid="{00000000-0005-0000-0000-0000E7770000}"/>
    <cellStyle name="Normal GHG-Shade 2" xfId="938" xr:uid="{00000000-0005-0000-0000-0000E8770000}"/>
    <cellStyle name="Normal GHG-Shade 2 2" xfId="939" xr:uid="{00000000-0005-0000-0000-0000E9770000}"/>
    <cellStyle name="Normale_B2020" xfId="2" xr:uid="{00000000-0005-0000-0000-0000EA770000}"/>
    <cellStyle name="Note 10" xfId="11169" xr:uid="{00000000-0005-0000-0000-0000EB770000}"/>
    <cellStyle name="Note 10 2" xfId="11170" xr:uid="{00000000-0005-0000-0000-0000EC770000}"/>
    <cellStyle name="Note 10 3" xfId="11171" xr:uid="{00000000-0005-0000-0000-0000ED770000}"/>
    <cellStyle name="Note 10 4" xfId="11172" xr:uid="{00000000-0005-0000-0000-0000EE770000}"/>
    <cellStyle name="Note 10 5" xfId="11173" xr:uid="{00000000-0005-0000-0000-0000EF770000}"/>
    <cellStyle name="Note 10 6" xfId="11174" xr:uid="{00000000-0005-0000-0000-0000F0770000}"/>
    <cellStyle name="Note 10 7" xfId="11175" xr:uid="{00000000-0005-0000-0000-0000F1770000}"/>
    <cellStyle name="Note 10 8" xfId="11176" xr:uid="{00000000-0005-0000-0000-0000F2770000}"/>
    <cellStyle name="Note 10 9" xfId="11177" xr:uid="{00000000-0005-0000-0000-0000F3770000}"/>
    <cellStyle name="Note 11" xfId="11178" xr:uid="{00000000-0005-0000-0000-0000F4770000}"/>
    <cellStyle name="Note 11 2" xfId="11179" xr:uid="{00000000-0005-0000-0000-0000F5770000}"/>
    <cellStyle name="Note 11 3" xfId="11180" xr:uid="{00000000-0005-0000-0000-0000F6770000}"/>
    <cellStyle name="Note 11 4" xfId="11181" xr:uid="{00000000-0005-0000-0000-0000F7770000}"/>
    <cellStyle name="Note 11 5" xfId="11182" xr:uid="{00000000-0005-0000-0000-0000F8770000}"/>
    <cellStyle name="Note 12" xfId="11183" xr:uid="{00000000-0005-0000-0000-0000F9770000}"/>
    <cellStyle name="Note 12 2" xfId="11184" xr:uid="{00000000-0005-0000-0000-0000FA770000}"/>
    <cellStyle name="Note 12 3" xfId="11185" xr:uid="{00000000-0005-0000-0000-0000FB770000}"/>
    <cellStyle name="Note 12 4" xfId="11186" xr:uid="{00000000-0005-0000-0000-0000FC770000}"/>
    <cellStyle name="Note 12 5" xfId="11187" xr:uid="{00000000-0005-0000-0000-0000FD770000}"/>
    <cellStyle name="Note 13" xfId="11188" xr:uid="{00000000-0005-0000-0000-0000FE770000}"/>
    <cellStyle name="Note 14" xfId="11189" xr:uid="{00000000-0005-0000-0000-0000FF770000}"/>
    <cellStyle name="Note 15" xfId="11190" xr:uid="{00000000-0005-0000-0000-000000780000}"/>
    <cellStyle name="Note 16" xfId="11191" xr:uid="{00000000-0005-0000-0000-000001780000}"/>
    <cellStyle name="Note 17" xfId="11192" xr:uid="{00000000-0005-0000-0000-000002780000}"/>
    <cellStyle name="Note 18" xfId="11193" xr:uid="{00000000-0005-0000-0000-000003780000}"/>
    <cellStyle name="Note 19" xfId="11194" xr:uid="{00000000-0005-0000-0000-000004780000}"/>
    <cellStyle name="Note 2" xfId="940" xr:uid="{00000000-0005-0000-0000-000005780000}"/>
    <cellStyle name="Note 2 10" xfId="11196" xr:uid="{00000000-0005-0000-0000-000006780000}"/>
    <cellStyle name="Note 2 10 2" xfId="11197" xr:uid="{00000000-0005-0000-0000-000007780000}"/>
    <cellStyle name="Note 2 10 3" xfId="11198" xr:uid="{00000000-0005-0000-0000-000008780000}"/>
    <cellStyle name="Note 2 10 4" xfId="11199" xr:uid="{00000000-0005-0000-0000-000009780000}"/>
    <cellStyle name="Note 2 10 5" xfId="11200" xr:uid="{00000000-0005-0000-0000-00000A780000}"/>
    <cellStyle name="Note 2 11" xfId="11201" xr:uid="{00000000-0005-0000-0000-00000B780000}"/>
    <cellStyle name="Note 2 11 2" xfId="11202" xr:uid="{00000000-0005-0000-0000-00000C780000}"/>
    <cellStyle name="Note 2 11 3" xfId="11203" xr:uid="{00000000-0005-0000-0000-00000D780000}"/>
    <cellStyle name="Note 2 11 4" xfId="11204" xr:uid="{00000000-0005-0000-0000-00000E780000}"/>
    <cellStyle name="Note 2 11 5" xfId="11205" xr:uid="{00000000-0005-0000-0000-00000F780000}"/>
    <cellStyle name="Note 2 12" xfId="11206" xr:uid="{00000000-0005-0000-0000-000010780000}"/>
    <cellStyle name="Note 2 13" xfId="11207" xr:uid="{00000000-0005-0000-0000-000011780000}"/>
    <cellStyle name="Note 2 14" xfId="11208" xr:uid="{00000000-0005-0000-0000-000012780000}"/>
    <cellStyle name="Note 2 15" xfId="11209" xr:uid="{00000000-0005-0000-0000-000013780000}"/>
    <cellStyle name="Note 2 16" xfId="11210" xr:uid="{00000000-0005-0000-0000-000014780000}"/>
    <cellStyle name="Note 2 17" xfId="11211" xr:uid="{00000000-0005-0000-0000-000015780000}"/>
    <cellStyle name="Note 2 18" xfId="11212" xr:uid="{00000000-0005-0000-0000-000016780000}"/>
    <cellStyle name="Note 2 19" xfId="11213" xr:uid="{00000000-0005-0000-0000-000017780000}"/>
    <cellStyle name="Note 2 2" xfId="941" xr:uid="{00000000-0005-0000-0000-000018780000}"/>
    <cellStyle name="Note 2 2 10" xfId="11214" xr:uid="{00000000-0005-0000-0000-000019780000}"/>
    <cellStyle name="Note 2 2 2" xfId="11215" xr:uid="{00000000-0005-0000-0000-00001A780000}"/>
    <cellStyle name="Note 2 2 3" xfId="11216" xr:uid="{00000000-0005-0000-0000-00001B780000}"/>
    <cellStyle name="Note 2 2 4" xfId="11217" xr:uid="{00000000-0005-0000-0000-00001C780000}"/>
    <cellStyle name="Note 2 2 5" xfId="11218" xr:uid="{00000000-0005-0000-0000-00001D780000}"/>
    <cellStyle name="Note 2 2 6" xfId="11219" xr:uid="{00000000-0005-0000-0000-00001E780000}"/>
    <cellStyle name="Note 2 2 7" xfId="11220" xr:uid="{00000000-0005-0000-0000-00001F780000}"/>
    <cellStyle name="Note 2 2 8" xfId="11221" xr:uid="{00000000-0005-0000-0000-000020780000}"/>
    <cellStyle name="Note 2 2 9" xfId="11222" xr:uid="{00000000-0005-0000-0000-000021780000}"/>
    <cellStyle name="Note 2 20" xfId="11223" xr:uid="{00000000-0005-0000-0000-000022780000}"/>
    <cellStyle name="Note 2 21" xfId="11224" xr:uid="{00000000-0005-0000-0000-000023780000}"/>
    <cellStyle name="Note 2 22" xfId="11225" xr:uid="{00000000-0005-0000-0000-000024780000}"/>
    <cellStyle name="Note 2 23" xfId="11226" xr:uid="{00000000-0005-0000-0000-000025780000}"/>
    <cellStyle name="Note 2 24" xfId="11227" xr:uid="{00000000-0005-0000-0000-000026780000}"/>
    <cellStyle name="Note 2 25" xfId="11228" xr:uid="{00000000-0005-0000-0000-000027780000}"/>
    <cellStyle name="Note 2 26" xfId="11229" xr:uid="{00000000-0005-0000-0000-000028780000}"/>
    <cellStyle name="Note 2 27" xfId="11195" xr:uid="{00000000-0005-0000-0000-000029780000}"/>
    <cellStyle name="Note 2 3" xfId="11230" xr:uid="{00000000-0005-0000-0000-00002A780000}"/>
    <cellStyle name="Note 2 3 2" xfId="11231" xr:uid="{00000000-0005-0000-0000-00002B780000}"/>
    <cellStyle name="Note 2 3 3" xfId="11232" xr:uid="{00000000-0005-0000-0000-00002C780000}"/>
    <cellStyle name="Note 2 3 4" xfId="11233" xr:uid="{00000000-0005-0000-0000-00002D780000}"/>
    <cellStyle name="Note 2 3 5" xfId="11234" xr:uid="{00000000-0005-0000-0000-00002E780000}"/>
    <cellStyle name="Note 2 3 6" xfId="11235" xr:uid="{00000000-0005-0000-0000-00002F780000}"/>
    <cellStyle name="Note 2 3 7" xfId="11236" xr:uid="{00000000-0005-0000-0000-000030780000}"/>
    <cellStyle name="Note 2 3 8" xfId="11237" xr:uid="{00000000-0005-0000-0000-000031780000}"/>
    <cellStyle name="Note 2 3 9" xfId="11238" xr:uid="{00000000-0005-0000-0000-000032780000}"/>
    <cellStyle name="Note 2 4" xfId="11239" xr:uid="{00000000-0005-0000-0000-000033780000}"/>
    <cellStyle name="Note 2 4 2" xfId="11240" xr:uid="{00000000-0005-0000-0000-000034780000}"/>
    <cellStyle name="Note 2 4 3" xfId="11241" xr:uid="{00000000-0005-0000-0000-000035780000}"/>
    <cellStyle name="Note 2 4 4" xfId="11242" xr:uid="{00000000-0005-0000-0000-000036780000}"/>
    <cellStyle name="Note 2 4 5" xfId="11243" xr:uid="{00000000-0005-0000-0000-000037780000}"/>
    <cellStyle name="Note 2 4 6" xfId="11244" xr:uid="{00000000-0005-0000-0000-000038780000}"/>
    <cellStyle name="Note 2 4 7" xfId="11245" xr:uid="{00000000-0005-0000-0000-000039780000}"/>
    <cellStyle name="Note 2 4 8" xfId="11246" xr:uid="{00000000-0005-0000-0000-00003A780000}"/>
    <cellStyle name="Note 2 4 9" xfId="11247" xr:uid="{00000000-0005-0000-0000-00003B780000}"/>
    <cellStyle name="Note 2 5" xfId="11248" xr:uid="{00000000-0005-0000-0000-00003C780000}"/>
    <cellStyle name="Note 2 5 2" xfId="11249" xr:uid="{00000000-0005-0000-0000-00003D780000}"/>
    <cellStyle name="Note 2 5 3" xfId="11250" xr:uid="{00000000-0005-0000-0000-00003E780000}"/>
    <cellStyle name="Note 2 5 4" xfId="11251" xr:uid="{00000000-0005-0000-0000-00003F780000}"/>
    <cellStyle name="Note 2 5 5" xfId="11252" xr:uid="{00000000-0005-0000-0000-000040780000}"/>
    <cellStyle name="Note 2 5 6" xfId="11253" xr:uid="{00000000-0005-0000-0000-000041780000}"/>
    <cellStyle name="Note 2 5 7" xfId="11254" xr:uid="{00000000-0005-0000-0000-000042780000}"/>
    <cellStyle name="Note 2 5 8" xfId="11255" xr:uid="{00000000-0005-0000-0000-000043780000}"/>
    <cellStyle name="Note 2 5 9" xfId="11256" xr:uid="{00000000-0005-0000-0000-000044780000}"/>
    <cellStyle name="Note 2 6" xfId="11257" xr:uid="{00000000-0005-0000-0000-000045780000}"/>
    <cellStyle name="Note 2 6 2" xfId="11258" xr:uid="{00000000-0005-0000-0000-000046780000}"/>
    <cellStyle name="Note 2 6 3" xfId="11259" xr:uid="{00000000-0005-0000-0000-000047780000}"/>
    <cellStyle name="Note 2 6 4" xfId="11260" xr:uid="{00000000-0005-0000-0000-000048780000}"/>
    <cellStyle name="Note 2 6 5" xfId="11261" xr:uid="{00000000-0005-0000-0000-000049780000}"/>
    <cellStyle name="Note 2 7" xfId="11262" xr:uid="{00000000-0005-0000-0000-00004A780000}"/>
    <cellStyle name="Note 2 7 2" xfId="11263" xr:uid="{00000000-0005-0000-0000-00004B780000}"/>
    <cellStyle name="Note 2 7 3" xfId="11264" xr:uid="{00000000-0005-0000-0000-00004C780000}"/>
    <cellStyle name="Note 2 7 4" xfId="11265" xr:uid="{00000000-0005-0000-0000-00004D780000}"/>
    <cellStyle name="Note 2 7 5" xfId="11266" xr:uid="{00000000-0005-0000-0000-00004E780000}"/>
    <cellStyle name="Note 2 8" xfId="11267" xr:uid="{00000000-0005-0000-0000-00004F780000}"/>
    <cellStyle name="Note 2 8 2" xfId="11268" xr:uid="{00000000-0005-0000-0000-000050780000}"/>
    <cellStyle name="Note 2 8 3" xfId="11269" xr:uid="{00000000-0005-0000-0000-000051780000}"/>
    <cellStyle name="Note 2 8 4" xfId="11270" xr:uid="{00000000-0005-0000-0000-000052780000}"/>
    <cellStyle name="Note 2 8 5" xfId="11271" xr:uid="{00000000-0005-0000-0000-000053780000}"/>
    <cellStyle name="Note 2 9" xfId="11272" xr:uid="{00000000-0005-0000-0000-000054780000}"/>
    <cellStyle name="Note 2 9 2" xfId="11273" xr:uid="{00000000-0005-0000-0000-000055780000}"/>
    <cellStyle name="Note 2 9 3" xfId="11274" xr:uid="{00000000-0005-0000-0000-000056780000}"/>
    <cellStyle name="Note 2 9 4" xfId="11275" xr:uid="{00000000-0005-0000-0000-000057780000}"/>
    <cellStyle name="Note 2 9 5" xfId="11276" xr:uid="{00000000-0005-0000-0000-000058780000}"/>
    <cellStyle name="Note 20" xfId="11277" xr:uid="{00000000-0005-0000-0000-000059780000}"/>
    <cellStyle name="Note 21" xfId="11278" xr:uid="{00000000-0005-0000-0000-00005A780000}"/>
    <cellStyle name="Note 22" xfId="11279" xr:uid="{00000000-0005-0000-0000-00005B780000}"/>
    <cellStyle name="Note 23" xfId="11280" xr:uid="{00000000-0005-0000-0000-00005C780000}"/>
    <cellStyle name="Note 24" xfId="11281" xr:uid="{00000000-0005-0000-0000-00005D780000}"/>
    <cellStyle name="Note 25" xfId="11282" xr:uid="{00000000-0005-0000-0000-00005E780000}"/>
    <cellStyle name="Note 26" xfId="11283" xr:uid="{00000000-0005-0000-0000-00005F780000}"/>
    <cellStyle name="Note 27" xfId="11284" xr:uid="{00000000-0005-0000-0000-000060780000}"/>
    <cellStyle name="Note 28" xfId="11285" xr:uid="{00000000-0005-0000-0000-000061780000}"/>
    <cellStyle name="Note 29" xfId="11286" xr:uid="{00000000-0005-0000-0000-000062780000}"/>
    <cellStyle name="Note 3" xfId="942" xr:uid="{00000000-0005-0000-0000-000063780000}"/>
    <cellStyle name="Note 3 10" xfId="11288" xr:uid="{00000000-0005-0000-0000-000064780000}"/>
    <cellStyle name="Note 3 11" xfId="11289" xr:uid="{00000000-0005-0000-0000-000065780000}"/>
    <cellStyle name="Note 3 12" xfId="11290" xr:uid="{00000000-0005-0000-0000-000066780000}"/>
    <cellStyle name="Note 3 13" xfId="11291" xr:uid="{00000000-0005-0000-0000-000067780000}"/>
    <cellStyle name="Note 3 14" xfId="11292" xr:uid="{00000000-0005-0000-0000-000068780000}"/>
    <cellStyle name="Note 3 15" xfId="11293" xr:uid="{00000000-0005-0000-0000-000069780000}"/>
    <cellStyle name="Note 3 16" xfId="11294" xr:uid="{00000000-0005-0000-0000-00006A780000}"/>
    <cellStyle name="Note 3 17" xfId="11295" xr:uid="{00000000-0005-0000-0000-00006B780000}"/>
    <cellStyle name="Note 3 18" xfId="11296" xr:uid="{00000000-0005-0000-0000-00006C780000}"/>
    <cellStyle name="Note 3 19" xfId="11297" xr:uid="{00000000-0005-0000-0000-00006D780000}"/>
    <cellStyle name="Note 3 2" xfId="943" xr:uid="{00000000-0005-0000-0000-00006E780000}"/>
    <cellStyle name="Note 3 20" xfId="11298" xr:uid="{00000000-0005-0000-0000-00006F780000}"/>
    <cellStyle name="Note 3 21" xfId="11287" xr:uid="{00000000-0005-0000-0000-000070780000}"/>
    <cellStyle name="Note 3 3" xfId="11299" xr:uid="{00000000-0005-0000-0000-000071780000}"/>
    <cellStyle name="Note 3 4" xfId="11300" xr:uid="{00000000-0005-0000-0000-000072780000}"/>
    <cellStyle name="Note 3 5" xfId="11301" xr:uid="{00000000-0005-0000-0000-000073780000}"/>
    <cellStyle name="Note 3 6" xfId="11302" xr:uid="{00000000-0005-0000-0000-000074780000}"/>
    <cellStyle name="Note 3 7" xfId="11303" xr:uid="{00000000-0005-0000-0000-000075780000}"/>
    <cellStyle name="Note 3 8" xfId="11304" xr:uid="{00000000-0005-0000-0000-000076780000}"/>
    <cellStyle name="Note 3 9" xfId="11305" xr:uid="{00000000-0005-0000-0000-000077780000}"/>
    <cellStyle name="Note 30" xfId="11306" xr:uid="{00000000-0005-0000-0000-000078780000}"/>
    <cellStyle name="Note 31" xfId="11307" xr:uid="{00000000-0005-0000-0000-000079780000}"/>
    <cellStyle name="Note 32" xfId="11308" xr:uid="{00000000-0005-0000-0000-00007A780000}"/>
    <cellStyle name="Note 33" xfId="11309" xr:uid="{00000000-0005-0000-0000-00007B780000}"/>
    <cellStyle name="Note 34" xfId="11310" xr:uid="{00000000-0005-0000-0000-00007C780000}"/>
    <cellStyle name="Note 35" xfId="11311" xr:uid="{00000000-0005-0000-0000-00007D780000}"/>
    <cellStyle name="Note 36" xfId="11312" xr:uid="{00000000-0005-0000-0000-00007E780000}"/>
    <cellStyle name="Note 37" xfId="11313" xr:uid="{00000000-0005-0000-0000-00007F780000}"/>
    <cellStyle name="Note 38" xfId="11314" xr:uid="{00000000-0005-0000-0000-000080780000}"/>
    <cellStyle name="Note 4" xfId="11315" xr:uid="{00000000-0005-0000-0000-000081780000}"/>
    <cellStyle name="Note 4 10" xfId="11316" xr:uid="{00000000-0005-0000-0000-000082780000}"/>
    <cellStyle name="Note 4 11" xfId="11317" xr:uid="{00000000-0005-0000-0000-000083780000}"/>
    <cellStyle name="Note 4 12" xfId="11318" xr:uid="{00000000-0005-0000-0000-000084780000}"/>
    <cellStyle name="Note 4 13" xfId="11319" xr:uid="{00000000-0005-0000-0000-000085780000}"/>
    <cellStyle name="Note 4 14" xfId="11320" xr:uid="{00000000-0005-0000-0000-000086780000}"/>
    <cellStyle name="Note 4 15" xfId="11321" xr:uid="{00000000-0005-0000-0000-000087780000}"/>
    <cellStyle name="Note 4 16" xfId="11322" xr:uid="{00000000-0005-0000-0000-000088780000}"/>
    <cellStyle name="Note 4 17" xfId="11323" xr:uid="{00000000-0005-0000-0000-000089780000}"/>
    <cellStyle name="Note 4 18" xfId="11324" xr:uid="{00000000-0005-0000-0000-00008A780000}"/>
    <cellStyle name="Note 4 19" xfId="11325" xr:uid="{00000000-0005-0000-0000-00008B780000}"/>
    <cellStyle name="Note 4 2" xfId="11326" xr:uid="{00000000-0005-0000-0000-00008C780000}"/>
    <cellStyle name="Note 4 20" xfId="11327" xr:uid="{00000000-0005-0000-0000-00008D780000}"/>
    <cellStyle name="Note 4 3" xfId="11328" xr:uid="{00000000-0005-0000-0000-00008E780000}"/>
    <cellStyle name="Note 4 4" xfId="11329" xr:uid="{00000000-0005-0000-0000-00008F780000}"/>
    <cellStyle name="Note 4 5" xfId="11330" xr:uid="{00000000-0005-0000-0000-000090780000}"/>
    <cellStyle name="Note 4 6" xfId="11331" xr:uid="{00000000-0005-0000-0000-000091780000}"/>
    <cellStyle name="Note 4 7" xfId="11332" xr:uid="{00000000-0005-0000-0000-000092780000}"/>
    <cellStyle name="Note 4 8" xfId="11333" xr:uid="{00000000-0005-0000-0000-000093780000}"/>
    <cellStyle name="Note 4 9" xfId="11334" xr:uid="{00000000-0005-0000-0000-000094780000}"/>
    <cellStyle name="Note 5" xfId="11335" xr:uid="{00000000-0005-0000-0000-000095780000}"/>
    <cellStyle name="Note 5 10" xfId="11336" xr:uid="{00000000-0005-0000-0000-000096780000}"/>
    <cellStyle name="Note 5 11" xfId="11337" xr:uid="{00000000-0005-0000-0000-000097780000}"/>
    <cellStyle name="Note 5 12" xfId="11338" xr:uid="{00000000-0005-0000-0000-000098780000}"/>
    <cellStyle name="Note 5 13" xfId="11339" xr:uid="{00000000-0005-0000-0000-000099780000}"/>
    <cellStyle name="Note 5 14" xfId="11340" xr:uid="{00000000-0005-0000-0000-00009A780000}"/>
    <cellStyle name="Note 5 15" xfId="11341" xr:uid="{00000000-0005-0000-0000-00009B780000}"/>
    <cellStyle name="Note 5 16" xfId="11342" xr:uid="{00000000-0005-0000-0000-00009C780000}"/>
    <cellStyle name="Note 5 17" xfId="11343" xr:uid="{00000000-0005-0000-0000-00009D780000}"/>
    <cellStyle name="Note 5 18" xfId="11344" xr:uid="{00000000-0005-0000-0000-00009E780000}"/>
    <cellStyle name="Note 5 19" xfId="11345" xr:uid="{00000000-0005-0000-0000-00009F780000}"/>
    <cellStyle name="Note 5 2" xfId="11346" xr:uid="{00000000-0005-0000-0000-0000A0780000}"/>
    <cellStyle name="Note 5 20" xfId="11347" xr:uid="{00000000-0005-0000-0000-0000A1780000}"/>
    <cellStyle name="Note 5 3" xfId="11348" xr:uid="{00000000-0005-0000-0000-0000A2780000}"/>
    <cellStyle name="Note 5 4" xfId="11349" xr:uid="{00000000-0005-0000-0000-0000A3780000}"/>
    <cellStyle name="Note 5 5" xfId="11350" xr:uid="{00000000-0005-0000-0000-0000A4780000}"/>
    <cellStyle name="Note 5 6" xfId="11351" xr:uid="{00000000-0005-0000-0000-0000A5780000}"/>
    <cellStyle name="Note 5 7" xfId="11352" xr:uid="{00000000-0005-0000-0000-0000A6780000}"/>
    <cellStyle name="Note 5 8" xfId="11353" xr:uid="{00000000-0005-0000-0000-0000A7780000}"/>
    <cellStyle name="Note 5 9" xfId="11354" xr:uid="{00000000-0005-0000-0000-0000A8780000}"/>
    <cellStyle name="Note 6" xfId="11355" xr:uid="{00000000-0005-0000-0000-0000A9780000}"/>
    <cellStyle name="Note 6 10" xfId="11356" xr:uid="{00000000-0005-0000-0000-0000AA780000}"/>
    <cellStyle name="Note 6 11" xfId="11357" xr:uid="{00000000-0005-0000-0000-0000AB780000}"/>
    <cellStyle name="Note 6 12" xfId="11358" xr:uid="{00000000-0005-0000-0000-0000AC780000}"/>
    <cellStyle name="Note 6 13" xfId="11359" xr:uid="{00000000-0005-0000-0000-0000AD780000}"/>
    <cellStyle name="Note 6 14" xfId="11360" xr:uid="{00000000-0005-0000-0000-0000AE780000}"/>
    <cellStyle name="Note 6 15" xfId="11361" xr:uid="{00000000-0005-0000-0000-0000AF780000}"/>
    <cellStyle name="Note 6 16" xfId="11362" xr:uid="{00000000-0005-0000-0000-0000B0780000}"/>
    <cellStyle name="Note 6 17" xfId="11363" xr:uid="{00000000-0005-0000-0000-0000B1780000}"/>
    <cellStyle name="Note 6 18" xfId="11364" xr:uid="{00000000-0005-0000-0000-0000B2780000}"/>
    <cellStyle name="Note 6 19" xfId="11365" xr:uid="{00000000-0005-0000-0000-0000B3780000}"/>
    <cellStyle name="Note 6 2" xfId="11366" xr:uid="{00000000-0005-0000-0000-0000B4780000}"/>
    <cellStyle name="Note 6 3" xfId="11367" xr:uid="{00000000-0005-0000-0000-0000B5780000}"/>
    <cellStyle name="Note 6 4" xfId="11368" xr:uid="{00000000-0005-0000-0000-0000B6780000}"/>
    <cellStyle name="Note 6 5" xfId="11369" xr:uid="{00000000-0005-0000-0000-0000B7780000}"/>
    <cellStyle name="Note 6 6" xfId="11370" xr:uid="{00000000-0005-0000-0000-0000B8780000}"/>
    <cellStyle name="Note 6 7" xfId="11371" xr:uid="{00000000-0005-0000-0000-0000B9780000}"/>
    <cellStyle name="Note 6 8" xfId="11372" xr:uid="{00000000-0005-0000-0000-0000BA780000}"/>
    <cellStyle name="Note 6 9" xfId="11373" xr:uid="{00000000-0005-0000-0000-0000BB780000}"/>
    <cellStyle name="Note 7" xfId="11374" xr:uid="{00000000-0005-0000-0000-0000BC780000}"/>
    <cellStyle name="Note 7 10" xfId="11375" xr:uid="{00000000-0005-0000-0000-0000BD780000}"/>
    <cellStyle name="Note 7 11" xfId="11376" xr:uid="{00000000-0005-0000-0000-0000BE780000}"/>
    <cellStyle name="Note 7 12" xfId="11377" xr:uid="{00000000-0005-0000-0000-0000BF780000}"/>
    <cellStyle name="Note 7 13" xfId="11378" xr:uid="{00000000-0005-0000-0000-0000C0780000}"/>
    <cellStyle name="Note 7 14" xfId="11379" xr:uid="{00000000-0005-0000-0000-0000C1780000}"/>
    <cellStyle name="Note 7 15" xfId="11380" xr:uid="{00000000-0005-0000-0000-0000C2780000}"/>
    <cellStyle name="Note 7 16" xfId="11381" xr:uid="{00000000-0005-0000-0000-0000C3780000}"/>
    <cellStyle name="Note 7 17" xfId="11382" xr:uid="{00000000-0005-0000-0000-0000C4780000}"/>
    <cellStyle name="Note 7 18" xfId="11383" xr:uid="{00000000-0005-0000-0000-0000C5780000}"/>
    <cellStyle name="Note 7 2" xfId="11384" xr:uid="{00000000-0005-0000-0000-0000C6780000}"/>
    <cellStyle name="Note 7 3" xfId="11385" xr:uid="{00000000-0005-0000-0000-0000C7780000}"/>
    <cellStyle name="Note 7 4" xfId="11386" xr:uid="{00000000-0005-0000-0000-0000C8780000}"/>
    <cellStyle name="Note 7 5" xfId="11387" xr:uid="{00000000-0005-0000-0000-0000C9780000}"/>
    <cellStyle name="Note 7 6" xfId="11388" xr:uid="{00000000-0005-0000-0000-0000CA780000}"/>
    <cellStyle name="Note 7 7" xfId="11389" xr:uid="{00000000-0005-0000-0000-0000CB780000}"/>
    <cellStyle name="Note 7 8" xfId="11390" xr:uid="{00000000-0005-0000-0000-0000CC780000}"/>
    <cellStyle name="Note 7 9" xfId="11391" xr:uid="{00000000-0005-0000-0000-0000CD780000}"/>
    <cellStyle name="Note 8" xfId="11392" xr:uid="{00000000-0005-0000-0000-0000CE780000}"/>
    <cellStyle name="Note 8 10" xfId="11393" xr:uid="{00000000-0005-0000-0000-0000CF780000}"/>
    <cellStyle name="Note 8 11" xfId="11394" xr:uid="{00000000-0005-0000-0000-0000D0780000}"/>
    <cellStyle name="Note 8 12" xfId="11395" xr:uid="{00000000-0005-0000-0000-0000D1780000}"/>
    <cellStyle name="Note 8 13" xfId="11396" xr:uid="{00000000-0005-0000-0000-0000D2780000}"/>
    <cellStyle name="Note 8 14" xfId="11397" xr:uid="{00000000-0005-0000-0000-0000D3780000}"/>
    <cellStyle name="Note 8 15" xfId="11398" xr:uid="{00000000-0005-0000-0000-0000D4780000}"/>
    <cellStyle name="Note 8 16" xfId="11399" xr:uid="{00000000-0005-0000-0000-0000D5780000}"/>
    <cellStyle name="Note 8 17" xfId="11400" xr:uid="{00000000-0005-0000-0000-0000D6780000}"/>
    <cellStyle name="Note 8 18" xfId="11401" xr:uid="{00000000-0005-0000-0000-0000D7780000}"/>
    <cellStyle name="Note 8 2" xfId="11402" xr:uid="{00000000-0005-0000-0000-0000D8780000}"/>
    <cellStyle name="Note 8 3" xfId="11403" xr:uid="{00000000-0005-0000-0000-0000D9780000}"/>
    <cellStyle name="Note 8 4" xfId="11404" xr:uid="{00000000-0005-0000-0000-0000DA780000}"/>
    <cellStyle name="Note 8 5" xfId="11405" xr:uid="{00000000-0005-0000-0000-0000DB780000}"/>
    <cellStyle name="Note 8 6" xfId="11406" xr:uid="{00000000-0005-0000-0000-0000DC780000}"/>
    <cellStyle name="Note 8 7" xfId="11407" xr:uid="{00000000-0005-0000-0000-0000DD780000}"/>
    <cellStyle name="Note 8 8" xfId="11408" xr:uid="{00000000-0005-0000-0000-0000DE780000}"/>
    <cellStyle name="Note 8 9" xfId="11409" xr:uid="{00000000-0005-0000-0000-0000DF780000}"/>
    <cellStyle name="Note 9" xfId="11410" xr:uid="{00000000-0005-0000-0000-0000E0780000}"/>
    <cellStyle name="Note 9 10" xfId="11411" xr:uid="{00000000-0005-0000-0000-0000E1780000}"/>
    <cellStyle name="Note 9 11" xfId="11412" xr:uid="{00000000-0005-0000-0000-0000E2780000}"/>
    <cellStyle name="Note 9 12" xfId="11413" xr:uid="{00000000-0005-0000-0000-0000E3780000}"/>
    <cellStyle name="Note 9 13" xfId="11414" xr:uid="{00000000-0005-0000-0000-0000E4780000}"/>
    <cellStyle name="Note 9 2" xfId="11415" xr:uid="{00000000-0005-0000-0000-0000E5780000}"/>
    <cellStyle name="Note 9 3" xfId="11416" xr:uid="{00000000-0005-0000-0000-0000E6780000}"/>
    <cellStyle name="Note 9 4" xfId="11417" xr:uid="{00000000-0005-0000-0000-0000E7780000}"/>
    <cellStyle name="Note 9 5" xfId="11418" xr:uid="{00000000-0005-0000-0000-0000E8780000}"/>
    <cellStyle name="Note 9 6" xfId="11419" xr:uid="{00000000-0005-0000-0000-0000E9780000}"/>
    <cellStyle name="Note 9 7" xfId="11420" xr:uid="{00000000-0005-0000-0000-0000EA780000}"/>
    <cellStyle name="Note 9 8" xfId="11421" xr:uid="{00000000-0005-0000-0000-0000EB780000}"/>
    <cellStyle name="Note 9 9" xfId="11422" xr:uid="{00000000-0005-0000-0000-0000EC780000}"/>
    <cellStyle name="Notiz" xfId="944" xr:uid="{00000000-0005-0000-0000-0000ED780000}"/>
    <cellStyle name="Notiz 10" xfId="945" xr:uid="{00000000-0005-0000-0000-0000EE780000}"/>
    <cellStyle name="Notiz 10 2" xfId="946" xr:uid="{00000000-0005-0000-0000-0000EF780000}"/>
    <cellStyle name="Notiz 10 2 2" xfId="947" xr:uid="{00000000-0005-0000-0000-0000F0780000}"/>
    <cellStyle name="Notiz 10 3" xfId="948" xr:uid="{00000000-0005-0000-0000-0000F1780000}"/>
    <cellStyle name="Notiz 11" xfId="949" xr:uid="{00000000-0005-0000-0000-0000F2780000}"/>
    <cellStyle name="Notiz 11 2" xfId="950" xr:uid="{00000000-0005-0000-0000-0000F3780000}"/>
    <cellStyle name="Notiz 11 2 2" xfId="951" xr:uid="{00000000-0005-0000-0000-0000F4780000}"/>
    <cellStyle name="Notiz 11 3" xfId="952" xr:uid="{00000000-0005-0000-0000-0000F5780000}"/>
    <cellStyle name="Notiz 12" xfId="953" xr:uid="{00000000-0005-0000-0000-0000F6780000}"/>
    <cellStyle name="Notiz 12 2" xfId="954" xr:uid="{00000000-0005-0000-0000-0000F7780000}"/>
    <cellStyle name="Notiz 2" xfId="955" xr:uid="{00000000-0005-0000-0000-0000F8780000}"/>
    <cellStyle name="Notiz 2 2" xfId="956" xr:uid="{00000000-0005-0000-0000-0000F9780000}"/>
    <cellStyle name="Notiz 3" xfId="957" xr:uid="{00000000-0005-0000-0000-0000FA780000}"/>
    <cellStyle name="Notiz 3 2" xfId="958" xr:uid="{00000000-0005-0000-0000-0000FB780000}"/>
    <cellStyle name="Notiz 3 2 2" xfId="959" xr:uid="{00000000-0005-0000-0000-0000FC780000}"/>
    <cellStyle name="Notiz 3 2 2 2" xfId="960" xr:uid="{00000000-0005-0000-0000-0000FD780000}"/>
    <cellStyle name="Notiz 3 2 3" xfId="961" xr:uid="{00000000-0005-0000-0000-0000FE780000}"/>
    <cellStyle name="Notiz 3 3" xfId="962" xr:uid="{00000000-0005-0000-0000-0000FF780000}"/>
    <cellStyle name="Notiz 3 3 2" xfId="963" xr:uid="{00000000-0005-0000-0000-000000790000}"/>
    <cellStyle name="Notiz 3 3 2 2" xfId="964" xr:uid="{00000000-0005-0000-0000-000001790000}"/>
    <cellStyle name="Notiz 3 3 3" xfId="965" xr:uid="{00000000-0005-0000-0000-000002790000}"/>
    <cellStyle name="Notiz 3 3 3 2" xfId="966" xr:uid="{00000000-0005-0000-0000-000003790000}"/>
    <cellStyle name="Notiz 3 3 3 2 2" xfId="967" xr:uid="{00000000-0005-0000-0000-000004790000}"/>
    <cellStyle name="Notiz 3 3 3 3" xfId="968" xr:uid="{00000000-0005-0000-0000-000005790000}"/>
    <cellStyle name="Notiz 3 3 3 4" xfId="969" xr:uid="{00000000-0005-0000-0000-000006790000}"/>
    <cellStyle name="Notiz 3 3 3 5" xfId="970" xr:uid="{00000000-0005-0000-0000-000007790000}"/>
    <cellStyle name="Notiz 3 3 4" xfId="971" xr:uid="{00000000-0005-0000-0000-000008790000}"/>
    <cellStyle name="Notiz 3 3 4 2" xfId="972" xr:uid="{00000000-0005-0000-0000-000009790000}"/>
    <cellStyle name="Notiz 3 3 4 2 2" xfId="973" xr:uid="{00000000-0005-0000-0000-00000A790000}"/>
    <cellStyle name="Notiz 3 3 4 3" xfId="974" xr:uid="{00000000-0005-0000-0000-00000B790000}"/>
    <cellStyle name="Notiz 3 3 5" xfId="975" xr:uid="{00000000-0005-0000-0000-00000C790000}"/>
    <cellStyle name="Notiz 3 3 6" xfId="976" xr:uid="{00000000-0005-0000-0000-00000D790000}"/>
    <cellStyle name="Notiz 3 4" xfId="977" xr:uid="{00000000-0005-0000-0000-00000E790000}"/>
    <cellStyle name="Notiz 3 4 2" xfId="978" xr:uid="{00000000-0005-0000-0000-00000F790000}"/>
    <cellStyle name="Notiz 3 4 3" xfId="979" xr:uid="{00000000-0005-0000-0000-000010790000}"/>
    <cellStyle name="Notiz 3 4 4" xfId="980" xr:uid="{00000000-0005-0000-0000-000011790000}"/>
    <cellStyle name="Notiz 3 5" xfId="981" xr:uid="{00000000-0005-0000-0000-000012790000}"/>
    <cellStyle name="Notiz 3 6" xfId="982" xr:uid="{00000000-0005-0000-0000-000013790000}"/>
    <cellStyle name="Notiz 4" xfId="983" xr:uid="{00000000-0005-0000-0000-000014790000}"/>
    <cellStyle name="Notiz 4 2" xfId="984" xr:uid="{00000000-0005-0000-0000-000015790000}"/>
    <cellStyle name="Notiz 4 2 2" xfId="985" xr:uid="{00000000-0005-0000-0000-000016790000}"/>
    <cellStyle name="Notiz 4 2 2 2" xfId="986" xr:uid="{00000000-0005-0000-0000-000017790000}"/>
    <cellStyle name="Notiz 4 2 3" xfId="987" xr:uid="{00000000-0005-0000-0000-000018790000}"/>
    <cellStyle name="Notiz 4 2 3 2" xfId="988" xr:uid="{00000000-0005-0000-0000-000019790000}"/>
    <cellStyle name="Notiz 4 2 3 2 2" xfId="989" xr:uid="{00000000-0005-0000-0000-00001A790000}"/>
    <cellStyle name="Notiz 4 2 3 3" xfId="990" xr:uid="{00000000-0005-0000-0000-00001B790000}"/>
    <cellStyle name="Notiz 4 2 3 4" xfId="991" xr:uid="{00000000-0005-0000-0000-00001C790000}"/>
    <cellStyle name="Notiz 4 2 3 5" xfId="992" xr:uid="{00000000-0005-0000-0000-00001D790000}"/>
    <cellStyle name="Notiz 4 2 4" xfId="993" xr:uid="{00000000-0005-0000-0000-00001E790000}"/>
    <cellStyle name="Notiz 4 2 4 2" xfId="994" xr:uid="{00000000-0005-0000-0000-00001F790000}"/>
    <cellStyle name="Notiz 4 2 4 2 2" xfId="995" xr:uid="{00000000-0005-0000-0000-000020790000}"/>
    <cellStyle name="Notiz 4 2 4 3" xfId="996" xr:uid="{00000000-0005-0000-0000-000021790000}"/>
    <cellStyle name="Notiz 4 2 5" xfId="997" xr:uid="{00000000-0005-0000-0000-000022790000}"/>
    <cellStyle name="Notiz 4 2 6" xfId="998" xr:uid="{00000000-0005-0000-0000-000023790000}"/>
    <cellStyle name="Notiz 4 3" xfId="999" xr:uid="{00000000-0005-0000-0000-000024790000}"/>
    <cellStyle name="Notiz 4 3 2" xfId="1000" xr:uid="{00000000-0005-0000-0000-000025790000}"/>
    <cellStyle name="Notiz 4 4" xfId="1001" xr:uid="{00000000-0005-0000-0000-000026790000}"/>
    <cellStyle name="Notiz 4 4 2" xfId="1002" xr:uid="{00000000-0005-0000-0000-000027790000}"/>
    <cellStyle name="Notiz 4 5" xfId="1003" xr:uid="{00000000-0005-0000-0000-000028790000}"/>
    <cellStyle name="Notiz 4 6" xfId="1004" xr:uid="{00000000-0005-0000-0000-000029790000}"/>
    <cellStyle name="Notiz 5" xfId="1005" xr:uid="{00000000-0005-0000-0000-00002A790000}"/>
    <cellStyle name="Notiz 5 2" xfId="1006" xr:uid="{00000000-0005-0000-0000-00002B790000}"/>
    <cellStyle name="Notiz 5 2 2" xfId="1007" xr:uid="{00000000-0005-0000-0000-00002C790000}"/>
    <cellStyle name="Notiz 5 2 2 2" xfId="1008" xr:uid="{00000000-0005-0000-0000-00002D790000}"/>
    <cellStyle name="Notiz 5 2 3" xfId="1009" xr:uid="{00000000-0005-0000-0000-00002E790000}"/>
    <cellStyle name="Notiz 5 2 3 2" xfId="1010" xr:uid="{00000000-0005-0000-0000-00002F790000}"/>
    <cellStyle name="Notiz 5 2 3 2 2" xfId="1011" xr:uid="{00000000-0005-0000-0000-000030790000}"/>
    <cellStyle name="Notiz 5 2 3 3" xfId="1012" xr:uid="{00000000-0005-0000-0000-000031790000}"/>
    <cellStyle name="Notiz 5 2 3 4" xfId="1013" xr:uid="{00000000-0005-0000-0000-000032790000}"/>
    <cellStyle name="Notiz 5 2 3 5" xfId="1014" xr:uid="{00000000-0005-0000-0000-000033790000}"/>
    <cellStyle name="Notiz 5 2 4" xfId="1015" xr:uid="{00000000-0005-0000-0000-000034790000}"/>
    <cellStyle name="Notiz 5 2 4 2" xfId="1016" xr:uid="{00000000-0005-0000-0000-000035790000}"/>
    <cellStyle name="Notiz 5 2 4 2 2" xfId="1017" xr:uid="{00000000-0005-0000-0000-000036790000}"/>
    <cellStyle name="Notiz 5 2 4 3" xfId="1018" xr:uid="{00000000-0005-0000-0000-000037790000}"/>
    <cellStyle name="Notiz 5 2 5" xfId="1019" xr:uid="{00000000-0005-0000-0000-000038790000}"/>
    <cellStyle name="Notiz 5 2 6" xfId="1020" xr:uid="{00000000-0005-0000-0000-000039790000}"/>
    <cellStyle name="Notiz 5 3" xfId="1021" xr:uid="{00000000-0005-0000-0000-00003A790000}"/>
    <cellStyle name="Notiz 5 3 2" xfId="1022" xr:uid="{00000000-0005-0000-0000-00003B790000}"/>
    <cellStyle name="Notiz 5 4" xfId="1023" xr:uid="{00000000-0005-0000-0000-00003C790000}"/>
    <cellStyle name="Notiz 5 4 2" xfId="1024" xr:uid="{00000000-0005-0000-0000-00003D790000}"/>
    <cellStyle name="Notiz 5 5" xfId="1025" xr:uid="{00000000-0005-0000-0000-00003E790000}"/>
    <cellStyle name="Notiz 5 6" xfId="1026" xr:uid="{00000000-0005-0000-0000-00003F790000}"/>
    <cellStyle name="Notiz 6" xfId="1027" xr:uid="{00000000-0005-0000-0000-000040790000}"/>
    <cellStyle name="Notiz 6 2" xfId="1028" xr:uid="{00000000-0005-0000-0000-000041790000}"/>
    <cellStyle name="Notiz 6 2 2" xfId="1029" xr:uid="{00000000-0005-0000-0000-000042790000}"/>
    <cellStyle name="Notiz 6 3" xfId="1030" xr:uid="{00000000-0005-0000-0000-000043790000}"/>
    <cellStyle name="Notiz 6 3 2" xfId="1031" xr:uid="{00000000-0005-0000-0000-000044790000}"/>
    <cellStyle name="Notiz 6 3 2 2" xfId="1032" xr:uid="{00000000-0005-0000-0000-000045790000}"/>
    <cellStyle name="Notiz 6 3 3" xfId="1033" xr:uid="{00000000-0005-0000-0000-000046790000}"/>
    <cellStyle name="Notiz 6 3 4" xfId="1034" xr:uid="{00000000-0005-0000-0000-000047790000}"/>
    <cellStyle name="Notiz 6 3 5" xfId="1035" xr:uid="{00000000-0005-0000-0000-000048790000}"/>
    <cellStyle name="Notiz 6 4" xfId="1036" xr:uid="{00000000-0005-0000-0000-000049790000}"/>
    <cellStyle name="Notiz 6 4 2" xfId="1037" xr:uid="{00000000-0005-0000-0000-00004A790000}"/>
    <cellStyle name="Notiz 6 4 2 2" xfId="1038" xr:uid="{00000000-0005-0000-0000-00004B790000}"/>
    <cellStyle name="Notiz 6 4 3" xfId="1039" xr:uid="{00000000-0005-0000-0000-00004C790000}"/>
    <cellStyle name="Notiz 6 5" xfId="1040" xr:uid="{00000000-0005-0000-0000-00004D790000}"/>
    <cellStyle name="Notiz 6 6" xfId="1041" xr:uid="{00000000-0005-0000-0000-00004E790000}"/>
    <cellStyle name="Notiz 7" xfId="1042" xr:uid="{00000000-0005-0000-0000-00004F790000}"/>
    <cellStyle name="Notiz 7 2" xfId="1043" xr:uid="{00000000-0005-0000-0000-000050790000}"/>
    <cellStyle name="Notiz 7 2 2" xfId="1044" xr:uid="{00000000-0005-0000-0000-000051790000}"/>
    <cellStyle name="Notiz 7 3" xfId="1045" xr:uid="{00000000-0005-0000-0000-000052790000}"/>
    <cellStyle name="Notiz 7 4" xfId="1046" xr:uid="{00000000-0005-0000-0000-000053790000}"/>
    <cellStyle name="Notiz 7 5" xfId="1047" xr:uid="{00000000-0005-0000-0000-000054790000}"/>
    <cellStyle name="Notiz 8" xfId="1048" xr:uid="{00000000-0005-0000-0000-000055790000}"/>
    <cellStyle name="Notiz 8 2" xfId="1049" xr:uid="{00000000-0005-0000-0000-000056790000}"/>
    <cellStyle name="Notiz 8 2 2" xfId="1050" xr:uid="{00000000-0005-0000-0000-000057790000}"/>
    <cellStyle name="Notiz 8 3" xfId="1051" xr:uid="{00000000-0005-0000-0000-000058790000}"/>
    <cellStyle name="Notiz 8 4" xfId="1052" xr:uid="{00000000-0005-0000-0000-000059790000}"/>
    <cellStyle name="Notiz 8 5" xfId="1053" xr:uid="{00000000-0005-0000-0000-00005A790000}"/>
    <cellStyle name="Notiz 9" xfId="1054" xr:uid="{00000000-0005-0000-0000-00005B790000}"/>
    <cellStyle name="Notiz 9 2" xfId="1055" xr:uid="{00000000-0005-0000-0000-00005C790000}"/>
    <cellStyle name="Notiz 9 2 2" xfId="1056" xr:uid="{00000000-0005-0000-0000-00005D790000}"/>
    <cellStyle name="Notiz 9 3" xfId="1057" xr:uid="{00000000-0005-0000-0000-00005E790000}"/>
    <cellStyle name="Notiz_ADDON" xfId="1058" xr:uid="{00000000-0005-0000-0000-00005F790000}"/>
    <cellStyle name="nplosion_borders" xfId="11423" xr:uid="{00000000-0005-0000-0000-000060790000}"/>
    <cellStyle name="Output 10" xfId="11424" xr:uid="{00000000-0005-0000-0000-000061790000}"/>
    <cellStyle name="Output 11" xfId="11425" xr:uid="{00000000-0005-0000-0000-000062790000}"/>
    <cellStyle name="Output 12" xfId="11426" xr:uid="{00000000-0005-0000-0000-000063790000}"/>
    <cellStyle name="Output 13" xfId="11427" xr:uid="{00000000-0005-0000-0000-000064790000}"/>
    <cellStyle name="Output 14" xfId="11428" xr:uid="{00000000-0005-0000-0000-000065790000}"/>
    <cellStyle name="Output 15" xfId="11429" xr:uid="{00000000-0005-0000-0000-000066790000}"/>
    <cellStyle name="Output 16" xfId="11430" xr:uid="{00000000-0005-0000-0000-000067790000}"/>
    <cellStyle name="Output 17" xfId="11431" xr:uid="{00000000-0005-0000-0000-000068790000}"/>
    <cellStyle name="Output 18" xfId="11432" xr:uid="{00000000-0005-0000-0000-000069790000}"/>
    <cellStyle name="Output 19" xfId="11433" xr:uid="{00000000-0005-0000-0000-00006A790000}"/>
    <cellStyle name="Output 2" xfId="1059" xr:uid="{00000000-0005-0000-0000-00006B790000}"/>
    <cellStyle name="Output 2 10" xfId="11435" xr:uid="{00000000-0005-0000-0000-00006C790000}"/>
    <cellStyle name="Output 2 11" xfId="11436" xr:uid="{00000000-0005-0000-0000-00006D790000}"/>
    <cellStyle name="Output 2 12" xfId="11437" xr:uid="{00000000-0005-0000-0000-00006E790000}"/>
    <cellStyle name="Output 2 13" xfId="11438" xr:uid="{00000000-0005-0000-0000-00006F790000}"/>
    <cellStyle name="Output 2 14" xfId="11439" xr:uid="{00000000-0005-0000-0000-000070790000}"/>
    <cellStyle name="Output 2 15" xfId="11440" xr:uid="{00000000-0005-0000-0000-000071790000}"/>
    <cellStyle name="Output 2 16" xfId="11441" xr:uid="{00000000-0005-0000-0000-000072790000}"/>
    <cellStyle name="Output 2 17" xfId="11442" xr:uid="{00000000-0005-0000-0000-000073790000}"/>
    <cellStyle name="Output 2 18" xfId="11443" xr:uid="{00000000-0005-0000-0000-000074790000}"/>
    <cellStyle name="Output 2 19" xfId="11434" xr:uid="{00000000-0005-0000-0000-000075790000}"/>
    <cellStyle name="Output 2 2" xfId="11444" xr:uid="{00000000-0005-0000-0000-000076790000}"/>
    <cellStyle name="Output 2 2 2" xfId="11445" xr:uid="{00000000-0005-0000-0000-000077790000}"/>
    <cellStyle name="Output 2 2 3" xfId="11446" xr:uid="{00000000-0005-0000-0000-000078790000}"/>
    <cellStyle name="Output 2 2 4" xfId="11447" xr:uid="{00000000-0005-0000-0000-000079790000}"/>
    <cellStyle name="Output 2 2 5" xfId="11448" xr:uid="{00000000-0005-0000-0000-00007A790000}"/>
    <cellStyle name="Output 2 3" xfId="11449" xr:uid="{00000000-0005-0000-0000-00007B790000}"/>
    <cellStyle name="Output 2 4" xfId="11450" xr:uid="{00000000-0005-0000-0000-00007C790000}"/>
    <cellStyle name="Output 2 5" xfId="11451" xr:uid="{00000000-0005-0000-0000-00007D790000}"/>
    <cellStyle name="Output 2 6" xfId="11452" xr:uid="{00000000-0005-0000-0000-00007E790000}"/>
    <cellStyle name="Output 2 7" xfId="11453" xr:uid="{00000000-0005-0000-0000-00007F790000}"/>
    <cellStyle name="Output 2 8" xfId="11454" xr:uid="{00000000-0005-0000-0000-000080790000}"/>
    <cellStyle name="Output 2 9" xfId="11455" xr:uid="{00000000-0005-0000-0000-000081790000}"/>
    <cellStyle name="Output 20" xfId="11456" xr:uid="{00000000-0005-0000-0000-000082790000}"/>
    <cellStyle name="Output 21" xfId="11457" xr:uid="{00000000-0005-0000-0000-000083790000}"/>
    <cellStyle name="Output 22" xfId="11458" xr:uid="{00000000-0005-0000-0000-000084790000}"/>
    <cellStyle name="Output 23" xfId="11459" xr:uid="{00000000-0005-0000-0000-000085790000}"/>
    <cellStyle name="Output 24" xfId="11460" xr:uid="{00000000-0005-0000-0000-000086790000}"/>
    <cellStyle name="Output 3" xfId="1060" xr:uid="{00000000-0005-0000-0000-000087790000}"/>
    <cellStyle name="Output 3 2" xfId="11462" xr:uid="{00000000-0005-0000-0000-000088790000}"/>
    <cellStyle name="Output 3 3" xfId="11463" xr:uid="{00000000-0005-0000-0000-000089790000}"/>
    <cellStyle name="Output 3 4" xfId="11464" xr:uid="{00000000-0005-0000-0000-00008A790000}"/>
    <cellStyle name="Output 3 5" xfId="11465" xr:uid="{00000000-0005-0000-0000-00008B790000}"/>
    <cellStyle name="Output 3 6" xfId="11466" xr:uid="{00000000-0005-0000-0000-00008C790000}"/>
    <cellStyle name="Output 3 7" xfId="11467" xr:uid="{00000000-0005-0000-0000-00008D790000}"/>
    <cellStyle name="Output 3 8" xfId="11468" xr:uid="{00000000-0005-0000-0000-00008E790000}"/>
    <cellStyle name="Output 3 9" xfId="11461" xr:uid="{00000000-0005-0000-0000-00008F790000}"/>
    <cellStyle name="Output 4" xfId="11469" xr:uid="{00000000-0005-0000-0000-000090790000}"/>
    <cellStyle name="Output 4 2" xfId="11470" xr:uid="{00000000-0005-0000-0000-000091790000}"/>
    <cellStyle name="Output 4 3" xfId="11471" xr:uid="{00000000-0005-0000-0000-000092790000}"/>
    <cellStyle name="Output 4 4" xfId="11472" xr:uid="{00000000-0005-0000-0000-000093790000}"/>
    <cellStyle name="Output 5" xfId="11473" xr:uid="{00000000-0005-0000-0000-000094790000}"/>
    <cellStyle name="Output 5 2" xfId="11474" xr:uid="{00000000-0005-0000-0000-000095790000}"/>
    <cellStyle name="Output 5 3" xfId="11475" xr:uid="{00000000-0005-0000-0000-000096790000}"/>
    <cellStyle name="Output 5 4" xfId="11476" xr:uid="{00000000-0005-0000-0000-000097790000}"/>
    <cellStyle name="Output 6" xfId="11477" xr:uid="{00000000-0005-0000-0000-000098790000}"/>
    <cellStyle name="Output 6 2" xfId="11478" xr:uid="{00000000-0005-0000-0000-000099790000}"/>
    <cellStyle name="Output 6 3" xfId="11479" xr:uid="{00000000-0005-0000-0000-00009A790000}"/>
    <cellStyle name="Output 7" xfId="11480" xr:uid="{00000000-0005-0000-0000-00009B790000}"/>
    <cellStyle name="Output 7 2" xfId="11481" xr:uid="{00000000-0005-0000-0000-00009C790000}"/>
    <cellStyle name="Output 8" xfId="11482" xr:uid="{00000000-0005-0000-0000-00009D790000}"/>
    <cellStyle name="Output 8 2" xfId="11483" xr:uid="{00000000-0005-0000-0000-00009E790000}"/>
    <cellStyle name="Output 9" xfId="11484" xr:uid="{00000000-0005-0000-0000-00009F790000}"/>
    <cellStyle name="Percent 10" xfId="1061" xr:uid="{00000000-0005-0000-0000-0000A0790000}"/>
    <cellStyle name="Percent 10 10" xfId="12058" xr:uid="{00000000-0005-0000-0000-0000A1790000}"/>
    <cellStyle name="Percent 10 2" xfId="1062" xr:uid="{00000000-0005-0000-0000-0000A2790000}"/>
    <cellStyle name="Percent 10 2 2" xfId="16028" xr:uid="{00000000-0005-0000-0000-0000A3790000}"/>
    <cellStyle name="Percent 10 2 2 2" xfId="26858" xr:uid="{00000000-0005-0000-0000-0000A4790000}"/>
    <cellStyle name="Percent 10 2 2 3" xfId="35735" xr:uid="{00000000-0005-0000-0000-0000A5790000}"/>
    <cellStyle name="Percent 10 2 3" xfId="18247" xr:uid="{00000000-0005-0000-0000-0000A6790000}"/>
    <cellStyle name="Percent 10 2 3 2" xfId="29077" xr:uid="{00000000-0005-0000-0000-0000A7790000}"/>
    <cellStyle name="Percent 10 2 3 3" xfId="37954" xr:uid="{00000000-0005-0000-0000-0000A8790000}"/>
    <cellStyle name="Percent 10 2 4" xfId="20652" xr:uid="{00000000-0005-0000-0000-0000A9790000}"/>
    <cellStyle name="Percent 10 2 4 2" xfId="31296" xr:uid="{00000000-0005-0000-0000-0000AA790000}"/>
    <cellStyle name="Percent 10 2 4 3" xfId="40173" xr:uid="{00000000-0005-0000-0000-0000AB790000}"/>
    <cellStyle name="Percent 10 2 5" xfId="21234" xr:uid="{00000000-0005-0000-0000-0000AC790000}"/>
    <cellStyle name="Percent 10 2 6" xfId="24639" xr:uid="{00000000-0005-0000-0000-0000AD790000}"/>
    <cellStyle name="Percent 10 2 7" xfId="33516" xr:uid="{00000000-0005-0000-0000-0000AE790000}"/>
    <cellStyle name="Percent 10 2 8" xfId="13674" xr:uid="{00000000-0005-0000-0000-0000AF790000}"/>
    <cellStyle name="Percent 10 3" xfId="1063" xr:uid="{00000000-0005-0000-0000-0000B0790000}"/>
    <cellStyle name="Percent 10 3 2" xfId="15295" xr:uid="{00000000-0005-0000-0000-0000B1790000}"/>
    <cellStyle name="Percent 10 3 2 2" xfId="26125" xr:uid="{00000000-0005-0000-0000-0000B2790000}"/>
    <cellStyle name="Percent 10 3 2 3" xfId="35002" xr:uid="{00000000-0005-0000-0000-0000B3790000}"/>
    <cellStyle name="Percent 10 3 3" xfId="17514" xr:uid="{00000000-0005-0000-0000-0000B4790000}"/>
    <cellStyle name="Percent 10 3 3 2" xfId="28344" xr:uid="{00000000-0005-0000-0000-0000B5790000}"/>
    <cellStyle name="Percent 10 3 3 3" xfId="37221" xr:uid="{00000000-0005-0000-0000-0000B6790000}"/>
    <cellStyle name="Percent 10 3 4" xfId="19919" xr:uid="{00000000-0005-0000-0000-0000B7790000}"/>
    <cellStyle name="Percent 10 3 4 2" xfId="30563" xr:uid="{00000000-0005-0000-0000-0000B8790000}"/>
    <cellStyle name="Percent 10 3 4 3" xfId="39440" xr:uid="{00000000-0005-0000-0000-0000B9790000}"/>
    <cellStyle name="Percent 10 3 5" xfId="21233" xr:uid="{00000000-0005-0000-0000-0000BA790000}"/>
    <cellStyle name="Percent 10 3 6" xfId="23906" xr:uid="{00000000-0005-0000-0000-0000BB790000}"/>
    <cellStyle name="Percent 10 3 7" xfId="32783" xr:uid="{00000000-0005-0000-0000-0000BC790000}"/>
    <cellStyle name="Percent 10 3 8" xfId="12941" xr:uid="{00000000-0005-0000-0000-0000BD790000}"/>
    <cellStyle name="Percent 10 4" xfId="14538" xr:uid="{00000000-0005-0000-0000-0000BE790000}"/>
    <cellStyle name="Percent 10 4 2" xfId="21019" xr:uid="{00000000-0005-0000-0000-0000BF790000}"/>
    <cellStyle name="Percent 10 4 3" xfId="25382" xr:uid="{00000000-0005-0000-0000-0000C0790000}"/>
    <cellStyle name="Percent 10 4 4" xfId="34259" xr:uid="{00000000-0005-0000-0000-0000C1790000}"/>
    <cellStyle name="Percent 10 5" xfId="16771" xr:uid="{00000000-0005-0000-0000-0000C2790000}"/>
    <cellStyle name="Percent 10 5 2" xfId="21235" xr:uid="{00000000-0005-0000-0000-0000C3790000}"/>
    <cellStyle name="Percent 10 5 3" xfId="27601" xr:uid="{00000000-0005-0000-0000-0000C4790000}"/>
    <cellStyle name="Percent 10 5 4" xfId="36478" xr:uid="{00000000-0005-0000-0000-0000C5790000}"/>
    <cellStyle name="Percent 10 6" xfId="19125" xr:uid="{00000000-0005-0000-0000-0000C6790000}"/>
    <cellStyle name="Percent 10 6 2" xfId="29820" xr:uid="{00000000-0005-0000-0000-0000C7790000}"/>
    <cellStyle name="Percent 10 6 3" xfId="38697" xr:uid="{00000000-0005-0000-0000-0000C8790000}"/>
    <cellStyle name="Percent 10 7" xfId="21343" xr:uid="{00000000-0005-0000-0000-0000C9790000}"/>
    <cellStyle name="Percent 10 8" xfId="23163" xr:uid="{00000000-0005-0000-0000-0000CA790000}"/>
    <cellStyle name="Percent 10 9" xfId="32039" xr:uid="{00000000-0005-0000-0000-0000CB790000}"/>
    <cellStyle name="Percent 11" xfId="1064" xr:uid="{00000000-0005-0000-0000-0000CC790000}"/>
    <cellStyle name="Percent 11 2" xfId="1065" xr:uid="{00000000-0005-0000-0000-0000CD790000}"/>
    <cellStyle name="Percent 11 2 2" xfId="1066" xr:uid="{00000000-0005-0000-0000-0000CE790000}"/>
    <cellStyle name="Percent 11 3" xfId="1067" xr:uid="{00000000-0005-0000-0000-0000CF790000}"/>
    <cellStyle name="Percent 11 4" xfId="21232" xr:uid="{00000000-0005-0000-0000-0000D0790000}"/>
    <cellStyle name="Percent 11 5" xfId="21342" xr:uid="{00000000-0005-0000-0000-0000D1790000}"/>
    <cellStyle name="Percent 11 6" xfId="12060" xr:uid="{00000000-0005-0000-0000-0000D2790000}"/>
    <cellStyle name="Percent 12" xfId="1068" xr:uid="{00000000-0005-0000-0000-0000D3790000}"/>
    <cellStyle name="Percent 12 2" xfId="1069" xr:uid="{00000000-0005-0000-0000-0000D4790000}"/>
    <cellStyle name="Percent 12 2 2" xfId="1070" xr:uid="{00000000-0005-0000-0000-0000D5790000}"/>
    <cellStyle name="Percent 12 3" xfId="1071" xr:uid="{00000000-0005-0000-0000-0000D6790000}"/>
    <cellStyle name="Percent 12 3 2" xfId="21231" xr:uid="{00000000-0005-0000-0000-0000D7790000}"/>
    <cellStyle name="Percent 12 4" xfId="21341" xr:uid="{00000000-0005-0000-0000-0000D8790000}"/>
    <cellStyle name="Percent 13" xfId="1072" xr:uid="{00000000-0005-0000-0000-0000D9790000}"/>
    <cellStyle name="Percent 13 2" xfId="1073" xr:uid="{00000000-0005-0000-0000-0000DA790000}"/>
    <cellStyle name="Percent 13 2 2" xfId="1074" xr:uid="{00000000-0005-0000-0000-0000DB790000}"/>
    <cellStyle name="Percent 13 2 3" xfId="21229" xr:uid="{00000000-0005-0000-0000-0000DC790000}"/>
    <cellStyle name="Percent 13 3" xfId="1075" xr:uid="{00000000-0005-0000-0000-0000DD790000}"/>
    <cellStyle name="Percent 13 3 2" xfId="21230" xr:uid="{00000000-0005-0000-0000-0000DE790000}"/>
    <cellStyle name="Percent 13 4" xfId="21340" xr:uid="{00000000-0005-0000-0000-0000DF790000}"/>
    <cellStyle name="Percent 14" xfId="1076" xr:uid="{00000000-0005-0000-0000-0000E0790000}"/>
    <cellStyle name="Percent 14 2" xfId="1077" xr:uid="{00000000-0005-0000-0000-0000E1790000}"/>
    <cellStyle name="Percent 14 2 2" xfId="21227" xr:uid="{00000000-0005-0000-0000-0000E2790000}"/>
    <cellStyle name="Percent 14 3" xfId="21027" xr:uid="{00000000-0005-0000-0000-0000E3790000}"/>
    <cellStyle name="Percent 14 4" xfId="21228" xr:uid="{00000000-0005-0000-0000-0000E4790000}"/>
    <cellStyle name="Percent 14 5" xfId="21096" xr:uid="{00000000-0005-0000-0000-0000E5790000}"/>
    <cellStyle name="Percent 15" xfId="1078" xr:uid="{00000000-0005-0000-0000-0000E6790000}"/>
    <cellStyle name="Percent 15 2" xfId="20671" xr:uid="{00000000-0005-0000-0000-0000E7790000}"/>
    <cellStyle name="Percent 15 3" xfId="21095" xr:uid="{00000000-0005-0000-0000-0000E8790000}"/>
    <cellStyle name="Percent 16" xfId="1079" xr:uid="{00000000-0005-0000-0000-0000E9790000}"/>
    <cellStyle name="Percent 16 2" xfId="21226" xr:uid="{00000000-0005-0000-0000-0000EA790000}"/>
    <cellStyle name="Percent 16 3" xfId="21094" xr:uid="{00000000-0005-0000-0000-0000EB790000}"/>
    <cellStyle name="Percent 17" xfId="1080" xr:uid="{00000000-0005-0000-0000-0000EC790000}"/>
    <cellStyle name="Percent 17 2" xfId="21225" xr:uid="{00000000-0005-0000-0000-0000ED790000}"/>
    <cellStyle name="Percent 17 3" xfId="21093" xr:uid="{00000000-0005-0000-0000-0000EE790000}"/>
    <cellStyle name="Percent 18" xfId="5" xr:uid="{00000000-0005-0000-0000-0000EF790000}"/>
    <cellStyle name="Percent 18 2" xfId="21224" xr:uid="{00000000-0005-0000-0000-0000F0790000}"/>
    <cellStyle name="Percent 19" xfId="21223" xr:uid="{00000000-0005-0000-0000-0000F1790000}"/>
    <cellStyle name="Percent 2" xfId="7" xr:uid="{00000000-0005-0000-0000-0000F2790000}"/>
    <cellStyle name="Percent 2 2" xfId="1081" xr:uid="{00000000-0005-0000-0000-0000F3790000}"/>
    <cellStyle name="Percent 2 2 2" xfId="1082" xr:uid="{00000000-0005-0000-0000-0000F4790000}"/>
    <cellStyle name="Percent 2 2 3" xfId="8286" xr:uid="{00000000-0005-0000-0000-0000F5790000}"/>
    <cellStyle name="Percent 2 3" xfId="1083" xr:uid="{00000000-0005-0000-0000-0000F6790000}"/>
    <cellStyle name="Percent 2 3 2" xfId="1084" xr:uid="{00000000-0005-0000-0000-0000F7790000}"/>
    <cellStyle name="Percent 2 3 3" xfId="8287" xr:uid="{00000000-0005-0000-0000-0000F8790000}"/>
    <cellStyle name="Percent 2 4" xfId="1085" xr:uid="{00000000-0005-0000-0000-0000F9790000}"/>
    <cellStyle name="Percent 2 5" xfId="1086" xr:uid="{00000000-0005-0000-0000-0000FA790000}"/>
    <cellStyle name="Percent 2 6" xfId="8288" xr:uid="{00000000-0005-0000-0000-0000FB790000}"/>
    <cellStyle name="Percent 2 7" xfId="11485" xr:uid="{00000000-0005-0000-0000-0000FC790000}"/>
    <cellStyle name="Percent 2 8" xfId="8285" xr:uid="{00000000-0005-0000-0000-0000FD790000}"/>
    <cellStyle name="Percent 20" xfId="40222" xr:uid="{00000000-0005-0000-0000-0000FE790000}"/>
    <cellStyle name="Percent 21" xfId="40231" xr:uid="{00000000-0005-0000-0000-0000FF790000}"/>
    <cellStyle name="Percent 22" xfId="40236" xr:uid="{709DA83F-849F-4019-B82B-0F9D4BF2B6E5}"/>
    <cellStyle name="Percent 23" xfId="40245" xr:uid="{8819D1AF-CF5D-4288-B7F1-5449481D17A2}"/>
    <cellStyle name="Percent 24" xfId="40252" xr:uid="{CC9FC0D2-0E8C-477E-9BEC-31EEE26BBEE4}"/>
    <cellStyle name="Percent 3" xfId="1087" xr:uid="{00000000-0005-0000-0000-0000007A0000}"/>
    <cellStyle name="Percent 3 10" xfId="1088" xr:uid="{00000000-0005-0000-0000-0000017A0000}"/>
    <cellStyle name="Percent 3 10 2" xfId="1089" xr:uid="{00000000-0005-0000-0000-0000027A0000}"/>
    <cellStyle name="Percent 3 10 2 2" xfId="1090" xr:uid="{00000000-0005-0000-0000-0000037A0000}"/>
    <cellStyle name="Percent 3 10 3" xfId="1091" xr:uid="{00000000-0005-0000-0000-0000047A0000}"/>
    <cellStyle name="Percent 3 11" xfId="1092" xr:uid="{00000000-0005-0000-0000-0000057A0000}"/>
    <cellStyle name="Percent 3 2" xfId="1093" xr:uid="{00000000-0005-0000-0000-0000067A0000}"/>
    <cellStyle name="Percent 3 2 2" xfId="1094" xr:uid="{00000000-0005-0000-0000-0000077A0000}"/>
    <cellStyle name="Percent 3 2 2 2" xfId="1095" xr:uid="{00000000-0005-0000-0000-0000087A0000}"/>
    <cellStyle name="Percent 3 2 2 2 2" xfId="1096" xr:uid="{00000000-0005-0000-0000-0000097A0000}"/>
    <cellStyle name="Percent 3 2 2 3" xfId="1097" xr:uid="{00000000-0005-0000-0000-00000A7A0000}"/>
    <cellStyle name="Percent 3 2 2 5" xfId="40226" xr:uid="{00000000-0005-0000-0000-00000B7A0000}"/>
    <cellStyle name="Percent 3 2 3" xfId="1098" xr:uid="{00000000-0005-0000-0000-00000C7A0000}"/>
    <cellStyle name="Percent 3 2 3 2" xfId="1099" xr:uid="{00000000-0005-0000-0000-00000D7A0000}"/>
    <cellStyle name="Percent 3 2 3 2 2" xfId="1100" xr:uid="{00000000-0005-0000-0000-00000E7A0000}"/>
    <cellStyle name="Percent 3 2 3 3" xfId="1101" xr:uid="{00000000-0005-0000-0000-00000F7A0000}"/>
    <cellStyle name="Percent 3 2 3 3 2" xfId="1102" xr:uid="{00000000-0005-0000-0000-0000107A0000}"/>
    <cellStyle name="Percent 3 2 3 3 2 2" xfId="1103" xr:uid="{00000000-0005-0000-0000-0000117A0000}"/>
    <cellStyle name="Percent 3 2 3 3 3" xfId="1104" xr:uid="{00000000-0005-0000-0000-0000127A0000}"/>
    <cellStyle name="Percent 3 2 3 3 4" xfId="1105" xr:uid="{00000000-0005-0000-0000-0000137A0000}"/>
    <cellStyle name="Percent 3 2 3 3 5" xfId="1106" xr:uid="{00000000-0005-0000-0000-0000147A0000}"/>
    <cellStyle name="Percent 3 2 3 4" xfId="1107" xr:uid="{00000000-0005-0000-0000-0000157A0000}"/>
    <cellStyle name="Percent 3 2 3 4 2" xfId="1108" xr:uid="{00000000-0005-0000-0000-0000167A0000}"/>
    <cellStyle name="Percent 3 2 3 4 2 2" xfId="1109" xr:uid="{00000000-0005-0000-0000-0000177A0000}"/>
    <cellStyle name="Percent 3 2 3 4 3" xfId="1110" xr:uid="{00000000-0005-0000-0000-0000187A0000}"/>
    <cellStyle name="Percent 3 2 3 5" xfId="1111" xr:uid="{00000000-0005-0000-0000-0000197A0000}"/>
    <cellStyle name="Percent 3 2 3 6" xfId="1112" xr:uid="{00000000-0005-0000-0000-00001A7A0000}"/>
    <cellStyle name="Percent 3 2 4" xfId="1113" xr:uid="{00000000-0005-0000-0000-00001B7A0000}"/>
    <cellStyle name="Percent 3 2 4 2" xfId="1114" xr:uid="{00000000-0005-0000-0000-00001C7A0000}"/>
    <cellStyle name="Percent 3 2 4 3" xfId="1115" xr:uid="{00000000-0005-0000-0000-00001D7A0000}"/>
    <cellStyle name="Percent 3 2 4 4" xfId="1116" xr:uid="{00000000-0005-0000-0000-00001E7A0000}"/>
    <cellStyle name="Percent 3 2 5" xfId="1117" xr:uid="{00000000-0005-0000-0000-00001F7A0000}"/>
    <cellStyle name="Percent 3 2 6" xfId="1118" xr:uid="{00000000-0005-0000-0000-0000207A0000}"/>
    <cellStyle name="Percent 3 2 7" xfId="1119" xr:uid="{00000000-0005-0000-0000-0000217A0000}"/>
    <cellStyle name="Percent 3 2 8" xfId="1120" xr:uid="{00000000-0005-0000-0000-0000227A0000}"/>
    <cellStyle name="Percent 3 3" xfId="1121" xr:uid="{00000000-0005-0000-0000-0000237A0000}"/>
    <cellStyle name="Percent 3 3 2" xfId="1122" xr:uid="{00000000-0005-0000-0000-0000247A0000}"/>
    <cellStyle name="Percent 3 3 2 2" xfId="1123" xr:uid="{00000000-0005-0000-0000-0000257A0000}"/>
    <cellStyle name="Percent 3 3 2 2 2" xfId="1124" xr:uid="{00000000-0005-0000-0000-0000267A0000}"/>
    <cellStyle name="Percent 3 3 2 3" xfId="1125" xr:uid="{00000000-0005-0000-0000-0000277A0000}"/>
    <cellStyle name="Percent 3 3 3" xfId="1126" xr:uid="{00000000-0005-0000-0000-0000287A0000}"/>
    <cellStyle name="Percent 3 3 3 2" xfId="1127" xr:uid="{00000000-0005-0000-0000-0000297A0000}"/>
    <cellStyle name="Percent 3 3 3 2 2" xfId="1128" xr:uid="{00000000-0005-0000-0000-00002A7A0000}"/>
    <cellStyle name="Percent 3 3 3 3" xfId="1129" xr:uid="{00000000-0005-0000-0000-00002B7A0000}"/>
    <cellStyle name="Percent 3 3 3 3 2" xfId="1130" xr:uid="{00000000-0005-0000-0000-00002C7A0000}"/>
    <cellStyle name="Percent 3 3 3 3 2 2" xfId="1131" xr:uid="{00000000-0005-0000-0000-00002D7A0000}"/>
    <cellStyle name="Percent 3 3 3 3 3" xfId="1132" xr:uid="{00000000-0005-0000-0000-00002E7A0000}"/>
    <cellStyle name="Percent 3 3 3 3 4" xfId="1133" xr:uid="{00000000-0005-0000-0000-00002F7A0000}"/>
    <cellStyle name="Percent 3 3 3 3 5" xfId="1134" xr:uid="{00000000-0005-0000-0000-0000307A0000}"/>
    <cellStyle name="Percent 3 3 3 4" xfId="1135" xr:uid="{00000000-0005-0000-0000-0000317A0000}"/>
    <cellStyle name="Percent 3 3 3 4 2" xfId="1136" xr:uid="{00000000-0005-0000-0000-0000327A0000}"/>
    <cellStyle name="Percent 3 3 3 4 2 2" xfId="1137" xr:uid="{00000000-0005-0000-0000-0000337A0000}"/>
    <cellStyle name="Percent 3 3 3 4 3" xfId="1138" xr:uid="{00000000-0005-0000-0000-0000347A0000}"/>
    <cellStyle name="Percent 3 3 3 5" xfId="1139" xr:uid="{00000000-0005-0000-0000-0000357A0000}"/>
    <cellStyle name="Percent 3 3 3 6" xfId="1140" xr:uid="{00000000-0005-0000-0000-0000367A0000}"/>
    <cellStyle name="Percent 3 3 4" xfId="1141" xr:uid="{00000000-0005-0000-0000-0000377A0000}"/>
    <cellStyle name="Percent 3 3 4 2" xfId="21222" xr:uid="{00000000-0005-0000-0000-0000387A0000}"/>
    <cellStyle name="Percent 3 3 5" xfId="21221" xr:uid="{00000000-0005-0000-0000-0000397A0000}"/>
    <cellStyle name="Percent 3 4" xfId="1142" xr:uid="{00000000-0005-0000-0000-00003A7A0000}"/>
    <cellStyle name="Percent 3 4 2" xfId="1143" xr:uid="{00000000-0005-0000-0000-00003B7A0000}"/>
    <cellStyle name="Percent 3 4 2 2" xfId="1144" xr:uid="{00000000-0005-0000-0000-00003C7A0000}"/>
    <cellStyle name="Percent 3 4 2 2 2" xfId="1145" xr:uid="{00000000-0005-0000-0000-00003D7A0000}"/>
    <cellStyle name="Percent 3 4 2 3" xfId="1146" xr:uid="{00000000-0005-0000-0000-00003E7A0000}"/>
    <cellStyle name="Percent 3 4 2 3 2" xfId="1147" xr:uid="{00000000-0005-0000-0000-00003F7A0000}"/>
    <cellStyle name="Percent 3 4 2 3 2 2" xfId="1148" xr:uid="{00000000-0005-0000-0000-0000407A0000}"/>
    <cellStyle name="Percent 3 4 2 3 3" xfId="1149" xr:uid="{00000000-0005-0000-0000-0000417A0000}"/>
    <cellStyle name="Percent 3 4 2 3 4" xfId="1150" xr:uid="{00000000-0005-0000-0000-0000427A0000}"/>
    <cellStyle name="Percent 3 4 2 3 5" xfId="1151" xr:uid="{00000000-0005-0000-0000-0000437A0000}"/>
    <cellStyle name="Percent 3 4 2 4" xfId="1152" xr:uid="{00000000-0005-0000-0000-0000447A0000}"/>
    <cellStyle name="Percent 3 4 2 4 2" xfId="1153" xr:uid="{00000000-0005-0000-0000-0000457A0000}"/>
    <cellStyle name="Percent 3 4 2 4 2 2" xfId="1154" xr:uid="{00000000-0005-0000-0000-0000467A0000}"/>
    <cellStyle name="Percent 3 4 2 4 3" xfId="1155" xr:uid="{00000000-0005-0000-0000-0000477A0000}"/>
    <cellStyle name="Percent 3 4 2 5" xfId="1156" xr:uid="{00000000-0005-0000-0000-0000487A0000}"/>
    <cellStyle name="Percent 3 4 2 6" xfId="1157" xr:uid="{00000000-0005-0000-0000-0000497A0000}"/>
    <cellStyle name="Percent 3 4 3" xfId="1158" xr:uid="{00000000-0005-0000-0000-00004A7A0000}"/>
    <cellStyle name="Percent 3 4 3 2" xfId="1159" xr:uid="{00000000-0005-0000-0000-00004B7A0000}"/>
    <cellStyle name="Percent 3 4 4" xfId="1160" xr:uid="{00000000-0005-0000-0000-00004C7A0000}"/>
    <cellStyle name="Percent 3 4 4 2" xfId="1161" xr:uid="{00000000-0005-0000-0000-00004D7A0000}"/>
    <cellStyle name="Percent 3 4 5" xfId="1162" xr:uid="{00000000-0005-0000-0000-00004E7A0000}"/>
    <cellStyle name="Percent 3 4 6" xfId="1163" xr:uid="{00000000-0005-0000-0000-00004F7A0000}"/>
    <cellStyle name="Percent 3 5" xfId="1164" xr:uid="{00000000-0005-0000-0000-0000507A0000}"/>
    <cellStyle name="Percent 3 5 2" xfId="1165" xr:uid="{00000000-0005-0000-0000-0000517A0000}"/>
    <cellStyle name="Percent 3 5 2 2" xfId="1166" xr:uid="{00000000-0005-0000-0000-0000527A0000}"/>
    <cellStyle name="Percent 3 5 3" xfId="1167" xr:uid="{00000000-0005-0000-0000-0000537A0000}"/>
    <cellStyle name="Percent 3 5 3 2" xfId="1168" xr:uid="{00000000-0005-0000-0000-0000547A0000}"/>
    <cellStyle name="Percent 3 5 3 2 2" xfId="1169" xr:uid="{00000000-0005-0000-0000-0000557A0000}"/>
    <cellStyle name="Percent 3 5 3 3" xfId="1170" xr:uid="{00000000-0005-0000-0000-0000567A0000}"/>
    <cellStyle name="Percent 3 5 3 4" xfId="1171" xr:uid="{00000000-0005-0000-0000-0000577A0000}"/>
    <cellStyle name="Percent 3 5 3 5" xfId="1172" xr:uid="{00000000-0005-0000-0000-0000587A0000}"/>
    <cellStyle name="Percent 3 5 4" xfId="1173" xr:uid="{00000000-0005-0000-0000-0000597A0000}"/>
    <cellStyle name="Percent 3 5 4 2" xfId="1174" xr:uid="{00000000-0005-0000-0000-00005A7A0000}"/>
    <cellStyle name="Percent 3 5 4 2 2" xfId="1175" xr:uid="{00000000-0005-0000-0000-00005B7A0000}"/>
    <cellStyle name="Percent 3 5 4 3" xfId="1176" xr:uid="{00000000-0005-0000-0000-00005C7A0000}"/>
    <cellStyle name="Percent 3 5 5" xfId="1177" xr:uid="{00000000-0005-0000-0000-00005D7A0000}"/>
    <cellStyle name="Percent 3 5 6" xfId="1178" xr:uid="{00000000-0005-0000-0000-00005E7A0000}"/>
    <cellStyle name="Percent 3 6" xfId="1179" xr:uid="{00000000-0005-0000-0000-00005F7A0000}"/>
    <cellStyle name="Percent 3 6 2" xfId="1180" xr:uid="{00000000-0005-0000-0000-0000607A0000}"/>
    <cellStyle name="Percent 3 6 2 2" xfId="1181" xr:uid="{00000000-0005-0000-0000-0000617A0000}"/>
    <cellStyle name="Percent 3 6 3" xfId="1182" xr:uid="{00000000-0005-0000-0000-0000627A0000}"/>
    <cellStyle name="Percent 3 6 4" xfId="1183" xr:uid="{00000000-0005-0000-0000-0000637A0000}"/>
    <cellStyle name="Percent 3 6 5" xfId="1184" xr:uid="{00000000-0005-0000-0000-0000647A0000}"/>
    <cellStyle name="Percent 3 6 6" xfId="11486" xr:uid="{00000000-0005-0000-0000-0000657A0000}"/>
    <cellStyle name="Percent 3 7" xfId="1185" xr:uid="{00000000-0005-0000-0000-0000667A0000}"/>
    <cellStyle name="Percent 3 7 2" xfId="1186" xr:uid="{00000000-0005-0000-0000-0000677A0000}"/>
    <cellStyle name="Percent 3 7 2 2" xfId="1187" xr:uid="{00000000-0005-0000-0000-0000687A0000}"/>
    <cellStyle name="Percent 3 7 3" xfId="1188" xr:uid="{00000000-0005-0000-0000-0000697A0000}"/>
    <cellStyle name="Percent 3 7 4" xfId="1189" xr:uid="{00000000-0005-0000-0000-00006A7A0000}"/>
    <cellStyle name="Percent 3 7 5" xfId="1190" xr:uid="{00000000-0005-0000-0000-00006B7A0000}"/>
    <cellStyle name="Percent 3 8" xfId="1191" xr:uid="{00000000-0005-0000-0000-00006C7A0000}"/>
    <cellStyle name="Percent 3 8 2" xfId="1192" xr:uid="{00000000-0005-0000-0000-00006D7A0000}"/>
    <cellStyle name="Percent 3 8 2 2" xfId="1193" xr:uid="{00000000-0005-0000-0000-00006E7A0000}"/>
    <cellStyle name="Percent 3 8 3" xfId="1194" xr:uid="{00000000-0005-0000-0000-00006F7A0000}"/>
    <cellStyle name="Percent 3 9" xfId="1195" xr:uid="{00000000-0005-0000-0000-0000707A0000}"/>
    <cellStyle name="Percent 3 9 2" xfId="1196" xr:uid="{00000000-0005-0000-0000-0000717A0000}"/>
    <cellStyle name="Percent 3 9 2 2" xfId="1197" xr:uid="{00000000-0005-0000-0000-0000727A0000}"/>
    <cellStyle name="Percent 3 9 3" xfId="1198" xr:uid="{00000000-0005-0000-0000-0000737A0000}"/>
    <cellStyle name="Percent 4" xfId="1199" xr:uid="{00000000-0005-0000-0000-0000747A0000}"/>
    <cellStyle name="Percent 4 2" xfId="1200" xr:uid="{00000000-0005-0000-0000-0000757A0000}"/>
    <cellStyle name="Percent 4 2 2" xfId="1201" xr:uid="{00000000-0005-0000-0000-0000767A0000}"/>
    <cellStyle name="Percent 4 2 2 2" xfId="1202" xr:uid="{00000000-0005-0000-0000-0000777A0000}"/>
    <cellStyle name="Percent 4 2 3" xfId="1203" xr:uid="{00000000-0005-0000-0000-0000787A0000}"/>
    <cellStyle name="Percent 4 2 4" xfId="1204" xr:uid="{00000000-0005-0000-0000-0000797A0000}"/>
    <cellStyle name="Percent 4 3" xfId="1205" xr:uid="{00000000-0005-0000-0000-00007A7A0000}"/>
    <cellStyle name="Percent 4 3 2" xfId="1206" xr:uid="{00000000-0005-0000-0000-00007B7A0000}"/>
    <cellStyle name="Percent 4 3 3" xfId="1207" xr:uid="{00000000-0005-0000-0000-00007C7A0000}"/>
    <cellStyle name="Percent 4 3 3 2" xfId="1208" xr:uid="{00000000-0005-0000-0000-00007D7A0000}"/>
    <cellStyle name="Percent 4 4" xfId="1209" xr:uid="{00000000-0005-0000-0000-00007E7A0000}"/>
    <cellStyle name="Percent 4 4 2" xfId="1210" xr:uid="{00000000-0005-0000-0000-00007F7A0000}"/>
    <cellStyle name="Percent 4 4 2 2" xfId="1211" xr:uid="{00000000-0005-0000-0000-0000807A0000}"/>
    <cellStyle name="Percent 4 4 3" xfId="1212" xr:uid="{00000000-0005-0000-0000-0000817A0000}"/>
    <cellStyle name="Percent 4 4 3 2" xfId="1213" xr:uid="{00000000-0005-0000-0000-0000827A0000}"/>
    <cellStyle name="Percent 4 4 3 2 2" xfId="1214" xr:uid="{00000000-0005-0000-0000-0000837A0000}"/>
    <cellStyle name="Percent 4 4 3 3" xfId="1215" xr:uid="{00000000-0005-0000-0000-0000847A0000}"/>
    <cellStyle name="Percent 4 4 3 4" xfId="1216" xr:uid="{00000000-0005-0000-0000-0000857A0000}"/>
    <cellStyle name="Percent 4 4 3 5" xfId="1217" xr:uid="{00000000-0005-0000-0000-0000867A0000}"/>
    <cellStyle name="Percent 4 4 4" xfId="1218" xr:uid="{00000000-0005-0000-0000-0000877A0000}"/>
    <cellStyle name="Percent 4 4 4 2" xfId="1219" xr:uid="{00000000-0005-0000-0000-0000887A0000}"/>
    <cellStyle name="Percent 4 4 4 2 2" xfId="1220" xr:uid="{00000000-0005-0000-0000-0000897A0000}"/>
    <cellStyle name="Percent 4 4 4 3" xfId="1221" xr:uid="{00000000-0005-0000-0000-00008A7A0000}"/>
    <cellStyle name="Percent 4 4 5" xfId="1222" xr:uid="{00000000-0005-0000-0000-00008B7A0000}"/>
    <cellStyle name="Percent 4 5" xfId="1223" xr:uid="{00000000-0005-0000-0000-00008C7A0000}"/>
    <cellStyle name="Percent 4 5 2" xfId="1224" xr:uid="{00000000-0005-0000-0000-00008D7A0000}"/>
    <cellStyle name="Percent 4 6" xfId="1225" xr:uid="{00000000-0005-0000-0000-00008E7A0000}"/>
    <cellStyle name="Percent 4 6 2" xfId="1226" xr:uid="{00000000-0005-0000-0000-00008F7A0000}"/>
    <cellStyle name="Percent 4 7" xfId="1227" xr:uid="{00000000-0005-0000-0000-0000907A0000}"/>
    <cellStyle name="Percent 4 8" xfId="1228" xr:uid="{00000000-0005-0000-0000-0000917A0000}"/>
    <cellStyle name="Percent 5" xfId="1229" xr:uid="{00000000-0005-0000-0000-0000927A0000}"/>
    <cellStyle name="Percent 5 2" xfId="1230" xr:uid="{00000000-0005-0000-0000-0000937A0000}"/>
    <cellStyle name="Percent 5 2 2" xfId="1231" xr:uid="{00000000-0005-0000-0000-0000947A0000}"/>
    <cellStyle name="Percent 5 2 2 2" xfId="1232" xr:uid="{00000000-0005-0000-0000-0000957A0000}"/>
    <cellStyle name="Percent 5 2 3" xfId="1233" xr:uid="{00000000-0005-0000-0000-0000967A0000}"/>
    <cellStyle name="Percent 5 2 4" xfId="1234" xr:uid="{00000000-0005-0000-0000-0000977A0000}"/>
    <cellStyle name="Percent 5 2 5" xfId="11487" xr:uid="{00000000-0005-0000-0000-0000987A0000}"/>
    <cellStyle name="Percent 5 3" xfId="1235" xr:uid="{00000000-0005-0000-0000-0000997A0000}"/>
    <cellStyle name="Percent 5 4" xfId="1236" xr:uid="{00000000-0005-0000-0000-00009A7A0000}"/>
    <cellStyle name="Percent 5 4 2" xfId="1237" xr:uid="{00000000-0005-0000-0000-00009B7A0000}"/>
    <cellStyle name="Percent 5 4 2 2" xfId="1238" xr:uid="{00000000-0005-0000-0000-00009C7A0000}"/>
    <cellStyle name="Percent 5 4 3" xfId="1239" xr:uid="{00000000-0005-0000-0000-00009D7A0000}"/>
    <cellStyle name="Percent 5 4 4" xfId="1240" xr:uid="{00000000-0005-0000-0000-00009E7A0000}"/>
    <cellStyle name="Percent 5 5" xfId="1241" xr:uid="{00000000-0005-0000-0000-00009F7A0000}"/>
    <cellStyle name="Percent 5 5 10" xfId="21338" xr:uid="{00000000-0005-0000-0000-0000A07A0000}"/>
    <cellStyle name="Percent 5 5 10 2" xfId="21219" xr:uid="{00000000-0005-0000-0000-0000A17A0000}"/>
    <cellStyle name="Percent 5 5 11" xfId="21337" xr:uid="{00000000-0005-0000-0000-0000A27A0000}"/>
    <cellStyle name="Percent 5 5 11 2" xfId="21218" xr:uid="{00000000-0005-0000-0000-0000A37A0000}"/>
    <cellStyle name="Percent 5 5 12" xfId="21336" xr:uid="{00000000-0005-0000-0000-0000A47A0000}"/>
    <cellStyle name="Percent 5 5 12 2" xfId="20669" xr:uid="{00000000-0005-0000-0000-0000A57A0000}"/>
    <cellStyle name="Percent 5 5 13" xfId="21217" xr:uid="{00000000-0005-0000-0000-0000A67A0000}"/>
    <cellStyle name="Percent 5 5 13 2" xfId="21602" xr:uid="{00000000-0005-0000-0000-0000A77A0000}"/>
    <cellStyle name="Percent 5 5 14" xfId="21216" xr:uid="{00000000-0005-0000-0000-0000A87A0000}"/>
    <cellStyle name="Percent 5 5 14 2" xfId="21215" xr:uid="{00000000-0005-0000-0000-0000A97A0000}"/>
    <cellStyle name="Percent 5 5 15" xfId="21034" xr:uid="{00000000-0005-0000-0000-0000AA7A0000}"/>
    <cellStyle name="Percent 5 5 16" xfId="21214" xr:uid="{00000000-0005-0000-0000-0000AB7A0000}"/>
    <cellStyle name="Percent 5 5 17" xfId="21220" xr:uid="{00000000-0005-0000-0000-0000AC7A0000}"/>
    <cellStyle name="Percent 5 5 18" xfId="21339" xr:uid="{00000000-0005-0000-0000-0000AD7A0000}"/>
    <cellStyle name="Percent 5 5 19" xfId="23178" xr:uid="{00000000-0005-0000-0000-0000AE7A0000}"/>
    <cellStyle name="Percent 5 5 2" xfId="13689" xr:uid="{00000000-0005-0000-0000-0000AF7A0000}"/>
    <cellStyle name="Percent 5 5 2 2" xfId="16043" xr:uid="{00000000-0005-0000-0000-0000B07A0000}"/>
    <cellStyle name="Percent 5 5 2 2 2" xfId="21211" xr:uid="{00000000-0005-0000-0000-0000B17A0000}"/>
    <cellStyle name="Percent 5 5 2 2 3" xfId="21212" xr:uid="{00000000-0005-0000-0000-0000B27A0000}"/>
    <cellStyle name="Percent 5 5 2 2 4" xfId="26873" xr:uid="{00000000-0005-0000-0000-0000B37A0000}"/>
    <cellStyle name="Percent 5 5 2 2 5" xfId="35750" xr:uid="{00000000-0005-0000-0000-0000B47A0000}"/>
    <cellStyle name="Percent 5 5 2 3" xfId="18262" xr:uid="{00000000-0005-0000-0000-0000B57A0000}"/>
    <cellStyle name="Percent 5 5 2 3 2" xfId="21209" xr:uid="{00000000-0005-0000-0000-0000B67A0000}"/>
    <cellStyle name="Percent 5 5 2 3 3" xfId="21210" xr:uid="{00000000-0005-0000-0000-0000B77A0000}"/>
    <cellStyle name="Percent 5 5 2 3 4" xfId="29092" xr:uid="{00000000-0005-0000-0000-0000B87A0000}"/>
    <cellStyle name="Percent 5 5 2 3 5" xfId="37969" xr:uid="{00000000-0005-0000-0000-0000B97A0000}"/>
    <cellStyle name="Percent 5 5 2 4" xfId="20667" xr:uid="{00000000-0005-0000-0000-0000BA7A0000}"/>
    <cellStyle name="Percent 5 5 2 4 2" xfId="21208" xr:uid="{00000000-0005-0000-0000-0000BB7A0000}"/>
    <cellStyle name="Percent 5 5 2 4 3" xfId="31311" xr:uid="{00000000-0005-0000-0000-0000BC7A0000}"/>
    <cellStyle name="Percent 5 5 2 4 4" xfId="40188" xr:uid="{00000000-0005-0000-0000-0000BD7A0000}"/>
    <cellStyle name="Percent 5 5 2 5" xfId="21106" xr:uid="{00000000-0005-0000-0000-0000BE7A0000}"/>
    <cellStyle name="Percent 5 5 2 6" xfId="21213" xr:uid="{00000000-0005-0000-0000-0000BF7A0000}"/>
    <cellStyle name="Percent 5 5 2 7" xfId="21335" xr:uid="{00000000-0005-0000-0000-0000C07A0000}"/>
    <cellStyle name="Percent 5 5 2 8" xfId="24654" xr:uid="{00000000-0005-0000-0000-0000C17A0000}"/>
    <cellStyle name="Percent 5 5 2 9" xfId="33531" xr:uid="{00000000-0005-0000-0000-0000C27A0000}"/>
    <cellStyle name="Percent 5 5 20" xfId="32055" xr:uid="{00000000-0005-0000-0000-0000C37A0000}"/>
    <cellStyle name="Percent 5 5 21" xfId="12093" xr:uid="{00000000-0005-0000-0000-0000C47A0000}"/>
    <cellStyle name="Percent 5 5 3" xfId="14567" xr:uid="{00000000-0005-0000-0000-0000C57A0000}"/>
    <cellStyle name="Percent 5 5 3 2" xfId="21206" xr:uid="{00000000-0005-0000-0000-0000C67A0000}"/>
    <cellStyle name="Percent 5 5 3 2 2" xfId="21205" xr:uid="{00000000-0005-0000-0000-0000C77A0000}"/>
    <cellStyle name="Percent 5 5 3 3" xfId="22261" xr:uid="{00000000-0005-0000-0000-0000C87A0000}"/>
    <cellStyle name="Percent 5 5 3 3 2" xfId="21986" xr:uid="{00000000-0005-0000-0000-0000C97A0000}"/>
    <cellStyle name="Percent 5 5 3 4" xfId="21930" xr:uid="{00000000-0005-0000-0000-0000CA7A0000}"/>
    <cellStyle name="Percent 5 5 3 5" xfId="22270" xr:uid="{00000000-0005-0000-0000-0000CB7A0000}"/>
    <cellStyle name="Percent 5 5 3 6" xfId="21207" xr:uid="{00000000-0005-0000-0000-0000CC7A0000}"/>
    <cellStyle name="Percent 5 5 3 7" xfId="21334" xr:uid="{00000000-0005-0000-0000-0000CD7A0000}"/>
    <cellStyle name="Percent 5 5 3 8" xfId="25397" xr:uid="{00000000-0005-0000-0000-0000CE7A0000}"/>
    <cellStyle name="Percent 5 5 3 9" xfId="34274" xr:uid="{00000000-0005-0000-0000-0000CF7A0000}"/>
    <cellStyle name="Percent 5 5 4" xfId="16786" xr:uid="{00000000-0005-0000-0000-0000D07A0000}"/>
    <cellStyle name="Percent 5 5 4 2" xfId="21613" xr:uid="{00000000-0005-0000-0000-0000D17A0000}"/>
    <cellStyle name="Percent 5 5 4 2 2" xfId="21697" xr:uid="{00000000-0005-0000-0000-0000D27A0000}"/>
    <cellStyle name="Percent 5 5 4 3" xfId="21204" xr:uid="{00000000-0005-0000-0000-0000D37A0000}"/>
    <cellStyle name="Percent 5 5 4 3 2" xfId="21203" xr:uid="{00000000-0005-0000-0000-0000D47A0000}"/>
    <cellStyle name="Percent 5 5 4 4" xfId="21202" xr:uid="{00000000-0005-0000-0000-0000D57A0000}"/>
    <cellStyle name="Percent 5 5 4 5" xfId="21201" xr:uid="{00000000-0005-0000-0000-0000D67A0000}"/>
    <cellStyle name="Percent 5 5 4 6" xfId="22204" xr:uid="{00000000-0005-0000-0000-0000D77A0000}"/>
    <cellStyle name="Percent 5 5 4 7" xfId="21333" xr:uid="{00000000-0005-0000-0000-0000D87A0000}"/>
    <cellStyle name="Percent 5 5 4 8" xfId="27616" xr:uid="{00000000-0005-0000-0000-0000D97A0000}"/>
    <cellStyle name="Percent 5 5 4 9" xfId="36493" xr:uid="{00000000-0005-0000-0000-0000DA7A0000}"/>
    <cellStyle name="Percent 5 5 5" xfId="19191" xr:uid="{00000000-0005-0000-0000-0000DB7A0000}"/>
    <cellStyle name="Percent 5 5 5 2" xfId="21199" xr:uid="{00000000-0005-0000-0000-0000DC7A0000}"/>
    <cellStyle name="Percent 5 5 5 2 2" xfId="21198" xr:uid="{00000000-0005-0000-0000-0000DD7A0000}"/>
    <cellStyle name="Percent 5 5 5 3" xfId="21197" xr:uid="{00000000-0005-0000-0000-0000DE7A0000}"/>
    <cellStyle name="Percent 5 5 5 3 2" xfId="21196" xr:uid="{00000000-0005-0000-0000-0000DF7A0000}"/>
    <cellStyle name="Percent 5 5 5 4" xfId="21195" xr:uid="{00000000-0005-0000-0000-0000E07A0000}"/>
    <cellStyle name="Percent 5 5 5 5" xfId="21194" xr:uid="{00000000-0005-0000-0000-0000E17A0000}"/>
    <cellStyle name="Percent 5 5 5 6" xfId="21200" xr:uid="{00000000-0005-0000-0000-0000E27A0000}"/>
    <cellStyle name="Percent 5 5 5 7" xfId="21332" xr:uid="{00000000-0005-0000-0000-0000E37A0000}"/>
    <cellStyle name="Percent 5 5 5 8" xfId="29835" xr:uid="{00000000-0005-0000-0000-0000E47A0000}"/>
    <cellStyle name="Percent 5 5 5 9" xfId="38712" xr:uid="{00000000-0005-0000-0000-0000E57A0000}"/>
    <cellStyle name="Percent 5 5 6" xfId="21331" xr:uid="{00000000-0005-0000-0000-0000E67A0000}"/>
    <cellStyle name="Percent 5 5 6 2" xfId="21192" xr:uid="{00000000-0005-0000-0000-0000E77A0000}"/>
    <cellStyle name="Percent 5 5 6 2 2" xfId="21105" xr:uid="{00000000-0005-0000-0000-0000E87A0000}"/>
    <cellStyle name="Percent 5 5 6 3" xfId="21191" xr:uid="{00000000-0005-0000-0000-0000E97A0000}"/>
    <cellStyle name="Percent 5 5 6 3 2" xfId="21190" xr:uid="{00000000-0005-0000-0000-0000EA7A0000}"/>
    <cellStyle name="Percent 5 5 6 4" xfId="21189" xr:uid="{00000000-0005-0000-0000-0000EB7A0000}"/>
    <cellStyle name="Percent 5 5 6 5" xfId="21188" xr:uid="{00000000-0005-0000-0000-0000EC7A0000}"/>
    <cellStyle name="Percent 5 5 6 6" xfId="21193" xr:uid="{00000000-0005-0000-0000-0000ED7A0000}"/>
    <cellStyle name="Percent 5 5 7" xfId="21330" xr:uid="{00000000-0005-0000-0000-0000EE7A0000}"/>
    <cellStyle name="Percent 5 5 7 2" xfId="21187" xr:uid="{00000000-0005-0000-0000-0000EF7A0000}"/>
    <cellStyle name="Percent 5 5 8" xfId="21329" xr:uid="{00000000-0005-0000-0000-0000F07A0000}"/>
    <cellStyle name="Percent 5 5 8 2" xfId="21186" xr:uid="{00000000-0005-0000-0000-0000F17A0000}"/>
    <cellStyle name="Percent 5 5 9" xfId="21328" xr:uid="{00000000-0005-0000-0000-0000F27A0000}"/>
    <cellStyle name="Percent 5 5 9 2" xfId="21185" xr:uid="{00000000-0005-0000-0000-0000F37A0000}"/>
    <cellStyle name="Percent 5 6" xfId="1242" xr:uid="{00000000-0005-0000-0000-0000F47A0000}"/>
    <cellStyle name="Percent 5 7" xfId="1243" xr:uid="{00000000-0005-0000-0000-0000F57A0000}"/>
    <cellStyle name="Percent 5 7 2" xfId="8239" xr:uid="{00000000-0005-0000-0000-0000F67A0000}"/>
    <cellStyle name="Percent 5 8" xfId="1244" xr:uid="{00000000-0005-0000-0000-0000F77A0000}"/>
    <cellStyle name="Percent 5 9" xfId="1245" xr:uid="{00000000-0005-0000-0000-0000F87A0000}"/>
    <cellStyle name="Percent 6" xfId="1246" xr:uid="{00000000-0005-0000-0000-0000F97A0000}"/>
    <cellStyle name="Percent 6 2" xfId="1247" xr:uid="{00000000-0005-0000-0000-0000FA7A0000}"/>
    <cellStyle name="Percent 6 2 2" xfId="1248" xr:uid="{00000000-0005-0000-0000-0000FB7A0000}"/>
    <cellStyle name="Percent 6 2 3" xfId="1249" xr:uid="{00000000-0005-0000-0000-0000FC7A0000}"/>
    <cellStyle name="Percent 6 2 3 2" xfId="1250" xr:uid="{00000000-0005-0000-0000-0000FD7A0000}"/>
    <cellStyle name="Percent 6 3" xfId="1251" xr:uid="{00000000-0005-0000-0000-0000FE7A0000}"/>
    <cellStyle name="Percent 6 3 2" xfId="1252" xr:uid="{00000000-0005-0000-0000-0000FF7A0000}"/>
    <cellStyle name="Percent 6 3 2 2" xfId="1253" xr:uid="{00000000-0005-0000-0000-0000007B0000}"/>
    <cellStyle name="Percent 6 3 3" xfId="1254" xr:uid="{00000000-0005-0000-0000-0000017B0000}"/>
    <cellStyle name="Percent 6 3 3 2" xfId="1255" xr:uid="{00000000-0005-0000-0000-0000027B0000}"/>
    <cellStyle name="Percent 6 3 3 2 2" xfId="1256" xr:uid="{00000000-0005-0000-0000-0000037B0000}"/>
    <cellStyle name="Percent 6 3 3 3" xfId="1257" xr:uid="{00000000-0005-0000-0000-0000047B0000}"/>
    <cellStyle name="Percent 6 3 3 4" xfId="1258" xr:uid="{00000000-0005-0000-0000-0000057B0000}"/>
    <cellStyle name="Percent 6 3 3 5" xfId="1259" xr:uid="{00000000-0005-0000-0000-0000067B0000}"/>
    <cellStyle name="Percent 6 3 4" xfId="1260" xr:uid="{00000000-0005-0000-0000-0000077B0000}"/>
    <cellStyle name="Percent 6 3 4 2" xfId="1261" xr:uid="{00000000-0005-0000-0000-0000087B0000}"/>
    <cellStyle name="Percent 6 3 4 2 2" xfId="1262" xr:uid="{00000000-0005-0000-0000-0000097B0000}"/>
    <cellStyle name="Percent 6 3 4 3" xfId="1263" xr:uid="{00000000-0005-0000-0000-00000A7B0000}"/>
    <cellStyle name="Percent 6 3 5" xfId="1264" xr:uid="{00000000-0005-0000-0000-00000B7B0000}"/>
    <cellStyle name="Percent 6 4" xfId="1265" xr:uid="{00000000-0005-0000-0000-00000C7B0000}"/>
    <cellStyle name="Percent 6 4 2" xfId="1266" xr:uid="{00000000-0005-0000-0000-00000D7B0000}"/>
    <cellStyle name="Percent 6 5" xfId="1267" xr:uid="{00000000-0005-0000-0000-00000E7B0000}"/>
    <cellStyle name="Percent 6 6" xfId="8240" xr:uid="{00000000-0005-0000-0000-00000F7B0000}"/>
    <cellStyle name="Percent 7" xfId="1268" xr:uid="{00000000-0005-0000-0000-0000107B0000}"/>
    <cellStyle name="Percent 7 10" xfId="21111" xr:uid="{00000000-0005-0000-0000-0000117B0000}"/>
    <cellStyle name="Percent 7 10 2" xfId="21183" xr:uid="{00000000-0005-0000-0000-0000127B0000}"/>
    <cellStyle name="Percent 7 11" xfId="21327" xr:uid="{00000000-0005-0000-0000-0000137B0000}"/>
    <cellStyle name="Percent 7 11 2" xfId="21182" xr:uid="{00000000-0005-0000-0000-0000147B0000}"/>
    <cellStyle name="Percent 7 12" xfId="21326" xr:uid="{00000000-0005-0000-0000-0000157B0000}"/>
    <cellStyle name="Percent 7 12 2" xfId="21181" xr:uid="{00000000-0005-0000-0000-0000167B0000}"/>
    <cellStyle name="Percent 7 13" xfId="21325" xr:uid="{00000000-0005-0000-0000-0000177B0000}"/>
    <cellStyle name="Percent 7 13 2" xfId="21180" xr:uid="{00000000-0005-0000-0000-0000187B0000}"/>
    <cellStyle name="Percent 7 14" xfId="21324" xr:uid="{00000000-0005-0000-0000-0000197B0000}"/>
    <cellStyle name="Percent 7 14 2" xfId="21179" xr:uid="{00000000-0005-0000-0000-00001A7B0000}"/>
    <cellStyle name="Percent 7 15" xfId="21323" xr:uid="{00000000-0005-0000-0000-00001B7B0000}"/>
    <cellStyle name="Percent 7 15 2" xfId="21178" xr:uid="{00000000-0005-0000-0000-00001C7B0000}"/>
    <cellStyle name="Percent 7 16" xfId="21322" xr:uid="{00000000-0005-0000-0000-00001D7B0000}"/>
    <cellStyle name="Percent 7 16 2" xfId="21177" xr:uid="{00000000-0005-0000-0000-00001E7B0000}"/>
    <cellStyle name="Percent 7 17" xfId="21176" xr:uid="{00000000-0005-0000-0000-00001F7B0000}"/>
    <cellStyle name="Percent 7 18" xfId="21175" xr:uid="{00000000-0005-0000-0000-0000207B0000}"/>
    <cellStyle name="Percent 7 19" xfId="21184" xr:uid="{00000000-0005-0000-0000-0000217B0000}"/>
    <cellStyle name="Percent 7 2" xfId="1269" xr:uid="{00000000-0005-0000-0000-0000227B0000}"/>
    <cellStyle name="Percent 7 2 2" xfId="1270" xr:uid="{00000000-0005-0000-0000-0000237B0000}"/>
    <cellStyle name="Percent 7 2 2 2" xfId="1271" xr:uid="{00000000-0005-0000-0000-0000247B0000}"/>
    <cellStyle name="Percent 7 2 3" xfId="1272" xr:uid="{00000000-0005-0000-0000-0000257B0000}"/>
    <cellStyle name="Percent 7 2 3 2" xfId="1273" xr:uid="{00000000-0005-0000-0000-0000267B0000}"/>
    <cellStyle name="Percent 7 2 3 2 2" xfId="1274" xr:uid="{00000000-0005-0000-0000-0000277B0000}"/>
    <cellStyle name="Percent 7 2 3 3" xfId="1275" xr:uid="{00000000-0005-0000-0000-0000287B0000}"/>
    <cellStyle name="Percent 7 2 3 4" xfId="1276" xr:uid="{00000000-0005-0000-0000-0000297B0000}"/>
    <cellStyle name="Percent 7 2 3 5" xfId="1277" xr:uid="{00000000-0005-0000-0000-00002A7B0000}"/>
    <cellStyle name="Percent 7 2 4" xfId="1278" xr:uid="{00000000-0005-0000-0000-00002B7B0000}"/>
    <cellStyle name="Percent 7 2 4 2" xfId="1279" xr:uid="{00000000-0005-0000-0000-00002C7B0000}"/>
    <cellStyle name="Percent 7 2 4 2 2" xfId="1280" xr:uid="{00000000-0005-0000-0000-00002D7B0000}"/>
    <cellStyle name="Percent 7 2 4 3" xfId="1281" xr:uid="{00000000-0005-0000-0000-00002E7B0000}"/>
    <cellStyle name="Percent 7 2 5" xfId="1282" xr:uid="{00000000-0005-0000-0000-00002F7B0000}"/>
    <cellStyle name="Percent 7 2 6" xfId="1283" xr:uid="{00000000-0005-0000-0000-0000307B0000}"/>
    <cellStyle name="Percent 7 3" xfId="1284" xr:uid="{00000000-0005-0000-0000-0000317B0000}"/>
    <cellStyle name="Percent 7 3 10" xfId="21321" xr:uid="{00000000-0005-0000-0000-0000327B0000}"/>
    <cellStyle name="Percent 7 3 10 2" xfId="21173" xr:uid="{00000000-0005-0000-0000-0000337B0000}"/>
    <cellStyle name="Percent 7 3 11" xfId="21110" xr:uid="{00000000-0005-0000-0000-0000347B0000}"/>
    <cellStyle name="Percent 7 3 11 2" xfId="21172" xr:uid="{00000000-0005-0000-0000-0000357B0000}"/>
    <cellStyle name="Percent 7 3 12" xfId="21320" xr:uid="{00000000-0005-0000-0000-0000367B0000}"/>
    <cellStyle name="Percent 7 3 12 2" xfId="21171" xr:uid="{00000000-0005-0000-0000-0000377B0000}"/>
    <cellStyle name="Percent 7 3 13" xfId="21170" xr:uid="{00000000-0005-0000-0000-0000387B0000}"/>
    <cellStyle name="Percent 7 3 13 2" xfId="21169" xr:uid="{00000000-0005-0000-0000-0000397B0000}"/>
    <cellStyle name="Percent 7 3 14" xfId="21168" xr:uid="{00000000-0005-0000-0000-00003A7B0000}"/>
    <cellStyle name="Percent 7 3 14 2" xfId="21167" xr:uid="{00000000-0005-0000-0000-00003B7B0000}"/>
    <cellStyle name="Percent 7 3 15" xfId="21166" xr:uid="{00000000-0005-0000-0000-00003C7B0000}"/>
    <cellStyle name="Percent 7 3 16" xfId="21165" xr:uid="{00000000-0005-0000-0000-00003D7B0000}"/>
    <cellStyle name="Percent 7 3 17" xfId="21174" xr:uid="{00000000-0005-0000-0000-00003E7B0000}"/>
    <cellStyle name="Percent 7 3 2" xfId="1285" xr:uid="{00000000-0005-0000-0000-00003F7B0000}"/>
    <cellStyle name="Percent 7 3 2 2" xfId="21164" xr:uid="{00000000-0005-0000-0000-0000407B0000}"/>
    <cellStyle name="Percent 7 3 2 3" xfId="21319" xr:uid="{00000000-0005-0000-0000-0000417B0000}"/>
    <cellStyle name="Percent 7 3 2 4" xfId="12094" xr:uid="{00000000-0005-0000-0000-0000427B0000}"/>
    <cellStyle name="Percent 7 3 3" xfId="1286" xr:uid="{00000000-0005-0000-0000-0000437B0000}"/>
    <cellStyle name="Percent 7 3 3 2" xfId="21163" xr:uid="{00000000-0005-0000-0000-0000447B0000}"/>
    <cellStyle name="Percent 7 3 4" xfId="21318" xr:uid="{00000000-0005-0000-0000-0000457B0000}"/>
    <cellStyle name="Percent 7 3 4 2" xfId="21162" xr:uid="{00000000-0005-0000-0000-0000467B0000}"/>
    <cellStyle name="Percent 7 3 5" xfId="21317" xr:uid="{00000000-0005-0000-0000-0000477B0000}"/>
    <cellStyle name="Percent 7 3 5 2" xfId="21033" xr:uid="{00000000-0005-0000-0000-0000487B0000}"/>
    <cellStyle name="Percent 7 3 6" xfId="21316" xr:uid="{00000000-0005-0000-0000-0000497B0000}"/>
    <cellStyle name="Percent 7 3 6 2" xfId="21161" xr:uid="{00000000-0005-0000-0000-00004A7B0000}"/>
    <cellStyle name="Percent 7 3 7" xfId="21315" xr:uid="{00000000-0005-0000-0000-00004B7B0000}"/>
    <cellStyle name="Percent 7 3 7 2" xfId="21160" xr:uid="{00000000-0005-0000-0000-00004C7B0000}"/>
    <cellStyle name="Percent 7 3 8" xfId="21314" xr:uid="{00000000-0005-0000-0000-00004D7B0000}"/>
    <cellStyle name="Percent 7 3 8 2" xfId="21159" xr:uid="{00000000-0005-0000-0000-00004E7B0000}"/>
    <cellStyle name="Percent 7 3 9" xfId="21313" xr:uid="{00000000-0005-0000-0000-00004F7B0000}"/>
    <cellStyle name="Percent 7 3 9 2" xfId="21158" xr:uid="{00000000-0005-0000-0000-0000507B0000}"/>
    <cellStyle name="Percent 7 4" xfId="1287" xr:uid="{00000000-0005-0000-0000-0000517B0000}"/>
    <cellStyle name="Percent 7 4 2" xfId="1288" xr:uid="{00000000-0005-0000-0000-0000527B0000}"/>
    <cellStyle name="Percent 7 4 3" xfId="1289" xr:uid="{00000000-0005-0000-0000-0000537B0000}"/>
    <cellStyle name="Percent 7 5" xfId="1290" xr:uid="{00000000-0005-0000-0000-0000547B0000}"/>
    <cellStyle name="Percent 7 6" xfId="1291" xr:uid="{00000000-0005-0000-0000-0000557B0000}"/>
    <cellStyle name="Percent 7 6 2" xfId="21157" xr:uid="{00000000-0005-0000-0000-0000567B0000}"/>
    <cellStyle name="Percent 7 6 3" xfId="21312" xr:uid="{00000000-0005-0000-0000-0000577B0000}"/>
    <cellStyle name="Percent 7 6 4" xfId="12095" xr:uid="{00000000-0005-0000-0000-0000587B0000}"/>
    <cellStyle name="Percent 7 7" xfId="21311" xr:uid="{00000000-0005-0000-0000-0000597B0000}"/>
    <cellStyle name="Percent 7 7 2" xfId="21156" xr:uid="{00000000-0005-0000-0000-00005A7B0000}"/>
    <cellStyle name="Percent 7 8" xfId="21310" xr:uid="{00000000-0005-0000-0000-00005B7B0000}"/>
    <cellStyle name="Percent 7 8 2" xfId="21155" xr:uid="{00000000-0005-0000-0000-00005C7B0000}"/>
    <cellStyle name="Percent 7 9" xfId="21309" xr:uid="{00000000-0005-0000-0000-00005D7B0000}"/>
    <cellStyle name="Percent 7 9 2" xfId="21154" xr:uid="{00000000-0005-0000-0000-00005E7B0000}"/>
    <cellStyle name="Percent 8" xfId="1292" xr:uid="{00000000-0005-0000-0000-00005F7B0000}"/>
    <cellStyle name="Percent 8 2" xfId="12096" xr:uid="{00000000-0005-0000-0000-0000607B0000}"/>
    <cellStyle name="Percent 8 3" xfId="12097" xr:uid="{00000000-0005-0000-0000-0000617B0000}"/>
    <cellStyle name="Percent 8 4" xfId="11488" xr:uid="{00000000-0005-0000-0000-0000627B0000}"/>
    <cellStyle name="Percent 9" xfId="1293" xr:uid="{00000000-0005-0000-0000-0000637B0000}"/>
    <cellStyle name="Percent 9 2" xfId="1294" xr:uid="{00000000-0005-0000-0000-0000647B0000}"/>
    <cellStyle name="Percent 9 2 2" xfId="1295" xr:uid="{00000000-0005-0000-0000-0000657B0000}"/>
    <cellStyle name="Percent 9 3" xfId="1296" xr:uid="{00000000-0005-0000-0000-0000667B0000}"/>
    <cellStyle name="Percent 9 3 2" xfId="1297" xr:uid="{00000000-0005-0000-0000-0000677B0000}"/>
    <cellStyle name="Percent 9 3 2 2" xfId="1298" xr:uid="{00000000-0005-0000-0000-0000687B0000}"/>
    <cellStyle name="Percent 9 3 3" xfId="1299" xr:uid="{00000000-0005-0000-0000-0000697B0000}"/>
    <cellStyle name="Percent 9 3 4" xfId="1300" xr:uid="{00000000-0005-0000-0000-00006A7B0000}"/>
    <cellStyle name="Percent 9 3 5" xfId="1301" xr:uid="{00000000-0005-0000-0000-00006B7B0000}"/>
    <cellStyle name="Percent 9 4" xfId="1302" xr:uid="{00000000-0005-0000-0000-00006C7B0000}"/>
    <cellStyle name="Percent 9 4 2" xfId="1303" xr:uid="{00000000-0005-0000-0000-00006D7B0000}"/>
    <cellStyle name="Percent 9 4 2 2" xfId="1304" xr:uid="{00000000-0005-0000-0000-00006E7B0000}"/>
    <cellStyle name="Percent 9 4 3" xfId="1305" xr:uid="{00000000-0005-0000-0000-00006F7B0000}"/>
    <cellStyle name="Percent 9 5" xfId="1306" xr:uid="{00000000-0005-0000-0000-0000707B0000}"/>
    <cellStyle name="Percent 9 6" xfId="1307" xr:uid="{00000000-0005-0000-0000-0000717B0000}"/>
    <cellStyle name="Percent2" xfId="40214" xr:uid="{00000000-0005-0000-0000-0000727B0000}"/>
    <cellStyle name="PSChar" xfId="11489" xr:uid="{00000000-0005-0000-0000-0000737B0000}"/>
    <cellStyle name="PSChar 10" xfId="11490" xr:uid="{00000000-0005-0000-0000-0000747B0000}"/>
    <cellStyle name="PSChar 11" xfId="11491" xr:uid="{00000000-0005-0000-0000-0000757B0000}"/>
    <cellStyle name="PSChar 2" xfId="11492" xr:uid="{00000000-0005-0000-0000-0000767B0000}"/>
    <cellStyle name="PSChar 2 2" xfId="11493" xr:uid="{00000000-0005-0000-0000-0000777B0000}"/>
    <cellStyle name="PSChar 2 3" xfId="11494" xr:uid="{00000000-0005-0000-0000-0000787B0000}"/>
    <cellStyle name="PSChar 2 4" xfId="11495" xr:uid="{00000000-0005-0000-0000-0000797B0000}"/>
    <cellStyle name="PSChar 2 5" xfId="11496" xr:uid="{00000000-0005-0000-0000-00007A7B0000}"/>
    <cellStyle name="PSChar 2 6" xfId="11497" xr:uid="{00000000-0005-0000-0000-00007B7B0000}"/>
    <cellStyle name="PSChar 3" xfId="11498" xr:uid="{00000000-0005-0000-0000-00007C7B0000}"/>
    <cellStyle name="PSChar 3 2" xfId="11499" xr:uid="{00000000-0005-0000-0000-00007D7B0000}"/>
    <cellStyle name="PSChar 3 3" xfId="11500" xr:uid="{00000000-0005-0000-0000-00007E7B0000}"/>
    <cellStyle name="PSChar 3 4" xfId="11501" xr:uid="{00000000-0005-0000-0000-00007F7B0000}"/>
    <cellStyle name="PSChar 3 5" xfId="11502" xr:uid="{00000000-0005-0000-0000-0000807B0000}"/>
    <cellStyle name="PSChar 4" xfId="11503" xr:uid="{00000000-0005-0000-0000-0000817B0000}"/>
    <cellStyle name="PSChar 5" xfId="11504" xr:uid="{00000000-0005-0000-0000-0000827B0000}"/>
    <cellStyle name="PSChar 6" xfId="11505" xr:uid="{00000000-0005-0000-0000-0000837B0000}"/>
    <cellStyle name="PSChar 7" xfId="11506" xr:uid="{00000000-0005-0000-0000-0000847B0000}"/>
    <cellStyle name="PSChar 8" xfId="11507" xr:uid="{00000000-0005-0000-0000-0000857B0000}"/>
    <cellStyle name="PSChar 9" xfId="11508" xr:uid="{00000000-0005-0000-0000-0000867B0000}"/>
    <cellStyle name="PSChar_Attrition Rate Scorecard - October 2008" xfId="11509" xr:uid="{00000000-0005-0000-0000-0000877B0000}"/>
    <cellStyle name="PSDate" xfId="11510" xr:uid="{00000000-0005-0000-0000-0000887B0000}"/>
    <cellStyle name="PSDate 10" xfId="11511" xr:uid="{00000000-0005-0000-0000-0000897B0000}"/>
    <cellStyle name="PSDate 2" xfId="11512" xr:uid="{00000000-0005-0000-0000-00008A7B0000}"/>
    <cellStyle name="PSDate 2 2" xfId="11513" xr:uid="{00000000-0005-0000-0000-00008B7B0000}"/>
    <cellStyle name="PSDate 2 3" xfId="11514" xr:uid="{00000000-0005-0000-0000-00008C7B0000}"/>
    <cellStyle name="PSDate 2 4" xfId="11515" xr:uid="{00000000-0005-0000-0000-00008D7B0000}"/>
    <cellStyle name="PSDate 2 5" xfId="11516" xr:uid="{00000000-0005-0000-0000-00008E7B0000}"/>
    <cellStyle name="PSDate 2 6" xfId="11517" xr:uid="{00000000-0005-0000-0000-00008F7B0000}"/>
    <cellStyle name="PSDate 3" xfId="11518" xr:uid="{00000000-0005-0000-0000-0000907B0000}"/>
    <cellStyle name="PSDate 3 2" xfId="11519" xr:uid="{00000000-0005-0000-0000-0000917B0000}"/>
    <cellStyle name="PSDate 3 3" xfId="11520" xr:uid="{00000000-0005-0000-0000-0000927B0000}"/>
    <cellStyle name="PSDate 3 4" xfId="11521" xr:uid="{00000000-0005-0000-0000-0000937B0000}"/>
    <cellStyle name="PSDate 3 5" xfId="11522" xr:uid="{00000000-0005-0000-0000-0000947B0000}"/>
    <cellStyle name="PSDate 4" xfId="11523" xr:uid="{00000000-0005-0000-0000-0000957B0000}"/>
    <cellStyle name="PSDate 5" xfId="11524" xr:uid="{00000000-0005-0000-0000-0000967B0000}"/>
    <cellStyle name="PSDate 6" xfId="11525" xr:uid="{00000000-0005-0000-0000-0000977B0000}"/>
    <cellStyle name="PSDate 7" xfId="11526" xr:uid="{00000000-0005-0000-0000-0000987B0000}"/>
    <cellStyle name="PSDate 8" xfId="11527" xr:uid="{00000000-0005-0000-0000-0000997B0000}"/>
    <cellStyle name="PSDate 9" xfId="11528" xr:uid="{00000000-0005-0000-0000-00009A7B0000}"/>
    <cellStyle name="PSDate_Attrition Rate Scorecard - October 2008" xfId="11529" xr:uid="{00000000-0005-0000-0000-00009B7B0000}"/>
    <cellStyle name="PSDec" xfId="11530" xr:uid="{00000000-0005-0000-0000-00009C7B0000}"/>
    <cellStyle name="PSDec 10" xfId="11531" xr:uid="{00000000-0005-0000-0000-00009D7B0000}"/>
    <cellStyle name="PSDec 2" xfId="11532" xr:uid="{00000000-0005-0000-0000-00009E7B0000}"/>
    <cellStyle name="PSDec 2 2" xfId="11533" xr:uid="{00000000-0005-0000-0000-00009F7B0000}"/>
    <cellStyle name="PSDec 2 3" xfId="11534" xr:uid="{00000000-0005-0000-0000-0000A07B0000}"/>
    <cellStyle name="PSDec 2 4" xfId="11535" xr:uid="{00000000-0005-0000-0000-0000A17B0000}"/>
    <cellStyle name="PSDec 2 5" xfId="11536" xr:uid="{00000000-0005-0000-0000-0000A27B0000}"/>
    <cellStyle name="PSDec 2 6" xfId="11537" xr:uid="{00000000-0005-0000-0000-0000A37B0000}"/>
    <cellStyle name="PSDec 3" xfId="11538" xr:uid="{00000000-0005-0000-0000-0000A47B0000}"/>
    <cellStyle name="PSDec 3 2" xfId="11539" xr:uid="{00000000-0005-0000-0000-0000A57B0000}"/>
    <cellStyle name="PSDec 3 3" xfId="11540" xr:uid="{00000000-0005-0000-0000-0000A67B0000}"/>
    <cellStyle name="PSDec 3 4" xfId="11541" xr:uid="{00000000-0005-0000-0000-0000A77B0000}"/>
    <cellStyle name="PSDec 3 5" xfId="11542" xr:uid="{00000000-0005-0000-0000-0000A87B0000}"/>
    <cellStyle name="PSDec 4" xfId="11543" xr:uid="{00000000-0005-0000-0000-0000A97B0000}"/>
    <cellStyle name="PSDec 5" xfId="11544" xr:uid="{00000000-0005-0000-0000-0000AA7B0000}"/>
    <cellStyle name="PSDec 6" xfId="11545" xr:uid="{00000000-0005-0000-0000-0000AB7B0000}"/>
    <cellStyle name="PSDec 7" xfId="11546" xr:uid="{00000000-0005-0000-0000-0000AC7B0000}"/>
    <cellStyle name="PSDec 8" xfId="11547" xr:uid="{00000000-0005-0000-0000-0000AD7B0000}"/>
    <cellStyle name="PSDec 9" xfId="11548" xr:uid="{00000000-0005-0000-0000-0000AE7B0000}"/>
    <cellStyle name="PSDec_Attrition Rate Scorecard - October 2008" xfId="11549" xr:uid="{00000000-0005-0000-0000-0000AF7B0000}"/>
    <cellStyle name="PSHeading" xfId="11550" xr:uid="{00000000-0005-0000-0000-0000B07B0000}"/>
    <cellStyle name="PSHeading 10" xfId="11551" xr:uid="{00000000-0005-0000-0000-0000B17B0000}"/>
    <cellStyle name="PSHeading 11" xfId="11552" xr:uid="{00000000-0005-0000-0000-0000B27B0000}"/>
    <cellStyle name="PSHeading 2" xfId="11553" xr:uid="{00000000-0005-0000-0000-0000B37B0000}"/>
    <cellStyle name="PSHeading 2 2" xfId="11554" xr:uid="{00000000-0005-0000-0000-0000B47B0000}"/>
    <cellStyle name="PSHeading 2 2 2" xfId="11555" xr:uid="{00000000-0005-0000-0000-0000B57B0000}"/>
    <cellStyle name="PSHeading 2 3" xfId="11556" xr:uid="{00000000-0005-0000-0000-0000B67B0000}"/>
    <cellStyle name="PSHeading 2 3 2" xfId="11557" xr:uid="{00000000-0005-0000-0000-0000B77B0000}"/>
    <cellStyle name="PSHeading 2 4" xfId="11558" xr:uid="{00000000-0005-0000-0000-0000B87B0000}"/>
    <cellStyle name="PSHeading 2 5" xfId="11559" xr:uid="{00000000-0005-0000-0000-0000B97B0000}"/>
    <cellStyle name="PSHeading 2 6" xfId="11560" xr:uid="{00000000-0005-0000-0000-0000BA7B0000}"/>
    <cellStyle name="PSHeading 2_Sheet2" xfId="11561" xr:uid="{00000000-0005-0000-0000-0000BB7B0000}"/>
    <cellStyle name="PSHeading 3" xfId="11562" xr:uid="{00000000-0005-0000-0000-0000BC7B0000}"/>
    <cellStyle name="PSHeading 3 2" xfId="11563" xr:uid="{00000000-0005-0000-0000-0000BD7B0000}"/>
    <cellStyle name="PSHeading 3 3" xfId="11564" xr:uid="{00000000-0005-0000-0000-0000BE7B0000}"/>
    <cellStyle name="PSHeading 3 4" xfId="11565" xr:uid="{00000000-0005-0000-0000-0000BF7B0000}"/>
    <cellStyle name="PSHeading 3 5" xfId="11566" xr:uid="{00000000-0005-0000-0000-0000C07B0000}"/>
    <cellStyle name="PSHeading 4" xfId="11567" xr:uid="{00000000-0005-0000-0000-0000C17B0000}"/>
    <cellStyle name="PSHeading 5" xfId="11568" xr:uid="{00000000-0005-0000-0000-0000C27B0000}"/>
    <cellStyle name="PSHeading 6" xfId="11569" xr:uid="{00000000-0005-0000-0000-0000C37B0000}"/>
    <cellStyle name="PSHeading 7" xfId="11570" xr:uid="{00000000-0005-0000-0000-0000C47B0000}"/>
    <cellStyle name="PSHeading 8" xfId="11571" xr:uid="{00000000-0005-0000-0000-0000C57B0000}"/>
    <cellStyle name="PSHeading 9" xfId="11572" xr:uid="{00000000-0005-0000-0000-0000C67B0000}"/>
    <cellStyle name="PSHeading_Attrition Rate Scorecard - October 2008" xfId="11573" xr:uid="{00000000-0005-0000-0000-0000C77B0000}"/>
    <cellStyle name="PSInt" xfId="11574" xr:uid="{00000000-0005-0000-0000-0000C87B0000}"/>
    <cellStyle name="PSInt 10" xfId="11575" xr:uid="{00000000-0005-0000-0000-0000C97B0000}"/>
    <cellStyle name="PSInt 2" xfId="11576" xr:uid="{00000000-0005-0000-0000-0000CA7B0000}"/>
    <cellStyle name="PSInt 2 2" xfId="11577" xr:uid="{00000000-0005-0000-0000-0000CB7B0000}"/>
    <cellStyle name="PSInt 2 3" xfId="11578" xr:uid="{00000000-0005-0000-0000-0000CC7B0000}"/>
    <cellStyle name="PSInt 2 4" xfId="11579" xr:uid="{00000000-0005-0000-0000-0000CD7B0000}"/>
    <cellStyle name="PSInt 2 5" xfId="11580" xr:uid="{00000000-0005-0000-0000-0000CE7B0000}"/>
    <cellStyle name="PSInt 2 6" xfId="11581" xr:uid="{00000000-0005-0000-0000-0000CF7B0000}"/>
    <cellStyle name="PSInt 3" xfId="11582" xr:uid="{00000000-0005-0000-0000-0000D07B0000}"/>
    <cellStyle name="PSInt 3 2" xfId="11583" xr:uid="{00000000-0005-0000-0000-0000D17B0000}"/>
    <cellStyle name="PSInt 3 3" xfId="11584" xr:uid="{00000000-0005-0000-0000-0000D27B0000}"/>
    <cellStyle name="PSInt 3 4" xfId="11585" xr:uid="{00000000-0005-0000-0000-0000D37B0000}"/>
    <cellStyle name="PSInt 3 5" xfId="11586" xr:uid="{00000000-0005-0000-0000-0000D47B0000}"/>
    <cellStyle name="PSInt 4" xfId="11587" xr:uid="{00000000-0005-0000-0000-0000D57B0000}"/>
    <cellStyle name="PSInt 5" xfId="11588" xr:uid="{00000000-0005-0000-0000-0000D67B0000}"/>
    <cellStyle name="PSInt 6" xfId="11589" xr:uid="{00000000-0005-0000-0000-0000D77B0000}"/>
    <cellStyle name="PSInt 7" xfId="11590" xr:uid="{00000000-0005-0000-0000-0000D87B0000}"/>
    <cellStyle name="PSInt 8" xfId="11591" xr:uid="{00000000-0005-0000-0000-0000D97B0000}"/>
    <cellStyle name="PSInt 9" xfId="11592" xr:uid="{00000000-0005-0000-0000-0000DA7B0000}"/>
    <cellStyle name="PSInt_Attrition Rate Scorecard - October 2008" xfId="11593" xr:uid="{00000000-0005-0000-0000-0000DB7B0000}"/>
    <cellStyle name="PSSpacer" xfId="11594" xr:uid="{00000000-0005-0000-0000-0000DC7B0000}"/>
    <cellStyle name="PSSpacer 10" xfId="11595" xr:uid="{00000000-0005-0000-0000-0000DD7B0000}"/>
    <cellStyle name="PSSpacer 11" xfId="11596" xr:uid="{00000000-0005-0000-0000-0000DE7B0000}"/>
    <cellStyle name="PSSpacer 2" xfId="11597" xr:uid="{00000000-0005-0000-0000-0000DF7B0000}"/>
    <cellStyle name="PSSpacer 2 2" xfId="11598" xr:uid="{00000000-0005-0000-0000-0000E07B0000}"/>
    <cellStyle name="PSSpacer 2 3" xfId="11599" xr:uid="{00000000-0005-0000-0000-0000E17B0000}"/>
    <cellStyle name="PSSpacer 2 4" xfId="11600" xr:uid="{00000000-0005-0000-0000-0000E27B0000}"/>
    <cellStyle name="PSSpacer 2 5" xfId="11601" xr:uid="{00000000-0005-0000-0000-0000E37B0000}"/>
    <cellStyle name="PSSpacer 2 6" xfId="11602" xr:uid="{00000000-0005-0000-0000-0000E47B0000}"/>
    <cellStyle name="PSSpacer 3" xfId="11603" xr:uid="{00000000-0005-0000-0000-0000E57B0000}"/>
    <cellStyle name="PSSpacer 3 2" xfId="11604" xr:uid="{00000000-0005-0000-0000-0000E67B0000}"/>
    <cellStyle name="PSSpacer 3 3" xfId="11605" xr:uid="{00000000-0005-0000-0000-0000E77B0000}"/>
    <cellStyle name="PSSpacer 3 4" xfId="11606" xr:uid="{00000000-0005-0000-0000-0000E87B0000}"/>
    <cellStyle name="PSSpacer 3 5" xfId="11607" xr:uid="{00000000-0005-0000-0000-0000E97B0000}"/>
    <cellStyle name="PSSpacer 4" xfId="11608" xr:uid="{00000000-0005-0000-0000-0000EA7B0000}"/>
    <cellStyle name="PSSpacer 5" xfId="11609" xr:uid="{00000000-0005-0000-0000-0000EB7B0000}"/>
    <cellStyle name="PSSpacer 6" xfId="11610" xr:uid="{00000000-0005-0000-0000-0000EC7B0000}"/>
    <cellStyle name="PSSpacer 7" xfId="11611" xr:uid="{00000000-0005-0000-0000-0000ED7B0000}"/>
    <cellStyle name="PSSpacer 8" xfId="11612" xr:uid="{00000000-0005-0000-0000-0000EE7B0000}"/>
    <cellStyle name="PSSpacer 9" xfId="11613" xr:uid="{00000000-0005-0000-0000-0000EF7B0000}"/>
    <cellStyle name="PSSpacer_Attrition Rate Scorecard - October 2008" xfId="11614" xr:uid="{00000000-0005-0000-0000-0000F07B0000}"/>
    <cellStyle name="PwC Normal" xfId="11615" xr:uid="{00000000-0005-0000-0000-0000F17B0000}"/>
    <cellStyle name="s_HeaderLine" xfId="11616" xr:uid="{00000000-0005-0000-0000-0000F27B0000}"/>
    <cellStyle name="s_HeaderLine_2010 MEL Parent Tax Bal Sheet" xfId="11617" xr:uid="{00000000-0005-0000-0000-0000F37B0000}"/>
    <cellStyle name="s_HeaderLine_Attrition Rate Scorecard - October 2008" xfId="11618" xr:uid="{00000000-0005-0000-0000-0000F47B0000}"/>
    <cellStyle name="s_HeaderLine_Attrition Rate Scorecard - October 2008 2" xfId="11619" xr:uid="{00000000-0005-0000-0000-0000F57B0000}"/>
    <cellStyle name="s_HeaderLine_Attrition Rate Scorecard - October 2008 3" xfId="11620" xr:uid="{00000000-0005-0000-0000-0000F67B0000}"/>
    <cellStyle name="s_HeaderLine_Attrition Rate Scorecard - October 2008_Sheet2" xfId="11621" xr:uid="{00000000-0005-0000-0000-0000F77B0000}"/>
    <cellStyle name="s_HeaderLine_Attrition Rate Scorecard - September 2008" xfId="11622" xr:uid="{00000000-0005-0000-0000-0000F87B0000}"/>
    <cellStyle name="s_HeaderLine_Attrition Rate Scorecard - September 2008 2" xfId="11623" xr:uid="{00000000-0005-0000-0000-0000F97B0000}"/>
    <cellStyle name="s_HeaderLine_Attrition Rate Scorecard - September 2008 3" xfId="11624" xr:uid="{00000000-0005-0000-0000-0000FA7B0000}"/>
    <cellStyle name="s_HeaderLine_Attrition Rate Scorecard - September 2008_Sheet2" xfId="11625" xr:uid="{00000000-0005-0000-0000-0000FB7B0000}"/>
    <cellStyle name="s_HeaderLine_B3-December 08 Board View (Half Yr Adj)" xfId="11626" xr:uid="{00000000-0005-0000-0000-0000FC7B0000}"/>
    <cellStyle name="s_HeaderLine_CONGL029" xfId="11627" xr:uid="{00000000-0005-0000-0000-0000FD7B0000}"/>
    <cellStyle name="s_HeaderLine_CONGL029 2" xfId="11628" xr:uid="{00000000-0005-0000-0000-0000FE7B0000}"/>
    <cellStyle name="s_HeaderLine_CONGL029 3" xfId="11629" xr:uid="{00000000-0005-0000-0000-0000FF7B0000}"/>
    <cellStyle name="s_HeaderLine_CONGL029_Sheet2" xfId="11630" xr:uid="{00000000-0005-0000-0000-0000007C0000}"/>
    <cellStyle name="s_HeaderLine_Consolidation Schedule December 2008" xfId="11631" xr:uid="{00000000-0005-0000-0000-0000017C0000}"/>
    <cellStyle name="s_HeaderLine_Consolidation Schedule December 2008 no ARC Impairment-FINAL" xfId="11632" xr:uid="{00000000-0005-0000-0000-0000027C0000}"/>
    <cellStyle name="s_HeaderLine_Consolidation Schedule December 2008 no ARC Impairment-FINAL 2" xfId="11633" xr:uid="{00000000-0005-0000-0000-0000037C0000}"/>
    <cellStyle name="s_HeaderLine_Consolidation Schedule December 2008 no ARC Impairment-FINAL 3" xfId="11634" xr:uid="{00000000-0005-0000-0000-0000047C0000}"/>
    <cellStyle name="s_HeaderLine_Consolidation Schedule December 2008 no ARC Impairment-FINAL_Sheet2" xfId="11635" xr:uid="{00000000-0005-0000-0000-0000057C0000}"/>
    <cellStyle name="s_HeaderLine_Copy of Attrition Rate FTE's Aug 2008" xfId="11636" xr:uid="{00000000-0005-0000-0000-0000067C0000}"/>
    <cellStyle name="s_HeaderLine_Copy of Attrition Rate FTE's Aug 2008 2" xfId="11637" xr:uid="{00000000-0005-0000-0000-0000077C0000}"/>
    <cellStyle name="s_HeaderLine_Copy of Attrition Rate FTE's Aug 2008 3" xfId="11638" xr:uid="{00000000-0005-0000-0000-0000087C0000}"/>
    <cellStyle name="s_HeaderLine_Copy of Attrition Rate FTE's Aug 2008_Book2" xfId="11639" xr:uid="{00000000-0005-0000-0000-0000097C0000}"/>
    <cellStyle name="s_HeaderLine_Copy of Attrition Rate FTE's Aug 2008_Book2 2" xfId="11640" xr:uid="{00000000-0005-0000-0000-00000A7C0000}"/>
    <cellStyle name="s_HeaderLine_Copy of Attrition Rate FTE's Aug 2008_Book2 3" xfId="11641" xr:uid="{00000000-0005-0000-0000-00000B7C0000}"/>
    <cellStyle name="s_HeaderLine_Copy of Attrition Rate FTE's Aug 2008_Book2_Sheet2" xfId="11642" xr:uid="{00000000-0005-0000-0000-00000C7C0000}"/>
    <cellStyle name="s_HeaderLine_Copy of Attrition Rate FTE's Aug 2008_Retail Scorecard September 2008a" xfId="11643" xr:uid="{00000000-0005-0000-0000-00000D7C0000}"/>
    <cellStyle name="s_HeaderLine_Copy of Attrition Rate FTE's Aug 2008_Retail Scorecard September 2008b" xfId="11644" xr:uid="{00000000-0005-0000-0000-00000E7C0000}"/>
    <cellStyle name="s_HeaderLine_Copy of Attrition Rate FTE's Aug 2008_Sheet2" xfId="11645" xr:uid="{00000000-0005-0000-0000-00000F7C0000}"/>
    <cellStyle name="s_HeaderLine_Generation and NER Stats" xfId="11646" xr:uid="{00000000-0005-0000-0000-0000107C0000}"/>
    <cellStyle name="s_HeaderLine_Group Consolidated Scorecard Dec08 - KM" xfId="11647" xr:uid="{00000000-0005-0000-0000-0000117C0000}"/>
    <cellStyle name="s_HeaderLine_Group TB CONGL029" xfId="11648" xr:uid="{00000000-0005-0000-0000-0000127C0000}"/>
    <cellStyle name="s_HeaderLine_HS&amp;W 2008-23-09" xfId="11649" xr:uid="{00000000-0005-0000-0000-0000137C0000}"/>
    <cellStyle name="s_HeaderLine_HS&amp;W 2008-23-09 2" xfId="11650" xr:uid="{00000000-0005-0000-0000-0000147C0000}"/>
    <cellStyle name="s_HeaderLine_HS&amp;W 2008-23-09 3" xfId="11651" xr:uid="{00000000-0005-0000-0000-0000157C0000}"/>
    <cellStyle name="s_HeaderLine_HS&amp;W 2008-23-09_Book2" xfId="11652" xr:uid="{00000000-0005-0000-0000-0000167C0000}"/>
    <cellStyle name="s_HeaderLine_HS&amp;W 2008-23-09_Book2 2" xfId="11653" xr:uid="{00000000-0005-0000-0000-0000177C0000}"/>
    <cellStyle name="s_HeaderLine_HS&amp;W 2008-23-09_Book2 3" xfId="11654" xr:uid="{00000000-0005-0000-0000-0000187C0000}"/>
    <cellStyle name="s_HeaderLine_HS&amp;W 2008-23-09_Book2_Sheet2" xfId="11655" xr:uid="{00000000-0005-0000-0000-0000197C0000}"/>
    <cellStyle name="s_HeaderLine_HS&amp;W 2008-23-09_Retail Scorecard September 2008a" xfId="11656" xr:uid="{00000000-0005-0000-0000-00001A7C0000}"/>
    <cellStyle name="s_HeaderLine_HS&amp;W 2008-23-09_Retail Scorecard September 2008b" xfId="11657" xr:uid="{00000000-0005-0000-0000-00001B7C0000}"/>
    <cellStyle name="s_HeaderLine_HS&amp;W 2008-23-09_Sheet2" xfId="11658" xr:uid="{00000000-0005-0000-0000-00001C7C0000}"/>
    <cellStyle name="s_HeaderLine_June 10 Board View V1 19-07-10" xfId="11659" xr:uid="{00000000-0005-0000-0000-00001D7C0000}"/>
    <cellStyle name="s_HeaderLine_June 10 congl029" xfId="11660" xr:uid="{00000000-0005-0000-0000-00001E7C0000}"/>
    <cellStyle name="s_HeaderLine_MaPQuarterlyStats as at 31 December" xfId="11661" xr:uid="{00000000-0005-0000-0000-00001F7C0000}"/>
    <cellStyle name="s_HeaderLine_March 09 Board View" xfId="11662" xr:uid="{00000000-0005-0000-0000-0000207C0000}"/>
    <cellStyle name="s_HeaderLine_Net Debt to Equity Ratio 31 12 08" xfId="11663" xr:uid="{00000000-0005-0000-0000-0000217C0000}"/>
    <cellStyle name="s_HeaderLine_September 08 Board View" xfId="11664" xr:uid="{00000000-0005-0000-0000-0000227C0000}"/>
    <cellStyle name="s_HeaderLine_September 08 Mgmt View" xfId="11665" xr:uid="{00000000-0005-0000-0000-0000237C0000}"/>
    <cellStyle name="s_HeaderLine_TB Dec 2009 PowerTax mapping" xfId="11666" xr:uid="{00000000-0005-0000-0000-0000247C0000}"/>
    <cellStyle name="s_HeaderLine_Template Scorecard 2008" xfId="11667" xr:uid="{00000000-0005-0000-0000-0000257C0000}"/>
    <cellStyle name="s_HeaderLine_Template Scorecard 2008 2" xfId="11668" xr:uid="{00000000-0005-0000-0000-0000267C0000}"/>
    <cellStyle name="s_HeaderLine_Template Scorecard 2008 3" xfId="11669" xr:uid="{00000000-0005-0000-0000-0000277C0000}"/>
    <cellStyle name="s_HeaderLine_Template Scorecard 2008_Book2" xfId="11670" xr:uid="{00000000-0005-0000-0000-0000287C0000}"/>
    <cellStyle name="s_HeaderLine_Template Scorecard 2008_Book2 2" xfId="11671" xr:uid="{00000000-0005-0000-0000-0000297C0000}"/>
    <cellStyle name="s_HeaderLine_Template Scorecard 2008_Book2 3" xfId="11672" xr:uid="{00000000-0005-0000-0000-00002A7C0000}"/>
    <cellStyle name="s_HeaderLine_Template Scorecard 2008_Book2_Sheet2" xfId="11673" xr:uid="{00000000-0005-0000-0000-00002B7C0000}"/>
    <cellStyle name="s_HeaderLine_Template Scorecard 2008_Retail Scorecard September 2008a" xfId="11674" xr:uid="{00000000-0005-0000-0000-00002C7C0000}"/>
    <cellStyle name="s_HeaderLine_Template Scorecard 2008_Retail Scorecard September 2008b" xfId="11675" xr:uid="{00000000-0005-0000-0000-00002D7C0000}"/>
    <cellStyle name="s_HeaderLine_Template Scorecard 2008_Sheet2" xfId="11676" xr:uid="{00000000-0005-0000-0000-00002E7C0000}"/>
    <cellStyle name="s_HeaderLine_Template Scorecard 20081" xfId="11677" xr:uid="{00000000-0005-0000-0000-00002F7C0000}"/>
    <cellStyle name="s_HeaderLine_Template Scorecard 20081 2" xfId="11678" xr:uid="{00000000-0005-0000-0000-0000307C0000}"/>
    <cellStyle name="s_HeaderLine_Template Scorecard 20081 3" xfId="11679" xr:uid="{00000000-0005-0000-0000-0000317C0000}"/>
    <cellStyle name="s_HeaderLine_Template Scorecard 20081_Book2" xfId="11680" xr:uid="{00000000-0005-0000-0000-0000327C0000}"/>
    <cellStyle name="s_HeaderLine_Template Scorecard 20081_Book2 2" xfId="11681" xr:uid="{00000000-0005-0000-0000-0000337C0000}"/>
    <cellStyle name="s_HeaderLine_Template Scorecard 20081_Book2 3" xfId="11682" xr:uid="{00000000-0005-0000-0000-0000347C0000}"/>
    <cellStyle name="s_HeaderLine_Template Scorecard 20081_Book2_Sheet2" xfId="11683" xr:uid="{00000000-0005-0000-0000-0000357C0000}"/>
    <cellStyle name="s_HeaderLine_Template Scorecard 20081_Retail Scorecard September 2008a" xfId="11684" xr:uid="{00000000-0005-0000-0000-0000367C0000}"/>
    <cellStyle name="s_HeaderLine_Template Scorecard 20081_Retail Scorecard September 2008b" xfId="11685" xr:uid="{00000000-0005-0000-0000-0000377C0000}"/>
    <cellStyle name="s_HeaderLine_Template Scorecard 20081_Sheet2" xfId="11686" xr:uid="{00000000-0005-0000-0000-0000387C0000}"/>
    <cellStyle name="s_PurpleHeader" xfId="11687" xr:uid="{00000000-0005-0000-0000-0000397C0000}"/>
    <cellStyle name="s_PurpleHeader_2010 MEL Parent Tax Bal Sheet" xfId="11688" xr:uid="{00000000-0005-0000-0000-00003A7C0000}"/>
    <cellStyle name="s_PurpleHeader_Attrition Rate Scorecard - October 2008" xfId="11689" xr:uid="{00000000-0005-0000-0000-00003B7C0000}"/>
    <cellStyle name="s_PurpleHeader_Attrition Rate Scorecard - September 2008" xfId="11690" xr:uid="{00000000-0005-0000-0000-00003C7C0000}"/>
    <cellStyle name="s_PurpleHeader_B3-December 08 Board View (Half Yr Adj)" xfId="11691" xr:uid="{00000000-0005-0000-0000-00003D7C0000}"/>
    <cellStyle name="s_PurpleHeader_CFIS DataLoad Actual June 07 IFRS" xfId="11692" xr:uid="{00000000-0005-0000-0000-00003E7C0000}"/>
    <cellStyle name="s_PurpleHeader_CFIS DataLoad Actual June 07 IFRS_Attrition Rate Scorecard - October 2008" xfId="11693" xr:uid="{00000000-0005-0000-0000-00003F7C0000}"/>
    <cellStyle name="s_PurpleHeader_CFIS DataLoad Actual June 07 IFRS_Attrition Rate Scorecard - September 2008" xfId="11694" xr:uid="{00000000-0005-0000-0000-0000407C0000}"/>
    <cellStyle name="s_PurpleHeader_CFIS DataLoad Actual June 07 IFRS_CCMAU December 08-Half Yr Adj" xfId="11695" xr:uid="{00000000-0005-0000-0000-0000417C0000}"/>
    <cellStyle name="s_PurpleHeader_CFIS DataLoad Actual June 07 IFRS_CCMAU Financials March 09" xfId="11696" xr:uid="{00000000-0005-0000-0000-0000427C0000}"/>
    <cellStyle name="s_PurpleHeader_CFIS DataLoad Actual June 07 IFRS_Copy of Attrition Rate FTE's Aug 2008" xfId="11697" xr:uid="{00000000-0005-0000-0000-0000437C0000}"/>
    <cellStyle name="s_PurpleHeader_CFIS DataLoad Actual June 07 IFRS_Copy of Attrition Rate FTE's Aug 2008_Book2" xfId="11698" xr:uid="{00000000-0005-0000-0000-0000447C0000}"/>
    <cellStyle name="s_PurpleHeader_CFIS DataLoad Actual June 07 IFRS_Copy of Attrition Rate FTE's Aug 2008_Retail Scorecard September 2008a" xfId="11699" xr:uid="{00000000-0005-0000-0000-0000457C0000}"/>
    <cellStyle name="s_PurpleHeader_CFIS DataLoad Actual June 07 IFRS_Copy of Attrition Rate FTE's Aug 2008_Retail Scorecard September 2008a 2" xfId="11700" xr:uid="{00000000-0005-0000-0000-0000467C0000}"/>
    <cellStyle name="s_PurpleHeader_CFIS DataLoad Actual June 07 IFRS_Copy of Attrition Rate FTE's Aug 2008_Retail Scorecard September 2008a 3" xfId="11701" xr:uid="{00000000-0005-0000-0000-0000477C0000}"/>
    <cellStyle name="s_PurpleHeader_CFIS DataLoad Actual June 07 IFRS_Copy of Attrition Rate FTE's Aug 2008_Retail Scorecard September 2008a_Sheet2" xfId="11702" xr:uid="{00000000-0005-0000-0000-0000487C0000}"/>
    <cellStyle name="s_PurpleHeader_CFIS DataLoad Actual June 07 IFRS_Copy of Attrition Rate FTE's Aug 2008_Retail Scorecard September 2008b" xfId="11703" xr:uid="{00000000-0005-0000-0000-0000497C0000}"/>
    <cellStyle name="s_PurpleHeader_CFIS DataLoad Actual June 07 IFRS_Copy of Attrition Rate FTE's Aug 2008_Retail Scorecard September 2008b 2" xfId="11704" xr:uid="{00000000-0005-0000-0000-00004A7C0000}"/>
    <cellStyle name="s_PurpleHeader_CFIS DataLoad Actual June 07 IFRS_Copy of Attrition Rate FTE's Aug 2008_Retail Scorecard September 2008b 3" xfId="11705" xr:uid="{00000000-0005-0000-0000-00004B7C0000}"/>
    <cellStyle name="s_PurpleHeader_CFIS DataLoad Actual June 07 IFRS_Copy of Attrition Rate FTE's Aug 2008_Retail Scorecard September 2008b_Sheet2" xfId="11706" xr:uid="{00000000-0005-0000-0000-00004C7C0000}"/>
    <cellStyle name="s_PurpleHeader_CFIS DataLoad Actual June 07 IFRS_HS&amp;W 2008-23-09" xfId="11707" xr:uid="{00000000-0005-0000-0000-00004D7C0000}"/>
    <cellStyle name="s_PurpleHeader_CFIS DataLoad Actual June 07 IFRS_HS&amp;W 2008-23-09_Book2" xfId="11708" xr:uid="{00000000-0005-0000-0000-00004E7C0000}"/>
    <cellStyle name="s_PurpleHeader_CFIS DataLoad Actual June 07 IFRS_HS&amp;W 2008-23-09_Retail Scorecard September 2008a" xfId="11709" xr:uid="{00000000-0005-0000-0000-00004F7C0000}"/>
    <cellStyle name="s_PurpleHeader_CFIS DataLoad Actual June 07 IFRS_HS&amp;W 2008-23-09_Retail Scorecard September 2008a 2" xfId="11710" xr:uid="{00000000-0005-0000-0000-0000507C0000}"/>
    <cellStyle name="s_PurpleHeader_CFIS DataLoad Actual June 07 IFRS_HS&amp;W 2008-23-09_Retail Scorecard September 2008a 3" xfId="11711" xr:uid="{00000000-0005-0000-0000-0000517C0000}"/>
    <cellStyle name="s_PurpleHeader_CFIS DataLoad Actual June 07 IFRS_HS&amp;W 2008-23-09_Retail Scorecard September 2008a_Sheet2" xfId="11712" xr:uid="{00000000-0005-0000-0000-0000527C0000}"/>
    <cellStyle name="s_PurpleHeader_CFIS DataLoad Actual June 07 IFRS_HS&amp;W 2008-23-09_Retail Scorecard September 2008b" xfId="11713" xr:uid="{00000000-0005-0000-0000-0000537C0000}"/>
    <cellStyle name="s_PurpleHeader_CFIS DataLoad Actual June 07 IFRS_HS&amp;W 2008-23-09_Retail Scorecard September 2008b 2" xfId="11714" xr:uid="{00000000-0005-0000-0000-0000547C0000}"/>
    <cellStyle name="s_PurpleHeader_CFIS DataLoad Actual June 07 IFRS_HS&amp;W 2008-23-09_Retail Scorecard September 2008b 3" xfId="11715" xr:uid="{00000000-0005-0000-0000-0000557C0000}"/>
    <cellStyle name="s_PurpleHeader_CFIS DataLoad Actual June 07 IFRS_HS&amp;W 2008-23-09_Retail Scorecard September 2008b_Sheet2" xfId="11716" xr:uid="{00000000-0005-0000-0000-0000567C0000}"/>
    <cellStyle name="s_PurpleHeader_CFIS DataLoad Actual June 07 IFRS_MaPQuarterlyStats as at 31 December" xfId="11717" xr:uid="{00000000-0005-0000-0000-0000577C0000}"/>
    <cellStyle name="s_PurpleHeader_CFIS DataLoad Actual June 07 IFRS_September 08 Board View" xfId="11718" xr:uid="{00000000-0005-0000-0000-0000587C0000}"/>
    <cellStyle name="s_PurpleHeader_CFIS DataLoad Actual June 07 IFRS_September 08 Mgmt View" xfId="11719" xr:uid="{00000000-0005-0000-0000-0000597C0000}"/>
    <cellStyle name="s_PurpleHeader_CFIS DataLoad Actual June 07 IFRS_Template Scorecard 2008" xfId="11720" xr:uid="{00000000-0005-0000-0000-00005A7C0000}"/>
    <cellStyle name="s_PurpleHeader_CFIS DataLoad Actual June 07 IFRS_Template Scorecard 2008_Book2" xfId="11721" xr:uid="{00000000-0005-0000-0000-00005B7C0000}"/>
    <cellStyle name="s_PurpleHeader_CFIS DataLoad Actual June 07 IFRS_Template Scorecard 2008_Retail Scorecard September 2008a" xfId="11722" xr:uid="{00000000-0005-0000-0000-00005C7C0000}"/>
    <cellStyle name="s_PurpleHeader_CFIS DataLoad Actual June 07 IFRS_Template Scorecard 2008_Retail Scorecard September 2008a 2" xfId="11723" xr:uid="{00000000-0005-0000-0000-00005D7C0000}"/>
    <cellStyle name="s_PurpleHeader_CFIS DataLoad Actual June 07 IFRS_Template Scorecard 2008_Retail Scorecard September 2008a 3" xfId="11724" xr:uid="{00000000-0005-0000-0000-00005E7C0000}"/>
    <cellStyle name="s_PurpleHeader_CFIS DataLoad Actual June 07 IFRS_Template Scorecard 2008_Retail Scorecard September 2008a_Sheet2" xfId="11725" xr:uid="{00000000-0005-0000-0000-00005F7C0000}"/>
    <cellStyle name="s_PurpleHeader_CFIS DataLoad Actual June 07 IFRS_Template Scorecard 2008_Retail Scorecard September 2008b" xfId="11726" xr:uid="{00000000-0005-0000-0000-0000607C0000}"/>
    <cellStyle name="s_PurpleHeader_CFIS DataLoad Actual June 07 IFRS_Template Scorecard 2008_Retail Scorecard September 2008b 2" xfId="11727" xr:uid="{00000000-0005-0000-0000-0000617C0000}"/>
    <cellStyle name="s_PurpleHeader_CFIS DataLoad Actual June 07 IFRS_Template Scorecard 2008_Retail Scorecard September 2008b 3" xfId="11728" xr:uid="{00000000-0005-0000-0000-0000627C0000}"/>
    <cellStyle name="s_PurpleHeader_CFIS DataLoad Actual June 07 IFRS_Template Scorecard 2008_Retail Scorecard September 2008b_Sheet2" xfId="11729" xr:uid="{00000000-0005-0000-0000-0000637C0000}"/>
    <cellStyle name="s_PurpleHeader_CFIS DataLoad Actual June 07 IFRS_Template Scorecard 20081" xfId="11730" xr:uid="{00000000-0005-0000-0000-0000647C0000}"/>
    <cellStyle name="s_PurpleHeader_CFIS DataLoad Actual June 07 IFRS_Template Scorecard 20081_Book2" xfId="11731" xr:uid="{00000000-0005-0000-0000-0000657C0000}"/>
    <cellStyle name="s_PurpleHeader_CFIS DataLoad Actual June 07 IFRS_Template Scorecard 20081_Retail Scorecard September 2008a" xfId="11732" xr:uid="{00000000-0005-0000-0000-0000667C0000}"/>
    <cellStyle name="s_PurpleHeader_CFIS DataLoad Actual June 07 IFRS_Template Scorecard 20081_Retail Scorecard September 2008a 2" xfId="11733" xr:uid="{00000000-0005-0000-0000-0000677C0000}"/>
    <cellStyle name="s_PurpleHeader_CFIS DataLoad Actual June 07 IFRS_Template Scorecard 20081_Retail Scorecard September 2008a 3" xfId="11734" xr:uid="{00000000-0005-0000-0000-0000687C0000}"/>
    <cellStyle name="s_PurpleHeader_CFIS DataLoad Actual June 07 IFRS_Template Scorecard 20081_Retail Scorecard September 2008a_Sheet2" xfId="11735" xr:uid="{00000000-0005-0000-0000-0000697C0000}"/>
    <cellStyle name="s_PurpleHeader_CFIS DataLoad Actual June 07 IFRS_Template Scorecard 20081_Retail Scorecard September 2008b" xfId="11736" xr:uid="{00000000-0005-0000-0000-00006A7C0000}"/>
    <cellStyle name="s_PurpleHeader_CFIS DataLoad Actual June 07 IFRS_Template Scorecard 20081_Retail Scorecard September 2008b 2" xfId="11737" xr:uid="{00000000-0005-0000-0000-00006B7C0000}"/>
    <cellStyle name="s_PurpleHeader_CFIS DataLoad Actual June 07 IFRS_Template Scorecard 20081_Retail Scorecard September 2008b 3" xfId="11738" xr:uid="{00000000-0005-0000-0000-00006C7C0000}"/>
    <cellStyle name="s_PurpleHeader_CFIS DataLoad Actual June 07 IFRS_Template Scorecard 20081_Retail Scorecard September 2008b_Sheet2" xfId="11739" xr:uid="{00000000-0005-0000-0000-00006D7C0000}"/>
    <cellStyle name="s_PurpleHeader_CFIS Net NZIFRS Dataload Sep 06" xfId="11740" xr:uid="{00000000-0005-0000-0000-00006E7C0000}"/>
    <cellStyle name="s_PurpleHeader_CFIS Net NZIFRS Dataload Sep 06_2010 MEL Parent Tax Bal Sheet" xfId="11741" xr:uid="{00000000-0005-0000-0000-00006F7C0000}"/>
    <cellStyle name="s_PurpleHeader_CFIS Net NZIFRS Dataload Sep 06_Attrition Rate Scorecard - October 2008" xfId="11742" xr:uid="{00000000-0005-0000-0000-0000707C0000}"/>
    <cellStyle name="s_PurpleHeader_CFIS Net NZIFRS Dataload Sep 06_Attrition Rate Scorecard - September 2008" xfId="11743" xr:uid="{00000000-0005-0000-0000-0000717C0000}"/>
    <cellStyle name="s_PurpleHeader_CFIS Net NZIFRS Dataload Sep 06_B3-December 08 Board View (Half Yr Adj)" xfId="11744" xr:uid="{00000000-0005-0000-0000-0000727C0000}"/>
    <cellStyle name="s_PurpleHeader_CFIS Net NZIFRS Dataload Sep 06_CONGL029" xfId="11745" xr:uid="{00000000-0005-0000-0000-0000737C0000}"/>
    <cellStyle name="s_PurpleHeader_CFIS Net NZIFRS Dataload Sep 06_Consolidation Schedule December 2008" xfId="11746" xr:uid="{00000000-0005-0000-0000-0000747C0000}"/>
    <cellStyle name="s_PurpleHeader_CFIS Net NZIFRS Dataload Sep 06_Consolidation Schedule December 2008 no ARC Impairment-FINAL" xfId="11747" xr:uid="{00000000-0005-0000-0000-0000757C0000}"/>
    <cellStyle name="s_PurpleHeader_CFIS Net NZIFRS Dataload Sep 06_Copy of Attrition Rate FTE's Aug 2008" xfId="11748" xr:uid="{00000000-0005-0000-0000-0000767C0000}"/>
    <cellStyle name="s_PurpleHeader_CFIS Net NZIFRS Dataload Sep 06_Copy of Attrition Rate FTE's Aug 2008_Book2" xfId="11749" xr:uid="{00000000-0005-0000-0000-0000777C0000}"/>
    <cellStyle name="s_PurpleHeader_CFIS Net NZIFRS Dataload Sep 06_Copy of Attrition Rate FTE's Aug 2008_Retail Scorecard September 2008a" xfId="11750" xr:uid="{00000000-0005-0000-0000-0000787C0000}"/>
    <cellStyle name="s_PurpleHeader_CFIS Net NZIFRS Dataload Sep 06_Copy of Attrition Rate FTE's Aug 2008_Retail Scorecard September 2008a 2" xfId="11751" xr:uid="{00000000-0005-0000-0000-0000797C0000}"/>
    <cellStyle name="s_PurpleHeader_CFIS Net NZIFRS Dataload Sep 06_Copy of Attrition Rate FTE's Aug 2008_Retail Scorecard September 2008a 3" xfId="11752" xr:uid="{00000000-0005-0000-0000-00007A7C0000}"/>
    <cellStyle name="s_PurpleHeader_CFIS Net NZIFRS Dataload Sep 06_Copy of Attrition Rate FTE's Aug 2008_Retail Scorecard September 2008a_Sheet2" xfId="11753" xr:uid="{00000000-0005-0000-0000-00007B7C0000}"/>
    <cellStyle name="s_PurpleHeader_CFIS Net NZIFRS Dataload Sep 06_Copy of Attrition Rate FTE's Aug 2008_Retail Scorecard September 2008b" xfId="11754" xr:uid="{00000000-0005-0000-0000-00007C7C0000}"/>
    <cellStyle name="s_PurpleHeader_CFIS Net NZIFRS Dataload Sep 06_Copy of Attrition Rate FTE's Aug 2008_Retail Scorecard September 2008b 2" xfId="11755" xr:uid="{00000000-0005-0000-0000-00007D7C0000}"/>
    <cellStyle name="s_PurpleHeader_CFIS Net NZIFRS Dataload Sep 06_Copy of Attrition Rate FTE's Aug 2008_Retail Scorecard September 2008b 3" xfId="11756" xr:uid="{00000000-0005-0000-0000-00007E7C0000}"/>
    <cellStyle name="s_PurpleHeader_CFIS Net NZIFRS Dataload Sep 06_Copy of Attrition Rate FTE's Aug 2008_Retail Scorecard September 2008b_Sheet2" xfId="11757" xr:uid="{00000000-0005-0000-0000-00007F7C0000}"/>
    <cellStyle name="s_PurpleHeader_CFIS Net NZIFRS Dataload Sep 06_Generation and NER Stats" xfId="11758" xr:uid="{00000000-0005-0000-0000-0000807C0000}"/>
    <cellStyle name="s_PurpleHeader_CFIS Net NZIFRS Dataload Sep 06_Group Consolidated Scorecard Dec08 - KM" xfId="11759" xr:uid="{00000000-0005-0000-0000-0000817C0000}"/>
    <cellStyle name="s_PurpleHeader_CFIS Net NZIFRS Dataload Sep 06_Group TB CONGL029" xfId="11760" xr:uid="{00000000-0005-0000-0000-0000827C0000}"/>
    <cellStyle name="s_PurpleHeader_CFIS Net NZIFRS Dataload Sep 06_HS&amp;W 2008-23-09" xfId="11761" xr:uid="{00000000-0005-0000-0000-0000837C0000}"/>
    <cellStyle name="s_PurpleHeader_CFIS Net NZIFRS Dataload Sep 06_HS&amp;W 2008-23-09_Book2" xfId="11762" xr:uid="{00000000-0005-0000-0000-0000847C0000}"/>
    <cellStyle name="s_PurpleHeader_CFIS Net NZIFRS Dataload Sep 06_HS&amp;W 2008-23-09_Retail Scorecard September 2008a" xfId="11763" xr:uid="{00000000-0005-0000-0000-0000857C0000}"/>
    <cellStyle name="s_PurpleHeader_CFIS Net NZIFRS Dataload Sep 06_HS&amp;W 2008-23-09_Retail Scorecard September 2008a 2" xfId="11764" xr:uid="{00000000-0005-0000-0000-0000867C0000}"/>
    <cellStyle name="s_PurpleHeader_CFIS Net NZIFRS Dataload Sep 06_HS&amp;W 2008-23-09_Retail Scorecard September 2008a 3" xfId="11765" xr:uid="{00000000-0005-0000-0000-0000877C0000}"/>
    <cellStyle name="s_PurpleHeader_CFIS Net NZIFRS Dataload Sep 06_HS&amp;W 2008-23-09_Retail Scorecard September 2008a_Sheet2" xfId="11766" xr:uid="{00000000-0005-0000-0000-0000887C0000}"/>
    <cellStyle name="s_PurpleHeader_CFIS Net NZIFRS Dataload Sep 06_HS&amp;W 2008-23-09_Retail Scorecard September 2008b" xfId="11767" xr:uid="{00000000-0005-0000-0000-0000897C0000}"/>
    <cellStyle name="s_PurpleHeader_CFIS Net NZIFRS Dataload Sep 06_HS&amp;W 2008-23-09_Retail Scorecard September 2008b 2" xfId="11768" xr:uid="{00000000-0005-0000-0000-00008A7C0000}"/>
    <cellStyle name="s_PurpleHeader_CFIS Net NZIFRS Dataload Sep 06_HS&amp;W 2008-23-09_Retail Scorecard September 2008b 3" xfId="11769" xr:uid="{00000000-0005-0000-0000-00008B7C0000}"/>
    <cellStyle name="s_PurpleHeader_CFIS Net NZIFRS Dataload Sep 06_HS&amp;W 2008-23-09_Retail Scorecard September 2008b_Sheet2" xfId="11770" xr:uid="{00000000-0005-0000-0000-00008C7C0000}"/>
    <cellStyle name="s_PurpleHeader_CFIS Net NZIFRS Dataload Sep 06_June 10 Board View V1 19-07-10" xfId="11771" xr:uid="{00000000-0005-0000-0000-00008D7C0000}"/>
    <cellStyle name="s_PurpleHeader_CFIS Net NZIFRS Dataload Sep 06_June 10 congl029" xfId="11772" xr:uid="{00000000-0005-0000-0000-00008E7C0000}"/>
    <cellStyle name="s_PurpleHeader_CFIS Net NZIFRS Dataload Sep 06_MaPQuarterlyStats as at 31 December" xfId="11773" xr:uid="{00000000-0005-0000-0000-00008F7C0000}"/>
    <cellStyle name="s_PurpleHeader_CFIS Net NZIFRS Dataload Sep 06_March 09 Board View" xfId="11774" xr:uid="{00000000-0005-0000-0000-0000907C0000}"/>
    <cellStyle name="s_PurpleHeader_CFIS Net NZIFRS Dataload Sep 06_Net Debt to Equity Ratio 31 12 08" xfId="11775" xr:uid="{00000000-0005-0000-0000-0000917C0000}"/>
    <cellStyle name="s_PurpleHeader_CFIS Net NZIFRS Dataload Sep 06_September 08 Board View" xfId="11776" xr:uid="{00000000-0005-0000-0000-0000927C0000}"/>
    <cellStyle name="s_PurpleHeader_CFIS Net NZIFRS Dataload Sep 06_September 08 Mgmt View" xfId="11777" xr:uid="{00000000-0005-0000-0000-0000937C0000}"/>
    <cellStyle name="s_PurpleHeader_CFIS Net NZIFRS Dataload Sep 06_TB Dec 2009 PowerTax mapping" xfId="11778" xr:uid="{00000000-0005-0000-0000-0000947C0000}"/>
    <cellStyle name="s_PurpleHeader_CFIS Net NZIFRS Dataload Sep 06_Template Scorecard 2008" xfId="11779" xr:uid="{00000000-0005-0000-0000-0000957C0000}"/>
    <cellStyle name="s_PurpleHeader_CFIS Net NZIFRS Dataload Sep 06_Template Scorecard 2008_Book2" xfId="11780" xr:uid="{00000000-0005-0000-0000-0000967C0000}"/>
    <cellStyle name="s_PurpleHeader_CFIS Net NZIFRS Dataload Sep 06_Template Scorecard 2008_Retail Scorecard September 2008a" xfId="11781" xr:uid="{00000000-0005-0000-0000-0000977C0000}"/>
    <cellStyle name="s_PurpleHeader_CFIS Net NZIFRS Dataload Sep 06_Template Scorecard 2008_Retail Scorecard September 2008a 2" xfId="11782" xr:uid="{00000000-0005-0000-0000-0000987C0000}"/>
    <cellStyle name="s_PurpleHeader_CFIS Net NZIFRS Dataload Sep 06_Template Scorecard 2008_Retail Scorecard September 2008a 3" xfId="11783" xr:uid="{00000000-0005-0000-0000-0000997C0000}"/>
    <cellStyle name="s_PurpleHeader_CFIS Net NZIFRS Dataload Sep 06_Template Scorecard 2008_Retail Scorecard September 2008a_Sheet2" xfId="11784" xr:uid="{00000000-0005-0000-0000-00009A7C0000}"/>
    <cellStyle name="s_PurpleHeader_CFIS Net NZIFRS Dataload Sep 06_Template Scorecard 2008_Retail Scorecard September 2008b" xfId="11785" xr:uid="{00000000-0005-0000-0000-00009B7C0000}"/>
    <cellStyle name="s_PurpleHeader_CFIS Net NZIFRS Dataload Sep 06_Template Scorecard 2008_Retail Scorecard September 2008b 2" xfId="11786" xr:uid="{00000000-0005-0000-0000-00009C7C0000}"/>
    <cellStyle name="s_PurpleHeader_CFIS Net NZIFRS Dataload Sep 06_Template Scorecard 2008_Retail Scorecard September 2008b 3" xfId="11787" xr:uid="{00000000-0005-0000-0000-00009D7C0000}"/>
    <cellStyle name="s_PurpleHeader_CFIS Net NZIFRS Dataload Sep 06_Template Scorecard 2008_Retail Scorecard September 2008b_Sheet2" xfId="11788" xr:uid="{00000000-0005-0000-0000-00009E7C0000}"/>
    <cellStyle name="s_PurpleHeader_CFIS Net NZIFRS Dataload Sep 06_Template Scorecard 20081" xfId="11789" xr:uid="{00000000-0005-0000-0000-00009F7C0000}"/>
    <cellStyle name="s_PurpleHeader_CFIS Net NZIFRS Dataload Sep 06_Template Scorecard 20081_Book2" xfId="11790" xr:uid="{00000000-0005-0000-0000-0000A07C0000}"/>
    <cellStyle name="s_PurpleHeader_CFIS Net NZIFRS Dataload Sep 06_Template Scorecard 20081_Retail Scorecard September 2008a" xfId="11791" xr:uid="{00000000-0005-0000-0000-0000A17C0000}"/>
    <cellStyle name="s_PurpleHeader_CFIS Net NZIFRS Dataload Sep 06_Template Scorecard 20081_Retail Scorecard September 2008a 2" xfId="11792" xr:uid="{00000000-0005-0000-0000-0000A27C0000}"/>
    <cellStyle name="s_PurpleHeader_CFIS Net NZIFRS Dataload Sep 06_Template Scorecard 20081_Retail Scorecard September 2008a 3" xfId="11793" xr:uid="{00000000-0005-0000-0000-0000A37C0000}"/>
    <cellStyle name="s_PurpleHeader_CFIS Net NZIFRS Dataload Sep 06_Template Scorecard 20081_Retail Scorecard September 2008a_Sheet2" xfId="11794" xr:uid="{00000000-0005-0000-0000-0000A47C0000}"/>
    <cellStyle name="s_PurpleHeader_CFIS Net NZIFRS Dataload Sep 06_Template Scorecard 20081_Retail Scorecard September 2008b" xfId="11795" xr:uid="{00000000-0005-0000-0000-0000A57C0000}"/>
    <cellStyle name="s_PurpleHeader_CFIS Net NZIFRS Dataload Sep 06_Template Scorecard 20081_Retail Scorecard September 2008b 2" xfId="11796" xr:uid="{00000000-0005-0000-0000-0000A67C0000}"/>
    <cellStyle name="s_PurpleHeader_CFIS Net NZIFRS Dataload Sep 06_Template Scorecard 20081_Retail Scorecard September 2008b 3" xfId="11797" xr:uid="{00000000-0005-0000-0000-0000A77C0000}"/>
    <cellStyle name="s_PurpleHeader_CFIS Net NZIFRS Dataload Sep 06_Template Scorecard 20081_Retail Scorecard September 2008b_Sheet2" xfId="11798" xr:uid="{00000000-0005-0000-0000-0000A87C0000}"/>
    <cellStyle name="s_PurpleHeader_CONGL029" xfId="11799" xr:uid="{00000000-0005-0000-0000-0000A97C0000}"/>
    <cellStyle name="s_PurpleHeader_Consolidation Schedule December 2008" xfId="11800" xr:uid="{00000000-0005-0000-0000-0000AA7C0000}"/>
    <cellStyle name="s_PurpleHeader_Consolidation Schedule December 2008 no ARC Impairment-FINAL" xfId="11801" xr:uid="{00000000-0005-0000-0000-0000AB7C0000}"/>
    <cellStyle name="s_PurpleHeader_Copy of Attrition Rate FTE's Aug 2008" xfId="11802" xr:uid="{00000000-0005-0000-0000-0000AC7C0000}"/>
    <cellStyle name="s_PurpleHeader_Copy of Attrition Rate FTE's Aug 2008_Book2" xfId="11803" xr:uid="{00000000-0005-0000-0000-0000AD7C0000}"/>
    <cellStyle name="s_PurpleHeader_Copy of Attrition Rate FTE's Aug 2008_Retail Scorecard September 2008a" xfId="11804" xr:uid="{00000000-0005-0000-0000-0000AE7C0000}"/>
    <cellStyle name="s_PurpleHeader_Copy of Attrition Rate FTE's Aug 2008_Retail Scorecard September 2008a 2" xfId="11805" xr:uid="{00000000-0005-0000-0000-0000AF7C0000}"/>
    <cellStyle name="s_PurpleHeader_Copy of Attrition Rate FTE's Aug 2008_Retail Scorecard September 2008a 3" xfId="11806" xr:uid="{00000000-0005-0000-0000-0000B07C0000}"/>
    <cellStyle name="s_PurpleHeader_Copy of Attrition Rate FTE's Aug 2008_Retail Scorecard September 2008a_Sheet2" xfId="11807" xr:uid="{00000000-0005-0000-0000-0000B17C0000}"/>
    <cellStyle name="s_PurpleHeader_Copy of Attrition Rate FTE's Aug 2008_Retail Scorecard September 2008b" xfId="11808" xr:uid="{00000000-0005-0000-0000-0000B27C0000}"/>
    <cellStyle name="s_PurpleHeader_Copy of Attrition Rate FTE's Aug 2008_Retail Scorecard September 2008b 2" xfId="11809" xr:uid="{00000000-0005-0000-0000-0000B37C0000}"/>
    <cellStyle name="s_PurpleHeader_Copy of Attrition Rate FTE's Aug 2008_Retail Scorecard September 2008b 3" xfId="11810" xr:uid="{00000000-0005-0000-0000-0000B47C0000}"/>
    <cellStyle name="s_PurpleHeader_Copy of Attrition Rate FTE's Aug 2008_Retail Scorecard September 2008b_Sheet2" xfId="11811" xr:uid="{00000000-0005-0000-0000-0000B57C0000}"/>
    <cellStyle name="s_PurpleHeader_DataLoad_206" xfId="11812" xr:uid="{00000000-0005-0000-0000-0000B67C0000}"/>
    <cellStyle name="s_PurpleHeader_Generation and NER Stats" xfId="11813" xr:uid="{00000000-0005-0000-0000-0000B77C0000}"/>
    <cellStyle name="s_PurpleHeader_Group Consolidated Scorecard Dec08 - KM" xfId="11814" xr:uid="{00000000-0005-0000-0000-0000B87C0000}"/>
    <cellStyle name="s_PurpleHeader_Group TB CONGL029" xfId="11815" xr:uid="{00000000-0005-0000-0000-0000B97C0000}"/>
    <cellStyle name="s_PurpleHeader_HS&amp;W 2008-23-09" xfId="11816" xr:uid="{00000000-0005-0000-0000-0000BA7C0000}"/>
    <cellStyle name="s_PurpleHeader_HS&amp;W 2008-23-09_Book2" xfId="11817" xr:uid="{00000000-0005-0000-0000-0000BB7C0000}"/>
    <cellStyle name="s_PurpleHeader_HS&amp;W 2008-23-09_Retail Scorecard September 2008a" xfId="11818" xr:uid="{00000000-0005-0000-0000-0000BC7C0000}"/>
    <cellStyle name="s_PurpleHeader_HS&amp;W 2008-23-09_Retail Scorecard September 2008a 2" xfId="11819" xr:uid="{00000000-0005-0000-0000-0000BD7C0000}"/>
    <cellStyle name="s_PurpleHeader_HS&amp;W 2008-23-09_Retail Scorecard September 2008a 3" xfId="11820" xr:uid="{00000000-0005-0000-0000-0000BE7C0000}"/>
    <cellStyle name="s_PurpleHeader_HS&amp;W 2008-23-09_Retail Scorecard September 2008a_Sheet2" xfId="11821" xr:uid="{00000000-0005-0000-0000-0000BF7C0000}"/>
    <cellStyle name="s_PurpleHeader_HS&amp;W 2008-23-09_Retail Scorecard September 2008b" xfId="11822" xr:uid="{00000000-0005-0000-0000-0000C07C0000}"/>
    <cellStyle name="s_PurpleHeader_HS&amp;W 2008-23-09_Retail Scorecard September 2008b 2" xfId="11823" xr:uid="{00000000-0005-0000-0000-0000C17C0000}"/>
    <cellStyle name="s_PurpleHeader_HS&amp;W 2008-23-09_Retail Scorecard September 2008b 3" xfId="11824" xr:uid="{00000000-0005-0000-0000-0000C27C0000}"/>
    <cellStyle name="s_PurpleHeader_HS&amp;W 2008-23-09_Retail Scorecard September 2008b_Sheet2" xfId="11825" xr:uid="{00000000-0005-0000-0000-0000C37C0000}"/>
    <cellStyle name="s_PurpleHeader_June 10 Board View V1 19-07-10" xfId="11826" xr:uid="{00000000-0005-0000-0000-0000C47C0000}"/>
    <cellStyle name="s_PurpleHeader_June 10 congl029" xfId="11827" xr:uid="{00000000-0005-0000-0000-0000C57C0000}"/>
    <cellStyle name="s_PurpleHeader_MaPQuarterlyStats as at 31 December" xfId="11828" xr:uid="{00000000-0005-0000-0000-0000C67C0000}"/>
    <cellStyle name="s_PurpleHeader_March 09 Board View" xfId="11829" xr:uid="{00000000-0005-0000-0000-0000C77C0000}"/>
    <cellStyle name="s_PurpleHeader_Net Debt to Equity Ratio 31 12 08" xfId="11830" xr:uid="{00000000-0005-0000-0000-0000C87C0000}"/>
    <cellStyle name="s_PurpleHeader_September 08 Board View" xfId="11831" xr:uid="{00000000-0005-0000-0000-0000C97C0000}"/>
    <cellStyle name="s_PurpleHeader_September 08 Mgmt View" xfId="11832" xr:uid="{00000000-0005-0000-0000-0000CA7C0000}"/>
    <cellStyle name="s_PurpleHeader_TB Dec 2009 PowerTax mapping" xfId="11833" xr:uid="{00000000-0005-0000-0000-0000CB7C0000}"/>
    <cellStyle name="s_PurpleHeader_Template Scorecard 2008" xfId="11834" xr:uid="{00000000-0005-0000-0000-0000CC7C0000}"/>
    <cellStyle name="s_PurpleHeader_Template Scorecard 2008_Book2" xfId="11835" xr:uid="{00000000-0005-0000-0000-0000CD7C0000}"/>
    <cellStyle name="s_PurpleHeader_Template Scorecard 2008_Retail Scorecard September 2008a" xfId="11836" xr:uid="{00000000-0005-0000-0000-0000CE7C0000}"/>
    <cellStyle name="s_PurpleHeader_Template Scorecard 2008_Retail Scorecard September 2008a 2" xfId="11837" xr:uid="{00000000-0005-0000-0000-0000CF7C0000}"/>
    <cellStyle name="s_PurpleHeader_Template Scorecard 2008_Retail Scorecard September 2008a 3" xfId="11838" xr:uid="{00000000-0005-0000-0000-0000D07C0000}"/>
    <cellStyle name="s_PurpleHeader_Template Scorecard 2008_Retail Scorecard September 2008a_Sheet2" xfId="11839" xr:uid="{00000000-0005-0000-0000-0000D17C0000}"/>
    <cellStyle name="s_PurpleHeader_Template Scorecard 2008_Retail Scorecard September 2008b" xfId="11840" xr:uid="{00000000-0005-0000-0000-0000D27C0000}"/>
    <cellStyle name="s_PurpleHeader_Template Scorecard 2008_Retail Scorecard September 2008b 2" xfId="11841" xr:uid="{00000000-0005-0000-0000-0000D37C0000}"/>
    <cellStyle name="s_PurpleHeader_Template Scorecard 2008_Retail Scorecard September 2008b 3" xfId="11842" xr:uid="{00000000-0005-0000-0000-0000D47C0000}"/>
    <cellStyle name="s_PurpleHeader_Template Scorecard 2008_Retail Scorecard September 2008b_Sheet2" xfId="11843" xr:uid="{00000000-0005-0000-0000-0000D57C0000}"/>
    <cellStyle name="s_PurpleHeader_Template Scorecard 20081" xfId="11844" xr:uid="{00000000-0005-0000-0000-0000D67C0000}"/>
    <cellStyle name="s_PurpleHeader_Template Scorecard 20081_Book2" xfId="11845" xr:uid="{00000000-0005-0000-0000-0000D77C0000}"/>
    <cellStyle name="s_PurpleHeader_Template Scorecard 20081_Retail Scorecard September 2008a" xfId="11846" xr:uid="{00000000-0005-0000-0000-0000D87C0000}"/>
    <cellStyle name="s_PurpleHeader_Template Scorecard 20081_Retail Scorecard September 2008a 2" xfId="11847" xr:uid="{00000000-0005-0000-0000-0000D97C0000}"/>
    <cellStyle name="s_PurpleHeader_Template Scorecard 20081_Retail Scorecard September 2008a 3" xfId="11848" xr:uid="{00000000-0005-0000-0000-0000DA7C0000}"/>
    <cellStyle name="s_PurpleHeader_Template Scorecard 20081_Retail Scorecard September 2008a_Sheet2" xfId="11849" xr:uid="{00000000-0005-0000-0000-0000DB7C0000}"/>
    <cellStyle name="s_PurpleHeader_Template Scorecard 20081_Retail Scorecard September 2008b" xfId="11850" xr:uid="{00000000-0005-0000-0000-0000DC7C0000}"/>
    <cellStyle name="s_PurpleHeader_Template Scorecard 20081_Retail Scorecard September 2008b 2" xfId="11851" xr:uid="{00000000-0005-0000-0000-0000DD7C0000}"/>
    <cellStyle name="s_PurpleHeader_Template Scorecard 20081_Retail Scorecard September 2008b 3" xfId="11852" xr:uid="{00000000-0005-0000-0000-0000DE7C0000}"/>
    <cellStyle name="s_PurpleHeader_Template Scorecard 20081_Retail Scorecard September 2008b_Sheet2" xfId="11853" xr:uid="{00000000-0005-0000-0000-0000DF7C0000}"/>
    <cellStyle name="s_TotalBackground" xfId="11854" xr:uid="{00000000-0005-0000-0000-0000E07C0000}"/>
    <cellStyle name="s_TotalBackground_2010 MEL Parent Tax Bal Sheet" xfId="11855" xr:uid="{00000000-0005-0000-0000-0000E17C0000}"/>
    <cellStyle name="s_TotalBackground_Attrition Rate Scorecard - October 2008" xfId="11856" xr:uid="{00000000-0005-0000-0000-0000E27C0000}"/>
    <cellStyle name="s_TotalBackground_Attrition Rate Scorecard - October 2008 2" xfId="11857" xr:uid="{00000000-0005-0000-0000-0000E37C0000}"/>
    <cellStyle name="s_TotalBackground_Attrition Rate Scorecard - October 2008 3" xfId="11858" xr:uid="{00000000-0005-0000-0000-0000E47C0000}"/>
    <cellStyle name="s_TotalBackground_Attrition Rate Scorecard - September 2008" xfId="11859" xr:uid="{00000000-0005-0000-0000-0000E57C0000}"/>
    <cellStyle name="s_TotalBackground_Attrition Rate Scorecard - September 2008 2" xfId="11860" xr:uid="{00000000-0005-0000-0000-0000E67C0000}"/>
    <cellStyle name="s_TotalBackground_Attrition Rate Scorecard - September 2008 3" xfId="11861" xr:uid="{00000000-0005-0000-0000-0000E77C0000}"/>
    <cellStyle name="s_TotalBackground_B3-December 08 Board View (Half Yr Adj)" xfId="11862" xr:uid="{00000000-0005-0000-0000-0000E87C0000}"/>
    <cellStyle name="s_TotalBackground_CONGL029" xfId="11863" xr:uid="{00000000-0005-0000-0000-0000E97C0000}"/>
    <cellStyle name="s_TotalBackground_CONGL029 2" xfId="11864" xr:uid="{00000000-0005-0000-0000-0000EA7C0000}"/>
    <cellStyle name="s_TotalBackground_CONGL029 3" xfId="11865" xr:uid="{00000000-0005-0000-0000-0000EB7C0000}"/>
    <cellStyle name="s_TotalBackground_Consolidation Schedule December 2008" xfId="11866" xr:uid="{00000000-0005-0000-0000-0000EC7C0000}"/>
    <cellStyle name="s_TotalBackground_Consolidation Schedule December 2008 no ARC Impairment-FINAL" xfId="11867" xr:uid="{00000000-0005-0000-0000-0000ED7C0000}"/>
    <cellStyle name="s_TotalBackground_Consolidation Schedule December 2008 no ARC Impairment-FINAL 2" xfId="11868" xr:uid="{00000000-0005-0000-0000-0000EE7C0000}"/>
    <cellStyle name="s_TotalBackground_Consolidation Schedule December 2008 no ARC Impairment-FINAL 3" xfId="11869" xr:uid="{00000000-0005-0000-0000-0000EF7C0000}"/>
    <cellStyle name="s_TotalBackground_Copy of Attrition Rate FTE's Aug 2008" xfId="11870" xr:uid="{00000000-0005-0000-0000-0000F07C0000}"/>
    <cellStyle name="s_TotalBackground_Copy of Attrition Rate FTE's Aug 2008 2" xfId="11871" xr:uid="{00000000-0005-0000-0000-0000F17C0000}"/>
    <cellStyle name="s_TotalBackground_Copy of Attrition Rate FTE's Aug 2008 3" xfId="11872" xr:uid="{00000000-0005-0000-0000-0000F27C0000}"/>
    <cellStyle name="s_TotalBackground_Generation and NER Stats" xfId="11873" xr:uid="{00000000-0005-0000-0000-0000F37C0000}"/>
    <cellStyle name="s_TotalBackground_Group Consolidated Scorecard Dec08 - KM" xfId="11874" xr:uid="{00000000-0005-0000-0000-0000F47C0000}"/>
    <cellStyle name="s_TotalBackground_Group TB CONGL029" xfId="11875" xr:uid="{00000000-0005-0000-0000-0000F57C0000}"/>
    <cellStyle name="s_TotalBackground_HS&amp;W 2008-23-09" xfId="11876" xr:uid="{00000000-0005-0000-0000-0000F67C0000}"/>
    <cellStyle name="s_TotalBackground_HS&amp;W 2008-23-09 2" xfId="11877" xr:uid="{00000000-0005-0000-0000-0000F77C0000}"/>
    <cellStyle name="s_TotalBackground_HS&amp;W 2008-23-09 3" xfId="11878" xr:uid="{00000000-0005-0000-0000-0000F87C0000}"/>
    <cellStyle name="s_TotalBackground_June 10 Board View V1 19-07-10" xfId="11879" xr:uid="{00000000-0005-0000-0000-0000F97C0000}"/>
    <cellStyle name="s_TotalBackground_June 10 congl029" xfId="11880" xr:uid="{00000000-0005-0000-0000-0000FA7C0000}"/>
    <cellStyle name="s_TotalBackground_MaPQuarterlyStats as at 31 December" xfId="11881" xr:uid="{00000000-0005-0000-0000-0000FB7C0000}"/>
    <cellStyle name="s_TotalBackground_March 09 Board View" xfId="11882" xr:uid="{00000000-0005-0000-0000-0000FC7C0000}"/>
    <cellStyle name="s_TotalBackground_Net Debt to Equity Ratio 31 12 08" xfId="11883" xr:uid="{00000000-0005-0000-0000-0000FD7C0000}"/>
    <cellStyle name="s_TotalBackground_September 08 Board View" xfId="11884" xr:uid="{00000000-0005-0000-0000-0000FE7C0000}"/>
    <cellStyle name="s_TotalBackground_September 08 Mgmt View" xfId="11885" xr:uid="{00000000-0005-0000-0000-0000FF7C0000}"/>
    <cellStyle name="s_TotalBackground_TB Dec 2009 PowerTax mapping" xfId="11886" xr:uid="{00000000-0005-0000-0000-0000007D0000}"/>
    <cellStyle name="s_TotalBackground_Template Scorecard 2008" xfId="11887" xr:uid="{00000000-0005-0000-0000-0000017D0000}"/>
    <cellStyle name="s_TotalBackground_Template Scorecard 2008 2" xfId="11888" xr:uid="{00000000-0005-0000-0000-0000027D0000}"/>
    <cellStyle name="s_TotalBackground_Template Scorecard 2008 3" xfId="11889" xr:uid="{00000000-0005-0000-0000-0000037D0000}"/>
    <cellStyle name="s_TotalBackground_Template Scorecard 20081" xfId="11890" xr:uid="{00000000-0005-0000-0000-0000047D0000}"/>
    <cellStyle name="s_TotalBackground_Template Scorecard 20081 2" xfId="11891" xr:uid="{00000000-0005-0000-0000-0000057D0000}"/>
    <cellStyle name="s_TotalBackground_Template Scorecard 20081 3" xfId="11892" xr:uid="{00000000-0005-0000-0000-0000067D0000}"/>
    <cellStyle name="Satisfaisant" xfId="1308" xr:uid="{00000000-0005-0000-0000-0000077D0000}"/>
    <cellStyle name="Schlecht" xfId="1309" xr:uid="{00000000-0005-0000-0000-0000087D0000}"/>
    <cellStyle name="Sortie" xfId="1310" xr:uid="{00000000-0005-0000-0000-0000097D0000}"/>
    <cellStyle name="Standard 2" xfId="1311" xr:uid="{00000000-0005-0000-0000-00000A7D0000}"/>
    <cellStyle name="Standard 2 2" xfId="1312" xr:uid="{00000000-0005-0000-0000-00000B7D0000}"/>
    <cellStyle name="Standard_Sce_D_Extraction" xfId="1313" xr:uid="{00000000-0005-0000-0000-00000C7D0000}"/>
    <cellStyle name="Style 1" xfId="8244" xr:uid="{00000000-0005-0000-0000-00000D7D0000}"/>
    <cellStyle name="Style 1 2" xfId="11893" xr:uid="{00000000-0005-0000-0000-00000E7D0000}"/>
    <cellStyle name="Style 1 3" xfId="8289" xr:uid="{00000000-0005-0000-0000-00000F7D0000}"/>
    <cellStyle name="Style 103" xfId="1314" xr:uid="{00000000-0005-0000-0000-0000107D0000}"/>
    <cellStyle name="Style 103 10" xfId="1315" xr:uid="{00000000-0005-0000-0000-0000117D0000}"/>
    <cellStyle name="Style 103 10 2" xfId="1316" xr:uid="{00000000-0005-0000-0000-0000127D0000}"/>
    <cellStyle name="Style 103 10 2 2" xfId="1317" xr:uid="{00000000-0005-0000-0000-0000137D0000}"/>
    <cellStyle name="Style 103 10 3" xfId="1318" xr:uid="{00000000-0005-0000-0000-0000147D0000}"/>
    <cellStyle name="Style 103 11" xfId="1319" xr:uid="{00000000-0005-0000-0000-0000157D0000}"/>
    <cellStyle name="Style 103 11 2" xfId="1320" xr:uid="{00000000-0005-0000-0000-0000167D0000}"/>
    <cellStyle name="Style 103 11 2 2" xfId="1321" xr:uid="{00000000-0005-0000-0000-0000177D0000}"/>
    <cellStyle name="Style 103 11 3" xfId="1322" xr:uid="{00000000-0005-0000-0000-0000187D0000}"/>
    <cellStyle name="Style 103 12" xfId="1323" xr:uid="{00000000-0005-0000-0000-0000197D0000}"/>
    <cellStyle name="Style 103 12 2" xfId="1324" xr:uid="{00000000-0005-0000-0000-00001A7D0000}"/>
    <cellStyle name="Style 103 2" xfId="1325" xr:uid="{00000000-0005-0000-0000-00001B7D0000}"/>
    <cellStyle name="Style 103 2 2" xfId="1326" xr:uid="{00000000-0005-0000-0000-00001C7D0000}"/>
    <cellStyle name="Style 103 3" xfId="1327" xr:uid="{00000000-0005-0000-0000-00001D7D0000}"/>
    <cellStyle name="Style 103 3 2" xfId="1328" xr:uid="{00000000-0005-0000-0000-00001E7D0000}"/>
    <cellStyle name="Style 103 3 2 2" xfId="1329" xr:uid="{00000000-0005-0000-0000-00001F7D0000}"/>
    <cellStyle name="Style 103 3 2 2 2" xfId="1330" xr:uid="{00000000-0005-0000-0000-0000207D0000}"/>
    <cellStyle name="Style 103 3 2 3" xfId="1331" xr:uid="{00000000-0005-0000-0000-0000217D0000}"/>
    <cellStyle name="Style 103 3 3" xfId="1332" xr:uid="{00000000-0005-0000-0000-0000227D0000}"/>
    <cellStyle name="Style 103 3 3 2" xfId="1333" xr:uid="{00000000-0005-0000-0000-0000237D0000}"/>
    <cellStyle name="Style 103 3 3 2 2" xfId="1334" xr:uid="{00000000-0005-0000-0000-0000247D0000}"/>
    <cellStyle name="Style 103 3 3 3" xfId="1335" xr:uid="{00000000-0005-0000-0000-0000257D0000}"/>
    <cellStyle name="Style 103 3 3 3 2" xfId="1336" xr:uid="{00000000-0005-0000-0000-0000267D0000}"/>
    <cellStyle name="Style 103 3 3 3 2 2" xfId="1337" xr:uid="{00000000-0005-0000-0000-0000277D0000}"/>
    <cellStyle name="Style 103 3 3 3 3" xfId="1338" xr:uid="{00000000-0005-0000-0000-0000287D0000}"/>
    <cellStyle name="Style 103 3 3 3 4" xfId="1339" xr:uid="{00000000-0005-0000-0000-0000297D0000}"/>
    <cellStyle name="Style 103 3 3 3 5" xfId="1340" xr:uid="{00000000-0005-0000-0000-00002A7D0000}"/>
    <cellStyle name="Style 103 3 3 4" xfId="1341" xr:uid="{00000000-0005-0000-0000-00002B7D0000}"/>
    <cellStyle name="Style 103 3 3 4 2" xfId="1342" xr:uid="{00000000-0005-0000-0000-00002C7D0000}"/>
    <cellStyle name="Style 103 3 3 4 2 2" xfId="1343" xr:uid="{00000000-0005-0000-0000-00002D7D0000}"/>
    <cellStyle name="Style 103 3 3 4 3" xfId="1344" xr:uid="{00000000-0005-0000-0000-00002E7D0000}"/>
    <cellStyle name="Style 103 3 3 5" xfId="1345" xr:uid="{00000000-0005-0000-0000-00002F7D0000}"/>
    <cellStyle name="Style 103 3 3 6" xfId="1346" xr:uid="{00000000-0005-0000-0000-0000307D0000}"/>
    <cellStyle name="Style 103 3 4" xfId="1347" xr:uid="{00000000-0005-0000-0000-0000317D0000}"/>
    <cellStyle name="Style 103 3 4 2" xfId="1348" xr:uid="{00000000-0005-0000-0000-0000327D0000}"/>
    <cellStyle name="Style 103 3 4 3" xfId="1349" xr:uid="{00000000-0005-0000-0000-0000337D0000}"/>
    <cellStyle name="Style 103 3 4 4" xfId="1350" xr:uid="{00000000-0005-0000-0000-0000347D0000}"/>
    <cellStyle name="Style 103 3 5" xfId="1351" xr:uid="{00000000-0005-0000-0000-0000357D0000}"/>
    <cellStyle name="Style 103 3 6" xfId="1352" xr:uid="{00000000-0005-0000-0000-0000367D0000}"/>
    <cellStyle name="Style 103 4" xfId="1353" xr:uid="{00000000-0005-0000-0000-0000377D0000}"/>
    <cellStyle name="Style 103 4 2" xfId="1354" xr:uid="{00000000-0005-0000-0000-0000387D0000}"/>
    <cellStyle name="Style 103 4 2 2" xfId="1355" xr:uid="{00000000-0005-0000-0000-0000397D0000}"/>
    <cellStyle name="Style 103 4 2 2 2" xfId="1356" xr:uid="{00000000-0005-0000-0000-00003A7D0000}"/>
    <cellStyle name="Style 103 4 2 3" xfId="1357" xr:uid="{00000000-0005-0000-0000-00003B7D0000}"/>
    <cellStyle name="Style 103 4 2 3 2" xfId="1358" xr:uid="{00000000-0005-0000-0000-00003C7D0000}"/>
    <cellStyle name="Style 103 4 2 3 2 2" xfId="1359" xr:uid="{00000000-0005-0000-0000-00003D7D0000}"/>
    <cellStyle name="Style 103 4 2 3 3" xfId="1360" xr:uid="{00000000-0005-0000-0000-00003E7D0000}"/>
    <cellStyle name="Style 103 4 2 3 4" xfId="1361" xr:uid="{00000000-0005-0000-0000-00003F7D0000}"/>
    <cellStyle name="Style 103 4 2 3 5" xfId="1362" xr:uid="{00000000-0005-0000-0000-0000407D0000}"/>
    <cellStyle name="Style 103 4 2 4" xfId="1363" xr:uid="{00000000-0005-0000-0000-0000417D0000}"/>
    <cellStyle name="Style 103 4 2 4 2" xfId="1364" xr:uid="{00000000-0005-0000-0000-0000427D0000}"/>
    <cellStyle name="Style 103 4 2 4 2 2" xfId="1365" xr:uid="{00000000-0005-0000-0000-0000437D0000}"/>
    <cellStyle name="Style 103 4 2 4 3" xfId="1366" xr:uid="{00000000-0005-0000-0000-0000447D0000}"/>
    <cellStyle name="Style 103 4 2 5" xfId="1367" xr:uid="{00000000-0005-0000-0000-0000457D0000}"/>
    <cellStyle name="Style 103 4 2 6" xfId="1368" xr:uid="{00000000-0005-0000-0000-0000467D0000}"/>
    <cellStyle name="Style 103 4 3" xfId="1369" xr:uid="{00000000-0005-0000-0000-0000477D0000}"/>
    <cellStyle name="Style 103 4 3 2" xfId="1370" xr:uid="{00000000-0005-0000-0000-0000487D0000}"/>
    <cellStyle name="Style 103 4 4" xfId="1371" xr:uid="{00000000-0005-0000-0000-0000497D0000}"/>
    <cellStyle name="Style 103 4 4 2" xfId="1372" xr:uid="{00000000-0005-0000-0000-00004A7D0000}"/>
    <cellStyle name="Style 103 4 5" xfId="1373" xr:uid="{00000000-0005-0000-0000-00004B7D0000}"/>
    <cellStyle name="Style 103 4 6" xfId="1374" xr:uid="{00000000-0005-0000-0000-00004C7D0000}"/>
    <cellStyle name="Style 103 5" xfId="1375" xr:uid="{00000000-0005-0000-0000-00004D7D0000}"/>
    <cellStyle name="Style 103 5 2" xfId="1376" xr:uid="{00000000-0005-0000-0000-00004E7D0000}"/>
    <cellStyle name="Style 103 5 2 2" xfId="1377" xr:uid="{00000000-0005-0000-0000-00004F7D0000}"/>
    <cellStyle name="Style 103 5 2 2 2" xfId="1378" xr:uid="{00000000-0005-0000-0000-0000507D0000}"/>
    <cellStyle name="Style 103 5 2 3" xfId="1379" xr:uid="{00000000-0005-0000-0000-0000517D0000}"/>
    <cellStyle name="Style 103 5 2 3 2" xfId="1380" xr:uid="{00000000-0005-0000-0000-0000527D0000}"/>
    <cellStyle name="Style 103 5 2 3 2 2" xfId="1381" xr:uid="{00000000-0005-0000-0000-0000537D0000}"/>
    <cellStyle name="Style 103 5 2 3 3" xfId="1382" xr:uid="{00000000-0005-0000-0000-0000547D0000}"/>
    <cellStyle name="Style 103 5 2 3 4" xfId="1383" xr:uid="{00000000-0005-0000-0000-0000557D0000}"/>
    <cellStyle name="Style 103 5 2 3 5" xfId="1384" xr:uid="{00000000-0005-0000-0000-0000567D0000}"/>
    <cellStyle name="Style 103 5 2 4" xfId="1385" xr:uid="{00000000-0005-0000-0000-0000577D0000}"/>
    <cellStyle name="Style 103 5 2 4 2" xfId="1386" xr:uid="{00000000-0005-0000-0000-0000587D0000}"/>
    <cellStyle name="Style 103 5 2 4 2 2" xfId="1387" xr:uid="{00000000-0005-0000-0000-0000597D0000}"/>
    <cellStyle name="Style 103 5 2 4 3" xfId="1388" xr:uid="{00000000-0005-0000-0000-00005A7D0000}"/>
    <cellStyle name="Style 103 5 2 5" xfId="1389" xr:uid="{00000000-0005-0000-0000-00005B7D0000}"/>
    <cellStyle name="Style 103 5 2 6" xfId="1390" xr:uid="{00000000-0005-0000-0000-00005C7D0000}"/>
    <cellStyle name="Style 103 5 3" xfId="1391" xr:uid="{00000000-0005-0000-0000-00005D7D0000}"/>
    <cellStyle name="Style 103 5 3 2" xfId="1392" xr:uid="{00000000-0005-0000-0000-00005E7D0000}"/>
    <cellStyle name="Style 103 5 4" xfId="1393" xr:uid="{00000000-0005-0000-0000-00005F7D0000}"/>
    <cellStyle name="Style 103 5 4 2" xfId="1394" xr:uid="{00000000-0005-0000-0000-0000607D0000}"/>
    <cellStyle name="Style 103 5 5" xfId="1395" xr:uid="{00000000-0005-0000-0000-0000617D0000}"/>
    <cellStyle name="Style 103 5 6" xfId="1396" xr:uid="{00000000-0005-0000-0000-0000627D0000}"/>
    <cellStyle name="Style 103 6" xfId="1397" xr:uid="{00000000-0005-0000-0000-0000637D0000}"/>
    <cellStyle name="Style 103 6 2" xfId="1398" xr:uid="{00000000-0005-0000-0000-0000647D0000}"/>
    <cellStyle name="Style 103 6 2 2" xfId="1399" xr:uid="{00000000-0005-0000-0000-0000657D0000}"/>
    <cellStyle name="Style 103 6 3" xfId="1400" xr:uid="{00000000-0005-0000-0000-0000667D0000}"/>
    <cellStyle name="Style 103 6 3 2" xfId="1401" xr:uid="{00000000-0005-0000-0000-0000677D0000}"/>
    <cellStyle name="Style 103 6 3 2 2" xfId="1402" xr:uid="{00000000-0005-0000-0000-0000687D0000}"/>
    <cellStyle name="Style 103 6 3 3" xfId="1403" xr:uid="{00000000-0005-0000-0000-0000697D0000}"/>
    <cellStyle name="Style 103 6 3 4" xfId="1404" xr:uid="{00000000-0005-0000-0000-00006A7D0000}"/>
    <cellStyle name="Style 103 6 3 5" xfId="1405" xr:uid="{00000000-0005-0000-0000-00006B7D0000}"/>
    <cellStyle name="Style 103 6 4" xfId="1406" xr:uid="{00000000-0005-0000-0000-00006C7D0000}"/>
    <cellStyle name="Style 103 6 4 2" xfId="1407" xr:uid="{00000000-0005-0000-0000-00006D7D0000}"/>
    <cellStyle name="Style 103 6 4 2 2" xfId="1408" xr:uid="{00000000-0005-0000-0000-00006E7D0000}"/>
    <cellStyle name="Style 103 6 4 3" xfId="1409" xr:uid="{00000000-0005-0000-0000-00006F7D0000}"/>
    <cellStyle name="Style 103 6 5" xfId="1410" xr:uid="{00000000-0005-0000-0000-0000707D0000}"/>
    <cellStyle name="Style 103 6 6" xfId="1411" xr:uid="{00000000-0005-0000-0000-0000717D0000}"/>
    <cellStyle name="Style 103 7" xfId="1412" xr:uid="{00000000-0005-0000-0000-0000727D0000}"/>
    <cellStyle name="Style 103 7 2" xfId="1413" xr:uid="{00000000-0005-0000-0000-0000737D0000}"/>
    <cellStyle name="Style 103 7 2 2" xfId="1414" xr:uid="{00000000-0005-0000-0000-0000747D0000}"/>
    <cellStyle name="Style 103 7 3" xfId="1415" xr:uid="{00000000-0005-0000-0000-0000757D0000}"/>
    <cellStyle name="Style 103 7 4" xfId="1416" xr:uid="{00000000-0005-0000-0000-0000767D0000}"/>
    <cellStyle name="Style 103 7 5" xfId="1417" xr:uid="{00000000-0005-0000-0000-0000777D0000}"/>
    <cellStyle name="Style 103 8" xfId="1418" xr:uid="{00000000-0005-0000-0000-0000787D0000}"/>
    <cellStyle name="Style 103 8 2" xfId="1419" xr:uid="{00000000-0005-0000-0000-0000797D0000}"/>
    <cellStyle name="Style 103 8 2 2" xfId="1420" xr:uid="{00000000-0005-0000-0000-00007A7D0000}"/>
    <cellStyle name="Style 103 8 3" xfId="1421" xr:uid="{00000000-0005-0000-0000-00007B7D0000}"/>
    <cellStyle name="Style 103 8 4" xfId="1422" xr:uid="{00000000-0005-0000-0000-00007C7D0000}"/>
    <cellStyle name="Style 103 8 5" xfId="1423" xr:uid="{00000000-0005-0000-0000-00007D7D0000}"/>
    <cellStyle name="Style 103 9" xfId="1424" xr:uid="{00000000-0005-0000-0000-00007E7D0000}"/>
    <cellStyle name="Style 103 9 2" xfId="1425" xr:uid="{00000000-0005-0000-0000-00007F7D0000}"/>
    <cellStyle name="Style 103 9 2 2" xfId="1426" xr:uid="{00000000-0005-0000-0000-0000807D0000}"/>
    <cellStyle name="Style 103 9 3" xfId="1427" xr:uid="{00000000-0005-0000-0000-0000817D0000}"/>
    <cellStyle name="Style 103_ADDON" xfId="1428" xr:uid="{00000000-0005-0000-0000-0000827D0000}"/>
    <cellStyle name="Style 104" xfId="1429" xr:uid="{00000000-0005-0000-0000-0000837D0000}"/>
    <cellStyle name="Style 104 10" xfId="1430" xr:uid="{00000000-0005-0000-0000-0000847D0000}"/>
    <cellStyle name="Style 104 10 2" xfId="1431" xr:uid="{00000000-0005-0000-0000-0000857D0000}"/>
    <cellStyle name="Style 104 10 2 2" xfId="1432" xr:uid="{00000000-0005-0000-0000-0000867D0000}"/>
    <cellStyle name="Style 104 10 3" xfId="1433" xr:uid="{00000000-0005-0000-0000-0000877D0000}"/>
    <cellStyle name="Style 104 11" xfId="1434" xr:uid="{00000000-0005-0000-0000-0000887D0000}"/>
    <cellStyle name="Style 104 11 2" xfId="1435" xr:uid="{00000000-0005-0000-0000-0000897D0000}"/>
    <cellStyle name="Style 104 11 2 2" xfId="1436" xr:uid="{00000000-0005-0000-0000-00008A7D0000}"/>
    <cellStyle name="Style 104 11 3" xfId="1437" xr:uid="{00000000-0005-0000-0000-00008B7D0000}"/>
    <cellStyle name="Style 104 12" xfId="1438" xr:uid="{00000000-0005-0000-0000-00008C7D0000}"/>
    <cellStyle name="Style 104 12 2" xfId="1439" xr:uid="{00000000-0005-0000-0000-00008D7D0000}"/>
    <cellStyle name="Style 104 2" xfId="1440" xr:uid="{00000000-0005-0000-0000-00008E7D0000}"/>
    <cellStyle name="Style 104 2 2" xfId="1441" xr:uid="{00000000-0005-0000-0000-00008F7D0000}"/>
    <cellStyle name="Style 104 3" xfId="1442" xr:uid="{00000000-0005-0000-0000-0000907D0000}"/>
    <cellStyle name="Style 104 3 2" xfId="1443" xr:uid="{00000000-0005-0000-0000-0000917D0000}"/>
    <cellStyle name="Style 104 3 2 2" xfId="1444" xr:uid="{00000000-0005-0000-0000-0000927D0000}"/>
    <cellStyle name="Style 104 3 2 2 2" xfId="1445" xr:uid="{00000000-0005-0000-0000-0000937D0000}"/>
    <cellStyle name="Style 104 3 2 3" xfId="1446" xr:uid="{00000000-0005-0000-0000-0000947D0000}"/>
    <cellStyle name="Style 104 3 3" xfId="1447" xr:uid="{00000000-0005-0000-0000-0000957D0000}"/>
    <cellStyle name="Style 104 3 3 2" xfId="1448" xr:uid="{00000000-0005-0000-0000-0000967D0000}"/>
    <cellStyle name="Style 104 3 3 2 2" xfId="1449" xr:uid="{00000000-0005-0000-0000-0000977D0000}"/>
    <cellStyle name="Style 104 3 3 3" xfId="1450" xr:uid="{00000000-0005-0000-0000-0000987D0000}"/>
    <cellStyle name="Style 104 3 3 3 2" xfId="1451" xr:uid="{00000000-0005-0000-0000-0000997D0000}"/>
    <cellStyle name="Style 104 3 3 3 2 2" xfId="1452" xr:uid="{00000000-0005-0000-0000-00009A7D0000}"/>
    <cellStyle name="Style 104 3 3 3 3" xfId="1453" xr:uid="{00000000-0005-0000-0000-00009B7D0000}"/>
    <cellStyle name="Style 104 3 3 3 4" xfId="1454" xr:uid="{00000000-0005-0000-0000-00009C7D0000}"/>
    <cellStyle name="Style 104 3 3 3 5" xfId="1455" xr:uid="{00000000-0005-0000-0000-00009D7D0000}"/>
    <cellStyle name="Style 104 3 3 4" xfId="1456" xr:uid="{00000000-0005-0000-0000-00009E7D0000}"/>
    <cellStyle name="Style 104 3 3 4 2" xfId="1457" xr:uid="{00000000-0005-0000-0000-00009F7D0000}"/>
    <cellStyle name="Style 104 3 3 4 2 2" xfId="1458" xr:uid="{00000000-0005-0000-0000-0000A07D0000}"/>
    <cellStyle name="Style 104 3 3 4 3" xfId="1459" xr:uid="{00000000-0005-0000-0000-0000A17D0000}"/>
    <cellStyle name="Style 104 3 3 5" xfId="1460" xr:uid="{00000000-0005-0000-0000-0000A27D0000}"/>
    <cellStyle name="Style 104 3 3 6" xfId="1461" xr:uid="{00000000-0005-0000-0000-0000A37D0000}"/>
    <cellStyle name="Style 104 3 4" xfId="1462" xr:uid="{00000000-0005-0000-0000-0000A47D0000}"/>
    <cellStyle name="Style 104 3 4 2" xfId="1463" xr:uid="{00000000-0005-0000-0000-0000A57D0000}"/>
    <cellStyle name="Style 104 3 4 3" xfId="1464" xr:uid="{00000000-0005-0000-0000-0000A67D0000}"/>
    <cellStyle name="Style 104 3 4 4" xfId="1465" xr:uid="{00000000-0005-0000-0000-0000A77D0000}"/>
    <cellStyle name="Style 104 3 5" xfId="1466" xr:uid="{00000000-0005-0000-0000-0000A87D0000}"/>
    <cellStyle name="Style 104 3 6" xfId="1467" xr:uid="{00000000-0005-0000-0000-0000A97D0000}"/>
    <cellStyle name="Style 104 4" xfId="1468" xr:uid="{00000000-0005-0000-0000-0000AA7D0000}"/>
    <cellStyle name="Style 104 4 2" xfId="1469" xr:uid="{00000000-0005-0000-0000-0000AB7D0000}"/>
    <cellStyle name="Style 104 4 2 2" xfId="1470" xr:uid="{00000000-0005-0000-0000-0000AC7D0000}"/>
    <cellStyle name="Style 104 4 2 2 2" xfId="1471" xr:uid="{00000000-0005-0000-0000-0000AD7D0000}"/>
    <cellStyle name="Style 104 4 2 3" xfId="1472" xr:uid="{00000000-0005-0000-0000-0000AE7D0000}"/>
    <cellStyle name="Style 104 4 2 3 2" xfId="1473" xr:uid="{00000000-0005-0000-0000-0000AF7D0000}"/>
    <cellStyle name="Style 104 4 2 3 2 2" xfId="1474" xr:uid="{00000000-0005-0000-0000-0000B07D0000}"/>
    <cellStyle name="Style 104 4 2 3 3" xfId="1475" xr:uid="{00000000-0005-0000-0000-0000B17D0000}"/>
    <cellStyle name="Style 104 4 2 3 4" xfId="1476" xr:uid="{00000000-0005-0000-0000-0000B27D0000}"/>
    <cellStyle name="Style 104 4 2 3 5" xfId="1477" xr:uid="{00000000-0005-0000-0000-0000B37D0000}"/>
    <cellStyle name="Style 104 4 2 4" xfId="1478" xr:uid="{00000000-0005-0000-0000-0000B47D0000}"/>
    <cellStyle name="Style 104 4 2 4 2" xfId="1479" xr:uid="{00000000-0005-0000-0000-0000B57D0000}"/>
    <cellStyle name="Style 104 4 2 4 2 2" xfId="1480" xr:uid="{00000000-0005-0000-0000-0000B67D0000}"/>
    <cellStyle name="Style 104 4 2 4 3" xfId="1481" xr:uid="{00000000-0005-0000-0000-0000B77D0000}"/>
    <cellStyle name="Style 104 4 2 5" xfId="1482" xr:uid="{00000000-0005-0000-0000-0000B87D0000}"/>
    <cellStyle name="Style 104 4 2 6" xfId="1483" xr:uid="{00000000-0005-0000-0000-0000B97D0000}"/>
    <cellStyle name="Style 104 4 3" xfId="1484" xr:uid="{00000000-0005-0000-0000-0000BA7D0000}"/>
    <cellStyle name="Style 104 4 3 2" xfId="1485" xr:uid="{00000000-0005-0000-0000-0000BB7D0000}"/>
    <cellStyle name="Style 104 4 4" xfId="1486" xr:uid="{00000000-0005-0000-0000-0000BC7D0000}"/>
    <cellStyle name="Style 104 4 4 2" xfId="1487" xr:uid="{00000000-0005-0000-0000-0000BD7D0000}"/>
    <cellStyle name="Style 104 4 5" xfId="1488" xr:uid="{00000000-0005-0000-0000-0000BE7D0000}"/>
    <cellStyle name="Style 104 4 6" xfId="1489" xr:uid="{00000000-0005-0000-0000-0000BF7D0000}"/>
    <cellStyle name="Style 104 5" xfId="1490" xr:uid="{00000000-0005-0000-0000-0000C07D0000}"/>
    <cellStyle name="Style 104 5 2" xfId="1491" xr:uid="{00000000-0005-0000-0000-0000C17D0000}"/>
    <cellStyle name="Style 104 5 2 2" xfId="1492" xr:uid="{00000000-0005-0000-0000-0000C27D0000}"/>
    <cellStyle name="Style 104 5 2 2 2" xfId="1493" xr:uid="{00000000-0005-0000-0000-0000C37D0000}"/>
    <cellStyle name="Style 104 5 2 3" xfId="1494" xr:uid="{00000000-0005-0000-0000-0000C47D0000}"/>
    <cellStyle name="Style 104 5 2 3 2" xfId="1495" xr:uid="{00000000-0005-0000-0000-0000C57D0000}"/>
    <cellStyle name="Style 104 5 2 3 2 2" xfId="1496" xr:uid="{00000000-0005-0000-0000-0000C67D0000}"/>
    <cellStyle name="Style 104 5 2 3 3" xfId="1497" xr:uid="{00000000-0005-0000-0000-0000C77D0000}"/>
    <cellStyle name="Style 104 5 2 3 4" xfId="1498" xr:uid="{00000000-0005-0000-0000-0000C87D0000}"/>
    <cellStyle name="Style 104 5 2 3 5" xfId="1499" xr:uid="{00000000-0005-0000-0000-0000C97D0000}"/>
    <cellStyle name="Style 104 5 2 4" xfId="1500" xr:uid="{00000000-0005-0000-0000-0000CA7D0000}"/>
    <cellStyle name="Style 104 5 2 4 2" xfId="1501" xr:uid="{00000000-0005-0000-0000-0000CB7D0000}"/>
    <cellStyle name="Style 104 5 2 4 2 2" xfId="1502" xr:uid="{00000000-0005-0000-0000-0000CC7D0000}"/>
    <cellStyle name="Style 104 5 2 4 3" xfId="1503" xr:uid="{00000000-0005-0000-0000-0000CD7D0000}"/>
    <cellStyle name="Style 104 5 2 5" xfId="1504" xr:uid="{00000000-0005-0000-0000-0000CE7D0000}"/>
    <cellStyle name="Style 104 5 2 6" xfId="1505" xr:uid="{00000000-0005-0000-0000-0000CF7D0000}"/>
    <cellStyle name="Style 104 5 3" xfId="1506" xr:uid="{00000000-0005-0000-0000-0000D07D0000}"/>
    <cellStyle name="Style 104 5 3 2" xfId="1507" xr:uid="{00000000-0005-0000-0000-0000D17D0000}"/>
    <cellStyle name="Style 104 5 4" xfId="1508" xr:uid="{00000000-0005-0000-0000-0000D27D0000}"/>
    <cellStyle name="Style 104 5 4 2" xfId="1509" xr:uid="{00000000-0005-0000-0000-0000D37D0000}"/>
    <cellStyle name="Style 104 5 5" xfId="1510" xr:uid="{00000000-0005-0000-0000-0000D47D0000}"/>
    <cellStyle name="Style 104 5 6" xfId="1511" xr:uid="{00000000-0005-0000-0000-0000D57D0000}"/>
    <cellStyle name="Style 104 6" xfId="1512" xr:uid="{00000000-0005-0000-0000-0000D67D0000}"/>
    <cellStyle name="Style 104 6 2" xfId="1513" xr:uid="{00000000-0005-0000-0000-0000D77D0000}"/>
    <cellStyle name="Style 104 6 2 2" xfId="1514" xr:uid="{00000000-0005-0000-0000-0000D87D0000}"/>
    <cellStyle name="Style 104 6 3" xfId="1515" xr:uid="{00000000-0005-0000-0000-0000D97D0000}"/>
    <cellStyle name="Style 104 6 3 2" xfId="1516" xr:uid="{00000000-0005-0000-0000-0000DA7D0000}"/>
    <cellStyle name="Style 104 6 3 2 2" xfId="1517" xr:uid="{00000000-0005-0000-0000-0000DB7D0000}"/>
    <cellStyle name="Style 104 6 3 3" xfId="1518" xr:uid="{00000000-0005-0000-0000-0000DC7D0000}"/>
    <cellStyle name="Style 104 6 3 4" xfId="1519" xr:uid="{00000000-0005-0000-0000-0000DD7D0000}"/>
    <cellStyle name="Style 104 6 3 5" xfId="1520" xr:uid="{00000000-0005-0000-0000-0000DE7D0000}"/>
    <cellStyle name="Style 104 6 4" xfId="1521" xr:uid="{00000000-0005-0000-0000-0000DF7D0000}"/>
    <cellStyle name="Style 104 6 4 2" xfId="1522" xr:uid="{00000000-0005-0000-0000-0000E07D0000}"/>
    <cellStyle name="Style 104 6 4 2 2" xfId="1523" xr:uid="{00000000-0005-0000-0000-0000E17D0000}"/>
    <cellStyle name="Style 104 6 4 3" xfId="1524" xr:uid="{00000000-0005-0000-0000-0000E27D0000}"/>
    <cellStyle name="Style 104 6 5" xfId="1525" xr:uid="{00000000-0005-0000-0000-0000E37D0000}"/>
    <cellStyle name="Style 104 6 6" xfId="1526" xr:uid="{00000000-0005-0000-0000-0000E47D0000}"/>
    <cellStyle name="Style 104 7" xfId="1527" xr:uid="{00000000-0005-0000-0000-0000E57D0000}"/>
    <cellStyle name="Style 104 7 2" xfId="1528" xr:uid="{00000000-0005-0000-0000-0000E67D0000}"/>
    <cellStyle name="Style 104 7 2 2" xfId="1529" xr:uid="{00000000-0005-0000-0000-0000E77D0000}"/>
    <cellStyle name="Style 104 7 3" xfId="1530" xr:uid="{00000000-0005-0000-0000-0000E87D0000}"/>
    <cellStyle name="Style 104 7 4" xfId="1531" xr:uid="{00000000-0005-0000-0000-0000E97D0000}"/>
    <cellStyle name="Style 104 7 5" xfId="1532" xr:uid="{00000000-0005-0000-0000-0000EA7D0000}"/>
    <cellStyle name="Style 104 8" xfId="1533" xr:uid="{00000000-0005-0000-0000-0000EB7D0000}"/>
    <cellStyle name="Style 104 8 2" xfId="1534" xr:uid="{00000000-0005-0000-0000-0000EC7D0000}"/>
    <cellStyle name="Style 104 8 2 2" xfId="1535" xr:uid="{00000000-0005-0000-0000-0000ED7D0000}"/>
    <cellStyle name="Style 104 8 3" xfId="1536" xr:uid="{00000000-0005-0000-0000-0000EE7D0000}"/>
    <cellStyle name="Style 104 8 4" xfId="1537" xr:uid="{00000000-0005-0000-0000-0000EF7D0000}"/>
    <cellStyle name="Style 104 8 5" xfId="1538" xr:uid="{00000000-0005-0000-0000-0000F07D0000}"/>
    <cellStyle name="Style 104 9" xfId="1539" xr:uid="{00000000-0005-0000-0000-0000F17D0000}"/>
    <cellStyle name="Style 104 9 2" xfId="1540" xr:uid="{00000000-0005-0000-0000-0000F27D0000}"/>
    <cellStyle name="Style 104 9 2 2" xfId="1541" xr:uid="{00000000-0005-0000-0000-0000F37D0000}"/>
    <cellStyle name="Style 104 9 3" xfId="1542" xr:uid="{00000000-0005-0000-0000-0000F47D0000}"/>
    <cellStyle name="Style 104_ADDON" xfId="1543" xr:uid="{00000000-0005-0000-0000-0000F57D0000}"/>
    <cellStyle name="Style 105" xfId="1544" xr:uid="{00000000-0005-0000-0000-0000F67D0000}"/>
    <cellStyle name="Style 105 2" xfId="1545" xr:uid="{00000000-0005-0000-0000-0000F77D0000}"/>
    <cellStyle name="Style 105 3" xfId="1546" xr:uid="{00000000-0005-0000-0000-0000F87D0000}"/>
    <cellStyle name="Style 105 3 2" xfId="1547" xr:uid="{00000000-0005-0000-0000-0000F97D0000}"/>
    <cellStyle name="Style 105 3 3" xfId="1548" xr:uid="{00000000-0005-0000-0000-0000FA7D0000}"/>
    <cellStyle name="Style 105 3 3 2" xfId="1549" xr:uid="{00000000-0005-0000-0000-0000FB7D0000}"/>
    <cellStyle name="Style 105 3 3 3" xfId="1550" xr:uid="{00000000-0005-0000-0000-0000FC7D0000}"/>
    <cellStyle name="Style 105 3 3 4" xfId="1551" xr:uid="{00000000-0005-0000-0000-0000FD7D0000}"/>
    <cellStyle name="Style 105 3 4" xfId="1552" xr:uid="{00000000-0005-0000-0000-0000FE7D0000}"/>
    <cellStyle name="Style 105 3 4 2" xfId="1553" xr:uid="{00000000-0005-0000-0000-0000FF7D0000}"/>
    <cellStyle name="Style 105 3 5" xfId="1554" xr:uid="{00000000-0005-0000-0000-0000007E0000}"/>
    <cellStyle name="Style 105 4" xfId="1555" xr:uid="{00000000-0005-0000-0000-0000017E0000}"/>
    <cellStyle name="Style 105 4 2" xfId="1556" xr:uid="{00000000-0005-0000-0000-0000027E0000}"/>
    <cellStyle name="Style 105 4 3" xfId="1557" xr:uid="{00000000-0005-0000-0000-0000037E0000}"/>
    <cellStyle name="Style 105 4 4" xfId="1558" xr:uid="{00000000-0005-0000-0000-0000047E0000}"/>
    <cellStyle name="Style 105 5" xfId="1559" xr:uid="{00000000-0005-0000-0000-0000057E0000}"/>
    <cellStyle name="Style 105 5 2" xfId="1560" xr:uid="{00000000-0005-0000-0000-0000067E0000}"/>
    <cellStyle name="Style 105 6" xfId="1561" xr:uid="{00000000-0005-0000-0000-0000077E0000}"/>
    <cellStyle name="Style 105 6 2" xfId="1562" xr:uid="{00000000-0005-0000-0000-0000087E0000}"/>
    <cellStyle name="Style 105 6 3" xfId="1563" xr:uid="{00000000-0005-0000-0000-0000097E0000}"/>
    <cellStyle name="Style 105 7" xfId="1564" xr:uid="{00000000-0005-0000-0000-00000A7E0000}"/>
    <cellStyle name="Style 105 7 2" xfId="1565" xr:uid="{00000000-0005-0000-0000-00000B7E0000}"/>
    <cellStyle name="Style 105 7 3" xfId="1566" xr:uid="{00000000-0005-0000-0000-00000C7E0000}"/>
    <cellStyle name="Style 105 8" xfId="1567" xr:uid="{00000000-0005-0000-0000-00000D7E0000}"/>
    <cellStyle name="Style 105_ADDON" xfId="1568" xr:uid="{00000000-0005-0000-0000-00000E7E0000}"/>
    <cellStyle name="Style 106" xfId="1569" xr:uid="{00000000-0005-0000-0000-00000F7E0000}"/>
    <cellStyle name="Style 106 2" xfId="1570" xr:uid="{00000000-0005-0000-0000-0000107E0000}"/>
    <cellStyle name="Style 106 2 2" xfId="1571" xr:uid="{00000000-0005-0000-0000-0000117E0000}"/>
    <cellStyle name="Style 106 2 2 2" xfId="1572" xr:uid="{00000000-0005-0000-0000-0000127E0000}"/>
    <cellStyle name="Style 106 2 2 2 2" xfId="1573" xr:uid="{00000000-0005-0000-0000-0000137E0000}"/>
    <cellStyle name="Style 106 2 2 2 2 2" xfId="1574" xr:uid="{00000000-0005-0000-0000-0000147E0000}"/>
    <cellStyle name="Style 106 2 2 2 3" xfId="1575" xr:uid="{00000000-0005-0000-0000-0000157E0000}"/>
    <cellStyle name="Style 106 2 2 3" xfId="1576" xr:uid="{00000000-0005-0000-0000-0000167E0000}"/>
    <cellStyle name="Style 106 2 2 3 2" xfId="1577" xr:uid="{00000000-0005-0000-0000-0000177E0000}"/>
    <cellStyle name="Style 106 2 2 4" xfId="1578" xr:uid="{00000000-0005-0000-0000-0000187E0000}"/>
    <cellStyle name="Style 106 2 3" xfId="1579" xr:uid="{00000000-0005-0000-0000-0000197E0000}"/>
    <cellStyle name="Style 106 2 3 2" xfId="1580" xr:uid="{00000000-0005-0000-0000-00001A7E0000}"/>
    <cellStyle name="Style 106 2 3 2 2" xfId="1581" xr:uid="{00000000-0005-0000-0000-00001B7E0000}"/>
    <cellStyle name="Style 106 2 3 3" xfId="1582" xr:uid="{00000000-0005-0000-0000-00001C7E0000}"/>
    <cellStyle name="Style 106 2 4" xfId="1583" xr:uid="{00000000-0005-0000-0000-00001D7E0000}"/>
    <cellStyle name="Style 106 2 4 2" xfId="1584" xr:uid="{00000000-0005-0000-0000-00001E7E0000}"/>
    <cellStyle name="Style 106 2 5" xfId="1585" xr:uid="{00000000-0005-0000-0000-00001F7E0000}"/>
    <cellStyle name="Style 106 3" xfId="1586" xr:uid="{00000000-0005-0000-0000-0000207E0000}"/>
    <cellStyle name="Style 106 3 2" xfId="1587" xr:uid="{00000000-0005-0000-0000-0000217E0000}"/>
    <cellStyle name="Style 106 3 2 2" xfId="1588" xr:uid="{00000000-0005-0000-0000-0000227E0000}"/>
    <cellStyle name="Style 106 3 2 2 2" xfId="1589" xr:uid="{00000000-0005-0000-0000-0000237E0000}"/>
    <cellStyle name="Style 106 3 2 2 2 2" xfId="1590" xr:uid="{00000000-0005-0000-0000-0000247E0000}"/>
    <cellStyle name="Style 106 3 2 2 3" xfId="1591" xr:uid="{00000000-0005-0000-0000-0000257E0000}"/>
    <cellStyle name="Style 106 3 2 3" xfId="1592" xr:uid="{00000000-0005-0000-0000-0000267E0000}"/>
    <cellStyle name="Style 106 3 2 3 2" xfId="1593" xr:uid="{00000000-0005-0000-0000-0000277E0000}"/>
    <cellStyle name="Style 106 3 2 4" xfId="1594" xr:uid="{00000000-0005-0000-0000-0000287E0000}"/>
    <cellStyle name="Style 106 3 3" xfId="1595" xr:uid="{00000000-0005-0000-0000-0000297E0000}"/>
    <cellStyle name="Style 106 3 3 2" xfId="1596" xr:uid="{00000000-0005-0000-0000-00002A7E0000}"/>
    <cellStyle name="Style 106 3 3 2 2" xfId="1597" xr:uid="{00000000-0005-0000-0000-00002B7E0000}"/>
    <cellStyle name="Style 106 3 3 2 2 2" xfId="1598" xr:uid="{00000000-0005-0000-0000-00002C7E0000}"/>
    <cellStyle name="Style 106 3 3 2 3" xfId="1599" xr:uid="{00000000-0005-0000-0000-00002D7E0000}"/>
    <cellStyle name="Style 106 3 3 3" xfId="1600" xr:uid="{00000000-0005-0000-0000-00002E7E0000}"/>
    <cellStyle name="Style 106 3 3 4" xfId="1601" xr:uid="{00000000-0005-0000-0000-00002F7E0000}"/>
    <cellStyle name="Style 106 3 4" xfId="1602" xr:uid="{00000000-0005-0000-0000-0000307E0000}"/>
    <cellStyle name="Style 106 3 4 2" xfId="1603" xr:uid="{00000000-0005-0000-0000-0000317E0000}"/>
    <cellStyle name="Style 106 3 5" xfId="1604" xr:uid="{00000000-0005-0000-0000-0000327E0000}"/>
    <cellStyle name="Style 106 4" xfId="1605" xr:uid="{00000000-0005-0000-0000-0000337E0000}"/>
    <cellStyle name="Style 106 4 2" xfId="1606" xr:uid="{00000000-0005-0000-0000-0000347E0000}"/>
    <cellStyle name="Style 106 4 2 2" xfId="1607" xr:uid="{00000000-0005-0000-0000-0000357E0000}"/>
    <cellStyle name="Style 106 4 2 2 2" xfId="1608" xr:uid="{00000000-0005-0000-0000-0000367E0000}"/>
    <cellStyle name="Style 106 4 2 3" xfId="1609" xr:uid="{00000000-0005-0000-0000-0000377E0000}"/>
    <cellStyle name="Style 106 4 3" xfId="1610" xr:uid="{00000000-0005-0000-0000-0000387E0000}"/>
    <cellStyle name="Style 106 4 4" xfId="1611" xr:uid="{00000000-0005-0000-0000-0000397E0000}"/>
    <cellStyle name="Style 106 5" xfId="1612" xr:uid="{00000000-0005-0000-0000-00003A7E0000}"/>
    <cellStyle name="Style 106 5 2" xfId="1613" xr:uid="{00000000-0005-0000-0000-00003B7E0000}"/>
    <cellStyle name="Style 106 6" xfId="1614" xr:uid="{00000000-0005-0000-0000-00003C7E0000}"/>
    <cellStyle name="Style 106 6 2" xfId="1615" xr:uid="{00000000-0005-0000-0000-00003D7E0000}"/>
    <cellStyle name="Style 106 6 2 2" xfId="1616" xr:uid="{00000000-0005-0000-0000-00003E7E0000}"/>
    <cellStyle name="Style 106 7" xfId="1617" xr:uid="{00000000-0005-0000-0000-00003F7E0000}"/>
    <cellStyle name="Style 106 7 2" xfId="1618" xr:uid="{00000000-0005-0000-0000-0000407E0000}"/>
    <cellStyle name="Style 106 7 3" xfId="1619" xr:uid="{00000000-0005-0000-0000-0000417E0000}"/>
    <cellStyle name="Style 106 8" xfId="1620" xr:uid="{00000000-0005-0000-0000-0000427E0000}"/>
    <cellStyle name="Style 106_ADDON" xfId="1621" xr:uid="{00000000-0005-0000-0000-0000437E0000}"/>
    <cellStyle name="Style 107" xfId="1622" xr:uid="{00000000-0005-0000-0000-0000447E0000}"/>
    <cellStyle name="Style 107 2" xfId="1623" xr:uid="{00000000-0005-0000-0000-0000457E0000}"/>
    <cellStyle name="Style 107 3" xfId="1624" xr:uid="{00000000-0005-0000-0000-0000467E0000}"/>
    <cellStyle name="Style 107 3 2" xfId="1625" xr:uid="{00000000-0005-0000-0000-0000477E0000}"/>
    <cellStyle name="Style 107 3 3" xfId="1626" xr:uid="{00000000-0005-0000-0000-0000487E0000}"/>
    <cellStyle name="Style 107 3 3 2" xfId="1627" xr:uid="{00000000-0005-0000-0000-0000497E0000}"/>
    <cellStyle name="Style 107 3 3 3" xfId="1628" xr:uid="{00000000-0005-0000-0000-00004A7E0000}"/>
    <cellStyle name="Style 107 3 3 4" xfId="1629" xr:uid="{00000000-0005-0000-0000-00004B7E0000}"/>
    <cellStyle name="Style 107 3 4" xfId="1630" xr:uid="{00000000-0005-0000-0000-00004C7E0000}"/>
    <cellStyle name="Style 107 3 4 2" xfId="1631" xr:uid="{00000000-0005-0000-0000-00004D7E0000}"/>
    <cellStyle name="Style 107 3 5" xfId="1632" xr:uid="{00000000-0005-0000-0000-00004E7E0000}"/>
    <cellStyle name="Style 107 4" xfId="1633" xr:uid="{00000000-0005-0000-0000-00004F7E0000}"/>
    <cellStyle name="Style 107 4 2" xfId="1634" xr:uid="{00000000-0005-0000-0000-0000507E0000}"/>
    <cellStyle name="Style 107 4 3" xfId="1635" xr:uid="{00000000-0005-0000-0000-0000517E0000}"/>
    <cellStyle name="Style 107 4 4" xfId="1636" xr:uid="{00000000-0005-0000-0000-0000527E0000}"/>
    <cellStyle name="Style 107 5" xfId="1637" xr:uid="{00000000-0005-0000-0000-0000537E0000}"/>
    <cellStyle name="Style 107 5 2" xfId="1638" xr:uid="{00000000-0005-0000-0000-0000547E0000}"/>
    <cellStyle name="Style 107 6" xfId="1639" xr:uid="{00000000-0005-0000-0000-0000557E0000}"/>
    <cellStyle name="Style 107 6 2" xfId="1640" xr:uid="{00000000-0005-0000-0000-0000567E0000}"/>
    <cellStyle name="Style 107 6 3" xfId="1641" xr:uid="{00000000-0005-0000-0000-0000577E0000}"/>
    <cellStyle name="Style 107 7" xfId="1642" xr:uid="{00000000-0005-0000-0000-0000587E0000}"/>
    <cellStyle name="Style 107 7 2" xfId="1643" xr:uid="{00000000-0005-0000-0000-0000597E0000}"/>
    <cellStyle name="Style 107 7 3" xfId="1644" xr:uid="{00000000-0005-0000-0000-00005A7E0000}"/>
    <cellStyle name="Style 107 8" xfId="1645" xr:uid="{00000000-0005-0000-0000-00005B7E0000}"/>
    <cellStyle name="Style 107_ADDON" xfId="1646" xr:uid="{00000000-0005-0000-0000-00005C7E0000}"/>
    <cellStyle name="Style 108" xfId="1647" xr:uid="{00000000-0005-0000-0000-00005D7E0000}"/>
    <cellStyle name="Style 108 10" xfId="1648" xr:uid="{00000000-0005-0000-0000-00005E7E0000}"/>
    <cellStyle name="Style 108 10 2" xfId="1649" xr:uid="{00000000-0005-0000-0000-00005F7E0000}"/>
    <cellStyle name="Style 108 10 2 2" xfId="1650" xr:uid="{00000000-0005-0000-0000-0000607E0000}"/>
    <cellStyle name="Style 108 10 3" xfId="1651" xr:uid="{00000000-0005-0000-0000-0000617E0000}"/>
    <cellStyle name="Style 108 11" xfId="1652" xr:uid="{00000000-0005-0000-0000-0000627E0000}"/>
    <cellStyle name="Style 108 11 2" xfId="1653" xr:uid="{00000000-0005-0000-0000-0000637E0000}"/>
    <cellStyle name="Style 108 11 2 2" xfId="1654" xr:uid="{00000000-0005-0000-0000-0000647E0000}"/>
    <cellStyle name="Style 108 11 3" xfId="1655" xr:uid="{00000000-0005-0000-0000-0000657E0000}"/>
    <cellStyle name="Style 108 12" xfId="1656" xr:uid="{00000000-0005-0000-0000-0000667E0000}"/>
    <cellStyle name="Style 108 12 2" xfId="1657" xr:uid="{00000000-0005-0000-0000-0000677E0000}"/>
    <cellStyle name="Style 108 2" xfId="1658" xr:uid="{00000000-0005-0000-0000-0000687E0000}"/>
    <cellStyle name="Style 108 2 2" xfId="1659" xr:uid="{00000000-0005-0000-0000-0000697E0000}"/>
    <cellStyle name="Style 108 3" xfId="1660" xr:uid="{00000000-0005-0000-0000-00006A7E0000}"/>
    <cellStyle name="Style 108 3 2" xfId="1661" xr:uid="{00000000-0005-0000-0000-00006B7E0000}"/>
    <cellStyle name="Style 108 3 2 2" xfId="1662" xr:uid="{00000000-0005-0000-0000-00006C7E0000}"/>
    <cellStyle name="Style 108 3 2 2 2" xfId="1663" xr:uid="{00000000-0005-0000-0000-00006D7E0000}"/>
    <cellStyle name="Style 108 3 2 3" xfId="1664" xr:uid="{00000000-0005-0000-0000-00006E7E0000}"/>
    <cellStyle name="Style 108 3 3" xfId="1665" xr:uid="{00000000-0005-0000-0000-00006F7E0000}"/>
    <cellStyle name="Style 108 3 3 2" xfId="1666" xr:uid="{00000000-0005-0000-0000-0000707E0000}"/>
    <cellStyle name="Style 108 3 3 2 2" xfId="1667" xr:uid="{00000000-0005-0000-0000-0000717E0000}"/>
    <cellStyle name="Style 108 3 3 3" xfId="1668" xr:uid="{00000000-0005-0000-0000-0000727E0000}"/>
    <cellStyle name="Style 108 3 3 3 2" xfId="1669" xr:uid="{00000000-0005-0000-0000-0000737E0000}"/>
    <cellStyle name="Style 108 3 3 3 2 2" xfId="1670" xr:uid="{00000000-0005-0000-0000-0000747E0000}"/>
    <cellStyle name="Style 108 3 3 3 3" xfId="1671" xr:uid="{00000000-0005-0000-0000-0000757E0000}"/>
    <cellStyle name="Style 108 3 3 3 4" xfId="1672" xr:uid="{00000000-0005-0000-0000-0000767E0000}"/>
    <cellStyle name="Style 108 3 3 3 5" xfId="1673" xr:uid="{00000000-0005-0000-0000-0000777E0000}"/>
    <cellStyle name="Style 108 3 3 4" xfId="1674" xr:uid="{00000000-0005-0000-0000-0000787E0000}"/>
    <cellStyle name="Style 108 3 3 4 2" xfId="1675" xr:uid="{00000000-0005-0000-0000-0000797E0000}"/>
    <cellStyle name="Style 108 3 3 4 2 2" xfId="1676" xr:uid="{00000000-0005-0000-0000-00007A7E0000}"/>
    <cellStyle name="Style 108 3 3 4 3" xfId="1677" xr:uid="{00000000-0005-0000-0000-00007B7E0000}"/>
    <cellStyle name="Style 108 3 3 5" xfId="1678" xr:uid="{00000000-0005-0000-0000-00007C7E0000}"/>
    <cellStyle name="Style 108 3 3 6" xfId="1679" xr:uid="{00000000-0005-0000-0000-00007D7E0000}"/>
    <cellStyle name="Style 108 3 4" xfId="1680" xr:uid="{00000000-0005-0000-0000-00007E7E0000}"/>
    <cellStyle name="Style 108 3 4 2" xfId="1681" xr:uid="{00000000-0005-0000-0000-00007F7E0000}"/>
    <cellStyle name="Style 108 3 4 3" xfId="1682" xr:uid="{00000000-0005-0000-0000-0000807E0000}"/>
    <cellStyle name="Style 108 3 4 4" xfId="1683" xr:uid="{00000000-0005-0000-0000-0000817E0000}"/>
    <cellStyle name="Style 108 3 5" xfId="1684" xr:uid="{00000000-0005-0000-0000-0000827E0000}"/>
    <cellStyle name="Style 108 3 6" xfId="1685" xr:uid="{00000000-0005-0000-0000-0000837E0000}"/>
    <cellStyle name="Style 108 4" xfId="1686" xr:uid="{00000000-0005-0000-0000-0000847E0000}"/>
    <cellStyle name="Style 108 4 2" xfId="1687" xr:uid="{00000000-0005-0000-0000-0000857E0000}"/>
    <cellStyle name="Style 108 4 2 2" xfId="1688" xr:uid="{00000000-0005-0000-0000-0000867E0000}"/>
    <cellStyle name="Style 108 4 2 2 2" xfId="1689" xr:uid="{00000000-0005-0000-0000-0000877E0000}"/>
    <cellStyle name="Style 108 4 2 3" xfId="1690" xr:uid="{00000000-0005-0000-0000-0000887E0000}"/>
    <cellStyle name="Style 108 4 2 3 2" xfId="1691" xr:uid="{00000000-0005-0000-0000-0000897E0000}"/>
    <cellStyle name="Style 108 4 2 3 2 2" xfId="1692" xr:uid="{00000000-0005-0000-0000-00008A7E0000}"/>
    <cellStyle name="Style 108 4 2 3 3" xfId="1693" xr:uid="{00000000-0005-0000-0000-00008B7E0000}"/>
    <cellStyle name="Style 108 4 2 3 4" xfId="1694" xr:uid="{00000000-0005-0000-0000-00008C7E0000}"/>
    <cellStyle name="Style 108 4 2 3 5" xfId="1695" xr:uid="{00000000-0005-0000-0000-00008D7E0000}"/>
    <cellStyle name="Style 108 4 2 4" xfId="1696" xr:uid="{00000000-0005-0000-0000-00008E7E0000}"/>
    <cellStyle name="Style 108 4 2 4 2" xfId="1697" xr:uid="{00000000-0005-0000-0000-00008F7E0000}"/>
    <cellStyle name="Style 108 4 2 4 2 2" xfId="1698" xr:uid="{00000000-0005-0000-0000-0000907E0000}"/>
    <cellStyle name="Style 108 4 2 4 3" xfId="1699" xr:uid="{00000000-0005-0000-0000-0000917E0000}"/>
    <cellStyle name="Style 108 4 2 5" xfId="1700" xr:uid="{00000000-0005-0000-0000-0000927E0000}"/>
    <cellStyle name="Style 108 4 2 6" xfId="1701" xr:uid="{00000000-0005-0000-0000-0000937E0000}"/>
    <cellStyle name="Style 108 4 3" xfId="1702" xr:uid="{00000000-0005-0000-0000-0000947E0000}"/>
    <cellStyle name="Style 108 4 3 2" xfId="1703" xr:uid="{00000000-0005-0000-0000-0000957E0000}"/>
    <cellStyle name="Style 108 4 4" xfId="1704" xr:uid="{00000000-0005-0000-0000-0000967E0000}"/>
    <cellStyle name="Style 108 4 4 2" xfId="1705" xr:uid="{00000000-0005-0000-0000-0000977E0000}"/>
    <cellStyle name="Style 108 4 5" xfId="1706" xr:uid="{00000000-0005-0000-0000-0000987E0000}"/>
    <cellStyle name="Style 108 4 6" xfId="1707" xr:uid="{00000000-0005-0000-0000-0000997E0000}"/>
    <cellStyle name="Style 108 5" xfId="1708" xr:uid="{00000000-0005-0000-0000-00009A7E0000}"/>
    <cellStyle name="Style 108 5 2" xfId="1709" xr:uid="{00000000-0005-0000-0000-00009B7E0000}"/>
    <cellStyle name="Style 108 5 2 2" xfId="1710" xr:uid="{00000000-0005-0000-0000-00009C7E0000}"/>
    <cellStyle name="Style 108 5 2 2 2" xfId="1711" xr:uid="{00000000-0005-0000-0000-00009D7E0000}"/>
    <cellStyle name="Style 108 5 2 3" xfId="1712" xr:uid="{00000000-0005-0000-0000-00009E7E0000}"/>
    <cellStyle name="Style 108 5 2 3 2" xfId="1713" xr:uid="{00000000-0005-0000-0000-00009F7E0000}"/>
    <cellStyle name="Style 108 5 2 3 2 2" xfId="1714" xr:uid="{00000000-0005-0000-0000-0000A07E0000}"/>
    <cellStyle name="Style 108 5 2 3 3" xfId="1715" xr:uid="{00000000-0005-0000-0000-0000A17E0000}"/>
    <cellStyle name="Style 108 5 2 3 4" xfId="1716" xr:uid="{00000000-0005-0000-0000-0000A27E0000}"/>
    <cellStyle name="Style 108 5 2 3 5" xfId="1717" xr:uid="{00000000-0005-0000-0000-0000A37E0000}"/>
    <cellStyle name="Style 108 5 2 4" xfId="1718" xr:uid="{00000000-0005-0000-0000-0000A47E0000}"/>
    <cellStyle name="Style 108 5 2 4 2" xfId="1719" xr:uid="{00000000-0005-0000-0000-0000A57E0000}"/>
    <cellStyle name="Style 108 5 2 4 2 2" xfId="1720" xr:uid="{00000000-0005-0000-0000-0000A67E0000}"/>
    <cellStyle name="Style 108 5 2 4 3" xfId="1721" xr:uid="{00000000-0005-0000-0000-0000A77E0000}"/>
    <cellStyle name="Style 108 5 2 5" xfId="1722" xr:uid="{00000000-0005-0000-0000-0000A87E0000}"/>
    <cellStyle name="Style 108 5 2 6" xfId="1723" xr:uid="{00000000-0005-0000-0000-0000A97E0000}"/>
    <cellStyle name="Style 108 5 3" xfId="1724" xr:uid="{00000000-0005-0000-0000-0000AA7E0000}"/>
    <cellStyle name="Style 108 5 3 2" xfId="1725" xr:uid="{00000000-0005-0000-0000-0000AB7E0000}"/>
    <cellStyle name="Style 108 5 4" xfId="1726" xr:uid="{00000000-0005-0000-0000-0000AC7E0000}"/>
    <cellStyle name="Style 108 5 4 2" xfId="1727" xr:uid="{00000000-0005-0000-0000-0000AD7E0000}"/>
    <cellStyle name="Style 108 5 5" xfId="1728" xr:uid="{00000000-0005-0000-0000-0000AE7E0000}"/>
    <cellStyle name="Style 108 5 6" xfId="1729" xr:uid="{00000000-0005-0000-0000-0000AF7E0000}"/>
    <cellStyle name="Style 108 6" xfId="1730" xr:uid="{00000000-0005-0000-0000-0000B07E0000}"/>
    <cellStyle name="Style 108 6 2" xfId="1731" xr:uid="{00000000-0005-0000-0000-0000B17E0000}"/>
    <cellStyle name="Style 108 6 2 2" xfId="1732" xr:uid="{00000000-0005-0000-0000-0000B27E0000}"/>
    <cellStyle name="Style 108 6 3" xfId="1733" xr:uid="{00000000-0005-0000-0000-0000B37E0000}"/>
    <cellStyle name="Style 108 6 3 2" xfId="1734" xr:uid="{00000000-0005-0000-0000-0000B47E0000}"/>
    <cellStyle name="Style 108 6 3 2 2" xfId="1735" xr:uid="{00000000-0005-0000-0000-0000B57E0000}"/>
    <cellStyle name="Style 108 6 3 3" xfId="1736" xr:uid="{00000000-0005-0000-0000-0000B67E0000}"/>
    <cellStyle name="Style 108 6 3 4" xfId="1737" xr:uid="{00000000-0005-0000-0000-0000B77E0000}"/>
    <cellStyle name="Style 108 6 3 5" xfId="1738" xr:uid="{00000000-0005-0000-0000-0000B87E0000}"/>
    <cellStyle name="Style 108 6 4" xfId="1739" xr:uid="{00000000-0005-0000-0000-0000B97E0000}"/>
    <cellStyle name="Style 108 6 4 2" xfId="1740" xr:uid="{00000000-0005-0000-0000-0000BA7E0000}"/>
    <cellStyle name="Style 108 6 4 2 2" xfId="1741" xr:uid="{00000000-0005-0000-0000-0000BB7E0000}"/>
    <cellStyle name="Style 108 6 4 3" xfId="1742" xr:uid="{00000000-0005-0000-0000-0000BC7E0000}"/>
    <cellStyle name="Style 108 6 5" xfId="1743" xr:uid="{00000000-0005-0000-0000-0000BD7E0000}"/>
    <cellStyle name="Style 108 6 6" xfId="1744" xr:uid="{00000000-0005-0000-0000-0000BE7E0000}"/>
    <cellStyle name="Style 108 7" xfId="1745" xr:uid="{00000000-0005-0000-0000-0000BF7E0000}"/>
    <cellStyle name="Style 108 7 2" xfId="1746" xr:uid="{00000000-0005-0000-0000-0000C07E0000}"/>
    <cellStyle name="Style 108 7 2 2" xfId="1747" xr:uid="{00000000-0005-0000-0000-0000C17E0000}"/>
    <cellStyle name="Style 108 7 3" xfId="1748" xr:uid="{00000000-0005-0000-0000-0000C27E0000}"/>
    <cellStyle name="Style 108 7 4" xfId="1749" xr:uid="{00000000-0005-0000-0000-0000C37E0000}"/>
    <cellStyle name="Style 108 7 5" xfId="1750" xr:uid="{00000000-0005-0000-0000-0000C47E0000}"/>
    <cellStyle name="Style 108 8" xfId="1751" xr:uid="{00000000-0005-0000-0000-0000C57E0000}"/>
    <cellStyle name="Style 108 8 2" xfId="1752" xr:uid="{00000000-0005-0000-0000-0000C67E0000}"/>
    <cellStyle name="Style 108 8 2 2" xfId="1753" xr:uid="{00000000-0005-0000-0000-0000C77E0000}"/>
    <cellStyle name="Style 108 8 3" xfId="1754" xr:uid="{00000000-0005-0000-0000-0000C87E0000}"/>
    <cellStyle name="Style 108 8 4" xfId="1755" xr:uid="{00000000-0005-0000-0000-0000C97E0000}"/>
    <cellStyle name="Style 108 8 5" xfId="1756" xr:uid="{00000000-0005-0000-0000-0000CA7E0000}"/>
    <cellStyle name="Style 108 9" xfId="1757" xr:uid="{00000000-0005-0000-0000-0000CB7E0000}"/>
    <cellStyle name="Style 108 9 2" xfId="1758" xr:uid="{00000000-0005-0000-0000-0000CC7E0000}"/>
    <cellStyle name="Style 108 9 2 2" xfId="1759" xr:uid="{00000000-0005-0000-0000-0000CD7E0000}"/>
    <cellStyle name="Style 108 9 3" xfId="1760" xr:uid="{00000000-0005-0000-0000-0000CE7E0000}"/>
    <cellStyle name="Style 108_ADDON" xfId="1761" xr:uid="{00000000-0005-0000-0000-0000CF7E0000}"/>
    <cellStyle name="Style 109" xfId="1762" xr:uid="{00000000-0005-0000-0000-0000D07E0000}"/>
    <cellStyle name="Style 109 2" xfId="1763" xr:uid="{00000000-0005-0000-0000-0000D17E0000}"/>
    <cellStyle name="Style 109 2 2" xfId="1764" xr:uid="{00000000-0005-0000-0000-0000D27E0000}"/>
    <cellStyle name="Style 109 2 2 2" xfId="1765" xr:uid="{00000000-0005-0000-0000-0000D37E0000}"/>
    <cellStyle name="Style 109 2 2 2 2" xfId="1766" xr:uid="{00000000-0005-0000-0000-0000D47E0000}"/>
    <cellStyle name="Style 109 2 2 2 2 2" xfId="1767" xr:uid="{00000000-0005-0000-0000-0000D57E0000}"/>
    <cellStyle name="Style 109 2 2 2 3" xfId="1768" xr:uid="{00000000-0005-0000-0000-0000D67E0000}"/>
    <cellStyle name="Style 109 2 2 3" xfId="1769" xr:uid="{00000000-0005-0000-0000-0000D77E0000}"/>
    <cellStyle name="Style 109 2 2 3 2" xfId="1770" xr:uid="{00000000-0005-0000-0000-0000D87E0000}"/>
    <cellStyle name="Style 109 2 2 4" xfId="1771" xr:uid="{00000000-0005-0000-0000-0000D97E0000}"/>
    <cellStyle name="Style 109 2 3" xfId="1772" xr:uid="{00000000-0005-0000-0000-0000DA7E0000}"/>
    <cellStyle name="Style 109 2 3 2" xfId="1773" xr:uid="{00000000-0005-0000-0000-0000DB7E0000}"/>
    <cellStyle name="Style 109 2 3 2 2" xfId="1774" xr:uid="{00000000-0005-0000-0000-0000DC7E0000}"/>
    <cellStyle name="Style 109 2 3 3" xfId="1775" xr:uid="{00000000-0005-0000-0000-0000DD7E0000}"/>
    <cellStyle name="Style 109 2 4" xfId="1776" xr:uid="{00000000-0005-0000-0000-0000DE7E0000}"/>
    <cellStyle name="Style 109 2 4 2" xfId="1777" xr:uid="{00000000-0005-0000-0000-0000DF7E0000}"/>
    <cellStyle name="Style 109 2 5" xfId="1778" xr:uid="{00000000-0005-0000-0000-0000E07E0000}"/>
    <cellStyle name="Style 109 3" xfId="1779" xr:uid="{00000000-0005-0000-0000-0000E17E0000}"/>
    <cellStyle name="Style 109 3 2" xfId="1780" xr:uid="{00000000-0005-0000-0000-0000E27E0000}"/>
    <cellStyle name="Style 109 3 2 2" xfId="1781" xr:uid="{00000000-0005-0000-0000-0000E37E0000}"/>
    <cellStyle name="Style 109 3 2 2 2" xfId="1782" xr:uid="{00000000-0005-0000-0000-0000E47E0000}"/>
    <cellStyle name="Style 109 3 2 2 2 2" xfId="1783" xr:uid="{00000000-0005-0000-0000-0000E57E0000}"/>
    <cellStyle name="Style 109 3 2 2 3" xfId="1784" xr:uid="{00000000-0005-0000-0000-0000E67E0000}"/>
    <cellStyle name="Style 109 3 2 3" xfId="1785" xr:uid="{00000000-0005-0000-0000-0000E77E0000}"/>
    <cellStyle name="Style 109 3 2 3 2" xfId="1786" xr:uid="{00000000-0005-0000-0000-0000E87E0000}"/>
    <cellStyle name="Style 109 3 2 4" xfId="1787" xr:uid="{00000000-0005-0000-0000-0000E97E0000}"/>
    <cellStyle name="Style 109 3 3" xfId="1788" xr:uid="{00000000-0005-0000-0000-0000EA7E0000}"/>
    <cellStyle name="Style 109 3 3 2" xfId="1789" xr:uid="{00000000-0005-0000-0000-0000EB7E0000}"/>
    <cellStyle name="Style 109 3 3 2 2" xfId="1790" xr:uid="{00000000-0005-0000-0000-0000EC7E0000}"/>
    <cellStyle name="Style 109 3 3 2 2 2" xfId="1791" xr:uid="{00000000-0005-0000-0000-0000ED7E0000}"/>
    <cellStyle name="Style 109 3 3 2 3" xfId="1792" xr:uid="{00000000-0005-0000-0000-0000EE7E0000}"/>
    <cellStyle name="Style 109 3 3 3" xfId="1793" xr:uid="{00000000-0005-0000-0000-0000EF7E0000}"/>
    <cellStyle name="Style 109 3 3 4" xfId="1794" xr:uid="{00000000-0005-0000-0000-0000F07E0000}"/>
    <cellStyle name="Style 109 3 4" xfId="1795" xr:uid="{00000000-0005-0000-0000-0000F17E0000}"/>
    <cellStyle name="Style 109 3 4 2" xfId="1796" xr:uid="{00000000-0005-0000-0000-0000F27E0000}"/>
    <cellStyle name="Style 109 3 5" xfId="1797" xr:uid="{00000000-0005-0000-0000-0000F37E0000}"/>
    <cellStyle name="Style 109 4" xfId="1798" xr:uid="{00000000-0005-0000-0000-0000F47E0000}"/>
    <cellStyle name="Style 109 4 2" xfId="1799" xr:uid="{00000000-0005-0000-0000-0000F57E0000}"/>
    <cellStyle name="Style 109 4 2 2" xfId="1800" xr:uid="{00000000-0005-0000-0000-0000F67E0000}"/>
    <cellStyle name="Style 109 4 2 2 2" xfId="1801" xr:uid="{00000000-0005-0000-0000-0000F77E0000}"/>
    <cellStyle name="Style 109 4 2 3" xfId="1802" xr:uid="{00000000-0005-0000-0000-0000F87E0000}"/>
    <cellStyle name="Style 109 4 3" xfId="1803" xr:uid="{00000000-0005-0000-0000-0000F97E0000}"/>
    <cellStyle name="Style 109 4 4" xfId="1804" xr:uid="{00000000-0005-0000-0000-0000FA7E0000}"/>
    <cellStyle name="Style 109 5" xfId="1805" xr:uid="{00000000-0005-0000-0000-0000FB7E0000}"/>
    <cellStyle name="Style 109 5 2" xfId="1806" xr:uid="{00000000-0005-0000-0000-0000FC7E0000}"/>
    <cellStyle name="Style 109 6" xfId="1807" xr:uid="{00000000-0005-0000-0000-0000FD7E0000}"/>
    <cellStyle name="Style 109 6 2" xfId="1808" xr:uid="{00000000-0005-0000-0000-0000FE7E0000}"/>
    <cellStyle name="Style 109 6 2 2" xfId="1809" xr:uid="{00000000-0005-0000-0000-0000FF7E0000}"/>
    <cellStyle name="Style 109 7" xfId="1810" xr:uid="{00000000-0005-0000-0000-0000007F0000}"/>
    <cellStyle name="Style 109 7 2" xfId="1811" xr:uid="{00000000-0005-0000-0000-0000017F0000}"/>
    <cellStyle name="Style 109 7 3" xfId="1812" xr:uid="{00000000-0005-0000-0000-0000027F0000}"/>
    <cellStyle name="Style 109 8" xfId="1813" xr:uid="{00000000-0005-0000-0000-0000037F0000}"/>
    <cellStyle name="Style 109_ADDON" xfId="1814" xr:uid="{00000000-0005-0000-0000-0000047F0000}"/>
    <cellStyle name="Style 110" xfId="1815" xr:uid="{00000000-0005-0000-0000-0000057F0000}"/>
    <cellStyle name="Style 110 2" xfId="1816" xr:uid="{00000000-0005-0000-0000-0000067F0000}"/>
    <cellStyle name="Style 110 2 2" xfId="1817" xr:uid="{00000000-0005-0000-0000-0000077F0000}"/>
    <cellStyle name="Style 110 2 2 2" xfId="1818" xr:uid="{00000000-0005-0000-0000-0000087F0000}"/>
    <cellStyle name="Style 110 2 2 2 2" xfId="1819" xr:uid="{00000000-0005-0000-0000-0000097F0000}"/>
    <cellStyle name="Style 110 2 2 2 2 2" xfId="1820" xr:uid="{00000000-0005-0000-0000-00000A7F0000}"/>
    <cellStyle name="Style 110 2 2 2 3" xfId="1821" xr:uid="{00000000-0005-0000-0000-00000B7F0000}"/>
    <cellStyle name="Style 110 2 2 3" xfId="1822" xr:uid="{00000000-0005-0000-0000-00000C7F0000}"/>
    <cellStyle name="Style 110 2 2 3 2" xfId="1823" xr:uid="{00000000-0005-0000-0000-00000D7F0000}"/>
    <cellStyle name="Style 110 2 2 4" xfId="1824" xr:uid="{00000000-0005-0000-0000-00000E7F0000}"/>
    <cellStyle name="Style 110 2 3" xfId="1825" xr:uid="{00000000-0005-0000-0000-00000F7F0000}"/>
    <cellStyle name="Style 110 2 3 2" xfId="1826" xr:uid="{00000000-0005-0000-0000-0000107F0000}"/>
    <cellStyle name="Style 110 2 3 2 2" xfId="1827" xr:uid="{00000000-0005-0000-0000-0000117F0000}"/>
    <cellStyle name="Style 110 2 3 3" xfId="1828" xr:uid="{00000000-0005-0000-0000-0000127F0000}"/>
    <cellStyle name="Style 110 2 4" xfId="1829" xr:uid="{00000000-0005-0000-0000-0000137F0000}"/>
    <cellStyle name="Style 110 2 4 2" xfId="1830" xr:uid="{00000000-0005-0000-0000-0000147F0000}"/>
    <cellStyle name="Style 110 2 5" xfId="1831" xr:uid="{00000000-0005-0000-0000-0000157F0000}"/>
    <cellStyle name="Style 110 3" xfId="1832" xr:uid="{00000000-0005-0000-0000-0000167F0000}"/>
    <cellStyle name="Style 110 3 2" xfId="1833" xr:uid="{00000000-0005-0000-0000-0000177F0000}"/>
    <cellStyle name="Style 110 3 2 2" xfId="1834" xr:uid="{00000000-0005-0000-0000-0000187F0000}"/>
    <cellStyle name="Style 110 3 2 2 2" xfId="1835" xr:uid="{00000000-0005-0000-0000-0000197F0000}"/>
    <cellStyle name="Style 110 3 2 2 2 2" xfId="1836" xr:uid="{00000000-0005-0000-0000-00001A7F0000}"/>
    <cellStyle name="Style 110 3 2 2 3" xfId="1837" xr:uid="{00000000-0005-0000-0000-00001B7F0000}"/>
    <cellStyle name="Style 110 3 2 3" xfId="1838" xr:uid="{00000000-0005-0000-0000-00001C7F0000}"/>
    <cellStyle name="Style 110 3 2 3 2" xfId="1839" xr:uid="{00000000-0005-0000-0000-00001D7F0000}"/>
    <cellStyle name="Style 110 3 2 4" xfId="1840" xr:uid="{00000000-0005-0000-0000-00001E7F0000}"/>
    <cellStyle name="Style 110 3 3" xfId="1841" xr:uid="{00000000-0005-0000-0000-00001F7F0000}"/>
    <cellStyle name="Style 110 3 3 2" xfId="1842" xr:uid="{00000000-0005-0000-0000-0000207F0000}"/>
    <cellStyle name="Style 110 3 3 2 2" xfId="1843" xr:uid="{00000000-0005-0000-0000-0000217F0000}"/>
    <cellStyle name="Style 110 3 3 2 2 2" xfId="1844" xr:uid="{00000000-0005-0000-0000-0000227F0000}"/>
    <cellStyle name="Style 110 3 3 2 3" xfId="1845" xr:uid="{00000000-0005-0000-0000-0000237F0000}"/>
    <cellStyle name="Style 110 3 3 3" xfId="1846" xr:uid="{00000000-0005-0000-0000-0000247F0000}"/>
    <cellStyle name="Style 110 3 3 4" xfId="1847" xr:uid="{00000000-0005-0000-0000-0000257F0000}"/>
    <cellStyle name="Style 110 3 4" xfId="1848" xr:uid="{00000000-0005-0000-0000-0000267F0000}"/>
    <cellStyle name="Style 110 3 4 2" xfId="1849" xr:uid="{00000000-0005-0000-0000-0000277F0000}"/>
    <cellStyle name="Style 110 3 5" xfId="1850" xr:uid="{00000000-0005-0000-0000-0000287F0000}"/>
    <cellStyle name="Style 110 4" xfId="1851" xr:uid="{00000000-0005-0000-0000-0000297F0000}"/>
    <cellStyle name="Style 110 4 2" xfId="1852" xr:uid="{00000000-0005-0000-0000-00002A7F0000}"/>
    <cellStyle name="Style 110 4 2 2" xfId="1853" xr:uid="{00000000-0005-0000-0000-00002B7F0000}"/>
    <cellStyle name="Style 110 4 2 2 2" xfId="1854" xr:uid="{00000000-0005-0000-0000-00002C7F0000}"/>
    <cellStyle name="Style 110 4 2 3" xfId="1855" xr:uid="{00000000-0005-0000-0000-00002D7F0000}"/>
    <cellStyle name="Style 110 4 3" xfId="1856" xr:uid="{00000000-0005-0000-0000-00002E7F0000}"/>
    <cellStyle name="Style 110 4 4" xfId="1857" xr:uid="{00000000-0005-0000-0000-00002F7F0000}"/>
    <cellStyle name="Style 110 5" xfId="1858" xr:uid="{00000000-0005-0000-0000-0000307F0000}"/>
    <cellStyle name="Style 110 5 2" xfId="1859" xr:uid="{00000000-0005-0000-0000-0000317F0000}"/>
    <cellStyle name="Style 110 6" xfId="1860" xr:uid="{00000000-0005-0000-0000-0000327F0000}"/>
    <cellStyle name="Style 110 6 2" xfId="1861" xr:uid="{00000000-0005-0000-0000-0000337F0000}"/>
    <cellStyle name="Style 110 6 2 2" xfId="1862" xr:uid="{00000000-0005-0000-0000-0000347F0000}"/>
    <cellStyle name="Style 110 7" xfId="1863" xr:uid="{00000000-0005-0000-0000-0000357F0000}"/>
    <cellStyle name="Style 110 7 2" xfId="1864" xr:uid="{00000000-0005-0000-0000-0000367F0000}"/>
    <cellStyle name="Style 110 7 3" xfId="1865" xr:uid="{00000000-0005-0000-0000-0000377F0000}"/>
    <cellStyle name="Style 110 8" xfId="1866" xr:uid="{00000000-0005-0000-0000-0000387F0000}"/>
    <cellStyle name="Style 110_ADDON" xfId="1867" xr:uid="{00000000-0005-0000-0000-0000397F0000}"/>
    <cellStyle name="Style 114" xfId="1868" xr:uid="{00000000-0005-0000-0000-00003A7F0000}"/>
    <cellStyle name="Style 114 10" xfId="1869" xr:uid="{00000000-0005-0000-0000-00003B7F0000}"/>
    <cellStyle name="Style 114 10 2" xfId="1870" xr:uid="{00000000-0005-0000-0000-00003C7F0000}"/>
    <cellStyle name="Style 114 10 2 2" xfId="1871" xr:uid="{00000000-0005-0000-0000-00003D7F0000}"/>
    <cellStyle name="Style 114 10 3" xfId="1872" xr:uid="{00000000-0005-0000-0000-00003E7F0000}"/>
    <cellStyle name="Style 114 11" xfId="1873" xr:uid="{00000000-0005-0000-0000-00003F7F0000}"/>
    <cellStyle name="Style 114 11 2" xfId="1874" xr:uid="{00000000-0005-0000-0000-0000407F0000}"/>
    <cellStyle name="Style 114 11 2 2" xfId="1875" xr:uid="{00000000-0005-0000-0000-0000417F0000}"/>
    <cellStyle name="Style 114 11 3" xfId="1876" xr:uid="{00000000-0005-0000-0000-0000427F0000}"/>
    <cellStyle name="Style 114 12" xfId="1877" xr:uid="{00000000-0005-0000-0000-0000437F0000}"/>
    <cellStyle name="Style 114 12 2" xfId="1878" xr:uid="{00000000-0005-0000-0000-0000447F0000}"/>
    <cellStyle name="Style 114 2" xfId="1879" xr:uid="{00000000-0005-0000-0000-0000457F0000}"/>
    <cellStyle name="Style 114 2 2" xfId="1880" xr:uid="{00000000-0005-0000-0000-0000467F0000}"/>
    <cellStyle name="Style 114 3" xfId="1881" xr:uid="{00000000-0005-0000-0000-0000477F0000}"/>
    <cellStyle name="Style 114 3 2" xfId="1882" xr:uid="{00000000-0005-0000-0000-0000487F0000}"/>
    <cellStyle name="Style 114 3 2 2" xfId="1883" xr:uid="{00000000-0005-0000-0000-0000497F0000}"/>
    <cellStyle name="Style 114 3 2 2 2" xfId="1884" xr:uid="{00000000-0005-0000-0000-00004A7F0000}"/>
    <cellStyle name="Style 114 3 2 3" xfId="1885" xr:uid="{00000000-0005-0000-0000-00004B7F0000}"/>
    <cellStyle name="Style 114 3 3" xfId="1886" xr:uid="{00000000-0005-0000-0000-00004C7F0000}"/>
    <cellStyle name="Style 114 3 3 2" xfId="1887" xr:uid="{00000000-0005-0000-0000-00004D7F0000}"/>
    <cellStyle name="Style 114 3 3 2 2" xfId="1888" xr:uid="{00000000-0005-0000-0000-00004E7F0000}"/>
    <cellStyle name="Style 114 3 3 3" xfId="1889" xr:uid="{00000000-0005-0000-0000-00004F7F0000}"/>
    <cellStyle name="Style 114 3 3 3 2" xfId="1890" xr:uid="{00000000-0005-0000-0000-0000507F0000}"/>
    <cellStyle name="Style 114 3 3 3 2 2" xfId="1891" xr:uid="{00000000-0005-0000-0000-0000517F0000}"/>
    <cellStyle name="Style 114 3 3 3 3" xfId="1892" xr:uid="{00000000-0005-0000-0000-0000527F0000}"/>
    <cellStyle name="Style 114 3 3 3 4" xfId="1893" xr:uid="{00000000-0005-0000-0000-0000537F0000}"/>
    <cellStyle name="Style 114 3 3 3 5" xfId="1894" xr:uid="{00000000-0005-0000-0000-0000547F0000}"/>
    <cellStyle name="Style 114 3 3 4" xfId="1895" xr:uid="{00000000-0005-0000-0000-0000557F0000}"/>
    <cellStyle name="Style 114 3 3 4 2" xfId="1896" xr:uid="{00000000-0005-0000-0000-0000567F0000}"/>
    <cellStyle name="Style 114 3 3 4 2 2" xfId="1897" xr:uid="{00000000-0005-0000-0000-0000577F0000}"/>
    <cellStyle name="Style 114 3 3 4 3" xfId="1898" xr:uid="{00000000-0005-0000-0000-0000587F0000}"/>
    <cellStyle name="Style 114 3 3 5" xfId="1899" xr:uid="{00000000-0005-0000-0000-0000597F0000}"/>
    <cellStyle name="Style 114 3 3 6" xfId="1900" xr:uid="{00000000-0005-0000-0000-00005A7F0000}"/>
    <cellStyle name="Style 114 3 4" xfId="1901" xr:uid="{00000000-0005-0000-0000-00005B7F0000}"/>
    <cellStyle name="Style 114 3 4 2" xfId="1902" xr:uid="{00000000-0005-0000-0000-00005C7F0000}"/>
    <cellStyle name="Style 114 3 4 3" xfId="1903" xr:uid="{00000000-0005-0000-0000-00005D7F0000}"/>
    <cellStyle name="Style 114 3 4 4" xfId="1904" xr:uid="{00000000-0005-0000-0000-00005E7F0000}"/>
    <cellStyle name="Style 114 3 5" xfId="1905" xr:uid="{00000000-0005-0000-0000-00005F7F0000}"/>
    <cellStyle name="Style 114 3 6" xfId="1906" xr:uid="{00000000-0005-0000-0000-0000607F0000}"/>
    <cellStyle name="Style 114 4" xfId="1907" xr:uid="{00000000-0005-0000-0000-0000617F0000}"/>
    <cellStyle name="Style 114 4 2" xfId="1908" xr:uid="{00000000-0005-0000-0000-0000627F0000}"/>
    <cellStyle name="Style 114 4 2 2" xfId="1909" xr:uid="{00000000-0005-0000-0000-0000637F0000}"/>
    <cellStyle name="Style 114 4 2 2 2" xfId="1910" xr:uid="{00000000-0005-0000-0000-0000647F0000}"/>
    <cellStyle name="Style 114 4 2 3" xfId="1911" xr:uid="{00000000-0005-0000-0000-0000657F0000}"/>
    <cellStyle name="Style 114 4 2 3 2" xfId="1912" xr:uid="{00000000-0005-0000-0000-0000667F0000}"/>
    <cellStyle name="Style 114 4 2 3 2 2" xfId="1913" xr:uid="{00000000-0005-0000-0000-0000677F0000}"/>
    <cellStyle name="Style 114 4 2 3 3" xfId="1914" xr:uid="{00000000-0005-0000-0000-0000687F0000}"/>
    <cellStyle name="Style 114 4 2 3 4" xfId="1915" xr:uid="{00000000-0005-0000-0000-0000697F0000}"/>
    <cellStyle name="Style 114 4 2 3 5" xfId="1916" xr:uid="{00000000-0005-0000-0000-00006A7F0000}"/>
    <cellStyle name="Style 114 4 2 4" xfId="1917" xr:uid="{00000000-0005-0000-0000-00006B7F0000}"/>
    <cellStyle name="Style 114 4 2 4 2" xfId="1918" xr:uid="{00000000-0005-0000-0000-00006C7F0000}"/>
    <cellStyle name="Style 114 4 2 4 2 2" xfId="1919" xr:uid="{00000000-0005-0000-0000-00006D7F0000}"/>
    <cellStyle name="Style 114 4 2 4 3" xfId="1920" xr:uid="{00000000-0005-0000-0000-00006E7F0000}"/>
    <cellStyle name="Style 114 4 2 5" xfId="1921" xr:uid="{00000000-0005-0000-0000-00006F7F0000}"/>
    <cellStyle name="Style 114 4 2 6" xfId="1922" xr:uid="{00000000-0005-0000-0000-0000707F0000}"/>
    <cellStyle name="Style 114 4 3" xfId="1923" xr:uid="{00000000-0005-0000-0000-0000717F0000}"/>
    <cellStyle name="Style 114 4 3 2" xfId="1924" xr:uid="{00000000-0005-0000-0000-0000727F0000}"/>
    <cellStyle name="Style 114 4 4" xfId="1925" xr:uid="{00000000-0005-0000-0000-0000737F0000}"/>
    <cellStyle name="Style 114 4 4 2" xfId="1926" xr:uid="{00000000-0005-0000-0000-0000747F0000}"/>
    <cellStyle name="Style 114 4 5" xfId="1927" xr:uid="{00000000-0005-0000-0000-0000757F0000}"/>
    <cellStyle name="Style 114 4 6" xfId="1928" xr:uid="{00000000-0005-0000-0000-0000767F0000}"/>
    <cellStyle name="Style 114 5" xfId="1929" xr:uid="{00000000-0005-0000-0000-0000777F0000}"/>
    <cellStyle name="Style 114 5 2" xfId="1930" xr:uid="{00000000-0005-0000-0000-0000787F0000}"/>
    <cellStyle name="Style 114 5 2 2" xfId="1931" xr:uid="{00000000-0005-0000-0000-0000797F0000}"/>
    <cellStyle name="Style 114 5 2 2 2" xfId="1932" xr:uid="{00000000-0005-0000-0000-00007A7F0000}"/>
    <cellStyle name="Style 114 5 2 3" xfId="1933" xr:uid="{00000000-0005-0000-0000-00007B7F0000}"/>
    <cellStyle name="Style 114 5 2 3 2" xfId="1934" xr:uid="{00000000-0005-0000-0000-00007C7F0000}"/>
    <cellStyle name="Style 114 5 2 3 2 2" xfId="1935" xr:uid="{00000000-0005-0000-0000-00007D7F0000}"/>
    <cellStyle name="Style 114 5 2 3 3" xfId="1936" xr:uid="{00000000-0005-0000-0000-00007E7F0000}"/>
    <cellStyle name="Style 114 5 2 3 4" xfId="1937" xr:uid="{00000000-0005-0000-0000-00007F7F0000}"/>
    <cellStyle name="Style 114 5 2 3 5" xfId="1938" xr:uid="{00000000-0005-0000-0000-0000807F0000}"/>
    <cellStyle name="Style 114 5 2 4" xfId="1939" xr:uid="{00000000-0005-0000-0000-0000817F0000}"/>
    <cellStyle name="Style 114 5 2 4 2" xfId="1940" xr:uid="{00000000-0005-0000-0000-0000827F0000}"/>
    <cellStyle name="Style 114 5 2 4 2 2" xfId="1941" xr:uid="{00000000-0005-0000-0000-0000837F0000}"/>
    <cellStyle name="Style 114 5 2 4 3" xfId="1942" xr:uid="{00000000-0005-0000-0000-0000847F0000}"/>
    <cellStyle name="Style 114 5 2 5" xfId="1943" xr:uid="{00000000-0005-0000-0000-0000857F0000}"/>
    <cellStyle name="Style 114 5 2 6" xfId="1944" xr:uid="{00000000-0005-0000-0000-0000867F0000}"/>
    <cellStyle name="Style 114 5 3" xfId="1945" xr:uid="{00000000-0005-0000-0000-0000877F0000}"/>
    <cellStyle name="Style 114 5 3 2" xfId="1946" xr:uid="{00000000-0005-0000-0000-0000887F0000}"/>
    <cellStyle name="Style 114 5 4" xfId="1947" xr:uid="{00000000-0005-0000-0000-0000897F0000}"/>
    <cellStyle name="Style 114 5 4 2" xfId="1948" xr:uid="{00000000-0005-0000-0000-00008A7F0000}"/>
    <cellStyle name="Style 114 5 5" xfId="1949" xr:uid="{00000000-0005-0000-0000-00008B7F0000}"/>
    <cellStyle name="Style 114 5 6" xfId="1950" xr:uid="{00000000-0005-0000-0000-00008C7F0000}"/>
    <cellStyle name="Style 114 6" xfId="1951" xr:uid="{00000000-0005-0000-0000-00008D7F0000}"/>
    <cellStyle name="Style 114 6 2" xfId="1952" xr:uid="{00000000-0005-0000-0000-00008E7F0000}"/>
    <cellStyle name="Style 114 6 2 2" xfId="1953" xr:uid="{00000000-0005-0000-0000-00008F7F0000}"/>
    <cellStyle name="Style 114 6 3" xfId="1954" xr:uid="{00000000-0005-0000-0000-0000907F0000}"/>
    <cellStyle name="Style 114 6 3 2" xfId="1955" xr:uid="{00000000-0005-0000-0000-0000917F0000}"/>
    <cellStyle name="Style 114 6 3 2 2" xfId="1956" xr:uid="{00000000-0005-0000-0000-0000927F0000}"/>
    <cellStyle name="Style 114 6 3 3" xfId="1957" xr:uid="{00000000-0005-0000-0000-0000937F0000}"/>
    <cellStyle name="Style 114 6 3 4" xfId="1958" xr:uid="{00000000-0005-0000-0000-0000947F0000}"/>
    <cellStyle name="Style 114 6 3 5" xfId="1959" xr:uid="{00000000-0005-0000-0000-0000957F0000}"/>
    <cellStyle name="Style 114 6 4" xfId="1960" xr:uid="{00000000-0005-0000-0000-0000967F0000}"/>
    <cellStyle name="Style 114 6 4 2" xfId="1961" xr:uid="{00000000-0005-0000-0000-0000977F0000}"/>
    <cellStyle name="Style 114 6 4 2 2" xfId="1962" xr:uid="{00000000-0005-0000-0000-0000987F0000}"/>
    <cellStyle name="Style 114 6 4 3" xfId="1963" xr:uid="{00000000-0005-0000-0000-0000997F0000}"/>
    <cellStyle name="Style 114 6 5" xfId="1964" xr:uid="{00000000-0005-0000-0000-00009A7F0000}"/>
    <cellStyle name="Style 114 6 6" xfId="1965" xr:uid="{00000000-0005-0000-0000-00009B7F0000}"/>
    <cellStyle name="Style 114 7" xfId="1966" xr:uid="{00000000-0005-0000-0000-00009C7F0000}"/>
    <cellStyle name="Style 114 7 2" xfId="1967" xr:uid="{00000000-0005-0000-0000-00009D7F0000}"/>
    <cellStyle name="Style 114 7 2 2" xfId="1968" xr:uid="{00000000-0005-0000-0000-00009E7F0000}"/>
    <cellStyle name="Style 114 7 3" xfId="1969" xr:uid="{00000000-0005-0000-0000-00009F7F0000}"/>
    <cellStyle name="Style 114 7 4" xfId="1970" xr:uid="{00000000-0005-0000-0000-0000A07F0000}"/>
    <cellStyle name="Style 114 7 5" xfId="1971" xr:uid="{00000000-0005-0000-0000-0000A17F0000}"/>
    <cellStyle name="Style 114 8" xfId="1972" xr:uid="{00000000-0005-0000-0000-0000A27F0000}"/>
    <cellStyle name="Style 114 8 2" xfId="1973" xr:uid="{00000000-0005-0000-0000-0000A37F0000}"/>
    <cellStyle name="Style 114 8 2 2" xfId="1974" xr:uid="{00000000-0005-0000-0000-0000A47F0000}"/>
    <cellStyle name="Style 114 8 3" xfId="1975" xr:uid="{00000000-0005-0000-0000-0000A57F0000}"/>
    <cellStyle name="Style 114 8 4" xfId="1976" xr:uid="{00000000-0005-0000-0000-0000A67F0000}"/>
    <cellStyle name="Style 114 8 5" xfId="1977" xr:uid="{00000000-0005-0000-0000-0000A77F0000}"/>
    <cellStyle name="Style 114 9" xfId="1978" xr:uid="{00000000-0005-0000-0000-0000A87F0000}"/>
    <cellStyle name="Style 114 9 2" xfId="1979" xr:uid="{00000000-0005-0000-0000-0000A97F0000}"/>
    <cellStyle name="Style 114 9 2 2" xfId="1980" xr:uid="{00000000-0005-0000-0000-0000AA7F0000}"/>
    <cellStyle name="Style 114 9 3" xfId="1981" xr:uid="{00000000-0005-0000-0000-0000AB7F0000}"/>
    <cellStyle name="Style 114_ADDON" xfId="1982" xr:uid="{00000000-0005-0000-0000-0000AC7F0000}"/>
    <cellStyle name="Style 115" xfId="1983" xr:uid="{00000000-0005-0000-0000-0000AD7F0000}"/>
    <cellStyle name="Style 115 10" xfId="1984" xr:uid="{00000000-0005-0000-0000-0000AE7F0000}"/>
    <cellStyle name="Style 115 10 2" xfId="1985" xr:uid="{00000000-0005-0000-0000-0000AF7F0000}"/>
    <cellStyle name="Style 115 10 2 2" xfId="1986" xr:uid="{00000000-0005-0000-0000-0000B07F0000}"/>
    <cellStyle name="Style 115 10 3" xfId="1987" xr:uid="{00000000-0005-0000-0000-0000B17F0000}"/>
    <cellStyle name="Style 115 11" xfId="1988" xr:uid="{00000000-0005-0000-0000-0000B27F0000}"/>
    <cellStyle name="Style 115 11 2" xfId="1989" xr:uid="{00000000-0005-0000-0000-0000B37F0000}"/>
    <cellStyle name="Style 115 11 2 2" xfId="1990" xr:uid="{00000000-0005-0000-0000-0000B47F0000}"/>
    <cellStyle name="Style 115 11 3" xfId="1991" xr:uid="{00000000-0005-0000-0000-0000B57F0000}"/>
    <cellStyle name="Style 115 12" xfId="1992" xr:uid="{00000000-0005-0000-0000-0000B67F0000}"/>
    <cellStyle name="Style 115 12 2" xfId="1993" xr:uid="{00000000-0005-0000-0000-0000B77F0000}"/>
    <cellStyle name="Style 115 2" xfId="1994" xr:uid="{00000000-0005-0000-0000-0000B87F0000}"/>
    <cellStyle name="Style 115 2 2" xfId="1995" xr:uid="{00000000-0005-0000-0000-0000B97F0000}"/>
    <cellStyle name="Style 115 3" xfId="1996" xr:uid="{00000000-0005-0000-0000-0000BA7F0000}"/>
    <cellStyle name="Style 115 3 2" xfId="1997" xr:uid="{00000000-0005-0000-0000-0000BB7F0000}"/>
    <cellStyle name="Style 115 3 2 2" xfId="1998" xr:uid="{00000000-0005-0000-0000-0000BC7F0000}"/>
    <cellStyle name="Style 115 3 2 2 2" xfId="1999" xr:uid="{00000000-0005-0000-0000-0000BD7F0000}"/>
    <cellStyle name="Style 115 3 2 3" xfId="2000" xr:uid="{00000000-0005-0000-0000-0000BE7F0000}"/>
    <cellStyle name="Style 115 3 3" xfId="2001" xr:uid="{00000000-0005-0000-0000-0000BF7F0000}"/>
    <cellStyle name="Style 115 3 3 2" xfId="2002" xr:uid="{00000000-0005-0000-0000-0000C07F0000}"/>
    <cellStyle name="Style 115 3 3 2 2" xfId="2003" xr:uid="{00000000-0005-0000-0000-0000C17F0000}"/>
    <cellStyle name="Style 115 3 3 3" xfId="2004" xr:uid="{00000000-0005-0000-0000-0000C27F0000}"/>
    <cellStyle name="Style 115 3 3 3 2" xfId="2005" xr:uid="{00000000-0005-0000-0000-0000C37F0000}"/>
    <cellStyle name="Style 115 3 3 3 2 2" xfId="2006" xr:uid="{00000000-0005-0000-0000-0000C47F0000}"/>
    <cellStyle name="Style 115 3 3 3 3" xfId="2007" xr:uid="{00000000-0005-0000-0000-0000C57F0000}"/>
    <cellStyle name="Style 115 3 3 3 4" xfId="2008" xr:uid="{00000000-0005-0000-0000-0000C67F0000}"/>
    <cellStyle name="Style 115 3 3 3 5" xfId="2009" xr:uid="{00000000-0005-0000-0000-0000C77F0000}"/>
    <cellStyle name="Style 115 3 3 4" xfId="2010" xr:uid="{00000000-0005-0000-0000-0000C87F0000}"/>
    <cellStyle name="Style 115 3 3 4 2" xfId="2011" xr:uid="{00000000-0005-0000-0000-0000C97F0000}"/>
    <cellStyle name="Style 115 3 3 4 2 2" xfId="2012" xr:uid="{00000000-0005-0000-0000-0000CA7F0000}"/>
    <cellStyle name="Style 115 3 3 4 3" xfId="2013" xr:uid="{00000000-0005-0000-0000-0000CB7F0000}"/>
    <cellStyle name="Style 115 3 3 5" xfId="2014" xr:uid="{00000000-0005-0000-0000-0000CC7F0000}"/>
    <cellStyle name="Style 115 3 3 6" xfId="2015" xr:uid="{00000000-0005-0000-0000-0000CD7F0000}"/>
    <cellStyle name="Style 115 3 4" xfId="2016" xr:uid="{00000000-0005-0000-0000-0000CE7F0000}"/>
    <cellStyle name="Style 115 3 4 2" xfId="2017" xr:uid="{00000000-0005-0000-0000-0000CF7F0000}"/>
    <cellStyle name="Style 115 3 4 3" xfId="2018" xr:uid="{00000000-0005-0000-0000-0000D07F0000}"/>
    <cellStyle name="Style 115 3 4 4" xfId="2019" xr:uid="{00000000-0005-0000-0000-0000D17F0000}"/>
    <cellStyle name="Style 115 3 5" xfId="2020" xr:uid="{00000000-0005-0000-0000-0000D27F0000}"/>
    <cellStyle name="Style 115 3 6" xfId="2021" xr:uid="{00000000-0005-0000-0000-0000D37F0000}"/>
    <cellStyle name="Style 115 4" xfId="2022" xr:uid="{00000000-0005-0000-0000-0000D47F0000}"/>
    <cellStyle name="Style 115 4 2" xfId="2023" xr:uid="{00000000-0005-0000-0000-0000D57F0000}"/>
    <cellStyle name="Style 115 4 2 2" xfId="2024" xr:uid="{00000000-0005-0000-0000-0000D67F0000}"/>
    <cellStyle name="Style 115 4 2 2 2" xfId="2025" xr:uid="{00000000-0005-0000-0000-0000D77F0000}"/>
    <cellStyle name="Style 115 4 2 3" xfId="2026" xr:uid="{00000000-0005-0000-0000-0000D87F0000}"/>
    <cellStyle name="Style 115 4 2 3 2" xfId="2027" xr:uid="{00000000-0005-0000-0000-0000D97F0000}"/>
    <cellStyle name="Style 115 4 2 3 2 2" xfId="2028" xr:uid="{00000000-0005-0000-0000-0000DA7F0000}"/>
    <cellStyle name="Style 115 4 2 3 3" xfId="2029" xr:uid="{00000000-0005-0000-0000-0000DB7F0000}"/>
    <cellStyle name="Style 115 4 2 3 4" xfId="2030" xr:uid="{00000000-0005-0000-0000-0000DC7F0000}"/>
    <cellStyle name="Style 115 4 2 3 5" xfId="2031" xr:uid="{00000000-0005-0000-0000-0000DD7F0000}"/>
    <cellStyle name="Style 115 4 2 4" xfId="2032" xr:uid="{00000000-0005-0000-0000-0000DE7F0000}"/>
    <cellStyle name="Style 115 4 2 4 2" xfId="2033" xr:uid="{00000000-0005-0000-0000-0000DF7F0000}"/>
    <cellStyle name="Style 115 4 2 4 2 2" xfId="2034" xr:uid="{00000000-0005-0000-0000-0000E07F0000}"/>
    <cellStyle name="Style 115 4 2 4 3" xfId="2035" xr:uid="{00000000-0005-0000-0000-0000E17F0000}"/>
    <cellStyle name="Style 115 4 2 5" xfId="2036" xr:uid="{00000000-0005-0000-0000-0000E27F0000}"/>
    <cellStyle name="Style 115 4 2 6" xfId="2037" xr:uid="{00000000-0005-0000-0000-0000E37F0000}"/>
    <cellStyle name="Style 115 4 3" xfId="2038" xr:uid="{00000000-0005-0000-0000-0000E47F0000}"/>
    <cellStyle name="Style 115 4 3 2" xfId="2039" xr:uid="{00000000-0005-0000-0000-0000E57F0000}"/>
    <cellStyle name="Style 115 4 4" xfId="2040" xr:uid="{00000000-0005-0000-0000-0000E67F0000}"/>
    <cellStyle name="Style 115 4 4 2" xfId="2041" xr:uid="{00000000-0005-0000-0000-0000E77F0000}"/>
    <cellStyle name="Style 115 4 5" xfId="2042" xr:uid="{00000000-0005-0000-0000-0000E87F0000}"/>
    <cellStyle name="Style 115 4 6" xfId="2043" xr:uid="{00000000-0005-0000-0000-0000E97F0000}"/>
    <cellStyle name="Style 115 5" xfId="2044" xr:uid="{00000000-0005-0000-0000-0000EA7F0000}"/>
    <cellStyle name="Style 115 5 2" xfId="2045" xr:uid="{00000000-0005-0000-0000-0000EB7F0000}"/>
    <cellStyle name="Style 115 5 2 2" xfId="2046" xr:uid="{00000000-0005-0000-0000-0000EC7F0000}"/>
    <cellStyle name="Style 115 5 2 2 2" xfId="2047" xr:uid="{00000000-0005-0000-0000-0000ED7F0000}"/>
    <cellStyle name="Style 115 5 2 3" xfId="2048" xr:uid="{00000000-0005-0000-0000-0000EE7F0000}"/>
    <cellStyle name="Style 115 5 2 3 2" xfId="2049" xr:uid="{00000000-0005-0000-0000-0000EF7F0000}"/>
    <cellStyle name="Style 115 5 2 3 2 2" xfId="2050" xr:uid="{00000000-0005-0000-0000-0000F07F0000}"/>
    <cellStyle name="Style 115 5 2 3 3" xfId="2051" xr:uid="{00000000-0005-0000-0000-0000F17F0000}"/>
    <cellStyle name="Style 115 5 2 3 4" xfId="2052" xr:uid="{00000000-0005-0000-0000-0000F27F0000}"/>
    <cellStyle name="Style 115 5 2 3 5" xfId="2053" xr:uid="{00000000-0005-0000-0000-0000F37F0000}"/>
    <cellStyle name="Style 115 5 2 4" xfId="2054" xr:uid="{00000000-0005-0000-0000-0000F47F0000}"/>
    <cellStyle name="Style 115 5 2 4 2" xfId="2055" xr:uid="{00000000-0005-0000-0000-0000F57F0000}"/>
    <cellStyle name="Style 115 5 2 4 2 2" xfId="2056" xr:uid="{00000000-0005-0000-0000-0000F67F0000}"/>
    <cellStyle name="Style 115 5 2 4 3" xfId="2057" xr:uid="{00000000-0005-0000-0000-0000F77F0000}"/>
    <cellStyle name="Style 115 5 2 5" xfId="2058" xr:uid="{00000000-0005-0000-0000-0000F87F0000}"/>
    <cellStyle name="Style 115 5 2 6" xfId="2059" xr:uid="{00000000-0005-0000-0000-0000F97F0000}"/>
    <cellStyle name="Style 115 5 3" xfId="2060" xr:uid="{00000000-0005-0000-0000-0000FA7F0000}"/>
    <cellStyle name="Style 115 5 3 2" xfId="2061" xr:uid="{00000000-0005-0000-0000-0000FB7F0000}"/>
    <cellStyle name="Style 115 5 4" xfId="2062" xr:uid="{00000000-0005-0000-0000-0000FC7F0000}"/>
    <cellStyle name="Style 115 5 4 2" xfId="2063" xr:uid="{00000000-0005-0000-0000-0000FD7F0000}"/>
    <cellStyle name="Style 115 5 5" xfId="2064" xr:uid="{00000000-0005-0000-0000-0000FE7F0000}"/>
    <cellStyle name="Style 115 5 6" xfId="2065" xr:uid="{00000000-0005-0000-0000-0000FF7F0000}"/>
    <cellStyle name="Style 115 6" xfId="2066" xr:uid="{00000000-0005-0000-0000-000000800000}"/>
    <cellStyle name="Style 115 6 2" xfId="2067" xr:uid="{00000000-0005-0000-0000-000001800000}"/>
    <cellStyle name="Style 115 6 2 2" xfId="2068" xr:uid="{00000000-0005-0000-0000-000002800000}"/>
    <cellStyle name="Style 115 6 3" xfId="2069" xr:uid="{00000000-0005-0000-0000-000003800000}"/>
    <cellStyle name="Style 115 6 3 2" xfId="2070" xr:uid="{00000000-0005-0000-0000-000004800000}"/>
    <cellStyle name="Style 115 6 3 2 2" xfId="2071" xr:uid="{00000000-0005-0000-0000-000005800000}"/>
    <cellStyle name="Style 115 6 3 3" xfId="2072" xr:uid="{00000000-0005-0000-0000-000006800000}"/>
    <cellStyle name="Style 115 6 3 4" xfId="2073" xr:uid="{00000000-0005-0000-0000-000007800000}"/>
    <cellStyle name="Style 115 6 3 5" xfId="2074" xr:uid="{00000000-0005-0000-0000-000008800000}"/>
    <cellStyle name="Style 115 6 4" xfId="2075" xr:uid="{00000000-0005-0000-0000-000009800000}"/>
    <cellStyle name="Style 115 6 4 2" xfId="2076" xr:uid="{00000000-0005-0000-0000-00000A800000}"/>
    <cellStyle name="Style 115 6 4 2 2" xfId="2077" xr:uid="{00000000-0005-0000-0000-00000B800000}"/>
    <cellStyle name="Style 115 6 4 3" xfId="2078" xr:uid="{00000000-0005-0000-0000-00000C800000}"/>
    <cellStyle name="Style 115 6 5" xfId="2079" xr:uid="{00000000-0005-0000-0000-00000D800000}"/>
    <cellStyle name="Style 115 6 6" xfId="2080" xr:uid="{00000000-0005-0000-0000-00000E800000}"/>
    <cellStyle name="Style 115 7" xfId="2081" xr:uid="{00000000-0005-0000-0000-00000F800000}"/>
    <cellStyle name="Style 115 7 2" xfId="2082" xr:uid="{00000000-0005-0000-0000-000010800000}"/>
    <cellStyle name="Style 115 7 2 2" xfId="2083" xr:uid="{00000000-0005-0000-0000-000011800000}"/>
    <cellStyle name="Style 115 7 3" xfId="2084" xr:uid="{00000000-0005-0000-0000-000012800000}"/>
    <cellStyle name="Style 115 7 4" xfId="2085" xr:uid="{00000000-0005-0000-0000-000013800000}"/>
    <cellStyle name="Style 115 7 5" xfId="2086" xr:uid="{00000000-0005-0000-0000-000014800000}"/>
    <cellStyle name="Style 115 8" xfId="2087" xr:uid="{00000000-0005-0000-0000-000015800000}"/>
    <cellStyle name="Style 115 8 2" xfId="2088" xr:uid="{00000000-0005-0000-0000-000016800000}"/>
    <cellStyle name="Style 115 8 2 2" xfId="2089" xr:uid="{00000000-0005-0000-0000-000017800000}"/>
    <cellStyle name="Style 115 8 3" xfId="2090" xr:uid="{00000000-0005-0000-0000-000018800000}"/>
    <cellStyle name="Style 115 8 4" xfId="2091" xr:uid="{00000000-0005-0000-0000-000019800000}"/>
    <cellStyle name="Style 115 8 5" xfId="2092" xr:uid="{00000000-0005-0000-0000-00001A800000}"/>
    <cellStyle name="Style 115 9" xfId="2093" xr:uid="{00000000-0005-0000-0000-00001B800000}"/>
    <cellStyle name="Style 115 9 2" xfId="2094" xr:uid="{00000000-0005-0000-0000-00001C800000}"/>
    <cellStyle name="Style 115 9 2 2" xfId="2095" xr:uid="{00000000-0005-0000-0000-00001D800000}"/>
    <cellStyle name="Style 115 9 3" xfId="2096" xr:uid="{00000000-0005-0000-0000-00001E800000}"/>
    <cellStyle name="Style 115_ADDON" xfId="2097" xr:uid="{00000000-0005-0000-0000-00001F800000}"/>
    <cellStyle name="Style 116" xfId="2098" xr:uid="{00000000-0005-0000-0000-000020800000}"/>
    <cellStyle name="Style 116 2" xfId="2099" xr:uid="{00000000-0005-0000-0000-000021800000}"/>
    <cellStyle name="Style 116 3" xfId="2100" xr:uid="{00000000-0005-0000-0000-000022800000}"/>
    <cellStyle name="Style 116 3 2" xfId="2101" xr:uid="{00000000-0005-0000-0000-000023800000}"/>
    <cellStyle name="Style 116 3 3" xfId="2102" xr:uid="{00000000-0005-0000-0000-000024800000}"/>
    <cellStyle name="Style 116 3 3 2" xfId="2103" xr:uid="{00000000-0005-0000-0000-000025800000}"/>
    <cellStyle name="Style 116 3 3 3" xfId="2104" xr:uid="{00000000-0005-0000-0000-000026800000}"/>
    <cellStyle name="Style 116 3 3 4" xfId="2105" xr:uid="{00000000-0005-0000-0000-000027800000}"/>
    <cellStyle name="Style 116 3 4" xfId="2106" xr:uid="{00000000-0005-0000-0000-000028800000}"/>
    <cellStyle name="Style 116 3 4 2" xfId="2107" xr:uid="{00000000-0005-0000-0000-000029800000}"/>
    <cellStyle name="Style 116 3 5" xfId="2108" xr:uid="{00000000-0005-0000-0000-00002A800000}"/>
    <cellStyle name="Style 116 4" xfId="2109" xr:uid="{00000000-0005-0000-0000-00002B800000}"/>
    <cellStyle name="Style 116 4 2" xfId="2110" xr:uid="{00000000-0005-0000-0000-00002C800000}"/>
    <cellStyle name="Style 116 4 3" xfId="2111" xr:uid="{00000000-0005-0000-0000-00002D800000}"/>
    <cellStyle name="Style 116 4 4" xfId="2112" xr:uid="{00000000-0005-0000-0000-00002E800000}"/>
    <cellStyle name="Style 116 5" xfId="2113" xr:uid="{00000000-0005-0000-0000-00002F800000}"/>
    <cellStyle name="Style 116 5 2" xfId="2114" xr:uid="{00000000-0005-0000-0000-000030800000}"/>
    <cellStyle name="Style 116 6" xfId="2115" xr:uid="{00000000-0005-0000-0000-000031800000}"/>
    <cellStyle name="Style 116 6 2" xfId="2116" xr:uid="{00000000-0005-0000-0000-000032800000}"/>
    <cellStyle name="Style 116 6 3" xfId="2117" xr:uid="{00000000-0005-0000-0000-000033800000}"/>
    <cellStyle name="Style 116 7" xfId="2118" xr:uid="{00000000-0005-0000-0000-000034800000}"/>
    <cellStyle name="Style 116 7 2" xfId="2119" xr:uid="{00000000-0005-0000-0000-000035800000}"/>
    <cellStyle name="Style 116 7 3" xfId="2120" xr:uid="{00000000-0005-0000-0000-000036800000}"/>
    <cellStyle name="Style 116 8" xfId="2121" xr:uid="{00000000-0005-0000-0000-000037800000}"/>
    <cellStyle name="Style 116_ADDON" xfId="2122" xr:uid="{00000000-0005-0000-0000-000038800000}"/>
    <cellStyle name="Style 117" xfId="2123" xr:uid="{00000000-0005-0000-0000-000039800000}"/>
    <cellStyle name="Style 117 2" xfId="2124" xr:uid="{00000000-0005-0000-0000-00003A800000}"/>
    <cellStyle name="Style 117 2 2" xfId="2125" xr:uid="{00000000-0005-0000-0000-00003B800000}"/>
    <cellStyle name="Style 117 2 2 2" xfId="2126" xr:uid="{00000000-0005-0000-0000-00003C800000}"/>
    <cellStyle name="Style 117 2 2 2 2" xfId="2127" xr:uid="{00000000-0005-0000-0000-00003D800000}"/>
    <cellStyle name="Style 117 2 2 2 2 2" xfId="2128" xr:uid="{00000000-0005-0000-0000-00003E800000}"/>
    <cellStyle name="Style 117 2 2 2 3" xfId="2129" xr:uid="{00000000-0005-0000-0000-00003F800000}"/>
    <cellStyle name="Style 117 2 2 3" xfId="2130" xr:uid="{00000000-0005-0000-0000-000040800000}"/>
    <cellStyle name="Style 117 2 2 3 2" xfId="2131" xr:uid="{00000000-0005-0000-0000-000041800000}"/>
    <cellStyle name="Style 117 2 2 4" xfId="2132" xr:uid="{00000000-0005-0000-0000-000042800000}"/>
    <cellStyle name="Style 117 2 3" xfId="2133" xr:uid="{00000000-0005-0000-0000-000043800000}"/>
    <cellStyle name="Style 117 2 3 2" xfId="2134" xr:uid="{00000000-0005-0000-0000-000044800000}"/>
    <cellStyle name="Style 117 2 3 2 2" xfId="2135" xr:uid="{00000000-0005-0000-0000-000045800000}"/>
    <cellStyle name="Style 117 2 3 3" xfId="2136" xr:uid="{00000000-0005-0000-0000-000046800000}"/>
    <cellStyle name="Style 117 2 4" xfId="2137" xr:uid="{00000000-0005-0000-0000-000047800000}"/>
    <cellStyle name="Style 117 2 4 2" xfId="2138" xr:uid="{00000000-0005-0000-0000-000048800000}"/>
    <cellStyle name="Style 117 2 5" xfId="2139" xr:uid="{00000000-0005-0000-0000-000049800000}"/>
    <cellStyle name="Style 117 3" xfId="2140" xr:uid="{00000000-0005-0000-0000-00004A800000}"/>
    <cellStyle name="Style 117 3 2" xfId="2141" xr:uid="{00000000-0005-0000-0000-00004B800000}"/>
    <cellStyle name="Style 117 3 2 2" xfId="2142" xr:uid="{00000000-0005-0000-0000-00004C800000}"/>
    <cellStyle name="Style 117 3 2 2 2" xfId="2143" xr:uid="{00000000-0005-0000-0000-00004D800000}"/>
    <cellStyle name="Style 117 3 2 2 2 2" xfId="2144" xr:uid="{00000000-0005-0000-0000-00004E800000}"/>
    <cellStyle name="Style 117 3 2 2 3" xfId="2145" xr:uid="{00000000-0005-0000-0000-00004F800000}"/>
    <cellStyle name="Style 117 3 2 3" xfId="2146" xr:uid="{00000000-0005-0000-0000-000050800000}"/>
    <cellStyle name="Style 117 3 2 3 2" xfId="2147" xr:uid="{00000000-0005-0000-0000-000051800000}"/>
    <cellStyle name="Style 117 3 2 4" xfId="2148" xr:uid="{00000000-0005-0000-0000-000052800000}"/>
    <cellStyle name="Style 117 3 3" xfId="2149" xr:uid="{00000000-0005-0000-0000-000053800000}"/>
    <cellStyle name="Style 117 3 3 2" xfId="2150" xr:uid="{00000000-0005-0000-0000-000054800000}"/>
    <cellStyle name="Style 117 3 3 2 2" xfId="2151" xr:uid="{00000000-0005-0000-0000-000055800000}"/>
    <cellStyle name="Style 117 3 3 2 2 2" xfId="2152" xr:uid="{00000000-0005-0000-0000-000056800000}"/>
    <cellStyle name="Style 117 3 3 2 3" xfId="2153" xr:uid="{00000000-0005-0000-0000-000057800000}"/>
    <cellStyle name="Style 117 3 3 3" xfId="2154" xr:uid="{00000000-0005-0000-0000-000058800000}"/>
    <cellStyle name="Style 117 3 3 4" xfId="2155" xr:uid="{00000000-0005-0000-0000-000059800000}"/>
    <cellStyle name="Style 117 3 4" xfId="2156" xr:uid="{00000000-0005-0000-0000-00005A800000}"/>
    <cellStyle name="Style 117 3 4 2" xfId="2157" xr:uid="{00000000-0005-0000-0000-00005B800000}"/>
    <cellStyle name="Style 117 3 5" xfId="2158" xr:uid="{00000000-0005-0000-0000-00005C800000}"/>
    <cellStyle name="Style 117 4" xfId="2159" xr:uid="{00000000-0005-0000-0000-00005D800000}"/>
    <cellStyle name="Style 117 4 2" xfId="2160" xr:uid="{00000000-0005-0000-0000-00005E800000}"/>
    <cellStyle name="Style 117 4 2 2" xfId="2161" xr:uid="{00000000-0005-0000-0000-00005F800000}"/>
    <cellStyle name="Style 117 4 2 2 2" xfId="2162" xr:uid="{00000000-0005-0000-0000-000060800000}"/>
    <cellStyle name="Style 117 4 2 3" xfId="2163" xr:uid="{00000000-0005-0000-0000-000061800000}"/>
    <cellStyle name="Style 117 4 3" xfId="2164" xr:uid="{00000000-0005-0000-0000-000062800000}"/>
    <cellStyle name="Style 117 4 4" xfId="2165" xr:uid="{00000000-0005-0000-0000-000063800000}"/>
    <cellStyle name="Style 117 5" xfId="2166" xr:uid="{00000000-0005-0000-0000-000064800000}"/>
    <cellStyle name="Style 117 5 2" xfId="2167" xr:uid="{00000000-0005-0000-0000-000065800000}"/>
    <cellStyle name="Style 117 6" xfId="2168" xr:uid="{00000000-0005-0000-0000-000066800000}"/>
    <cellStyle name="Style 117 6 2" xfId="2169" xr:uid="{00000000-0005-0000-0000-000067800000}"/>
    <cellStyle name="Style 117 6 2 2" xfId="2170" xr:uid="{00000000-0005-0000-0000-000068800000}"/>
    <cellStyle name="Style 117 7" xfId="2171" xr:uid="{00000000-0005-0000-0000-000069800000}"/>
    <cellStyle name="Style 117 7 2" xfId="2172" xr:uid="{00000000-0005-0000-0000-00006A800000}"/>
    <cellStyle name="Style 117 7 3" xfId="2173" xr:uid="{00000000-0005-0000-0000-00006B800000}"/>
    <cellStyle name="Style 117 8" xfId="2174" xr:uid="{00000000-0005-0000-0000-00006C800000}"/>
    <cellStyle name="Style 117_ADDON" xfId="2175" xr:uid="{00000000-0005-0000-0000-00006D800000}"/>
    <cellStyle name="Style 118" xfId="2176" xr:uid="{00000000-0005-0000-0000-00006E800000}"/>
    <cellStyle name="Style 118 2" xfId="2177" xr:uid="{00000000-0005-0000-0000-00006F800000}"/>
    <cellStyle name="Style 118 3" xfId="2178" xr:uid="{00000000-0005-0000-0000-000070800000}"/>
    <cellStyle name="Style 118 3 2" xfId="2179" xr:uid="{00000000-0005-0000-0000-000071800000}"/>
    <cellStyle name="Style 118 3 3" xfId="2180" xr:uid="{00000000-0005-0000-0000-000072800000}"/>
    <cellStyle name="Style 118 3 3 2" xfId="2181" xr:uid="{00000000-0005-0000-0000-000073800000}"/>
    <cellStyle name="Style 118 3 3 3" xfId="2182" xr:uid="{00000000-0005-0000-0000-000074800000}"/>
    <cellStyle name="Style 118 3 3 4" xfId="2183" xr:uid="{00000000-0005-0000-0000-000075800000}"/>
    <cellStyle name="Style 118 3 4" xfId="2184" xr:uid="{00000000-0005-0000-0000-000076800000}"/>
    <cellStyle name="Style 118 3 4 2" xfId="2185" xr:uid="{00000000-0005-0000-0000-000077800000}"/>
    <cellStyle name="Style 118 3 5" xfId="2186" xr:uid="{00000000-0005-0000-0000-000078800000}"/>
    <cellStyle name="Style 118 4" xfId="2187" xr:uid="{00000000-0005-0000-0000-000079800000}"/>
    <cellStyle name="Style 118 4 2" xfId="2188" xr:uid="{00000000-0005-0000-0000-00007A800000}"/>
    <cellStyle name="Style 118 4 3" xfId="2189" xr:uid="{00000000-0005-0000-0000-00007B800000}"/>
    <cellStyle name="Style 118 4 4" xfId="2190" xr:uid="{00000000-0005-0000-0000-00007C800000}"/>
    <cellStyle name="Style 118 5" xfId="2191" xr:uid="{00000000-0005-0000-0000-00007D800000}"/>
    <cellStyle name="Style 118 5 2" xfId="2192" xr:uid="{00000000-0005-0000-0000-00007E800000}"/>
    <cellStyle name="Style 118 6" xfId="2193" xr:uid="{00000000-0005-0000-0000-00007F800000}"/>
    <cellStyle name="Style 118 6 2" xfId="2194" xr:uid="{00000000-0005-0000-0000-000080800000}"/>
    <cellStyle name="Style 118 6 3" xfId="2195" xr:uid="{00000000-0005-0000-0000-000081800000}"/>
    <cellStyle name="Style 118 7" xfId="2196" xr:uid="{00000000-0005-0000-0000-000082800000}"/>
    <cellStyle name="Style 118 7 2" xfId="2197" xr:uid="{00000000-0005-0000-0000-000083800000}"/>
    <cellStyle name="Style 118 7 3" xfId="2198" xr:uid="{00000000-0005-0000-0000-000084800000}"/>
    <cellStyle name="Style 118 8" xfId="2199" xr:uid="{00000000-0005-0000-0000-000085800000}"/>
    <cellStyle name="Style 118_ADDON" xfId="2200" xr:uid="{00000000-0005-0000-0000-000086800000}"/>
    <cellStyle name="Style 119" xfId="2201" xr:uid="{00000000-0005-0000-0000-000087800000}"/>
    <cellStyle name="Style 119 10" xfId="2202" xr:uid="{00000000-0005-0000-0000-000088800000}"/>
    <cellStyle name="Style 119 10 2" xfId="2203" xr:uid="{00000000-0005-0000-0000-000089800000}"/>
    <cellStyle name="Style 119 10 2 2" xfId="2204" xr:uid="{00000000-0005-0000-0000-00008A800000}"/>
    <cellStyle name="Style 119 10 3" xfId="2205" xr:uid="{00000000-0005-0000-0000-00008B800000}"/>
    <cellStyle name="Style 119 11" xfId="2206" xr:uid="{00000000-0005-0000-0000-00008C800000}"/>
    <cellStyle name="Style 119 11 2" xfId="2207" xr:uid="{00000000-0005-0000-0000-00008D800000}"/>
    <cellStyle name="Style 119 11 2 2" xfId="2208" xr:uid="{00000000-0005-0000-0000-00008E800000}"/>
    <cellStyle name="Style 119 11 3" xfId="2209" xr:uid="{00000000-0005-0000-0000-00008F800000}"/>
    <cellStyle name="Style 119 12" xfId="2210" xr:uid="{00000000-0005-0000-0000-000090800000}"/>
    <cellStyle name="Style 119 12 2" xfId="2211" xr:uid="{00000000-0005-0000-0000-000091800000}"/>
    <cellStyle name="Style 119 2" xfId="2212" xr:uid="{00000000-0005-0000-0000-000092800000}"/>
    <cellStyle name="Style 119 2 2" xfId="2213" xr:uid="{00000000-0005-0000-0000-000093800000}"/>
    <cellStyle name="Style 119 3" xfId="2214" xr:uid="{00000000-0005-0000-0000-000094800000}"/>
    <cellStyle name="Style 119 3 2" xfId="2215" xr:uid="{00000000-0005-0000-0000-000095800000}"/>
    <cellStyle name="Style 119 3 2 2" xfId="2216" xr:uid="{00000000-0005-0000-0000-000096800000}"/>
    <cellStyle name="Style 119 3 2 2 2" xfId="2217" xr:uid="{00000000-0005-0000-0000-000097800000}"/>
    <cellStyle name="Style 119 3 2 3" xfId="2218" xr:uid="{00000000-0005-0000-0000-000098800000}"/>
    <cellStyle name="Style 119 3 3" xfId="2219" xr:uid="{00000000-0005-0000-0000-000099800000}"/>
    <cellStyle name="Style 119 3 3 2" xfId="2220" xr:uid="{00000000-0005-0000-0000-00009A800000}"/>
    <cellStyle name="Style 119 3 3 2 2" xfId="2221" xr:uid="{00000000-0005-0000-0000-00009B800000}"/>
    <cellStyle name="Style 119 3 3 3" xfId="2222" xr:uid="{00000000-0005-0000-0000-00009C800000}"/>
    <cellStyle name="Style 119 3 3 3 2" xfId="2223" xr:uid="{00000000-0005-0000-0000-00009D800000}"/>
    <cellStyle name="Style 119 3 3 3 2 2" xfId="2224" xr:uid="{00000000-0005-0000-0000-00009E800000}"/>
    <cellStyle name="Style 119 3 3 3 3" xfId="2225" xr:uid="{00000000-0005-0000-0000-00009F800000}"/>
    <cellStyle name="Style 119 3 3 3 4" xfId="2226" xr:uid="{00000000-0005-0000-0000-0000A0800000}"/>
    <cellStyle name="Style 119 3 3 3 5" xfId="2227" xr:uid="{00000000-0005-0000-0000-0000A1800000}"/>
    <cellStyle name="Style 119 3 3 4" xfId="2228" xr:uid="{00000000-0005-0000-0000-0000A2800000}"/>
    <cellStyle name="Style 119 3 3 4 2" xfId="2229" xr:uid="{00000000-0005-0000-0000-0000A3800000}"/>
    <cellStyle name="Style 119 3 3 4 2 2" xfId="2230" xr:uid="{00000000-0005-0000-0000-0000A4800000}"/>
    <cellStyle name="Style 119 3 3 4 3" xfId="2231" xr:uid="{00000000-0005-0000-0000-0000A5800000}"/>
    <cellStyle name="Style 119 3 3 5" xfId="2232" xr:uid="{00000000-0005-0000-0000-0000A6800000}"/>
    <cellStyle name="Style 119 3 3 6" xfId="2233" xr:uid="{00000000-0005-0000-0000-0000A7800000}"/>
    <cellStyle name="Style 119 3 4" xfId="2234" xr:uid="{00000000-0005-0000-0000-0000A8800000}"/>
    <cellStyle name="Style 119 3 4 2" xfId="2235" xr:uid="{00000000-0005-0000-0000-0000A9800000}"/>
    <cellStyle name="Style 119 3 4 3" xfId="2236" xr:uid="{00000000-0005-0000-0000-0000AA800000}"/>
    <cellStyle name="Style 119 3 4 4" xfId="2237" xr:uid="{00000000-0005-0000-0000-0000AB800000}"/>
    <cellStyle name="Style 119 3 5" xfId="2238" xr:uid="{00000000-0005-0000-0000-0000AC800000}"/>
    <cellStyle name="Style 119 3 6" xfId="2239" xr:uid="{00000000-0005-0000-0000-0000AD800000}"/>
    <cellStyle name="Style 119 4" xfId="2240" xr:uid="{00000000-0005-0000-0000-0000AE800000}"/>
    <cellStyle name="Style 119 4 2" xfId="2241" xr:uid="{00000000-0005-0000-0000-0000AF800000}"/>
    <cellStyle name="Style 119 4 2 2" xfId="2242" xr:uid="{00000000-0005-0000-0000-0000B0800000}"/>
    <cellStyle name="Style 119 4 2 2 2" xfId="2243" xr:uid="{00000000-0005-0000-0000-0000B1800000}"/>
    <cellStyle name="Style 119 4 2 3" xfId="2244" xr:uid="{00000000-0005-0000-0000-0000B2800000}"/>
    <cellStyle name="Style 119 4 2 3 2" xfId="2245" xr:uid="{00000000-0005-0000-0000-0000B3800000}"/>
    <cellStyle name="Style 119 4 2 3 2 2" xfId="2246" xr:uid="{00000000-0005-0000-0000-0000B4800000}"/>
    <cellStyle name="Style 119 4 2 3 3" xfId="2247" xr:uid="{00000000-0005-0000-0000-0000B5800000}"/>
    <cellStyle name="Style 119 4 2 3 4" xfId="2248" xr:uid="{00000000-0005-0000-0000-0000B6800000}"/>
    <cellStyle name="Style 119 4 2 3 5" xfId="2249" xr:uid="{00000000-0005-0000-0000-0000B7800000}"/>
    <cellStyle name="Style 119 4 2 4" xfId="2250" xr:uid="{00000000-0005-0000-0000-0000B8800000}"/>
    <cellStyle name="Style 119 4 2 4 2" xfId="2251" xr:uid="{00000000-0005-0000-0000-0000B9800000}"/>
    <cellStyle name="Style 119 4 2 4 2 2" xfId="2252" xr:uid="{00000000-0005-0000-0000-0000BA800000}"/>
    <cellStyle name="Style 119 4 2 4 3" xfId="2253" xr:uid="{00000000-0005-0000-0000-0000BB800000}"/>
    <cellStyle name="Style 119 4 2 5" xfId="2254" xr:uid="{00000000-0005-0000-0000-0000BC800000}"/>
    <cellStyle name="Style 119 4 2 6" xfId="2255" xr:uid="{00000000-0005-0000-0000-0000BD800000}"/>
    <cellStyle name="Style 119 4 3" xfId="2256" xr:uid="{00000000-0005-0000-0000-0000BE800000}"/>
    <cellStyle name="Style 119 4 3 2" xfId="2257" xr:uid="{00000000-0005-0000-0000-0000BF800000}"/>
    <cellStyle name="Style 119 4 4" xfId="2258" xr:uid="{00000000-0005-0000-0000-0000C0800000}"/>
    <cellStyle name="Style 119 4 4 2" xfId="2259" xr:uid="{00000000-0005-0000-0000-0000C1800000}"/>
    <cellStyle name="Style 119 4 5" xfId="2260" xr:uid="{00000000-0005-0000-0000-0000C2800000}"/>
    <cellStyle name="Style 119 4 6" xfId="2261" xr:uid="{00000000-0005-0000-0000-0000C3800000}"/>
    <cellStyle name="Style 119 5" xfId="2262" xr:uid="{00000000-0005-0000-0000-0000C4800000}"/>
    <cellStyle name="Style 119 5 2" xfId="2263" xr:uid="{00000000-0005-0000-0000-0000C5800000}"/>
    <cellStyle name="Style 119 5 2 2" xfId="2264" xr:uid="{00000000-0005-0000-0000-0000C6800000}"/>
    <cellStyle name="Style 119 5 2 2 2" xfId="2265" xr:uid="{00000000-0005-0000-0000-0000C7800000}"/>
    <cellStyle name="Style 119 5 2 3" xfId="2266" xr:uid="{00000000-0005-0000-0000-0000C8800000}"/>
    <cellStyle name="Style 119 5 2 3 2" xfId="2267" xr:uid="{00000000-0005-0000-0000-0000C9800000}"/>
    <cellStyle name="Style 119 5 2 3 2 2" xfId="2268" xr:uid="{00000000-0005-0000-0000-0000CA800000}"/>
    <cellStyle name="Style 119 5 2 3 3" xfId="2269" xr:uid="{00000000-0005-0000-0000-0000CB800000}"/>
    <cellStyle name="Style 119 5 2 3 4" xfId="2270" xr:uid="{00000000-0005-0000-0000-0000CC800000}"/>
    <cellStyle name="Style 119 5 2 3 5" xfId="2271" xr:uid="{00000000-0005-0000-0000-0000CD800000}"/>
    <cellStyle name="Style 119 5 2 4" xfId="2272" xr:uid="{00000000-0005-0000-0000-0000CE800000}"/>
    <cellStyle name="Style 119 5 2 4 2" xfId="2273" xr:uid="{00000000-0005-0000-0000-0000CF800000}"/>
    <cellStyle name="Style 119 5 2 4 2 2" xfId="2274" xr:uid="{00000000-0005-0000-0000-0000D0800000}"/>
    <cellStyle name="Style 119 5 2 4 3" xfId="2275" xr:uid="{00000000-0005-0000-0000-0000D1800000}"/>
    <cellStyle name="Style 119 5 2 5" xfId="2276" xr:uid="{00000000-0005-0000-0000-0000D2800000}"/>
    <cellStyle name="Style 119 5 2 6" xfId="2277" xr:uid="{00000000-0005-0000-0000-0000D3800000}"/>
    <cellStyle name="Style 119 5 3" xfId="2278" xr:uid="{00000000-0005-0000-0000-0000D4800000}"/>
    <cellStyle name="Style 119 5 3 2" xfId="2279" xr:uid="{00000000-0005-0000-0000-0000D5800000}"/>
    <cellStyle name="Style 119 5 4" xfId="2280" xr:uid="{00000000-0005-0000-0000-0000D6800000}"/>
    <cellStyle name="Style 119 5 4 2" xfId="2281" xr:uid="{00000000-0005-0000-0000-0000D7800000}"/>
    <cellStyle name="Style 119 5 5" xfId="2282" xr:uid="{00000000-0005-0000-0000-0000D8800000}"/>
    <cellStyle name="Style 119 5 6" xfId="2283" xr:uid="{00000000-0005-0000-0000-0000D9800000}"/>
    <cellStyle name="Style 119 6" xfId="2284" xr:uid="{00000000-0005-0000-0000-0000DA800000}"/>
    <cellStyle name="Style 119 6 2" xfId="2285" xr:uid="{00000000-0005-0000-0000-0000DB800000}"/>
    <cellStyle name="Style 119 6 2 2" xfId="2286" xr:uid="{00000000-0005-0000-0000-0000DC800000}"/>
    <cellStyle name="Style 119 6 3" xfId="2287" xr:uid="{00000000-0005-0000-0000-0000DD800000}"/>
    <cellStyle name="Style 119 6 3 2" xfId="2288" xr:uid="{00000000-0005-0000-0000-0000DE800000}"/>
    <cellStyle name="Style 119 6 3 2 2" xfId="2289" xr:uid="{00000000-0005-0000-0000-0000DF800000}"/>
    <cellStyle name="Style 119 6 3 3" xfId="2290" xr:uid="{00000000-0005-0000-0000-0000E0800000}"/>
    <cellStyle name="Style 119 6 3 4" xfId="2291" xr:uid="{00000000-0005-0000-0000-0000E1800000}"/>
    <cellStyle name="Style 119 6 3 5" xfId="2292" xr:uid="{00000000-0005-0000-0000-0000E2800000}"/>
    <cellStyle name="Style 119 6 4" xfId="2293" xr:uid="{00000000-0005-0000-0000-0000E3800000}"/>
    <cellStyle name="Style 119 6 4 2" xfId="2294" xr:uid="{00000000-0005-0000-0000-0000E4800000}"/>
    <cellStyle name="Style 119 6 4 2 2" xfId="2295" xr:uid="{00000000-0005-0000-0000-0000E5800000}"/>
    <cellStyle name="Style 119 6 4 3" xfId="2296" xr:uid="{00000000-0005-0000-0000-0000E6800000}"/>
    <cellStyle name="Style 119 6 5" xfId="2297" xr:uid="{00000000-0005-0000-0000-0000E7800000}"/>
    <cellStyle name="Style 119 6 6" xfId="2298" xr:uid="{00000000-0005-0000-0000-0000E8800000}"/>
    <cellStyle name="Style 119 7" xfId="2299" xr:uid="{00000000-0005-0000-0000-0000E9800000}"/>
    <cellStyle name="Style 119 7 2" xfId="2300" xr:uid="{00000000-0005-0000-0000-0000EA800000}"/>
    <cellStyle name="Style 119 7 2 2" xfId="2301" xr:uid="{00000000-0005-0000-0000-0000EB800000}"/>
    <cellStyle name="Style 119 7 3" xfId="2302" xr:uid="{00000000-0005-0000-0000-0000EC800000}"/>
    <cellStyle name="Style 119 7 4" xfId="2303" xr:uid="{00000000-0005-0000-0000-0000ED800000}"/>
    <cellStyle name="Style 119 7 5" xfId="2304" xr:uid="{00000000-0005-0000-0000-0000EE800000}"/>
    <cellStyle name="Style 119 8" xfId="2305" xr:uid="{00000000-0005-0000-0000-0000EF800000}"/>
    <cellStyle name="Style 119 8 2" xfId="2306" xr:uid="{00000000-0005-0000-0000-0000F0800000}"/>
    <cellStyle name="Style 119 8 2 2" xfId="2307" xr:uid="{00000000-0005-0000-0000-0000F1800000}"/>
    <cellStyle name="Style 119 8 3" xfId="2308" xr:uid="{00000000-0005-0000-0000-0000F2800000}"/>
    <cellStyle name="Style 119 8 4" xfId="2309" xr:uid="{00000000-0005-0000-0000-0000F3800000}"/>
    <cellStyle name="Style 119 8 5" xfId="2310" xr:uid="{00000000-0005-0000-0000-0000F4800000}"/>
    <cellStyle name="Style 119 9" xfId="2311" xr:uid="{00000000-0005-0000-0000-0000F5800000}"/>
    <cellStyle name="Style 119 9 2" xfId="2312" xr:uid="{00000000-0005-0000-0000-0000F6800000}"/>
    <cellStyle name="Style 119 9 2 2" xfId="2313" xr:uid="{00000000-0005-0000-0000-0000F7800000}"/>
    <cellStyle name="Style 119 9 3" xfId="2314" xr:uid="{00000000-0005-0000-0000-0000F8800000}"/>
    <cellStyle name="Style 119_ADDON" xfId="2315" xr:uid="{00000000-0005-0000-0000-0000F9800000}"/>
    <cellStyle name="Style 120" xfId="2316" xr:uid="{00000000-0005-0000-0000-0000FA800000}"/>
    <cellStyle name="Style 120 2" xfId="2317" xr:uid="{00000000-0005-0000-0000-0000FB800000}"/>
    <cellStyle name="Style 120 2 2" xfId="2318" xr:uid="{00000000-0005-0000-0000-0000FC800000}"/>
    <cellStyle name="Style 120 2 2 2" xfId="2319" xr:uid="{00000000-0005-0000-0000-0000FD800000}"/>
    <cellStyle name="Style 120 2 2 2 2" xfId="2320" xr:uid="{00000000-0005-0000-0000-0000FE800000}"/>
    <cellStyle name="Style 120 2 2 2 2 2" xfId="2321" xr:uid="{00000000-0005-0000-0000-0000FF800000}"/>
    <cellStyle name="Style 120 2 2 2 3" xfId="2322" xr:uid="{00000000-0005-0000-0000-000000810000}"/>
    <cellStyle name="Style 120 2 2 3" xfId="2323" xr:uid="{00000000-0005-0000-0000-000001810000}"/>
    <cellStyle name="Style 120 2 2 3 2" xfId="2324" xr:uid="{00000000-0005-0000-0000-000002810000}"/>
    <cellStyle name="Style 120 2 2 4" xfId="2325" xr:uid="{00000000-0005-0000-0000-000003810000}"/>
    <cellStyle name="Style 120 2 3" xfId="2326" xr:uid="{00000000-0005-0000-0000-000004810000}"/>
    <cellStyle name="Style 120 2 3 2" xfId="2327" xr:uid="{00000000-0005-0000-0000-000005810000}"/>
    <cellStyle name="Style 120 2 3 2 2" xfId="2328" xr:uid="{00000000-0005-0000-0000-000006810000}"/>
    <cellStyle name="Style 120 2 3 3" xfId="2329" xr:uid="{00000000-0005-0000-0000-000007810000}"/>
    <cellStyle name="Style 120 2 4" xfId="2330" xr:uid="{00000000-0005-0000-0000-000008810000}"/>
    <cellStyle name="Style 120 2 4 2" xfId="2331" xr:uid="{00000000-0005-0000-0000-000009810000}"/>
    <cellStyle name="Style 120 2 5" xfId="2332" xr:uid="{00000000-0005-0000-0000-00000A810000}"/>
    <cellStyle name="Style 120 3" xfId="2333" xr:uid="{00000000-0005-0000-0000-00000B810000}"/>
    <cellStyle name="Style 120 3 2" xfId="2334" xr:uid="{00000000-0005-0000-0000-00000C810000}"/>
    <cellStyle name="Style 120 3 2 2" xfId="2335" xr:uid="{00000000-0005-0000-0000-00000D810000}"/>
    <cellStyle name="Style 120 3 2 2 2" xfId="2336" xr:uid="{00000000-0005-0000-0000-00000E810000}"/>
    <cellStyle name="Style 120 3 2 2 2 2" xfId="2337" xr:uid="{00000000-0005-0000-0000-00000F810000}"/>
    <cellStyle name="Style 120 3 2 2 3" xfId="2338" xr:uid="{00000000-0005-0000-0000-000010810000}"/>
    <cellStyle name="Style 120 3 2 3" xfId="2339" xr:uid="{00000000-0005-0000-0000-000011810000}"/>
    <cellStyle name="Style 120 3 2 3 2" xfId="2340" xr:uid="{00000000-0005-0000-0000-000012810000}"/>
    <cellStyle name="Style 120 3 2 4" xfId="2341" xr:uid="{00000000-0005-0000-0000-000013810000}"/>
    <cellStyle name="Style 120 3 3" xfId="2342" xr:uid="{00000000-0005-0000-0000-000014810000}"/>
    <cellStyle name="Style 120 3 3 2" xfId="2343" xr:uid="{00000000-0005-0000-0000-000015810000}"/>
    <cellStyle name="Style 120 3 3 2 2" xfId="2344" xr:uid="{00000000-0005-0000-0000-000016810000}"/>
    <cellStyle name="Style 120 3 3 2 2 2" xfId="2345" xr:uid="{00000000-0005-0000-0000-000017810000}"/>
    <cellStyle name="Style 120 3 3 2 3" xfId="2346" xr:uid="{00000000-0005-0000-0000-000018810000}"/>
    <cellStyle name="Style 120 3 3 3" xfId="2347" xr:uid="{00000000-0005-0000-0000-000019810000}"/>
    <cellStyle name="Style 120 3 3 4" xfId="2348" xr:uid="{00000000-0005-0000-0000-00001A810000}"/>
    <cellStyle name="Style 120 3 4" xfId="2349" xr:uid="{00000000-0005-0000-0000-00001B810000}"/>
    <cellStyle name="Style 120 3 4 2" xfId="2350" xr:uid="{00000000-0005-0000-0000-00001C810000}"/>
    <cellStyle name="Style 120 3 5" xfId="2351" xr:uid="{00000000-0005-0000-0000-00001D810000}"/>
    <cellStyle name="Style 120 4" xfId="2352" xr:uid="{00000000-0005-0000-0000-00001E810000}"/>
    <cellStyle name="Style 120 4 2" xfId="2353" xr:uid="{00000000-0005-0000-0000-00001F810000}"/>
    <cellStyle name="Style 120 4 2 2" xfId="2354" xr:uid="{00000000-0005-0000-0000-000020810000}"/>
    <cellStyle name="Style 120 4 2 2 2" xfId="2355" xr:uid="{00000000-0005-0000-0000-000021810000}"/>
    <cellStyle name="Style 120 4 2 3" xfId="2356" xr:uid="{00000000-0005-0000-0000-000022810000}"/>
    <cellStyle name="Style 120 4 3" xfId="2357" xr:uid="{00000000-0005-0000-0000-000023810000}"/>
    <cellStyle name="Style 120 4 4" xfId="2358" xr:uid="{00000000-0005-0000-0000-000024810000}"/>
    <cellStyle name="Style 120 5" xfId="2359" xr:uid="{00000000-0005-0000-0000-000025810000}"/>
    <cellStyle name="Style 120 5 2" xfId="2360" xr:uid="{00000000-0005-0000-0000-000026810000}"/>
    <cellStyle name="Style 120 6" xfId="2361" xr:uid="{00000000-0005-0000-0000-000027810000}"/>
    <cellStyle name="Style 120 6 2" xfId="2362" xr:uid="{00000000-0005-0000-0000-000028810000}"/>
    <cellStyle name="Style 120 6 2 2" xfId="2363" xr:uid="{00000000-0005-0000-0000-000029810000}"/>
    <cellStyle name="Style 120 7" xfId="2364" xr:uid="{00000000-0005-0000-0000-00002A810000}"/>
    <cellStyle name="Style 120 7 2" xfId="2365" xr:uid="{00000000-0005-0000-0000-00002B810000}"/>
    <cellStyle name="Style 120 7 3" xfId="2366" xr:uid="{00000000-0005-0000-0000-00002C810000}"/>
    <cellStyle name="Style 120 8" xfId="2367" xr:uid="{00000000-0005-0000-0000-00002D810000}"/>
    <cellStyle name="Style 120_ADDON" xfId="2368" xr:uid="{00000000-0005-0000-0000-00002E810000}"/>
    <cellStyle name="Style 121" xfId="2369" xr:uid="{00000000-0005-0000-0000-00002F810000}"/>
    <cellStyle name="Style 121 2" xfId="2370" xr:uid="{00000000-0005-0000-0000-000030810000}"/>
    <cellStyle name="Style 121 2 2" xfId="2371" xr:uid="{00000000-0005-0000-0000-000031810000}"/>
    <cellStyle name="Style 121 2 2 2" xfId="2372" xr:uid="{00000000-0005-0000-0000-000032810000}"/>
    <cellStyle name="Style 121 2 2 2 2" xfId="2373" xr:uid="{00000000-0005-0000-0000-000033810000}"/>
    <cellStyle name="Style 121 2 2 2 2 2" xfId="2374" xr:uid="{00000000-0005-0000-0000-000034810000}"/>
    <cellStyle name="Style 121 2 2 2 3" xfId="2375" xr:uid="{00000000-0005-0000-0000-000035810000}"/>
    <cellStyle name="Style 121 2 2 3" xfId="2376" xr:uid="{00000000-0005-0000-0000-000036810000}"/>
    <cellStyle name="Style 121 2 2 3 2" xfId="2377" xr:uid="{00000000-0005-0000-0000-000037810000}"/>
    <cellStyle name="Style 121 2 2 4" xfId="2378" xr:uid="{00000000-0005-0000-0000-000038810000}"/>
    <cellStyle name="Style 121 2 3" xfId="2379" xr:uid="{00000000-0005-0000-0000-000039810000}"/>
    <cellStyle name="Style 121 2 3 2" xfId="2380" xr:uid="{00000000-0005-0000-0000-00003A810000}"/>
    <cellStyle name="Style 121 2 3 2 2" xfId="2381" xr:uid="{00000000-0005-0000-0000-00003B810000}"/>
    <cellStyle name="Style 121 2 3 3" xfId="2382" xr:uid="{00000000-0005-0000-0000-00003C810000}"/>
    <cellStyle name="Style 121 2 4" xfId="2383" xr:uid="{00000000-0005-0000-0000-00003D810000}"/>
    <cellStyle name="Style 121 2 4 2" xfId="2384" xr:uid="{00000000-0005-0000-0000-00003E810000}"/>
    <cellStyle name="Style 121 2 5" xfId="2385" xr:uid="{00000000-0005-0000-0000-00003F810000}"/>
    <cellStyle name="Style 121 3" xfId="2386" xr:uid="{00000000-0005-0000-0000-000040810000}"/>
    <cellStyle name="Style 121 3 2" xfId="2387" xr:uid="{00000000-0005-0000-0000-000041810000}"/>
    <cellStyle name="Style 121 3 2 2" xfId="2388" xr:uid="{00000000-0005-0000-0000-000042810000}"/>
    <cellStyle name="Style 121 3 2 2 2" xfId="2389" xr:uid="{00000000-0005-0000-0000-000043810000}"/>
    <cellStyle name="Style 121 3 2 2 2 2" xfId="2390" xr:uid="{00000000-0005-0000-0000-000044810000}"/>
    <cellStyle name="Style 121 3 2 2 3" xfId="2391" xr:uid="{00000000-0005-0000-0000-000045810000}"/>
    <cellStyle name="Style 121 3 2 3" xfId="2392" xr:uid="{00000000-0005-0000-0000-000046810000}"/>
    <cellStyle name="Style 121 3 2 3 2" xfId="2393" xr:uid="{00000000-0005-0000-0000-000047810000}"/>
    <cellStyle name="Style 121 3 2 4" xfId="2394" xr:uid="{00000000-0005-0000-0000-000048810000}"/>
    <cellStyle name="Style 121 3 3" xfId="2395" xr:uid="{00000000-0005-0000-0000-000049810000}"/>
    <cellStyle name="Style 121 3 3 2" xfId="2396" xr:uid="{00000000-0005-0000-0000-00004A810000}"/>
    <cellStyle name="Style 121 3 3 2 2" xfId="2397" xr:uid="{00000000-0005-0000-0000-00004B810000}"/>
    <cellStyle name="Style 121 3 3 2 2 2" xfId="2398" xr:uid="{00000000-0005-0000-0000-00004C810000}"/>
    <cellStyle name="Style 121 3 3 2 3" xfId="2399" xr:uid="{00000000-0005-0000-0000-00004D810000}"/>
    <cellStyle name="Style 121 3 3 3" xfId="2400" xr:uid="{00000000-0005-0000-0000-00004E810000}"/>
    <cellStyle name="Style 121 3 3 4" xfId="2401" xr:uid="{00000000-0005-0000-0000-00004F810000}"/>
    <cellStyle name="Style 121 3 4" xfId="2402" xr:uid="{00000000-0005-0000-0000-000050810000}"/>
    <cellStyle name="Style 121 3 4 2" xfId="2403" xr:uid="{00000000-0005-0000-0000-000051810000}"/>
    <cellStyle name="Style 121 3 5" xfId="2404" xr:uid="{00000000-0005-0000-0000-000052810000}"/>
    <cellStyle name="Style 121 4" xfId="2405" xr:uid="{00000000-0005-0000-0000-000053810000}"/>
    <cellStyle name="Style 121 4 2" xfId="2406" xr:uid="{00000000-0005-0000-0000-000054810000}"/>
    <cellStyle name="Style 121 4 2 2" xfId="2407" xr:uid="{00000000-0005-0000-0000-000055810000}"/>
    <cellStyle name="Style 121 4 2 2 2" xfId="2408" xr:uid="{00000000-0005-0000-0000-000056810000}"/>
    <cellStyle name="Style 121 4 2 3" xfId="2409" xr:uid="{00000000-0005-0000-0000-000057810000}"/>
    <cellStyle name="Style 121 4 3" xfId="2410" xr:uid="{00000000-0005-0000-0000-000058810000}"/>
    <cellStyle name="Style 121 4 4" xfId="2411" xr:uid="{00000000-0005-0000-0000-000059810000}"/>
    <cellStyle name="Style 121 5" xfId="2412" xr:uid="{00000000-0005-0000-0000-00005A810000}"/>
    <cellStyle name="Style 121 5 2" xfId="2413" xr:uid="{00000000-0005-0000-0000-00005B810000}"/>
    <cellStyle name="Style 121 6" xfId="2414" xr:uid="{00000000-0005-0000-0000-00005C810000}"/>
    <cellStyle name="Style 121 6 2" xfId="2415" xr:uid="{00000000-0005-0000-0000-00005D810000}"/>
    <cellStyle name="Style 121 6 2 2" xfId="2416" xr:uid="{00000000-0005-0000-0000-00005E810000}"/>
    <cellStyle name="Style 121 7" xfId="2417" xr:uid="{00000000-0005-0000-0000-00005F810000}"/>
    <cellStyle name="Style 121 7 2" xfId="2418" xr:uid="{00000000-0005-0000-0000-000060810000}"/>
    <cellStyle name="Style 121 7 3" xfId="2419" xr:uid="{00000000-0005-0000-0000-000061810000}"/>
    <cellStyle name="Style 121 8" xfId="2420" xr:uid="{00000000-0005-0000-0000-000062810000}"/>
    <cellStyle name="Style 121_ADDON" xfId="2421" xr:uid="{00000000-0005-0000-0000-000063810000}"/>
    <cellStyle name="Style 126" xfId="2422" xr:uid="{00000000-0005-0000-0000-000064810000}"/>
    <cellStyle name="Style 126 10" xfId="2423" xr:uid="{00000000-0005-0000-0000-000065810000}"/>
    <cellStyle name="Style 126 10 2" xfId="2424" xr:uid="{00000000-0005-0000-0000-000066810000}"/>
    <cellStyle name="Style 126 10 2 2" xfId="2425" xr:uid="{00000000-0005-0000-0000-000067810000}"/>
    <cellStyle name="Style 126 10 3" xfId="2426" xr:uid="{00000000-0005-0000-0000-000068810000}"/>
    <cellStyle name="Style 126 11" xfId="2427" xr:uid="{00000000-0005-0000-0000-000069810000}"/>
    <cellStyle name="Style 126 11 2" xfId="2428" xr:uid="{00000000-0005-0000-0000-00006A810000}"/>
    <cellStyle name="Style 126 11 2 2" xfId="2429" xr:uid="{00000000-0005-0000-0000-00006B810000}"/>
    <cellStyle name="Style 126 11 3" xfId="2430" xr:uid="{00000000-0005-0000-0000-00006C810000}"/>
    <cellStyle name="Style 126 12" xfId="2431" xr:uid="{00000000-0005-0000-0000-00006D810000}"/>
    <cellStyle name="Style 126 12 2" xfId="2432" xr:uid="{00000000-0005-0000-0000-00006E810000}"/>
    <cellStyle name="Style 126 2" xfId="2433" xr:uid="{00000000-0005-0000-0000-00006F810000}"/>
    <cellStyle name="Style 126 2 2" xfId="2434" xr:uid="{00000000-0005-0000-0000-000070810000}"/>
    <cellStyle name="Style 126 3" xfId="2435" xr:uid="{00000000-0005-0000-0000-000071810000}"/>
    <cellStyle name="Style 126 3 2" xfId="2436" xr:uid="{00000000-0005-0000-0000-000072810000}"/>
    <cellStyle name="Style 126 3 2 2" xfId="2437" xr:uid="{00000000-0005-0000-0000-000073810000}"/>
    <cellStyle name="Style 126 3 2 2 2" xfId="2438" xr:uid="{00000000-0005-0000-0000-000074810000}"/>
    <cellStyle name="Style 126 3 2 3" xfId="2439" xr:uid="{00000000-0005-0000-0000-000075810000}"/>
    <cellStyle name="Style 126 3 3" xfId="2440" xr:uid="{00000000-0005-0000-0000-000076810000}"/>
    <cellStyle name="Style 126 3 3 2" xfId="2441" xr:uid="{00000000-0005-0000-0000-000077810000}"/>
    <cellStyle name="Style 126 3 3 2 2" xfId="2442" xr:uid="{00000000-0005-0000-0000-000078810000}"/>
    <cellStyle name="Style 126 3 3 3" xfId="2443" xr:uid="{00000000-0005-0000-0000-000079810000}"/>
    <cellStyle name="Style 126 3 3 3 2" xfId="2444" xr:uid="{00000000-0005-0000-0000-00007A810000}"/>
    <cellStyle name="Style 126 3 3 3 2 2" xfId="2445" xr:uid="{00000000-0005-0000-0000-00007B810000}"/>
    <cellStyle name="Style 126 3 3 3 3" xfId="2446" xr:uid="{00000000-0005-0000-0000-00007C810000}"/>
    <cellStyle name="Style 126 3 3 3 4" xfId="2447" xr:uid="{00000000-0005-0000-0000-00007D810000}"/>
    <cellStyle name="Style 126 3 3 3 5" xfId="2448" xr:uid="{00000000-0005-0000-0000-00007E810000}"/>
    <cellStyle name="Style 126 3 3 4" xfId="2449" xr:uid="{00000000-0005-0000-0000-00007F810000}"/>
    <cellStyle name="Style 126 3 3 4 2" xfId="2450" xr:uid="{00000000-0005-0000-0000-000080810000}"/>
    <cellStyle name="Style 126 3 3 4 2 2" xfId="2451" xr:uid="{00000000-0005-0000-0000-000081810000}"/>
    <cellStyle name="Style 126 3 3 4 3" xfId="2452" xr:uid="{00000000-0005-0000-0000-000082810000}"/>
    <cellStyle name="Style 126 3 3 5" xfId="2453" xr:uid="{00000000-0005-0000-0000-000083810000}"/>
    <cellStyle name="Style 126 3 3 6" xfId="2454" xr:uid="{00000000-0005-0000-0000-000084810000}"/>
    <cellStyle name="Style 126 3 4" xfId="2455" xr:uid="{00000000-0005-0000-0000-000085810000}"/>
    <cellStyle name="Style 126 3 4 2" xfId="2456" xr:uid="{00000000-0005-0000-0000-000086810000}"/>
    <cellStyle name="Style 126 3 4 3" xfId="2457" xr:uid="{00000000-0005-0000-0000-000087810000}"/>
    <cellStyle name="Style 126 3 4 4" xfId="2458" xr:uid="{00000000-0005-0000-0000-000088810000}"/>
    <cellStyle name="Style 126 3 5" xfId="2459" xr:uid="{00000000-0005-0000-0000-000089810000}"/>
    <cellStyle name="Style 126 3 6" xfId="2460" xr:uid="{00000000-0005-0000-0000-00008A810000}"/>
    <cellStyle name="Style 126 4" xfId="2461" xr:uid="{00000000-0005-0000-0000-00008B810000}"/>
    <cellStyle name="Style 126 4 2" xfId="2462" xr:uid="{00000000-0005-0000-0000-00008C810000}"/>
    <cellStyle name="Style 126 4 2 2" xfId="2463" xr:uid="{00000000-0005-0000-0000-00008D810000}"/>
    <cellStyle name="Style 126 4 2 2 2" xfId="2464" xr:uid="{00000000-0005-0000-0000-00008E810000}"/>
    <cellStyle name="Style 126 4 2 3" xfId="2465" xr:uid="{00000000-0005-0000-0000-00008F810000}"/>
    <cellStyle name="Style 126 4 2 3 2" xfId="2466" xr:uid="{00000000-0005-0000-0000-000090810000}"/>
    <cellStyle name="Style 126 4 2 3 2 2" xfId="2467" xr:uid="{00000000-0005-0000-0000-000091810000}"/>
    <cellStyle name="Style 126 4 2 3 3" xfId="2468" xr:uid="{00000000-0005-0000-0000-000092810000}"/>
    <cellStyle name="Style 126 4 2 3 4" xfId="2469" xr:uid="{00000000-0005-0000-0000-000093810000}"/>
    <cellStyle name="Style 126 4 2 3 5" xfId="2470" xr:uid="{00000000-0005-0000-0000-000094810000}"/>
    <cellStyle name="Style 126 4 2 4" xfId="2471" xr:uid="{00000000-0005-0000-0000-000095810000}"/>
    <cellStyle name="Style 126 4 2 4 2" xfId="2472" xr:uid="{00000000-0005-0000-0000-000096810000}"/>
    <cellStyle name="Style 126 4 2 4 2 2" xfId="2473" xr:uid="{00000000-0005-0000-0000-000097810000}"/>
    <cellStyle name="Style 126 4 2 4 3" xfId="2474" xr:uid="{00000000-0005-0000-0000-000098810000}"/>
    <cellStyle name="Style 126 4 2 5" xfId="2475" xr:uid="{00000000-0005-0000-0000-000099810000}"/>
    <cellStyle name="Style 126 4 2 6" xfId="2476" xr:uid="{00000000-0005-0000-0000-00009A810000}"/>
    <cellStyle name="Style 126 4 3" xfId="2477" xr:uid="{00000000-0005-0000-0000-00009B810000}"/>
    <cellStyle name="Style 126 4 3 2" xfId="2478" xr:uid="{00000000-0005-0000-0000-00009C810000}"/>
    <cellStyle name="Style 126 4 4" xfId="2479" xr:uid="{00000000-0005-0000-0000-00009D810000}"/>
    <cellStyle name="Style 126 4 4 2" xfId="2480" xr:uid="{00000000-0005-0000-0000-00009E810000}"/>
    <cellStyle name="Style 126 4 5" xfId="2481" xr:uid="{00000000-0005-0000-0000-00009F810000}"/>
    <cellStyle name="Style 126 4 6" xfId="2482" xr:uid="{00000000-0005-0000-0000-0000A0810000}"/>
    <cellStyle name="Style 126 5" xfId="2483" xr:uid="{00000000-0005-0000-0000-0000A1810000}"/>
    <cellStyle name="Style 126 5 2" xfId="2484" xr:uid="{00000000-0005-0000-0000-0000A2810000}"/>
    <cellStyle name="Style 126 5 2 2" xfId="2485" xr:uid="{00000000-0005-0000-0000-0000A3810000}"/>
    <cellStyle name="Style 126 5 2 2 2" xfId="2486" xr:uid="{00000000-0005-0000-0000-0000A4810000}"/>
    <cellStyle name="Style 126 5 2 3" xfId="2487" xr:uid="{00000000-0005-0000-0000-0000A5810000}"/>
    <cellStyle name="Style 126 5 2 3 2" xfId="2488" xr:uid="{00000000-0005-0000-0000-0000A6810000}"/>
    <cellStyle name="Style 126 5 2 3 2 2" xfId="2489" xr:uid="{00000000-0005-0000-0000-0000A7810000}"/>
    <cellStyle name="Style 126 5 2 3 3" xfId="2490" xr:uid="{00000000-0005-0000-0000-0000A8810000}"/>
    <cellStyle name="Style 126 5 2 3 4" xfId="2491" xr:uid="{00000000-0005-0000-0000-0000A9810000}"/>
    <cellStyle name="Style 126 5 2 3 5" xfId="2492" xr:uid="{00000000-0005-0000-0000-0000AA810000}"/>
    <cellStyle name="Style 126 5 2 4" xfId="2493" xr:uid="{00000000-0005-0000-0000-0000AB810000}"/>
    <cellStyle name="Style 126 5 2 4 2" xfId="2494" xr:uid="{00000000-0005-0000-0000-0000AC810000}"/>
    <cellStyle name="Style 126 5 2 4 2 2" xfId="2495" xr:uid="{00000000-0005-0000-0000-0000AD810000}"/>
    <cellStyle name="Style 126 5 2 4 3" xfId="2496" xr:uid="{00000000-0005-0000-0000-0000AE810000}"/>
    <cellStyle name="Style 126 5 2 5" xfId="2497" xr:uid="{00000000-0005-0000-0000-0000AF810000}"/>
    <cellStyle name="Style 126 5 2 6" xfId="2498" xr:uid="{00000000-0005-0000-0000-0000B0810000}"/>
    <cellStyle name="Style 126 5 3" xfId="2499" xr:uid="{00000000-0005-0000-0000-0000B1810000}"/>
    <cellStyle name="Style 126 5 3 2" xfId="2500" xr:uid="{00000000-0005-0000-0000-0000B2810000}"/>
    <cellStyle name="Style 126 5 4" xfId="2501" xr:uid="{00000000-0005-0000-0000-0000B3810000}"/>
    <cellStyle name="Style 126 5 4 2" xfId="2502" xr:uid="{00000000-0005-0000-0000-0000B4810000}"/>
    <cellStyle name="Style 126 5 5" xfId="2503" xr:uid="{00000000-0005-0000-0000-0000B5810000}"/>
    <cellStyle name="Style 126 5 6" xfId="2504" xr:uid="{00000000-0005-0000-0000-0000B6810000}"/>
    <cellStyle name="Style 126 6" xfId="2505" xr:uid="{00000000-0005-0000-0000-0000B7810000}"/>
    <cellStyle name="Style 126 6 2" xfId="2506" xr:uid="{00000000-0005-0000-0000-0000B8810000}"/>
    <cellStyle name="Style 126 6 2 2" xfId="2507" xr:uid="{00000000-0005-0000-0000-0000B9810000}"/>
    <cellStyle name="Style 126 6 3" xfId="2508" xr:uid="{00000000-0005-0000-0000-0000BA810000}"/>
    <cellStyle name="Style 126 6 3 2" xfId="2509" xr:uid="{00000000-0005-0000-0000-0000BB810000}"/>
    <cellStyle name="Style 126 6 3 2 2" xfId="2510" xr:uid="{00000000-0005-0000-0000-0000BC810000}"/>
    <cellStyle name="Style 126 6 3 3" xfId="2511" xr:uid="{00000000-0005-0000-0000-0000BD810000}"/>
    <cellStyle name="Style 126 6 3 4" xfId="2512" xr:uid="{00000000-0005-0000-0000-0000BE810000}"/>
    <cellStyle name="Style 126 6 3 5" xfId="2513" xr:uid="{00000000-0005-0000-0000-0000BF810000}"/>
    <cellStyle name="Style 126 6 4" xfId="2514" xr:uid="{00000000-0005-0000-0000-0000C0810000}"/>
    <cellStyle name="Style 126 6 4 2" xfId="2515" xr:uid="{00000000-0005-0000-0000-0000C1810000}"/>
    <cellStyle name="Style 126 6 4 2 2" xfId="2516" xr:uid="{00000000-0005-0000-0000-0000C2810000}"/>
    <cellStyle name="Style 126 6 4 3" xfId="2517" xr:uid="{00000000-0005-0000-0000-0000C3810000}"/>
    <cellStyle name="Style 126 6 5" xfId="2518" xr:uid="{00000000-0005-0000-0000-0000C4810000}"/>
    <cellStyle name="Style 126 6 6" xfId="2519" xr:uid="{00000000-0005-0000-0000-0000C5810000}"/>
    <cellStyle name="Style 126 7" xfId="2520" xr:uid="{00000000-0005-0000-0000-0000C6810000}"/>
    <cellStyle name="Style 126 7 2" xfId="2521" xr:uid="{00000000-0005-0000-0000-0000C7810000}"/>
    <cellStyle name="Style 126 7 2 2" xfId="2522" xr:uid="{00000000-0005-0000-0000-0000C8810000}"/>
    <cellStyle name="Style 126 7 3" xfId="2523" xr:uid="{00000000-0005-0000-0000-0000C9810000}"/>
    <cellStyle name="Style 126 7 4" xfId="2524" xr:uid="{00000000-0005-0000-0000-0000CA810000}"/>
    <cellStyle name="Style 126 7 5" xfId="2525" xr:uid="{00000000-0005-0000-0000-0000CB810000}"/>
    <cellStyle name="Style 126 8" xfId="2526" xr:uid="{00000000-0005-0000-0000-0000CC810000}"/>
    <cellStyle name="Style 126 8 2" xfId="2527" xr:uid="{00000000-0005-0000-0000-0000CD810000}"/>
    <cellStyle name="Style 126 8 2 2" xfId="2528" xr:uid="{00000000-0005-0000-0000-0000CE810000}"/>
    <cellStyle name="Style 126 8 3" xfId="2529" xr:uid="{00000000-0005-0000-0000-0000CF810000}"/>
    <cellStyle name="Style 126 8 4" xfId="2530" xr:uid="{00000000-0005-0000-0000-0000D0810000}"/>
    <cellStyle name="Style 126 8 5" xfId="2531" xr:uid="{00000000-0005-0000-0000-0000D1810000}"/>
    <cellStyle name="Style 126 9" xfId="2532" xr:uid="{00000000-0005-0000-0000-0000D2810000}"/>
    <cellStyle name="Style 126 9 2" xfId="2533" xr:uid="{00000000-0005-0000-0000-0000D3810000}"/>
    <cellStyle name="Style 126 9 2 2" xfId="2534" xr:uid="{00000000-0005-0000-0000-0000D4810000}"/>
    <cellStyle name="Style 126 9 3" xfId="2535" xr:uid="{00000000-0005-0000-0000-0000D5810000}"/>
    <cellStyle name="Style 126_ADDON" xfId="2536" xr:uid="{00000000-0005-0000-0000-0000D6810000}"/>
    <cellStyle name="Style 127" xfId="2537" xr:uid="{00000000-0005-0000-0000-0000D7810000}"/>
    <cellStyle name="Style 127 2" xfId="2538" xr:uid="{00000000-0005-0000-0000-0000D8810000}"/>
    <cellStyle name="Style 127 3" xfId="2539" xr:uid="{00000000-0005-0000-0000-0000D9810000}"/>
    <cellStyle name="Style 127 3 2" xfId="2540" xr:uid="{00000000-0005-0000-0000-0000DA810000}"/>
    <cellStyle name="Style 127 3 3" xfId="2541" xr:uid="{00000000-0005-0000-0000-0000DB810000}"/>
    <cellStyle name="Style 127 3 3 2" xfId="2542" xr:uid="{00000000-0005-0000-0000-0000DC810000}"/>
    <cellStyle name="Style 127 3 3 3" xfId="2543" xr:uid="{00000000-0005-0000-0000-0000DD810000}"/>
    <cellStyle name="Style 127 3 3 4" xfId="2544" xr:uid="{00000000-0005-0000-0000-0000DE810000}"/>
    <cellStyle name="Style 127 3 4" xfId="2545" xr:uid="{00000000-0005-0000-0000-0000DF810000}"/>
    <cellStyle name="Style 127 3 4 2" xfId="2546" xr:uid="{00000000-0005-0000-0000-0000E0810000}"/>
    <cellStyle name="Style 127 3 5" xfId="2547" xr:uid="{00000000-0005-0000-0000-0000E1810000}"/>
    <cellStyle name="Style 127 4" xfId="2548" xr:uid="{00000000-0005-0000-0000-0000E2810000}"/>
    <cellStyle name="Style 127 4 2" xfId="2549" xr:uid="{00000000-0005-0000-0000-0000E3810000}"/>
    <cellStyle name="Style 127 4 3" xfId="2550" xr:uid="{00000000-0005-0000-0000-0000E4810000}"/>
    <cellStyle name="Style 127 4 4" xfId="2551" xr:uid="{00000000-0005-0000-0000-0000E5810000}"/>
    <cellStyle name="Style 127 5" xfId="2552" xr:uid="{00000000-0005-0000-0000-0000E6810000}"/>
    <cellStyle name="Style 127 5 2" xfId="2553" xr:uid="{00000000-0005-0000-0000-0000E7810000}"/>
    <cellStyle name="Style 127 6" xfId="2554" xr:uid="{00000000-0005-0000-0000-0000E8810000}"/>
    <cellStyle name="Style 127 6 2" xfId="2555" xr:uid="{00000000-0005-0000-0000-0000E9810000}"/>
    <cellStyle name="Style 127 6 3" xfId="2556" xr:uid="{00000000-0005-0000-0000-0000EA810000}"/>
    <cellStyle name="Style 127 7" xfId="2557" xr:uid="{00000000-0005-0000-0000-0000EB810000}"/>
    <cellStyle name="Style 127 7 2" xfId="2558" xr:uid="{00000000-0005-0000-0000-0000EC810000}"/>
    <cellStyle name="Style 127 7 3" xfId="2559" xr:uid="{00000000-0005-0000-0000-0000ED810000}"/>
    <cellStyle name="Style 127 8" xfId="2560" xr:uid="{00000000-0005-0000-0000-0000EE810000}"/>
    <cellStyle name="Style 127_ADDON" xfId="2561" xr:uid="{00000000-0005-0000-0000-0000EF810000}"/>
    <cellStyle name="Style 128" xfId="2562" xr:uid="{00000000-0005-0000-0000-0000F0810000}"/>
    <cellStyle name="Style 128 2" xfId="2563" xr:uid="{00000000-0005-0000-0000-0000F1810000}"/>
    <cellStyle name="Style 128 2 2" xfId="2564" xr:uid="{00000000-0005-0000-0000-0000F2810000}"/>
    <cellStyle name="Style 128 2 2 2" xfId="2565" xr:uid="{00000000-0005-0000-0000-0000F3810000}"/>
    <cellStyle name="Style 128 2 2 2 2" xfId="2566" xr:uid="{00000000-0005-0000-0000-0000F4810000}"/>
    <cellStyle name="Style 128 2 2 2 2 2" xfId="2567" xr:uid="{00000000-0005-0000-0000-0000F5810000}"/>
    <cellStyle name="Style 128 2 2 2 3" xfId="2568" xr:uid="{00000000-0005-0000-0000-0000F6810000}"/>
    <cellStyle name="Style 128 2 2 3" xfId="2569" xr:uid="{00000000-0005-0000-0000-0000F7810000}"/>
    <cellStyle name="Style 128 2 2 3 2" xfId="2570" xr:uid="{00000000-0005-0000-0000-0000F8810000}"/>
    <cellStyle name="Style 128 2 2 4" xfId="2571" xr:uid="{00000000-0005-0000-0000-0000F9810000}"/>
    <cellStyle name="Style 128 2 3" xfId="2572" xr:uid="{00000000-0005-0000-0000-0000FA810000}"/>
    <cellStyle name="Style 128 2 3 2" xfId="2573" xr:uid="{00000000-0005-0000-0000-0000FB810000}"/>
    <cellStyle name="Style 128 2 3 2 2" xfId="2574" xr:uid="{00000000-0005-0000-0000-0000FC810000}"/>
    <cellStyle name="Style 128 2 3 3" xfId="2575" xr:uid="{00000000-0005-0000-0000-0000FD810000}"/>
    <cellStyle name="Style 128 2 4" xfId="2576" xr:uid="{00000000-0005-0000-0000-0000FE810000}"/>
    <cellStyle name="Style 128 2 4 2" xfId="2577" xr:uid="{00000000-0005-0000-0000-0000FF810000}"/>
    <cellStyle name="Style 128 2 5" xfId="2578" xr:uid="{00000000-0005-0000-0000-000000820000}"/>
    <cellStyle name="Style 128 3" xfId="2579" xr:uid="{00000000-0005-0000-0000-000001820000}"/>
    <cellStyle name="Style 128 3 2" xfId="2580" xr:uid="{00000000-0005-0000-0000-000002820000}"/>
    <cellStyle name="Style 128 3 2 2" xfId="2581" xr:uid="{00000000-0005-0000-0000-000003820000}"/>
    <cellStyle name="Style 128 3 2 2 2" xfId="2582" xr:uid="{00000000-0005-0000-0000-000004820000}"/>
    <cellStyle name="Style 128 3 2 2 2 2" xfId="2583" xr:uid="{00000000-0005-0000-0000-000005820000}"/>
    <cellStyle name="Style 128 3 2 2 3" xfId="2584" xr:uid="{00000000-0005-0000-0000-000006820000}"/>
    <cellStyle name="Style 128 3 2 3" xfId="2585" xr:uid="{00000000-0005-0000-0000-000007820000}"/>
    <cellStyle name="Style 128 3 2 3 2" xfId="2586" xr:uid="{00000000-0005-0000-0000-000008820000}"/>
    <cellStyle name="Style 128 3 2 4" xfId="2587" xr:uid="{00000000-0005-0000-0000-000009820000}"/>
    <cellStyle name="Style 128 3 3" xfId="2588" xr:uid="{00000000-0005-0000-0000-00000A820000}"/>
    <cellStyle name="Style 128 3 3 2" xfId="2589" xr:uid="{00000000-0005-0000-0000-00000B820000}"/>
    <cellStyle name="Style 128 3 3 2 2" xfId="2590" xr:uid="{00000000-0005-0000-0000-00000C820000}"/>
    <cellStyle name="Style 128 3 3 2 2 2" xfId="2591" xr:uid="{00000000-0005-0000-0000-00000D820000}"/>
    <cellStyle name="Style 128 3 3 2 3" xfId="2592" xr:uid="{00000000-0005-0000-0000-00000E820000}"/>
    <cellStyle name="Style 128 3 3 3" xfId="2593" xr:uid="{00000000-0005-0000-0000-00000F820000}"/>
    <cellStyle name="Style 128 3 3 4" xfId="2594" xr:uid="{00000000-0005-0000-0000-000010820000}"/>
    <cellStyle name="Style 128 3 4" xfId="2595" xr:uid="{00000000-0005-0000-0000-000011820000}"/>
    <cellStyle name="Style 128 3 4 2" xfId="2596" xr:uid="{00000000-0005-0000-0000-000012820000}"/>
    <cellStyle name="Style 128 3 5" xfId="2597" xr:uid="{00000000-0005-0000-0000-000013820000}"/>
    <cellStyle name="Style 128 4" xfId="2598" xr:uid="{00000000-0005-0000-0000-000014820000}"/>
    <cellStyle name="Style 128 4 2" xfId="2599" xr:uid="{00000000-0005-0000-0000-000015820000}"/>
    <cellStyle name="Style 128 4 2 2" xfId="2600" xr:uid="{00000000-0005-0000-0000-000016820000}"/>
    <cellStyle name="Style 128 4 2 2 2" xfId="2601" xr:uid="{00000000-0005-0000-0000-000017820000}"/>
    <cellStyle name="Style 128 4 2 3" xfId="2602" xr:uid="{00000000-0005-0000-0000-000018820000}"/>
    <cellStyle name="Style 128 4 3" xfId="2603" xr:uid="{00000000-0005-0000-0000-000019820000}"/>
    <cellStyle name="Style 128 4 4" xfId="2604" xr:uid="{00000000-0005-0000-0000-00001A820000}"/>
    <cellStyle name="Style 128 5" xfId="2605" xr:uid="{00000000-0005-0000-0000-00001B820000}"/>
    <cellStyle name="Style 128 5 2" xfId="2606" xr:uid="{00000000-0005-0000-0000-00001C820000}"/>
    <cellStyle name="Style 128 6" xfId="2607" xr:uid="{00000000-0005-0000-0000-00001D820000}"/>
    <cellStyle name="Style 128 6 2" xfId="2608" xr:uid="{00000000-0005-0000-0000-00001E820000}"/>
    <cellStyle name="Style 128 6 2 2" xfId="2609" xr:uid="{00000000-0005-0000-0000-00001F820000}"/>
    <cellStyle name="Style 128 7" xfId="2610" xr:uid="{00000000-0005-0000-0000-000020820000}"/>
    <cellStyle name="Style 128 7 2" xfId="2611" xr:uid="{00000000-0005-0000-0000-000021820000}"/>
    <cellStyle name="Style 128 7 3" xfId="2612" xr:uid="{00000000-0005-0000-0000-000022820000}"/>
    <cellStyle name="Style 128 8" xfId="2613" xr:uid="{00000000-0005-0000-0000-000023820000}"/>
    <cellStyle name="Style 128_ADDON" xfId="2614" xr:uid="{00000000-0005-0000-0000-000024820000}"/>
    <cellStyle name="Style 129" xfId="2615" xr:uid="{00000000-0005-0000-0000-000025820000}"/>
    <cellStyle name="Style 129 2" xfId="2616" xr:uid="{00000000-0005-0000-0000-000026820000}"/>
    <cellStyle name="Style 129 3" xfId="2617" xr:uid="{00000000-0005-0000-0000-000027820000}"/>
    <cellStyle name="Style 129 3 2" xfId="2618" xr:uid="{00000000-0005-0000-0000-000028820000}"/>
    <cellStyle name="Style 129 3 3" xfId="2619" xr:uid="{00000000-0005-0000-0000-000029820000}"/>
    <cellStyle name="Style 129 3 3 2" xfId="2620" xr:uid="{00000000-0005-0000-0000-00002A820000}"/>
    <cellStyle name="Style 129 3 3 3" xfId="2621" xr:uid="{00000000-0005-0000-0000-00002B820000}"/>
    <cellStyle name="Style 129 3 3 4" xfId="2622" xr:uid="{00000000-0005-0000-0000-00002C820000}"/>
    <cellStyle name="Style 129 3 4" xfId="2623" xr:uid="{00000000-0005-0000-0000-00002D820000}"/>
    <cellStyle name="Style 129 3 4 2" xfId="2624" xr:uid="{00000000-0005-0000-0000-00002E820000}"/>
    <cellStyle name="Style 129 3 5" xfId="2625" xr:uid="{00000000-0005-0000-0000-00002F820000}"/>
    <cellStyle name="Style 129 4" xfId="2626" xr:uid="{00000000-0005-0000-0000-000030820000}"/>
    <cellStyle name="Style 129 4 2" xfId="2627" xr:uid="{00000000-0005-0000-0000-000031820000}"/>
    <cellStyle name="Style 129 4 3" xfId="2628" xr:uid="{00000000-0005-0000-0000-000032820000}"/>
    <cellStyle name="Style 129 4 4" xfId="2629" xr:uid="{00000000-0005-0000-0000-000033820000}"/>
    <cellStyle name="Style 129 5" xfId="2630" xr:uid="{00000000-0005-0000-0000-000034820000}"/>
    <cellStyle name="Style 129 5 2" xfId="2631" xr:uid="{00000000-0005-0000-0000-000035820000}"/>
    <cellStyle name="Style 129 6" xfId="2632" xr:uid="{00000000-0005-0000-0000-000036820000}"/>
    <cellStyle name="Style 129 6 2" xfId="2633" xr:uid="{00000000-0005-0000-0000-000037820000}"/>
    <cellStyle name="Style 129 6 3" xfId="2634" xr:uid="{00000000-0005-0000-0000-000038820000}"/>
    <cellStyle name="Style 129 7" xfId="2635" xr:uid="{00000000-0005-0000-0000-000039820000}"/>
    <cellStyle name="Style 129 7 2" xfId="2636" xr:uid="{00000000-0005-0000-0000-00003A820000}"/>
    <cellStyle name="Style 129 7 3" xfId="2637" xr:uid="{00000000-0005-0000-0000-00003B820000}"/>
    <cellStyle name="Style 129 8" xfId="2638" xr:uid="{00000000-0005-0000-0000-00003C820000}"/>
    <cellStyle name="Style 129_ADDON" xfId="2639" xr:uid="{00000000-0005-0000-0000-00003D820000}"/>
    <cellStyle name="Style 130" xfId="2640" xr:uid="{00000000-0005-0000-0000-00003E820000}"/>
    <cellStyle name="Style 130 10" xfId="2641" xr:uid="{00000000-0005-0000-0000-00003F820000}"/>
    <cellStyle name="Style 130 10 2" xfId="2642" xr:uid="{00000000-0005-0000-0000-000040820000}"/>
    <cellStyle name="Style 130 10 2 2" xfId="2643" xr:uid="{00000000-0005-0000-0000-000041820000}"/>
    <cellStyle name="Style 130 10 3" xfId="2644" xr:uid="{00000000-0005-0000-0000-000042820000}"/>
    <cellStyle name="Style 130 11" xfId="2645" xr:uid="{00000000-0005-0000-0000-000043820000}"/>
    <cellStyle name="Style 130 11 2" xfId="2646" xr:uid="{00000000-0005-0000-0000-000044820000}"/>
    <cellStyle name="Style 130 11 2 2" xfId="2647" xr:uid="{00000000-0005-0000-0000-000045820000}"/>
    <cellStyle name="Style 130 11 3" xfId="2648" xr:uid="{00000000-0005-0000-0000-000046820000}"/>
    <cellStyle name="Style 130 12" xfId="2649" xr:uid="{00000000-0005-0000-0000-000047820000}"/>
    <cellStyle name="Style 130 12 2" xfId="2650" xr:uid="{00000000-0005-0000-0000-000048820000}"/>
    <cellStyle name="Style 130 2" xfId="2651" xr:uid="{00000000-0005-0000-0000-000049820000}"/>
    <cellStyle name="Style 130 2 2" xfId="2652" xr:uid="{00000000-0005-0000-0000-00004A820000}"/>
    <cellStyle name="Style 130 3" xfId="2653" xr:uid="{00000000-0005-0000-0000-00004B820000}"/>
    <cellStyle name="Style 130 3 2" xfId="2654" xr:uid="{00000000-0005-0000-0000-00004C820000}"/>
    <cellStyle name="Style 130 3 2 2" xfId="2655" xr:uid="{00000000-0005-0000-0000-00004D820000}"/>
    <cellStyle name="Style 130 3 2 2 2" xfId="2656" xr:uid="{00000000-0005-0000-0000-00004E820000}"/>
    <cellStyle name="Style 130 3 2 3" xfId="2657" xr:uid="{00000000-0005-0000-0000-00004F820000}"/>
    <cellStyle name="Style 130 3 3" xfId="2658" xr:uid="{00000000-0005-0000-0000-000050820000}"/>
    <cellStyle name="Style 130 3 3 2" xfId="2659" xr:uid="{00000000-0005-0000-0000-000051820000}"/>
    <cellStyle name="Style 130 3 3 2 2" xfId="2660" xr:uid="{00000000-0005-0000-0000-000052820000}"/>
    <cellStyle name="Style 130 3 3 3" xfId="2661" xr:uid="{00000000-0005-0000-0000-000053820000}"/>
    <cellStyle name="Style 130 3 3 3 2" xfId="2662" xr:uid="{00000000-0005-0000-0000-000054820000}"/>
    <cellStyle name="Style 130 3 3 3 2 2" xfId="2663" xr:uid="{00000000-0005-0000-0000-000055820000}"/>
    <cellStyle name="Style 130 3 3 3 3" xfId="2664" xr:uid="{00000000-0005-0000-0000-000056820000}"/>
    <cellStyle name="Style 130 3 3 3 4" xfId="2665" xr:uid="{00000000-0005-0000-0000-000057820000}"/>
    <cellStyle name="Style 130 3 3 3 5" xfId="2666" xr:uid="{00000000-0005-0000-0000-000058820000}"/>
    <cellStyle name="Style 130 3 3 4" xfId="2667" xr:uid="{00000000-0005-0000-0000-000059820000}"/>
    <cellStyle name="Style 130 3 3 4 2" xfId="2668" xr:uid="{00000000-0005-0000-0000-00005A820000}"/>
    <cellStyle name="Style 130 3 3 4 2 2" xfId="2669" xr:uid="{00000000-0005-0000-0000-00005B820000}"/>
    <cellStyle name="Style 130 3 3 4 3" xfId="2670" xr:uid="{00000000-0005-0000-0000-00005C820000}"/>
    <cellStyle name="Style 130 3 3 5" xfId="2671" xr:uid="{00000000-0005-0000-0000-00005D820000}"/>
    <cellStyle name="Style 130 3 3 6" xfId="2672" xr:uid="{00000000-0005-0000-0000-00005E820000}"/>
    <cellStyle name="Style 130 3 4" xfId="2673" xr:uid="{00000000-0005-0000-0000-00005F820000}"/>
    <cellStyle name="Style 130 3 4 2" xfId="2674" xr:uid="{00000000-0005-0000-0000-000060820000}"/>
    <cellStyle name="Style 130 3 4 3" xfId="2675" xr:uid="{00000000-0005-0000-0000-000061820000}"/>
    <cellStyle name="Style 130 3 4 4" xfId="2676" xr:uid="{00000000-0005-0000-0000-000062820000}"/>
    <cellStyle name="Style 130 3 5" xfId="2677" xr:uid="{00000000-0005-0000-0000-000063820000}"/>
    <cellStyle name="Style 130 3 6" xfId="2678" xr:uid="{00000000-0005-0000-0000-000064820000}"/>
    <cellStyle name="Style 130 4" xfId="2679" xr:uid="{00000000-0005-0000-0000-000065820000}"/>
    <cellStyle name="Style 130 4 2" xfId="2680" xr:uid="{00000000-0005-0000-0000-000066820000}"/>
    <cellStyle name="Style 130 4 2 2" xfId="2681" xr:uid="{00000000-0005-0000-0000-000067820000}"/>
    <cellStyle name="Style 130 4 2 2 2" xfId="2682" xr:uid="{00000000-0005-0000-0000-000068820000}"/>
    <cellStyle name="Style 130 4 2 3" xfId="2683" xr:uid="{00000000-0005-0000-0000-000069820000}"/>
    <cellStyle name="Style 130 4 2 3 2" xfId="2684" xr:uid="{00000000-0005-0000-0000-00006A820000}"/>
    <cellStyle name="Style 130 4 2 3 2 2" xfId="2685" xr:uid="{00000000-0005-0000-0000-00006B820000}"/>
    <cellStyle name="Style 130 4 2 3 3" xfId="2686" xr:uid="{00000000-0005-0000-0000-00006C820000}"/>
    <cellStyle name="Style 130 4 2 3 4" xfId="2687" xr:uid="{00000000-0005-0000-0000-00006D820000}"/>
    <cellStyle name="Style 130 4 2 3 5" xfId="2688" xr:uid="{00000000-0005-0000-0000-00006E820000}"/>
    <cellStyle name="Style 130 4 2 4" xfId="2689" xr:uid="{00000000-0005-0000-0000-00006F820000}"/>
    <cellStyle name="Style 130 4 2 4 2" xfId="2690" xr:uid="{00000000-0005-0000-0000-000070820000}"/>
    <cellStyle name="Style 130 4 2 4 2 2" xfId="2691" xr:uid="{00000000-0005-0000-0000-000071820000}"/>
    <cellStyle name="Style 130 4 2 4 3" xfId="2692" xr:uid="{00000000-0005-0000-0000-000072820000}"/>
    <cellStyle name="Style 130 4 2 5" xfId="2693" xr:uid="{00000000-0005-0000-0000-000073820000}"/>
    <cellStyle name="Style 130 4 2 6" xfId="2694" xr:uid="{00000000-0005-0000-0000-000074820000}"/>
    <cellStyle name="Style 130 4 3" xfId="2695" xr:uid="{00000000-0005-0000-0000-000075820000}"/>
    <cellStyle name="Style 130 4 3 2" xfId="2696" xr:uid="{00000000-0005-0000-0000-000076820000}"/>
    <cellStyle name="Style 130 4 4" xfId="2697" xr:uid="{00000000-0005-0000-0000-000077820000}"/>
    <cellStyle name="Style 130 4 4 2" xfId="2698" xr:uid="{00000000-0005-0000-0000-000078820000}"/>
    <cellStyle name="Style 130 4 5" xfId="2699" xr:uid="{00000000-0005-0000-0000-000079820000}"/>
    <cellStyle name="Style 130 4 6" xfId="2700" xr:uid="{00000000-0005-0000-0000-00007A820000}"/>
    <cellStyle name="Style 130 5" xfId="2701" xr:uid="{00000000-0005-0000-0000-00007B820000}"/>
    <cellStyle name="Style 130 5 2" xfId="2702" xr:uid="{00000000-0005-0000-0000-00007C820000}"/>
    <cellStyle name="Style 130 5 2 2" xfId="2703" xr:uid="{00000000-0005-0000-0000-00007D820000}"/>
    <cellStyle name="Style 130 5 2 2 2" xfId="2704" xr:uid="{00000000-0005-0000-0000-00007E820000}"/>
    <cellStyle name="Style 130 5 2 3" xfId="2705" xr:uid="{00000000-0005-0000-0000-00007F820000}"/>
    <cellStyle name="Style 130 5 2 3 2" xfId="2706" xr:uid="{00000000-0005-0000-0000-000080820000}"/>
    <cellStyle name="Style 130 5 2 3 2 2" xfId="2707" xr:uid="{00000000-0005-0000-0000-000081820000}"/>
    <cellStyle name="Style 130 5 2 3 3" xfId="2708" xr:uid="{00000000-0005-0000-0000-000082820000}"/>
    <cellStyle name="Style 130 5 2 3 4" xfId="2709" xr:uid="{00000000-0005-0000-0000-000083820000}"/>
    <cellStyle name="Style 130 5 2 3 5" xfId="2710" xr:uid="{00000000-0005-0000-0000-000084820000}"/>
    <cellStyle name="Style 130 5 2 4" xfId="2711" xr:uid="{00000000-0005-0000-0000-000085820000}"/>
    <cellStyle name="Style 130 5 2 4 2" xfId="2712" xr:uid="{00000000-0005-0000-0000-000086820000}"/>
    <cellStyle name="Style 130 5 2 4 2 2" xfId="2713" xr:uid="{00000000-0005-0000-0000-000087820000}"/>
    <cellStyle name="Style 130 5 2 4 3" xfId="2714" xr:uid="{00000000-0005-0000-0000-000088820000}"/>
    <cellStyle name="Style 130 5 2 5" xfId="2715" xr:uid="{00000000-0005-0000-0000-000089820000}"/>
    <cellStyle name="Style 130 5 2 6" xfId="2716" xr:uid="{00000000-0005-0000-0000-00008A820000}"/>
    <cellStyle name="Style 130 5 3" xfId="2717" xr:uid="{00000000-0005-0000-0000-00008B820000}"/>
    <cellStyle name="Style 130 5 3 2" xfId="2718" xr:uid="{00000000-0005-0000-0000-00008C820000}"/>
    <cellStyle name="Style 130 5 4" xfId="2719" xr:uid="{00000000-0005-0000-0000-00008D820000}"/>
    <cellStyle name="Style 130 5 4 2" xfId="2720" xr:uid="{00000000-0005-0000-0000-00008E820000}"/>
    <cellStyle name="Style 130 5 5" xfId="2721" xr:uid="{00000000-0005-0000-0000-00008F820000}"/>
    <cellStyle name="Style 130 5 6" xfId="2722" xr:uid="{00000000-0005-0000-0000-000090820000}"/>
    <cellStyle name="Style 130 6" xfId="2723" xr:uid="{00000000-0005-0000-0000-000091820000}"/>
    <cellStyle name="Style 130 6 2" xfId="2724" xr:uid="{00000000-0005-0000-0000-000092820000}"/>
    <cellStyle name="Style 130 6 2 2" xfId="2725" xr:uid="{00000000-0005-0000-0000-000093820000}"/>
    <cellStyle name="Style 130 6 3" xfId="2726" xr:uid="{00000000-0005-0000-0000-000094820000}"/>
    <cellStyle name="Style 130 6 3 2" xfId="2727" xr:uid="{00000000-0005-0000-0000-000095820000}"/>
    <cellStyle name="Style 130 6 3 2 2" xfId="2728" xr:uid="{00000000-0005-0000-0000-000096820000}"/>
    <cellStyle name="Style 130 6 3 3" xfId="2729" xr:uid="{00000000-0005-0000-0000-000097820000}"/>
    <cellStyle name="Style 130 6 3 4" xfId="2730" xr:uid="{00000000-0005-0000-0000-000098820000}"/>
    <cellStyle name="Style 130 6 3 5" xfId="2731" xr:uid="{00000000-0005-0000-0000-000099820000}"/>
    <cellStyle name="Style 130 6 4" xfId="2732" xr:uid="{00000000-0005-0000-0000-00009A820000}"/>
    <cellStyle name="Style 130 6 4 2" xfId="2733" xr:uid="{00000000-0005-0000-0000-00009B820000}"/>
    <cellStyle name="Style 130 6 4 2 2" xfId="2734" xr:uid="{00000000-0005-0000-0000-00009C820000}"/>
    <cellStyle name="Style 130 6 4 3" xfId="2735" xr:uid="{00000000-0005-0000-0000-00009D820000}"/>
    <cellStyle name="Style 130 6 5" xfId="2736" xr:uid="{00000000-0005-0000-0000-00009E820000}"/>
    <cellStyle name="Style 130 6 6" xfId="2737" xr:uid="{00000000-0005-0000-0000-00009F820000}"/>
    <cellStyle name="Style 130 7" xfId="2738" xr:uid="{00000000-0005-0000-0000-0000A0820000}"/>
    <cellStyle name="Style 130 7 2" xfId="2739" xr:uid="{00000000-0005-0000-0000-0000A1820000}"/>
    <cellStyle name="Style 130 7 2 2" xfId="2740" xr:uid="{00000000-0005-0000-0000-0000A2820000}"/>
    <cellStyle name="Style 130 7 3" xfId="2741" xr:uid="{00000000-0005-0000-0000-0000A3820000}"/>
    <cellStyle name="Style 130 7 4" xfId="2742" xr:uid="{00000000-0005-0000-0000-0000A4820000}"/>
    <cellStyle name="Style 130 7 5" xfId="2743" xr:uid="{00000000-0005-0000-0000-0000A5820000}"/>
    <cellStyle name="Style 130 8" xfId="2744" xr:uid="{00000000-0005-0000-0000-0000A6820000}"/>
    <cellStyle name="Style 130 8 2" xfId="2745" xr:uid="{00000000-0005-0000-0000-0000A7820000}"/>
    <cellStyle name="Style 130 8 2 2" xfId="2746" xr:uid="{00000000-0005-0000-0000-0000A8820000}"/>
    <cellStyle name="Style 130 8 3" xfId="2747" xr:uid="{00000000-0005-0000-0000-0000A9820000}"/>
    <cellStyle name="Style 130 8 4" xfId="2748" xr:uid="{00000000-0005-0000-0000-0000AA820000}"/>
    <cellStyle name="Style 130 8 5" xfId="2749" xr:uid="{00000000-0005-0000-0000-0000AB820000}"/>
    <cellStyle name="Style 130 9" xfId="2750" xr:uid="{00000000-0005-0000-0000-0000AC820000}"/>
    <cellStyle name="Style 130 9 2" xfId="2751" xr:uid="{00000000-0005-0000-0000-0000AD820000}"/>
    <cellStyle name="Style 130 9 2 2" xfId="2752" xr:uid="{00000000-0005-0000-0000-0000AE820000}"/>
    <cellStyle name="Style 130 9 3" xfId="2753" xr:uid="{00000000-0005-0000-0000-0000AF820000}"/>
    <cellStyle name="Style 130_ADDON" xfId="2754" xr:uid="{00000000-0005-0000-0000-0000B0820000}"/>
    <cellStyle name="Style 131" xfId="2755" xr:uid="{00000000-0005-0000-0000-0000B1820000}"/>
    <cellStyle name="Style 131 2" xfId="2756" xr:uid="{00000000-0005-0000-0000-0000B2820000}"/>
    <cellStyle name="Style 131 2 2" xfId="2757" xr:uid="{00000000-0005-0000-0000-0000B3820000}"/>
    <cellStyle name="Style 131 2 2 2" xfId="2758" xr:uid="{00000000-0005-0000-0000-0000B4820000}"/>
    <cellStyle name="Style 131 2 2 2 2" xfId="2759" xr:uid="{00000000-0005-0000-0000-0000B5820000}"/>
    <cellStyle name="Style 131 2 2 2 2 2" xfId="2760" xr:uid="{00000000-0005-0000-0000-0000B6820000}"/>
    <cellStyle name="Style 131 2 2 2 3" xfId="2761" xr:uid="{00000000-0005-0000-0000-0000B7820000}"/>
    <cellStyle name="Style 131 2 2 3" xfId="2762" xr:uid="{00000000-0005-0000-0000-0000B8820000}"/>
    <cellStyle name="Style 131 2 2 3 2" xfId="2763" xr:uid="{00000000-0005-0000-0000-0000B9820000}"/>
    <cellStyle name="Style 131 2 2 4" xfId="2764" xr:uid="{00000000-0005-0000-0000-0000BA820000}"/>
    <cellStyle name="Style 131 2 3" xfId="2765" xr:uid="{00000000-0005-0000-0000-0000BB820000}"/>
    <cellStyle name="Style 131 2 3 2" xfId="2766" xr:uid="{00000000-0005-0000-0000-0000BC820000}"/>
    <cellStyle name="Style 131 2 3 2 2" xfId="2767" xr:uid="{00000000-0005-0000-0000-0000BD820000}"/>
    <cellStyle name="Style 131 2 3 3" xfId="2768" xr:uid="{00000000-0005-0000-0000-0000BE820000}"/>
    <cellStyle name="Style 131 2 4" xfId="2769" xr:uid="{00000000-0005-0000-0000-0000BF820000}"/>
    <cellStyle name="Style 131 2 4 2" xfId="2770" xr:uid="{00000000-0005-0000-0000-0000C0820000}"/>
    <cellStyle name="Style 131 2 5" xfId="2771" xr:uid="{00000000-0005-0000-0000-0000C1820000}"/>
    <cellStyle name="Style 131 3" xfId="2772" xr:uid="{00000000-0005-0000-0000-0000C2820000}"/>
    <cellStyle name="Style 131 3 2" xfId="2773" xr:uid="{00000000-0005-0000-0000-0000C3820000}"/>
    <cellStyle name="Style 131 3 2 2" xfId="2774" xr:uid="{00000000-0005-0000-0000-0000C4820000}"/>
    <cellStyle name="Style 131 3 2 2 2" xfId="2775" xr:uid="{00000000-0005-0000-0000-0000C5820000}"/>
    <cellStyle name="Style 131 3 2 2 2 2" xfId="2776" xr:uid="{00000000-0005-0000-0000-0000C6820000}"/>
    <cellStyle name="Style 131 3 2 2 3" xfId="2777" xr:uid="{00000000-0005-0000-0000-0000C7820000}"/>
    <cellStyle name="Style 131 3 2 3" xfId="2778" xr:uid="{00000000-0005-0000-0000-0000C8820000}"/>
    <cellStyle name="Style 131 3 2 3 2" xfId="2779" xr:uid="{00000000-0005-0000-0000-0000C9820000}"/>
    <cellStyle name="Style 131 3 2 4" xfId="2780" xr:uid="{00000000-0005-0000-0000-0000CA820000}"/>
    <cellStyle name="Style 131 3 3" xfId="2781" xr:uid="{00000000-0005-0000-0000-0000CB820000}"/>
    <cellStyle name="Style 131 3 3 2" xfId="2782" xr:uid="{00000000-0005-0000-0000-0000CC820000}"/>
    <cellStyle name="Style 131 3 3 2 2" xfId="2783" xr:uid="{00000000-0005-0000-0000-0000CD820000}"/>
    <cellStyle name="Style 131 3 3 2 2 2" xfId="2784" xr:uid="{00000000-0005-0000-0000-0000CE820000}"/>
    <cellStyle name="Style 131 3 3 2 3" xfId="2785" xr:uid="{00000000-0005-0000-0000-0000CF820000}"/>
    <cellStyle name="Style 131 3 3 3" xfId="2786" xr:uid="{00000000-0005-0000-0000-0000D0820000}"/>
    <cellStyle name="Style 131 3 3 4" xfId="2787" xr:uid="{00000000-0005-0000-0000-0000D1820000}"/>
    <cellStyle name="Style 131 3 4" xfId="2788" xr:uid="{00000000-0005-0000-0000-0000D2820000}"/>
    <cellStyle name="Style 131 3 4 2" xfId="2789" xr:uid="{00000000-0005-0000-0000-0000D3820000}"/>
    <cellStyle name="Style 131 3 5" xfId="2790" xr:uid="{00000000-0005-0000-0000-0000D4820000}"/>
    <cellStyle name="Style 131 4" xfId="2791" xr:uid="{00000000-0005-0000-0000-0000D5820000}"/>
    <cellStyle name="Style 131 4 2" xfId="2792" xr:uid="{00000000-0005-0000-0000-0000D6820000}"/>
    <cellStyle name="Style 131 4 2 2" xfId="2793" xr:uid="{00000000-0005-0000-0000-0000D7820000}"/>
    <cellStyle name="Style 131 4 2 2 2" xfId="2794" xr:uid="{00000000-0005-0000-0000-0000D8820000}"/>
    <cellStyle name="Style 131 4 2 3" xfId="2795" xr:uid="{00000000-0005-0000-0000-0000D9820000}"/>
    <cellStyle name="Style 131 4 3" xfId="2796" xr:uid="{00000000-0005-0000-0000-0000DA820000}"/>
    <cellStyle name="Style 131 4 4" xfId="2797" xr:uid="{00000000-0005-0000-0000-0000DB820000}"/>
    <cellStyle name="Style 131 5" xfId="2798" xr:uid="{00000000-0005-0000-0000-0000DC820000}"/>
    <cellStyle name="Style 131 5 2" xfId="2799" xr:uid="{00000000-0005-0000-0000-0000DD820000}"/>
    <cellStyle name="Style 131 6" xfId="2800" xr:uid="{00000000-0005-0000-0000-0000DE820000}"/>
    <cellStyle name="Style 131 6 2" xfId="2801" xr:uid="{00000000-0005-0000-0000-0000DF820000}"/>
    <cellStyle name="Style 131 6 2 2" xfId="2802" xr:uid="{00000000-0005-0000-0000-0000E0820000}"/>
    <cellStyle name="Style 131 7" xfId="2803" xr:uid="{00000000-0005-0000-0000-0000E1820000}"/>
    <cellStyle name="Style 131 7 2" xfId="2804" xr:uid="{00000000-0005-0000-0000-0000E2820000}"/>
    <cellStyle name="Style 131 7 3" xfId="2805" xr:uid="{00000000-0005-0000-0000-0000E3820000}"/>
    <cellStyle name="Style 131 8" xfId="2806" xr:uid="{00000000-0005-0000-0000-0000E4820000}"/>
    <cellStyle name="Style 131_ADDON" xfId="2807" xr:uid="{00000000-0005-0000-0000-0000E5820000}"/>
    <cellStyle name="Style 132" xfId="2808" xr:uid="{00000000-0005-0000-0000-0000E6820000}"/>
    <cellStyle name="Style 132 2" xfId="2809" xr:uid="{00000000-0005-0000-0000-0000E7820000}"/>
    <cellStyle name="Style 132 2 2" xfId="2810" xr:uid="{00000000-0005-0000-0000-0000E8820000}"/>
    <cellStyle name="Style 132 2 2 2" xfId="2811" xr:uid="{00000000-0005-0000-0000-0000E9820000}"/>
    <cellStyle name="Style 132 2 2 2 2" xfId="2812" xr:uid="{00000000-0005-0000-0000-0000EA820000}"/>
    <cellStyle name="Style 132 2 2 2 2 2" xfId="2813" xr:uid="{00000000-0005-0000-0000-0000EB820000}"/>
    <cellStyle name="Style 132 2 2 2 3" xfId="2814" xr:uid="{00000000-0005-0000-0000-0000EC820000}"/>
    <cellStyle name="Style 132 2 2 3" xfId="2815" xr:uid="{00000000-0005-0000-0000-0000ED820000}"/>
    <cellStyle name="Style 132 2 2 3 2" xfId="2816" xr:uid="{00000000-0005-0000-0000-0000EE820000}"/>
    <cellStyle name="Style 132 2 2 4" xfId="2817" xr:uid="{00000000-0005-0000-0000-0000EF820000}"/>
    <cellStyle name="Style 132 2 3" xfId="2818" xr:uid="{00000000-0005-0000-0000-0000F0820000}"/>
    <cellStyle name="Style 132 2 3 2" xfId="2819" xr:uid="{00000000-0005-0000-0000-0000F1820000}"/>
    <cellStyle name="Style 132 2 3 2 2" xfId="2820" xr:uid="{00000000-0005-0000-0000-0000F2820000}"/>
    <cellStyle name="Style 132 2 3 3" xfId="2821" xr:uid="{00000000-0005-0000-0000-0000F3820000}"/>
    <cellStyle name="Style 132 2 4" xfId="2822" xr:uid="{00000000-0005-0000-0000-0000F4820000}"/>
    <cellStyle name="Style 132 2 4 2" xfId="2823" xr:uid="{00000000-0005-0000-0000-0000F5820000}"/>
    <cellStyle name="Style 132 2 5" xfId="2824" xr:uid="{00000000-0005-0000-0000-0000F6820000}"/>
    <cellStyle name="Style 132 3" xfId="2825" xr:uid="{00000000-0005-0000-0000-0000F7820000}"/>
    <cellStyle name="Style 132 3 2" xfId="2826" xr:uid="{00000000-0005-0000-0000-0000F8820000}"/>
    <cellStyle name="Style 132 3 2 2" xfId="2827" xr:uid="{00000000-0005-0000-0000-0000F9820000}"/>
    <cellStyle name="Style 132 3 2 2 2" xfId="2828" xr:uid="{00000000-0005-0000-0000-0000FA820000}"/>
    <cellStyle name="Style 132 3 2 2 2 2" xfId="2829" xr:uid="{00000000-0005-0000-0000-0000FB820000}"/>
    <cellStyle name="Style 132 3 2 2 3" xfId="2830" xr:uid="{00000000-0005-0000-0000-0000FC820000}"/>
    <cellStyle name="Style 132 3 2 3" xfId="2831" xr:uid="{00000000-0005-0000-0000-0000FD820000}"/>
    <cellStyle name="Style 132 3 2 3 2" xfId="2832" xr:uid="{00000000-0005-0000-0000-0000FE820000}"/>
    <cellStyle name="Style 132 3 2 4" xfId="2833" xr:uid="{00000000-0005-0000-0000-0000FF820000}"/>
    <cellStyle name="Style 132 3 3" xfId="2834" xr:uid="{00000000-0005-0000-0000-000000830000}"/>
    <cellStyle name="Style 132 3 3 2" xfId="2835" xr:uid="{00000000-0005-0000-0000-000001830000}"/>
    <cellStyle name="Style 132 3 3 2 2" xfId="2836" xr:uid="{00000000-0005-0000-0000-000002830000}"/>
    <cellStyle name="Style 132 3 3 2 2 2" xfId="2837" xr:uid="{00000000-0005-0000-0000-000003830000}"/>
    <cellStyle name="Style 132 3 3 2 3" xfId="2838" xr:uid="{00000000-0005-0000-0000-000004830000}"/>
    <cellStyle name="Style 132 3 3 3" xfId="2839" xr:uid="{00000000-0005-0000-0000-000005830000}"/>
    <cellStyle name="Style 132 3 3 4" xfId="2840" xr:uid="{00000000-0005-0000-0000-000006830000}"/>
    <cellStyle name="Style 132 3 4" xfId="2841" xr:uid="{00000000-0005-0000-0000-000007830000}"/>
    <cellStyle name="Style 132 3 4 2" xfId="2842" xr:uid="{00000000-0005-0000-0000-000008830000}"/>
    <cellStyle name="Style 132 3 5" xfId="2843" xr:uid="{00000000-0005-0000-0000-000009830000}"/>
    <cellStyle name="Style 132 4" xfId="2844" xr:uid="{00000000-0005-0000-0000-00000A830000}"/>
    <cellStyle name="Style 132 4 2" xfId="2845" xr:uid="{00000000-0005-0000-0000-00000B830000}"/>
    <cellStyle name="Style 132 4 2 2" xfId="2846" xr:uid="{00000000-0005-0000-0000-00000C830000}"/>
    <cellStyle name="Style 132 4 2 2 2" xfId="2847" xr:uid="{00000000-0005-0000-0000-00000D830000}"/>
    <cellStyle name="Style 132 4 2 3" xfId="2848" xr:uid="{00000000-0005-0000-0000-00000E830000}"/>
    <cellStyle name="Style 132 4 3" xfId="2849" xr:uid="{00000000-0005-0000-0000-00000F830000}"/>
    <cellStyle name="Style 132 4 4" xfId="2850" xr:uid="{00000000-0005-0000-0000-000010830000}"/>
    <cellStyle name="Style 132 5" xfId="2851" xr:uid="{00000000-0005-0000-0000-000011830000}"/>
    <cellStyle name="Style 132 5 2" xfId="2852" xr:uid="{00000000-0005-0000-0000-000012830000}"/>
    <cellStyle name="Style 132 6" xfId="2853" xr:uid="{00000000-0005-0000-0000-000013830000}"/>
    <cellStyle name="Style 132 6 2" xfId="2854" xr:uid="{00000000-0005-0000-0000-000014830000}"/>
    <cellStyle name="Style 132 6 2 2" xfId="2855" xr:uid="{00000000-0005-0000-0000-000015830000}"/>
    <cellStyle name="Style 132 7" xfId="2856" xr:uid="{00000000-0005-0000-0000-000016830000}"/>
    <cellStyle name="Style 132 7 2" xfId="2857" xr:uid="{00000000-0005-0000-0000-000017830000}"/>
    <cellStyle name="Style 132 7 3" xfId="2858" xr:uid="{00000000-0005-0000-0000-000018830000}"/>
    <cellStyle name="Style 132 8" xfId="2859" xr:uid="{00000000-0005-0000-0000-000019830000}"/>
    <cellStyle name="Style 132_ADDON" xfId="2860" xr:uid="{00000000-0005-0000-0000-00001A830000}"/>
    <cellStyle name="Style 137" xfId="2861" xr:uid="{00000000-0005-0000-0000-00001B830000}"/>
    <cellStyle name="Style 137 10" xfId="2862" xr:uid="{00000000-0005-0000-0000-00001C830000}"/>
    <cellStyle name="Style 137 10 2" xfId="2863" xr:uid="{00000000-0005-0000-0000-00001D830000}"/>
    <cellStyle name="Style 137 10 2 2" xfId="2864" xr:uid="{00000000-0005-0000-0000-00001E830000}"/>
    <cellStyle name="Style 137 10 3" xfId="2865" xr:uid="{00000000-0005-0000-0000-00001F830000}"/>
    <cellStyle name="Style 137 11" xfId="2866" xr:uid="{00000000-0005-0000-0000-000020830000}"/>
    <cellStyle name="Style 137 11 2" xfId="2867" xr:uid="{00000000-0005-0000-0000-000021830000}"/>
    <cellStyle name="Style 137 11 2 2" xfId="2868" xr:uid="{00000000-0005-0000-0000-000022830000}"/>
    <cellStyle name="Style 137 11 3" xfId="2869" xr:uid="{00000000-0005-0000-0000-000023830000}"/>
    <cellStyle name="Style 137 12" xfId="2870" xr:uid="{00000000-0005-0000-0000-000024830000}"/>
    <cellStyle name="Style 137 12 2" xfId="2871" xr:uid="{00000000-0005-0000-0000-000025830000}"/>
    <cellStyle name="Style 137 2" xfId="2872" xr:uid="{00000000-0005-0000-0000-000026830000}"/>
    <cellStyle name="Style 137 2 2" xfId="2873" xr:uid="{00000000-0005-0000-0000-000027830000}"/>
    <cellStyle name="Style 137 3" xfId="2874" xr:uid="{00000000-0005-0000-0000-000028830000}"/>
    <cellStyle name="Style 137 3 2" xfId="2875" xr:uid="{00000000-0005-0000-0000-000029830000}"/>
    <cellStyle name="Style 137 3 2 2" xfId="2876" xr:uid="{00000000-0005-0000-0000-00002A830000}"/>
    <cellStyle name="Style 137 3 2 2 2" xfId="2877" xr:uid="{00000000-0005-0000-0000-00002B830000}"/>
    <cellStyle name="Style 137 3 2 3" xfId="2878" xr:uid="{00000000-0005-0000-0000-00002C830000}"/>
    <cellStyle name="Style 137 3 3" xfId="2879" xr:uid="{00000000-0005-0000-0000-00002D830000}"/>
    <cellStyle name="Style 137 3 3 2" xfId="2880" xr:uid="{00000000-0005-0000-0000-00002E830000}"/>
    <cellStyle name="Style 137 3 3 2 2" xfId="2881" xr:uid="{00000000-0005-0000-0000-00002F830000}"/>
    <cellStyle name="Style 137 3 3 3" xfId="2882" xr:uid="{00000000-0005-0000-0000-000030830000}"/>
    <cellStyle name="Style 137 3 3 3 2" xfId="2883" xr:uid="{00000000-0005-0000-0000-000031830000}"/>
    <cellStyle name="Style 137 3 3 3 2 2" xfId="2884" xr:uid="{00000000-0005-0000-0000-000032830000}"/>
    <cellStyle name="Style 137 3 3 3 3" xfId="2885" xr:uid="{00000000-0005-0000-0000-000033830000}"/>
    <cellStyle name="Style 137 3 3 3 4" xfId="2886" xr:uid="{00000000-0005-0000-0000-000034830000}"/>
    <cellStyle name="Style 137 3 3 3 5" xfId="2887" xr:uid="{00000000-0005-0000-0000-000035830000}"/>
    <cellStyle name="Style 137 3 3 4" xfId="2888" xr:uid="{00000000-0005-0000-0000-000036830000}"/>
    <cellStyle name="Style 137 3 3 4 2" xfId="2889" xr:uid="{00000000-0005-0000-0000-000037830000}"/>
    <cellStyle name="Style 137 3 3 4 2 2" xfId="2890" xr:uid="{00000000-0005-0000-0000-000038830000}"/>
    <cellStyle name="Style 137 3 3 4 3" xfId="2891" xr:uid="{00000000-0005-0000-0000-000039830000}"/>
    <cellStyle name="Style 137 3 3 5" xfId="2892" xr:uid="{00000000-0005-0000-0000-00003A830000}"/>
    <cellStyle name="Style 137 3 3 6" xfId="2893" xr:uid="{00000000-0005-0000-0000-00003B830000}"/>
    <cellStyle name="Style 137 3 4" xfId="2894" xr:uid="{00000000-0005-0000-0000-00003C830000}"/>
    <cellStyle name="Style 137 3 4 2" xfId="2895" xr:uid="{00000000-0005-0000-0000-00003D830000}"/>
    <cellStyle name="Style 137 3 4 3" xfId="2896" xr:uid="{00000000-0005-0000-0000-00003E830000}"/>
    <cellStyle name="Style 137 3 4 4" xfId="2897" xr:uid="{00000000-0005-0000-0000-00003F830000}"/>
    <cellStyle name="Style 137 3 5" xfId="2898" xr:uid="{00000000-0005-0000-0000-000040830000}"/>
    <cellStyle name="Style 137 3 6" xfId="2899" xr:uid="{00000000-0005-0000-0000-000041830000}"/>
    <cellStyle name="Style 137 4" xfId="2900" xr:uid="{00000000-0005-0000-0000-000042830000}"/>
    <cellStyle name="Style 137 4 2" xfId="2901" xr:uid="{00000000-0005-0000-0000-000043830000}"/>
    <cellStyle name="Style 137 4 2 2" xfId="2902" xr:uid="{00000000-0005-0000-0000-000044830000}"/>
    <cellStyle name="Style 137 4 2 2 2" xfId="2903" xr:uid="{00000000-0005-0000-0000-000045830000}"/>
    <cellStyle name="Style 137 4 2 3" xfId="2904" xr:uid="{00000000-0005-0000-0000-000046830000}"/>
    <cellStyle name="Style 137 4 2 3 2" xfId="2905" xr:uid="{00000000-0005-0000-0000-000047830000}"/>
    <cellStyle name="Style 137 4 2 3 2 2" xfId="2906" xr:uid="{00000000-0005-0000-0000-000048830000}"/>
    <cellStyle name="Style 137 4 2 3 3" xfId="2907" xr:uid="{00000000-0005-0000-0000-000049830000}"/>
    <cellStyle name="Style 137 4 2 3 4" xfId="2908" xr:uid="{00000000-0005-0000-0000-00004A830000}"/>
    <cellStyle name="Style 137 4 2 3 5" xfId="2909" xr:uid="{00000000-0005-0000-0000-00004B830000}"/>
    <cellStyle name="Style 137 4 2 4" xfId="2910" xr:uid="{00000000-0005-0000-0000-00004C830000}"/>
    <cellStyle name="Style 137 4 2 4 2" xfId="2911" xr:uid="{00000000-0005-0000-0000-00004D830000}"/>
    <cellStyle name="Style 137 4 2 4 2 2" xfId="2912" xr:uid="{00000000-0005-0000-0000-00004E830000}"/>
    <cellStyle name="Style 137 4 2 4 3" xfId="2913" xr:uid="{00000000-0005-0000-0000-00004F830000}"/>
    <cellStyle name="Style 137 4 2 5" xfId="2914" xr:uid="{00000000-0005-0000-0000-000050830000}"/>
    <cellStyle name="Style 137 4 2 6" xfId="2915" xr:uid="{00000000-0005-0000-0000-000051830000}"/>
    <cellStyle name="Style 137 4 3" xfId="2916" xr:uid="{00000000-0005-0000-0000-000052830000}"/>
    <cellStyle name="Style 137 4 3 2" xfId="2917" xr:uid="{00000000-0005-0000-0000-000053830000}"/>
    <cellStyle name="Style 137 4 4" xfId="2918" xr:uid="{00000000-0005-0000-0000-000054830000}"/>
    <cellStyle name="Style 137 4 4 2" xfId="2919" xr:uid="{00000000-0005-0000-0000-000055830000}"/>
    <cellStyle name="Style 137 4 5" xfId="2920" xr:uid="{00000000-0005-0000-0000-000056830000}"/>
    <cellStyle name="Style 137 4 6" xfId="2921" xr:uid="{00000000-0005-0000-0000-000057830000}"/>
    <cellStyle name="Style 137 5" xfId="2922" xr:uid="{00000000-0005-0000-0000-000058830000}"/>
    <cellStyle name="Style 137 5 2" xfId="2923" xr:uid="{00000000-0005-0000-0000-000059830000}"/>
    <cellStyle name="Style 137 5 2 2" xfId="2924" xr:uid="{00000000-0005-0000-0000-00005A830000}"/>
    <cellStyle name="Style 137 5 2 2 2" xfId="2925" xr:uid="{00000000-0005-0000-0000-00005B830000}"/>
    <cellStyle name="Style 137 5 2 3" xfId="2926" xr:uid="{00000000-0005-0000-0000-00005C830000}"/>
    <cellStyle name="Style 137 5 2 3 2" xfId="2927" xr:uid="{00000000-0005-0000-0000-00005D830000}"/>
    <cellStyle name="Style 137 5 2 3 2 2" xfId="2928" xr:uid="{00000000-0005-0000-0000-00005E830000}"/>
    <cellStyle name="Style 137 5 2 3 3" xfId="2929" xr:uid="{00000000-0005-0000-0000-00005F830000}"/>
    <cellStyle name="Style 137 5 2 3 4" xfId="2930" xr:uid="{00000000-0005-0000-0000-000060830000}"/>
    <cellStyle name="Style 137 5 2 3 5" xfId="2931" xr:uid="{00000000-0005-0000-0000-000061830000}"/>
    <cellStyle name="Style 137 5 2 4" xfId="2932" xr:uid="{00000000-0005-0000-0000-000062830000}"/>
    <cellStyle name="Style 137 5 2 4 2" xfId="2933" xr:uid="{00000000-0005-0000-0000-000063830000}"/>
    <cellStyle name="Style 137 5 2 4 2 2" xfId="2934" xr:uid="{00000000-0005-0000-0000-000064830000}"/>
    <cellStyle name="Style 137 5 2 4 3" xfId="2935" xr:uid="{00000000-0005-0000-0000-000065830000}"/>
    <cellStyle name="Style 137 5 2 5" xfId="2936" xr:uid="{00000000-0005-0000-0000-000066830000}"/>
    <cellStyle name="Style 137 5 2 6" xfId="2937" xr:uid="{00000000-0005-0000-0000-000067830000}"/>
    <cellStyle name="Style 137 5 3" xfId="2938" xr:uid="{00000000-0005-0000-0000-000068830000}"/>
    <cellStyle name="Style 137 5 3 2" xfId="2939" xr:uid="{00000000-0005-0000-0000-000069830000}"/>
    <cellStyle name="Style 137 5 4" xfId="2940" xr:uid="{00000000-0005-0000-0000-00006A830000}"/>
    <cellStyle name="Style 137 5 4 2" xfId="2941" xr:uid="{00000000-0005-0000-0000-00006B830000}"/>
    <cellStyle name="Style 137 5 5" xfId="2942" xr:uid="{00000000-0005-0000-0000-00006C830000}"/>
    <cellStyle name="Style 137 5 6" xfId="2943" xr:uid="{00000000-0005-0000-0000-00006D830000}"/>
    <cellStyle name="Style 137 6" xfId="2944" xr:uid="{00000000-0005-0000-0000-00006E830000}"/>
    <cellStyle name="Style 137 6 2" xfId="2945" xr:uid="{00000000-0005-0000-0000-00006F830000}"/>
    <cellStyle name="Style 137 6 2 2" xfId="2946" xr:uid="{00000000-0005-0000-0000-000070830000}"/>
    <cellStyle name="Style 137 6 3" xfId="2947" xr:uid="{00000000-0005-0000-0000-000071830000}"/>
    <cellStyle name="Style 137 6 3 2" xfId="2948" xr:uid="{00000000-0005-0000-0000-000072830000}"/>
    <cellStyle name="Style 137 6 3 2 2" xfId="2949" xr:uid="{00000000-0005-0000-0000-000073830000}"/>
    <cellStyle name="Style 137 6 3 3" xfId="2950" xr:uid="{00000000-0005-0000-0000-000074830000}"/>
    <cellStyle name="Style 137 6 3 4" xfId="2951" xr:uid="{00000000-0005-0000-0000-000075830000}"/>
    <cellStyle name="Style 137 6 3 5" xfId="2952" xr:uid="{00000000-0005-0000-0000-000076830000}"/>
    <cellStyle name="Style 137 6 4" xfId="2953" xr:uid="{00000000-0005-0000-0000-000077830000}"/>
    <cellStyle name="Style 137 6 4 2" xfId="2954" xr:uid="{00000000-0005-0000-0000-000078830000}"/>
    <cellStyle name="Style 137 6 4 2 2" xfId="2955" xr:uid="{00000000-0005-0000-0000-000079830000}"/>
    <cellStyle name="Style 137 6 4 3" xfId="2956" xr:uid="{00000000-0005-0000-0000-00007A830000}"/>
    <cellStyle name="Style 137 6 5" xfId="2957" xr:uid="{00000000-0005-0000-0000-00007B830000}"/>
    <cellStyle name="Style 137 6 6" xfId="2958" xr:uid="{00000000-0005-0000-0000-00007C830000}"/>
    <cellStyle name="Style 137 7" xfId="2959" xr:uid="{00000000-0005-0000-0000-00007D830000}"/>
    <cellStyle name="Style 137 7 2" xfId="2960" xr:uid="{00000000-0005-0000-0000-00007E830000}"/>
    <cellStyle name="Style 137 7 2 2" xfId="2961" xr:uid="{00000000-0005-0000-0000-00007F830000}"/>
    <cellStyle name="Style 137 7 3" xfId="2962" xr:uid="{00000000-0005-0000-0000-000080830000}"/>
    <cellStyle name="Style 137 7 4" xfId="2963" xr:uid="{00000000-0005-0000-0000-000081830000}"/>
    <cellStyle name="Style 137 7 5" xfId="2964" xr:uid="{00000000-0005-0000-0000-000082830000}"/>
    <cellStyle name="Style 137 8" xfId="2965" xr:uid="{00000000-0005-0000-0000-000083830000}"/>
    <cellStyle name="Style 137 8 2" xfId="2966" xr:uid="{00000000-0005-0000-0000-000084830000}"/>
    <cellStyle name="Style 137 8 2 2" xfId="2967" xr:uid="{00000000-0005-0000-0000-000085830000}"/>
    <cellStyle name="Style 137 8 3" xfId="2968" xr:uid="{00000000-0005-0000-0000-000086830000}"/>
    <cellStyle name="Style 137 8 4" xfId="2969" xr:uid="{00000000-0005-0000-0000-000087830000}"/>
    <cellStyle name="Style 137 8 5" xfId="2970" xr:uid="{00000000-0005-0000-0000-000088830000}"/>
    <cellStyle name="Style 137 9" xfId="2971" xr:uid="{00000000-0005-0000-0000-000089830000}"/>
    <cellStyle name="Style 137 9 2" xfId="2972" xr:uid="{00000000-0005-0000-0000-00008A830000}"/>
    <cellStyle name="Style 137 9 2 2" xfId="2973" xr:uid="{00000000-0005-0000-0000-00008B830000}"/>
    <cellStyle name="Style 137 9 3" xfId="2974" xr:uid="{00000000-0005-0000-0000-00008C830000}"/>
    <cellStyle name="Style 137_ADDON" xfId="2975" xr:uid="{00000000-0005-0000-0000-00008D830000}"/>
    <cellStyle name="Style 138" xfId="2976" xr:uid="{00000000-0005-0000-0000-00008E830000}"/>
    <cellStyle name="Style 138 2" xfId="2977" xr:uid="{00000000-0005-0000-0000-00008F830000}"/>
    <cellStyle name="Style 138 3" xfId="2978" xr:uid="{00000000-0005-0000-0000-000090830000}"/>
    <cellStyle name="Style 138 3 2" xfId="2979" xr:uid="{00000000-0005-0000-0000-000091830000}"/>
    <cellStyle name="Style 138 3 3" xfId="2980" xr:uid="{00000000-0005-0000-0000-000092830000}"/>
    <cellStyle name="Style 138 3 3 2" xfId="2981" xr:uid="{00000000-0005-0000-0000-000093830000}"/>
    <cellStyle name="Style 138 3 3 3" xfId="2982" xr:uid="{00000000-0005-0000-0000-000094830000}"/>
    <cellStyle name="Style 138 3 3 4" xfId="2983" xr:uid="{00000000-0005-0000-0000-000095830000}"/>
    <cellStyle name="Style 138 3 4" xfId="2984" xr:uid="{00000000-0005-0000-0000-000096830000}"/>
    <cellStyle name="Style 138 3 4 2" xfId="2985" xr:uid="{00000000-0005-0000-0000-000097830000}"/>
    <cellStyle name="Style 138 3 5" xfId="2986" xr:uid="{00000000-0005-0000-0000-000098830000}"/>
    <cellStyle name="Style 138 4" xfId="2987" xr:uid="{00000000-0005-0000-0000-000099830000}"/>
    <cellStyle name="Style 138 4 2" xfId="2988" xr:uid="{00000000-0005-0000-0000-00009A830000}"/>
    <cellStyle name="Style 138 4 3" xfId="2989" xr:uid="{00000000-0005-0000-0000-00009B830000}"/>
    <cellStyle name="Style 138 4 4" xfId="2990" xr:uid="{00000000-0005-0000-0000-00009C830000}"/>
    <cellStyle name="Style 138 5" xfId="2991" xr:uid="{00000000-0005-0000-0000-00009D830000}"/>
    <cellStyle name="Style 138 5 2" xfId="2992" xr:uid="{00000000-0005-0000-0000-00009E830000}"/>
    <cellStyle name="Style 138 6" xfId="2993" xr:uid="{00000000-0005-0000-0000-00009F830000}"/>
    <cellStyle name="Style 138 6 2" xfId="2994" xr:uid="{00000000-0005-0000-0000-0000A0830000}"/>
    <cellStyle name="Style 138 6 3" xfId="2995" xr:uid="{00000000-0005-0000-0000-0000A1830000}"/>
    <cellStyle name="Style 138 7" xfId="2996" xr:uid="{00000000-0005-0000-0000-0000A2830000}"/>
    <cellStyle name="Style 138 7 2" xfId="2997" xr:uid="{00000000-0005-0000-0000-0000A3830000}"/>
    <cellStyle name="Style 138 7 3" xfId="2998" xr:uid="{00000000-0005-0000-0000-0000A4830000}"/>
    <cellStyle name="Style 138 8" xfId="2999" xr:uid="{00000000-0005-0000-0000-0000A5830000}"/>
    <cellStyle name="Style 138_ADDON" xfId="3000" xr:uid="{00000000-0005-0000-0000-0000A6830000}"/>
    <cellStyle name="Style 139" xfId="3001" xr:uid="{00000000-0005-0000-0000-0000A7830000}"/>
    <cellStyle name="Style 139 2" xfId="3002" xr:uid="{00000000-0005-0000-0000-0000A8830000}"/>
    <cellStyle name="Style 139 2 2" xfId="3003" xr:uid="{00000000-0005-0000-0000-0000A9830000}"/>
    <cellStyle name="Style 139 2 2 2" xfId="3004" xr:uid="{00000000-0005-0000-0000-0000AA830000}"/>
    <cellStyle name="Style 139 2 2 2 2" xfId="3005" xr:uid="{00000000-0005-0000-0000-0000AB830000}"/>
    <cellStyle name="Style 139 2 2 2 2 2" xfId="3006" xr:uid="{00000000-0005-0000-0000-0000AC830000}"/>
    <cellStyle name="Style 139 2 2 2 3" xfId="3007" xr:uid="{00000000-0005-0000-0000-0000AD830000}"/>
    <cellStyle name="Style 139 2 2 3" xfId="3008" xr:uid="{00000000-0005-0000-0000-0000AE830000}"/>
    <cellStyle name="Style 139 2 2 3 2" xfId="3009" xr:uid="{00000000-0005-0000-0000-0000AF830000}"/>
    <cellStyle name="Style 139 2 2 4" xfId="3010" xr:uid="{00000000-0005-0000-0000-0000B0830000}"/>
    <cellStyle name="Style 139 2 3" xfId="3011" xr:uid="{00000000-0005-0000-0000-0000B1830000}"/>
    <cellStyle name="Style 139 2 3 2" xfId="3012" xr:uid="{00000000-0005-0000-0000-0000B2830000}"/>
    <cellStyle name="Style 139 2 3 2 2" xfId="3013" xr:uid="{00000000-0005-0000-0000-0000B3830000}"/>
    <cellStyle name="Style 139 2 3 3" xfId="3014" xr:uid="{00000000-0005-0000-0000-0000B4830000}"/>
    <cellStyle name="Style 139 2 4" xfId="3015" xr:uid="{00000000-0005-0000-0000-0000B5830000}"/>
    <cellStyle name="Style 139 2 4 2" xfId="3016" xr:uid="{00000000-0005-0000-0000-0000B6830000}"/>
    <cellStyle name="Style 139 2 5" xfId="3017" xr:uid="{00000000-0005-0000-0000-0000B7830000}"/>
    <cellStyle name="Style 139 3" xfId="3018" xr:uid="{00000000-0005-0000-0000-0000B8830000}"/>
    <cellStyle name="Style 139 3 2" xfId="3019" xr:uid="{00000000-0005-0000-0000-0000B9830000}"/>
    <cellStyle name="Style 139 3 2 2" xfId="3020" xr:uid="{00000000-0005-0000-0000-0000BA830000}"/>
    <cellStyle name="Style 139 3 2 2 2" xfId="3021" xr:uid="{00000000-0005-0000-0000-0000BB830000}"/>
    <cellStyle name="Style 139 3 2 2 2 2" xfId="3022" xr:uid="{00000000-0005-0000-0000-0000BC830000}"/>
    <cellStyle name="Style 139 3 2 2 3" xfId="3023" xr:uid="{00000000-0005-0000-0000-0000BD830000}"/>
    <cellStyle name="Style 139 3 2 3" xfId="3024" xr:uid="{00000000-0005-0000-0000-0000BE830000}"/>
    <cellStyle name="Style 139 3 2 3 2" xfId="3025" xr:uid="{00000000-0005-0000-0000-0000BF830000}"/>
    <cellStyle name="Style 139 3 2 4" xfId="3026" xr:uid="{00000000-0005-0000-0000-0000C0830000}"/>
    <cellStyle name="Style 139 3 3" xfId="3027" xr:uid="{00000000-0005-0000-0000-0000C1830000}"/>
    <cellStyle name="Style 139 3 3 2" xfId="3028" xr:uid="{00000000-0005-0000-0000-0000C2830000}"/>
    <cellStyle name="Style 139 3 3 2 2" xfId="3029" xr:uid="{00000000-0005-0000-0000-0000C3830000}"/>
    <cellStyle name="Style 139 3 3 2 2 2" xfId="3030" xr:uid="{00000000-0005-0000-0000-0000C4830000}"/>
    <cellStyle name="Style 139 3 3 2 3" xfId="3031" xr:uid="{00000000-0005-0000-0000-0000C5830000}"/>
    <cellStyle name="Style 139 3 3 3" xfId="3032" xr:uid="{00000000-0005-0000-0000-0000C6830000}"/>
    <cellStyle name="Style 139 3 3 4" xfId="3033" xr:uid="{00000000-0005-0000-0000-0000C7830000}"/>
    <cellStyle name="Style 139 3 4" xfId="3034" xr:uid="{00000000-0005-0000-0000-0000C8830000}"/>
    <cellStyle name="Style 139 3 4 2" xfId="3035" xr:uid="{00000000-0005-0000-0000-0000C9830000}"/>
    <cellStyle name="Style 139 3 5" xfId="3036" xr:uid="{00000000-0005-0000-0000-0000CA830000}"/>
    <cellStyle name="Style 139 4" xfId="3037" xr:uid="{00000000-0005-0000-0000-0000CB830000}"/>
    <cellStyle name="Style 139 4 2" xfId="3038" xr:uid="{00000000-0005-0000-0000-0000CC830000}"/>
    <cellStyle name="Style 139 4 2 2" xfId="3039" xr:uid="{00000000-0005-0000-0000-0000CD830000}"/>
    <cellStyle name="Style 139 4 2 2 2" xfId="3040" xr:uid="{00000000-0005-0000-0000-0000CE830000}"/>
    <cellStyle name="Style 139 4 2 3" xfId="3041" xr:uid="{00000000-0005-0000-0000-0000CF830000}"/>
    <cellStyle name="Style 139 4 3" xfId="3042" xr:uid="{00000000-0005-0000-0000-0000D0830000}"/>
    <cellStyle name="Style 139 4 4" xfId="3043" xr:uid="{00000000-0005-0000-0000-0000D1830000}"/>
    <cellStyle name="Style 139 5" xfId="3044" xr:uid="{00000000-0005-0000-0000-0000D2830000}"/>
    <cellStyle name="Style 139 5 2" xfId="3045" xr:uid="{00000000-0005-0000-0000-0000D3830000}"/>
    <cellStyle name="Style 139 6" xfId="3046" xr:uid="{00000000-0005-0000-0000-0000D4830000}"/>
    <cellStyle name="Style 139 6 2" xfId="3047" xr:uid="{00000000-0005-0000-0000-0000D5830000}"/>
    <cellStyle name="Style 139 6 2 2" xfId="3048" xr:uid="{00000000-0005-0000-0000-0000D6830000}"/>
    <cellStyle name="Style 139 7" xfId="3049" xr:uid="{00000000-0005-0000-0000-0000D7830000}"/>
    <cellStyle name="Style 139 7 2" xfId="3050" xr:uid="{00000000-0005-0000-0000-0000D8830000}"/>
    <cellStyle name="Style 139 7 3" xfId="3051" xr:uid="{00000000-0005-0000-0000-0000D9830000}"/>
    <cellStyle name="Style 139 8" xfId="3052" xr:uid="{00000000-0005-0000-0000-0000DA830000}"/>
    <cellStyle name="Style 139_ADDON" xfId="3053" xr:uid="{00000000-0005-0000-0000-0000DB830000}"/>
    <cellStyle name="Style 140" xfId="3054" xr:uid="{00000000-0005-0000-0000-0000DC830000}"/>
    <cellStyle name="Style 140 2" xfId="3055" xr:uid="{00000000-0005-0000-0000-0000DD830000}"/>
    <cellStyle name="Style 140 3" xfId="3056" xr:uid="{00000000-0005-0000-0000-0000DE830000}"/>
    <cellStyle name="Style 140 3 2" xfId="3057" xr:uid="{00000000-0005-0000-0000-0000DF830000}"/>
    <cellStyle name="Style 140 3 3" xfId="3058" xr:uid="{00000000-0005-0000-0000-0000E0830000}"/>
    <cellStyle name="Style 140 3 3 2" xfId="3059" xr:uid="{00000000-0005-0000-0000-0000E1830000}"/>
    <cellStyle name="Style 140 3 3 3" xfId="3060" xr:uid="{00000000-0005-0000-0000-0000E2830000}"/>
    <cellStyle name="Style 140 3 3 4" xfId="3061" xr:uid="{00000000-0005-0000-0000-0000E3830000}"/>
    <cellStyle name="Style 140 3 4" xfId="3062" xr:uid="{00000000-0005-0000-0000-0000E4830000}"/>
    <cellStyle name="Style 140 3 4 2" xfId="3063" xr:uid="{00000000-0005-0000-0000-0000E5830000}"/>
    <cellStyle name="Style 140 3 5" xfId="3064" xr:uid="{00000000-0005-0000-0000-0000E6830000}"/>
    <cellStyle name="Style 140 4" xfId="3065" xr:uid="{00000000-0005-0000-0000-0000E7830000}"/>
    <cellStyle name="Style 140 4 2" xfId="3066" xr:uid="{00000000-0005-0000-0000-0000E8830000}"/>
    <cellStyle name="Style 140 4 3" xfId="3067" xr:uid="{00000000-0005-0000-0000-0000E9830000}"/>
    <cellStyle name="Style 140 4 4" xfId="3068" xr:uid="{00000000-0005-0000-0000-0000EA830000}"/>
    <cellStyle name="Style 140 5" xfId="3069" xr:uid="{00000000-0005-0000-0000-0000EB830000}"/>
    <cellStyle name="Style 140 5 2" xfId="3070" xr:uid="{00000000-0005-0000-0000-0000EC830000}"/>
    <cellStyle name="Style 140 6" xfId="3071" xr:uid="{00000000-0005-0000-0000-0000ED830000}"/>
    <cellStyle name="Style 140 6 2" xfId="3072" xr:uid="{00000000-0005-0000-0000-0000EE830000}"/>
    <cellStyle name="Style 140 6 3" xfId="3073" xr:uid="{00000000-0005-0000-0000-0000EF830000}"/>
    <cellStyle name="Style 140 7" xfId="3074" xr:uid="{00000000-0005-0000-0000-0000F0830000}"/>
    <cellStyle name="Style 140 7 2" xfId="3075" xr:uid="{00000000-0005-0000-0000-0000F1830000}"/>
    <cellStyle name="Style 140 7 3" xfId="3076" xr:uid="{00000000-0005-0000-0000-0000F2830000}"/>
    <cellStyle name="Style 140 8" xfId="3077" xr:uid="{00000000-0005-0000-0000-0000F3830000}"/>
    <cellStyle name="Style 140_ADDON" xfId="3078" xr:uid="{00000000-0005-0000-0000-0000F4830000}"/>
    <cellStyle name="Style 141" xfId="3079" xr:uid="{00000000-0005-0000-0000-0000F5830000}"/>
    <cellStyle name="Style 141 10" xfId="3080" xr:uid="{00000000-0005-0000-0000-0000F6830000}"/>
    <cellStyle name="Style 141 10 2" xfId="3081" xr:uid="{00000000-0005-0000-0000-0000F7830000}"/>
    <cellStyle name="Style 141 10 2 2" xfId="3082" xr:uid="{00000000-0005-0000-0000-0000F8830000}"/>
    <cellStyle name="Style 141 10 3" xfId="3083" xr:uid="{00000000-0005-0000-0000-0000F9830000}"/>
    <cellStyle name="Style 141 11" xfId="3084" xr:uid="{00000000-0005-0000-0000-0000FA830000}"/>
    <cellStyle name="Style 141 11 2" xfId="3085" xr:uid="{00000000-0005-0000-0000-0000FB830000}"/>
    <cellStyle name="Style 141 11 2 2" xfId="3086" xr:uid="{00000000-0005-0000-0000-0000FC830000}"/>
    <cellStyle name="Style 141 11 3" xfId="3087" xr:uid="{00000000-0005-0000-0000-0000FD830000}"/>
    <cellStyle name="Style 141 12" xfId="3088" xr:uid="{00000000-0005-0000-0000-0000FE830000}"/>
    <cellStyle name="Style 141 12 2" xfId="3089" xr:uid="{00000000-0005-0000-0000-0000FF830000}"/>
    <cellStyle name="Style 141 2" xfId="3090" xr:uid="{00000000-0005-0000-0000-000000840000}"/>
    <cellStyle name="Style 141 2 2" xfId="3091" xr:uid="{00000000-0005-0000-0000-000001840000}"/>
    <cellStyle name="Style 141 3" xfId="3092" xr:uid="{00000000-0005-0000-0000-000002840000}"/>
    <cellStyle name="Style 141 3 2" xfId="3093" xr:uid="{00000000-0005-0000-0000-000003840000}"/>
    <cellStyle name="Style 141 3 2 2" xfId="3094" xr:uid="{00000000-0005-0000-0000-000004840000}"/>
    <cellStyle name="Style 141 3 2 2 2" xfId="3095" xr:uid="{00000000-0005-0000-0000-000005840000}"/>
    <cellStyle name="Style 141 3 2 3" xfId="3096" xr:uid="{00000000-0005-0000-0000-000006840000}"/>
    <cellStyle name="Style 141 3 3" xfId="3097" xr:uid="{00000000-0005-0000-0000-000007840000}"/>
    <cellStyle name="Style 141 3 3 2" xfId="3098" xr:uid="{00000000-0005-0000-0000-000008840000}"/>
    <cellStyle name="Style 141 3 3 2 2" xfId="3099" xr:uid="{00000000-0005-0000-0000-000009840000}"/>
    <cellStyle name="Style 141 3 3 3" xfId="3100" xr:uid="{00000000-0005-0000-0000-00000A840000}"/>
    <cellStyle name="Style 141 3 3 3 2" xfId="3101" xr:uid="{00000000-0005-0000-0000-00000B840000}"/>
    <cellStyle name="Style 141 3 3 3 2 2" xfId="3102" xr:uid="{00000000-0005-0000-0000-00000C840000}"/>
    <cellStyle name="Style 141 3 3 3 3" xfId="3103" xr:uid="{00000000-0005-0000-0000-00000D840000}"/>
    <cellStyle name="Style 141 3 3 3 4" xfId="3104" xr:uid="{00000000-0005-0000-0000-00000E840000}"/>
    <cellStyle name="Style 141 3 3 3 5" xfId="3105" xr:uid="{00000000-0005-0000-0000-00000F840000}"/>
    <cellStyle name="Style 141 3 3 4" xfId="3106" xr:uid="{00000000-0005-0000-0000-000010840000}"/>
    <cellStyle name="Style 141 3 3 4 2" xfId="3107" xr:uid="{00000000-0005-0000-0000-000011840000}"/>
    <cellStyle name="Style 141 3 3 4 2 2" xfId="3108" xr:uid="{00000000-0005-0000-0000-000012840000}"/>
    <cellStyle name="Style 141 3 3 4 3" xfId="3109" xr:uid="{00000000-0005-0000-0000-000013840000}"/>
    <cellStyle name="Style 141 3 3 5" xfId="3110" xr:uid="{00000000-0005-0000-0000-000014840000}"/>
    <cellStyle name="Style 141 3 3 6" xfId="3111" xr:uid="{00000000-0005-0000-0000-000015840000}"/>
    <cellStyle name="Style 141 3 4" xfId="3112" xr:uid="{00000000-0005-0000-0000-000016840000}"/>
    <cellStyle name="Style 141 3 4 2" xfId="3113" xr:uid="{00000000-0005-0000-0000-000017840000}"/>
    <cellStyle name="Style 141 3 4 3" xfId="3114" xr:uid="{00000000-0005-0000-0000-000018840000}"/>
    <cellStyle name="Style 141 3 4 4" xfId="3115" xr:uid="{00000000-0005-0000-0000-000019840000}"/>
    <cellStyle name="Style 141 3 5" xfId="3116" xr:uid="{00000000-0005-0000-0000-00001A840000}"/>
    <cellStyle name="Style 141 3 6" xfId="3117" xr:uid="{00000000-0005-0000-0000-00001B840000}"/>
    <cellStyle name="Style 141 4" xfId="3118" xr:uid="{00000000-0005-0000-0000-00001C840000}"/>
    <cellStyle name="Style 141 4 2" xfId="3119" xr:uid="{00000000-0005-0000-0000-00001D840000}"/>
    <cellStyle name="Style 141 4 2 2" xfId="3120" xr:uid="{00000000-0005-0000-0000-00001E840000}"/>
    <cellStyle name="Style 141 4 2 2 2" xfId="3121" xr:uid="{00000000-0005-0000-0000-00001F840000}"/>
    <cellStyle name="Style 141 4 2 3" xfId="3122" xr:uid="{00000000-0005-0000-0000-000020840000}"/>
    <cellStyle name="Style 141 4 2 3 2" xfId="3123" xr:uid="{00000000-0005-0000-0000-000021840000}"/>
    <cellStyle name="Style 141 4 2 3 2 2" xfId="3124" xr:uid="{00000000-0005-0000-0000-000022840000}"/>
    <cellStyle name="Style 141 4 2 3 3" xfId="3125" xr:uid="{00000000-0005-0000-0000-000023840000}"/>
    <cellStyle name="Style 141 4 2 3 4" xfId="3126" xr:uid="{00000000-0005-0000-0000-000024840000}"/>
    <cellStyle name="Style 141 4 2 3 5" xfId="3127" xr:uid="{00000000-0005-0000-0000-000025840000}"/>
    <cellStyle name="Style 141 4 2 4" xfId="3128" xr:uid="{00000000-0005-0000-0000-000026840000}"/>
    <cellStyle name="Style 141 4 2 4 2" xfId="3129" xr:uid="{00000000-0005-0000-0000-000027840000}"/>
    <cellStyle name="Style 141 4 2 4 2 2" xfId="3130" xr:uid="{00000000-0005-0000-0000-000028840000}"/>
    <cellStyle name="Style 141 4 2 4 3" xfId="3131" xr:uid="{00000000-0005-0000-0000-000029840000}"/>
    <cellStyle name="Style 141 4 2 5" xfId="3132" xr:uid="{00000000-0005-0000-0000-00002A840000}"/>
    <cellStyle name="Style 141 4 2 6" xfId="3133" xr:uid="{00000000-0005-0000-0000-00002B840000}"/>
    <cellStyle name="Style 141 4 3" xfId="3134" xr:uid="{00000000-0005-0000-0000-00002C840000}"/>
    <cellStyle name="Style 141 4 3 2" xfId="3135" xr:uid="{00000000-0005-0000-0000-00002D840000}"/>
    <cellStyle name="Style 141 4 4" xfId="3136" xr:uid="{00000000-0005-0000-0000-00002E840000}"/>
    <cellStyle name="Style 141 4 4 2" xfId="3137" xr:uid="{00000000-0005-0000-0000-00002F840000}"/>
    <cellStyle name="Style 141 4 5" xfId="3138" xr:uid="{00000000-0005-0000-0000-000030840000}"/>
    <cellStyle name="Style 141 4 6" xfId="3139" xr:uid="{00000000-0005-0000-0000-000031840000}"/>
    <cellStyle name="Style 141 5" xfId="3140" xr:uid="{00000000-0005-0000-0000-000032840000}"/>
    <cellStyle name="Style 141 5 2" xfId="3141" xr:uid="{00000000-0005-0000-0000-000033840000}"/>
    <cellStyle name="Style 141 5 2 2" xfId="3142" xr:uid="{00000000-0005-0000-0000-000034840000}"/>
    <cellStyle name="Style 141 5 2 2 2" xfId="3143" xr:uid="{00000000-0005-0000-0000-000035840000}"/>
    <cellStyle name="Style 141 5 2 3" xfId="3144" xr:uid="{00000000-0005-0000-0000-000036840000}"/>
    <cellStyle name="Style 141 5 2 3 2" xfId="3145" xr:uid="{00000000-0005-0000-0000-000037840000}"/>
    <cellStyle name="Style 141 5 2 3 2 2" xfId="3146" xr:uid="{00000000-0005-0000-0000-000038840000}"/>
    <cellStyle name="Style 141 5 2 3 3" xfId="3147" xr:uid="{00000000-0005-0000-0000-000039840000}"/>
    <cellStyle name="Style 141 5 2 3 4" xfId="3148" xr:uid="{00000000-0005-0000-0000-00003A840000}"/>
    <cellStyle name="Style 141 5 2 3 5" xfId="3149" xr:uid="{00000000-0005-0000-0000-00003B840000}"/>
    <cellStyle name="Style 141 5 2 4" xfId="3150" xr:uid="{00000000-0005-0000-0000-00003C840000}"/>
    <cellStyle name="Style 141 5 2 4 2" xfId="3151" xr:uid="{00000000-0005-0000-0000-00003D840000}"/>
    <cellStyle name="Style 141 5 2 4 2 2" xfId="3152" xr:uid="{00000000-0005-0000-0000-00003E840000}"/>
    <cellStyle name="Style 141 5 2 4 3" xfId="3153" xr:uid="{00000000-0005-0000-0000-00003F840000}"/>
    <cellStyle name="Style 141 5 2 5" xfId="3154" xr:uid="{00000000-0005-0000-0000-000040840000}"/>
    <cellStyle name="Style 141 5 2 6" xfId="3155" xr:uid="{00000000-0005-0000-0000-000041840000}"/>
    <cellStyle name="Style 141 5 3" xfId="3156" xr:uid="{00000000-0005-0000-0000-000042840000}"/>
    <cellStyle name="Style 141 5 3 2" xfId="3157" xr:uid="{00000000-0005-0000-0000-000043840000}"/>
    <cellStyle name="Style 141 5 4" xfId="3158" xr:uid="{00000000-0005-0000-0000-000044840000}"/>
    <cellStyle name="Style 141 5 4 2" xfId="3159" xr:uid="{00000000-0005-0000-0000-000045840000}"/>
    <cellStyle name="Style 141 5 5" xfId="3160" xr:uid="{00000000-0005-0000-0000-000046840000}"/>
    <cellStyle name="Style 141 5 6" xfId="3161" xr:uid="{00000000-0005-0000-0000-000047840000}"/>
    <cellStyle name="Style 141 6" xfId="3162" xr:uid="{00000000-0005-0000-0000-000048840000}"/>
    <cellStyle name="Style 141 6 2" xfId="3163" xr:uid="{00000000-0005-0000-0000-000049840000}"/>
    <cellStyle name="Style 141 6 2 2" xfId="3164" xr:uid="{00000000-0005-0000-0000-00004A840000}"/>
    <cellStyle name="Style 141 6 3" xfId="3165" xr:uid="{00000000-0005-0000-0000-00004B840000}"/>
    <cellStyle name="Style 141 6 3 2" xfId="3166" xr:uid="{00000000-0005-0000-0000-00004C840000}"/>
    <cellStyle name="Style 141 6 3 2 2" xfId="3167" xr:uid="{00000000-0005-0000-0000-00004D840000}"/>
    <cellStyle name="Style 141 6 3 3" xfId="3168" xr:uid="{00000000-0005-0000-0000-00004E840000}"/>
    <cellStyle name="Style 141 6 3 4" xfId="3169" xr:uid="{00000000-0005-0000-0000-00004F840000}"/>
    <cellStyle name="Style 141 6 3 5" xfId="3170" xr:uid="{00000000-0005-0000-0000-000050840000}"/>
    <cellStyle name="Style 141 6 4" xfId="3171" xr:uid="{00000000-0005-0000-0000-000051840000}"/>
    <cellStyle name="Style 141 6 4 2" xfId="3172" xr:uid="{00000000-0005-0000-0000-000052840000}"/>
    <cellStyle name="Style 141 6 4 2 2" xfId="3173" xr:uid="{00000000-0005-0000-0000-000053840000}"/>
    <cellStyle name="Style 141 6 4 3" xfId="3174" xr:uid="{00000000-0005-0000-0000-000054840000}"/>
    <cellStyle name="Style 141 6 5" xfId="3175" xr:uid="{00000000-0005-0000-0000-000055840000}"/>
    <cellStyle name="Style 141 6 6" xfId="3176" xr:uid="{00000000-0005-0000-0000-000056840000}"/>
    <cellStyle name="Style 141 7" xfId="3177" xr:uid="{00000000-0005-0000-0000-000057840000}"/>
    <cellStyle name="Style 141 7 2" xfId="3178" xr:uid="{00000000-0005-0000-0000-000058840000}"/>
    <cellStyle name="Style 141 7 2 2" xfId="3179" xr:uid="{00000000-0005-0000-0000-000059840000}"/>
    <cellStyle name="Style 141 7 3" xfId="3180" xr:uid="{00000000-0005-0000-0000-00005A840000}"/>
    <cellStyle name="Style 141 7 4" xfId="3181" xr:uid="{00000000-0005-0000-0000-00005B840000}"/>
    <cellStyle name="Style 141 7 5" xfId="3182" xr:uid="{00000000-0005-0000-0000-00005C840000}"/>
    <cellStyle name="Style 141 8" xfId="3183" xr:uid="{00000000-0005-0000-0000-00005D840000}"/>
    <cellStyle name="Style 141 8 2" xfId="3184" xr:uid="{00000000-0005-0000-0000-00005E840000}"/>
    <cellStyle name="Style 141 8 2 2" xfId="3185" xr:uid="{00000000-0005-0000-0000-00005F840000}"/>
    <cellStyle name="Style 141 8 3" xfId="3186" xr:uid="{00000000-0005-0000-0000-000060840000}"/>
    <cellStyle name="Style 141 8 4" xfId="3187" xr:uid="{00000000-0005-0000-0000-000061840000}"/>
    <cellStyle name="Style 141 8 5" xfId="3188" xr:uid="{00000000-0005-0000-0000-000062840000}"/>
    <cellStyle name="Style 141 9" xfId="3189" xr:uid="{00000000-0005-0000-0000-000063840000}"/>
    <cellStyle name="Style 141 9 2" xfId="3190" xr:uid="{00000000-0005-0000-0000-000064840000}"/>
    <cellStyle name="Style 141 9 2 2" xfId="3191" xr:uid="{00000000-0005-0000-0000-000065840000}"/>
    <cellStyle name="Style 141 9 3" xfId="3192" xr:uid="{00000000-0005-0000-0000-000066840000}"/>
    <cellStyle name="Style 141_ADDON" xfId="3193" xr:uid="{00000000-0005-0000-0000-000067840000}"/>
    <cellStyle name="Style 142" xfId="3194" xr:uid="{00000000-0005-0000-0000-000068840000}"/>
    <cellStyle name="Style 142 2" xfId="3195" xr:uid="{00000000-0005-0000-0000-000069840000}"/>
    <cellStyle name="Style 142 2 2" xfId="3196" xr:uid="{00000000-0005-0000-0000-00006A840000}"/>
    <cellStyle name="Style 142 2 2 2" xfId="3197" xr:uid="{00000000-0005-0000-0000-00006B840000}"/>
    <cellStyle name="Style 142 2 2 2 2" xfId="3198" xr:uid="{00000000-0005-0000-0000-00006C840000}"/>
    <cellStyle name="Style 142 2 2 2 2 2" xfId="3199" xr:uid="{00000000-0005-0000-0000-00006D840000}"/>
    <cellStyle name="Style 142 2 2 2 3" xfId="3200" xr:uid="{00000000-0005-0000-0000-00006E840000}"/>
    <cellStyle name="Style 142 2 2 3" xfId="3201" xr:uid="{00000000-0005-0000-0000-00006F840000}"/>
    <cellStyle name="Style 142 2 2 3 2" xfId="3202" xr:uid="{00000000-0005-0000-0000-000070840000}"/>
    <cellStyle name="Style 142 2 2 4" xfId="3203" xr:uid="{00000000-0005-0000-0000-000071840000}"/>
    <cellStyle name="Style 142 2 3" xfId="3204" xr:uid="{00000000-0005-0000-0000-000072840000}"/>
    <cellStyle name="Style 142 2 3 2" xfId="3205" xr:uid="{00000000-0005-0000-0000-000073840000}"/>
    <cellStyle name="Style 142 2 3 2 2" xfId="3206" xr:uid="{00000000-0005-0000-0000-000074840000}"/>
    <cellStyle name="Style 142 2 3 3" xfId="3207" xr:uid="{00000000-0005-0000-0000-000075840000}"/>
    <cellStyle name="Style 142 2 4" xfId="3208" xr:uid="{00000000-0005-0000-0000-000076840000}"/>
    <cellStyle name="Style 142 2 4 2" xfId="3209" xr:uid="{00000000-0005-0000-0000-000077840000}"/>
    <cellStyle name="Style 142 2 5" xfId="3210" xr:uid="{00000000-0005-0000-0000-000078840000}"/>
    <cellStyle name="Style 142 3" xfId="3211" xr:uid="{00000000-0005-0000-0000-000079840000}"/>
    <cellStyle name="Style 142 3 2" xfId="3212" xr:uid="{00000000-0005-0000-0000-00007A840000}"/>
    <cellStyle name="Style 142 3 2 2" xfId="3213" xr:uid="{00000000-0005-0000-0000-00007B840000}"/>
    <cellStyle name="Style 142 3 2 2 2" xfId="3214" xr:uid="{00000000-0005-0000-0000-00007C840000}"/>
    <cellStyle name="Style 142 3 2 2 2 2" xfId="3215" xr:uid="{00000000-0005-0000-0000-00007D840000}"/>
    <cellStyle name="Style 142 3 2 2 3" xfId="3216" xr:uid="{00000000-0005-0000-0000-00007E840000}"/>
    <cellStyle name="Style 142 3 2 3" xfId="3217" xr:uid="{00000000-0005-0000-0000-00007F840000}"/>
    <cellStyle name="Style 142 3 2 3 2" xfId="3218" xr:uid="{00000000-0005-0000-0000-000080840000}"/>
    <cellStyle name="Style 142 3 2 4" xfId="3219" xr:uid="{00000000-0005-0000-0000-000081840000}"/>
    <cellStyle name="Style 142 3 3" xfId="3220" xr:uid="{00000000-0005-0000-0000-000082840000}"/>
    <cellStyle name="Style 142 3 3 2" xfId="3221" xr:uid="{00000000-0005-0000-0000-000083840000}"/>
    <cellStyle name="Style 142 3 3 2 2" xfId="3222" xr:uid="{00000000-0005-0000-0000-000084840000}"/>
    <cellStyle name="Style 142 3 3 2 2 2" xfId="3223" xr:uid="{00000000-0005-0000-0000-000085840000}"/>
    <cellStyle name="Style 142 3 3 2 3" xfId="3224" xr:uid="{00000000-0005-0000-0000-000086840000}"/>
    <cellStyle name="Style 142 3 3 3" xfId="3225" xr:uid="{00000000-0005-0000-0000-000087840000}"/>
    <cellStyle name="Style 142 3 3 4" xfId="3226" xr:uid="{00000000-0005-0000-0000-000088840000}"/>
    <cellStyle name="Style 142 3 4" xfId="3227" xr:uid="{00000000-0005-0000-0000-000089840000}"/>
    <cellStyle name="Style 142 3 4 2" xfId="3228" xr:uid="{00000000-0005-0000-0000-00008A840000}"/>
    <cellStyle name="Style 142 3 5" xfId="3229" xr:uid="{00000000-0005-0000-0000-00008B840000}"/>
    <cellStyle name="Style 142 4" xfId="3230" xr:uid="{00000000-0005-0000-0000-00008C840000}"/>
    <cellStyle name="Style 142 4 2" xfId="3231" xr:uid="{00000000-0005-0000-0000-00008D840000}"/>
    <cellStyle name="Style 142 4 2 2" xfId="3232" xr:uid="{00000000-0005-0000-0000-00008E840000}"/>
    <cellStyle name="Style 142 4 2 2 2" xfId="3233" xr:uid="{00000000-0005-0000-0000-00008F840000}"/>
    <cellStyle name="Style 142 4 2 3" xfId="3234" xr:uid="{00000000-0005-0000-0000-000090840000}"/>
    <cellStyle name="Style 142 4 3" xfId="3235" xr:uid="{00000000-0005-0000-0000-000091840000}"/>
    <cellStyle name="Style 142 4 4" xfId="3236" xr:uid="{00000000-0005-0000-0000-000092840000}"/>
    <cellStyle name="Style 142 5" xfId="3237" xr:uid="{00000000-0005-0000-0000-000093840000}"/>
    <cellStyle name="Style 142 5 2" xfId="3238" xr:uid="{00000000-0005-0000-0000-000094840000}"/>
    <cellStyle name="Style 142 6" xfId="3239" xr:uid="{00000000-0005-0000-0000-000095840000}"/>
    <cellStyle name="Style 142 6 2" xfId="3240" xr:uid="{00000000-0005-0000-0000-000096840000}"/>
    <cellStyle name="Style 142 6 2 2" xfId="3241" xr:uid="{00000000-0005-0000-0000-000097840000}"/>
    <cellStyle name="Style 142 7" xfId="3242" xr:uid="{00000000-0005-0000-0000-000098840000}"/>
    <cellStyle name="Style 142 7 2" xfId="3243" xr:uid="{00000000-0005-0000-0000-000099840000}"/>
    <cellStyle name="Style 142 7 3" xfId="3244" xr:uid="{00000000-0005-0000-0000-00009A840000}"/>
    <cellStyle name="Style 142 8" xfId="3245" xr:uid="{00000000-0005-0000-0000-00009B840000}"/>
    <cellStyle name="Style 142_ADDON" xfId="3246" xr:uid="{00000000-0005-0000-0000-00009C840000}"/>
    <cellStyle name="Style 143" xfId="3247" xr:uid="{00000000-0005-0000-0000-00009D840000}"/>
    <cellStyle name="Style 143 2" xfId="3248" xr:uid="{00000000-0005-0000-0000-00009E840000}"/>
    <cellStyle name="Style 143 2 2" xfId="3249" xr:uid="{00000000-0005-0000-0000-00009F840000}"/>
    <cellStyle name="Style 143 2 2 2" xfId="3250" xr:uid="{00000000-0005-0000-0000-0000A0840000}"/>
    <cellStyle name="Style 143 2 2 2 2" xfId="3251" xr:uid="{00000000-0005-0000-0000-0000A1840000}"/>
    <cellStyle name="Style 143 2 2 2 2 2" xfId="3252" xr:uid="{00000000-0005-0000-0000-0000A2840000}"/>
    <cellStyle name="Style 143 2 2 2 3" xfId="3253" xr:uid="{00000000-0005-0000-0000-0000A3840000}"/>
    <cellStyle name="Style 143 2 2 3" xfId="3254" xr:uid="{00000000-0005-0000-0000-0000A4840000}"/>
    <cellStyle name="Style 143 2 2 3 2" xfId="3255" xr:uid="{00000000-0005-0000-0000-0000A5840000}"/>
    <cellStyle name="Style 143 2 2 4" xfId="3256" xr:uid="{00000000-0005-0000-0000-0000A6840000}"/>
    <cellStyle name="Style 143 2 3" xfId="3257" xr:uid="{00000000-0005-0000-0000-0000A7840000}"/>
    <cellStyle name="Style 143 2 3 2" xfId="3258" xr:uid="{00000000-0005-0000-0000-0000A8840000}"/>
    <cellStyle name="Style 143 2 3 2 2" xfId="3259" xr:uid="{00000000-0005-0000-0000-0000A9840000}"/>
    <cellStyle name="Style 143 2 3 3" xfId="3260" xr:uid="{00000000-0005-0000-0000-0000AA840000}"/>
    <cellStyle name="Style 143 2 4" xfId="3261" xr:uid="{00000000-0005-0000-0000-0000AB840000}"/>
    <cellStyle name="Style 143 2 4 2" xfId="3262" xr:uid="{00000000-0005-0000-0000-0000AC840000}"/>
    <cellStyle name="Style 143 2 5" xfId="3263" xr:uid="{00000000-0005-0000-0000-0000AD840000}"/>
    <cellStyle name="Style 143 3" xfId="3264" xr:uid="{00000000-0005-0000-0000-0000AE840000}"/>
    <cellStyle name="Style 143 3 2" xfId="3265" xr:uid="{00000000-0005-0000-0000-0000AF840000}"/>
    <cellStyle name="Style 143 3 2 2" xfId="3266" xr:uid="{00000000-0005-0000-0000-0000B0840000}"/>
    <cellStyle name="Style 143 3 2 2 2" xfId="3267" xr:uid="{00000000-0005-0000-0000-0000B1840000}"/>
    <cellStyle name="Style 143 3 2 2 2 2" xfId="3268" xr:uid="{00000000-0005-0000-0000-0000B2840000}"/>
    <cellStyle name="Style 143 3 2 2 3" xfId="3269" xr:uid="{00000000-0005-0000-0000-0000B3840000}"/>
    <cellStyle name="Style 143 3 2 3" xfId="3270" xr:uid="{00000000-0005-0000-0000-0000B4840000}"/>
    <cellStyle name="Style 143 3 2 3 2" xfId="3271" xr:uid="{00000000-0005-0000-0000-0000B5840000}"/>
    <cellStyle name="Style 143 3 2 4" xfId="3272" xr:uid="{00000000-0005-0000-0000-0000B6840000}"/>
    <cellStyle name="Style 143 3 3" xfId="3273" xr:uid="{00000000-0005-0000-0000-0000B7840000}"/>
    <cellStyle name="Style 143 3 3 2" xfId="3274" xr:uid="{00000000-0005-0000-0000-0000B8840000}"/>
    <cellStyle name="Style 143 3 3 2 2" xfId="3275" xr:uid="{00000000-0005-0000-0000-0000B9840000}"/>
    <cellStyle name="Style 143 3 3 2 2 2" xfId="3276" xr:uid="{00000000-0005-0000-0000-0000BA840000}"/>
    <cellStyle name="Style 143 3 3 2 3" xfId="3277" xr:uid="{00000000-0005-0000-0000-0000BB840000}"/>
    <cellStyle name="Style 143 3 3 3" xfId="3278" xr:uid="{00000000-0005-0000-0000-0000BC840000}"/>
    <cellStyle name="Style 143 3 3 4" xfId="3279" xr:uid="{00000000-0005-0000-0000-0000BD840000}"/>
    <cellStyle name="Style 143 3 4" xfId="3280" xr:uid="{00000000-0005-0000-0000-0000BE840000}"/>
    <cellStyle name="Style 143 3 4 2" xfId="3281" xr:uid="{00000000-0005-0000-0000-0000BF840000}"/>
    <cellStyle name="Style 143 3 5" xfId="3282" xr:uid="{00000000-0005-0000-0000-0000C0840000}"/>
    <cellStyle name="Style 143 4" xfId="3283" xr:uid="{00000000-0005-0000-0000-0000C1840000}"/>
    <cellStyle name="Style 143 4 2" xfId="3284" xr:uid="{00000000-0005-0000-0000-0000C2840000}"/>
    <cellStyle name="Style 143 4 2 2" xfId="3285" xr:uid="{00000000-0005-0000-0000-0000C3840000}"/>
    <cellStyle name="Style 143 4 2 2 2" xfId="3286" xr:uid="{00000000-0005-0000-0000-0000C4840000}"/>
    <cellStyle name="Style 143 4 2 3" xfId="3287" xr:uid="{00000000-0005-0000-0000-0000C5840000}"/>
    <cellStyle name="Style 143 4 3" xfId="3288" xr:uid="{00000000-0005-0000-0000-0000C6840000}"/>
    <cellStyle name="Style 143 4 4" xfId="3289" xr:uid="{00000000-0005-0000-0000-0000C7840000}"/>
    <cellStyle name="Style 143 5" xfId="3290" xr:uid="{00000000-0005-0000-0000-0000C8840000}"/>
    <cellStyle name="Style 143 5 2" xfId="3291" xr:uid="{00000000-0005-0000-0000-0000C9840000}"/>
    <cellStyle name="Style 143 6" xfId="3292" xr:uid="{00000000-0005-0000-0000-0000CA840000}"/>
    <cellStyle name="Style 143 6 2" xfId="3293" xr:uid="{00000000-0005-0000-0000-0000CB840000}"/>
    <cellStyle name="Style 143 6 2 2" xfId="3294" xr:uid="{00000000-0005-0000-0000-0000CC840000}"/>
    <cellStyle name="Style 143 7" xfId="3295" xr:uid="{00000000-0005-0000-0000-0000CD840000}"/>
    <cellStyle name="Style 143 7 2" xfId="3296" xr:uid="{00000000-0005-0000-0000-0000CE840000}"/>
    <cellStyle name="Style 143 7 3" xfId="3297" xr:uid="{00000000-0005-0000-0000-0000CF840000}"/>
    <cellStyle name="Style 143 8" xfId="3298" xr:uid="{00000000-0005-0000-0000-0000D0840000}"/>
    <cellStyle name="Style 143_ADDON" xfId="3299" xr:uid="{00000000-0005-0000-0000-0000D1840000}"/>
    <cellStyle name="Style 148" xfId="3300" xr:uid="{00000000-0005-0000-0000-0000D2840000}"/>
    <cellStyle name="Style 148 10" xfId="3301" xr:uid="{00000000-0005-0000-0000-0000D3840000}"/>
    <cellStyle name="Style 148 10 2" xfId="3302" xr:uid="{00000000-0005-0000-0000-0000D4840000}"/>
    <cellStyle name="Style 148 10 2 2" xfId="3303" xr:uid="{00000000-0005-0000-0000-0000D5840000}"/>
    <cellStyle name="Style 148 10 3" xfId="3304" xr:uid="{00000000-0005-0000-0000-0000D6840000}"/>
    <cellStyle name="Style 148 11" xfId="3305" xr:uid="{00000000-0005-0000-0000-0000D7840000}"/>
    <cellStyle name="Style 148 11 2" xfId="3306" xr:uid="{00000000-0005-0000-0000-0000D8840000}"/>
    <cellStyle name="Style 148 11 2 2" xfId="3307" xr:uid="{00000000-0005-0000-0000-0000D9840000}"/>
    <cellStyle name="Style 148 11 3" xfId="3308" xr:uid="{00000000-0005-0000-0000-0000DA840000}"/>
    <cellStyle name="Style 148 12" xfId="3309" xr:uid="{00000000-0005-0000-0000-0000DB840000}"/>
    <cellStyle name="Style 148 12 2" xfId="3310" xr:uid="{00000000-0005-0000-0000-0000DC840000}"/>
    <cellStyle name="Style 148 2" xfId="3311" xr:uid="{00000000-0005-0000-0000-0000DD840000}"/>
    <cellStyle name="Style 148 2 2" xfId="3312" xr:uid="{00000000-0005-0000-0000-0000DE840000}"/>
    <cellStyle name="Style 148 3" xfId="3313" xr:uid="{00000000-0005-0000-0000-0000DF840000}"/>
    <cellStyle name="Style 148 3 2" xfId="3314" xr:uid="{00000000-0005-0000-0000-0000E0840000}"/>
    <cellStyle name="Style 148 3 2 2" xfId="3315" xr:uid="{00000000-0005-0000-0000-0000E1840000}"/>
    <cellStyle name="Style 148 3 2 2 2" xfId="3316" xr:uid="{00000000-0005-0000-0000-0000E2840000}"/>
    <cellStyle name="Style 148 3 2 3" xfId="3317" xr:uid="{00000000-0005-0000-0000-0000E3840000}"/>
    <cellStyle name="Style 148 3 3" xfId="3318" xr:uid="{00000000-0005-0000-0000-0000E4840000}"/>
    <cellStyle name="Style 148 3 3 2" xfId="3319" xr:uid="{00000000-0005-0000-0000-0000E5840000}"/>
    <cellStyle name="Style 148 3 3 2 2" xfId="3320" xr:uid="{00000000-0005-0000-0000-0000E6840000}"/>
    <cellStyle name="Style 148 3 3 3" xfId="3321" xr:uid="{00000000-0005-0000-0000-0000E7840000}"/>
    <cellStyle name="Style 148 3 3 3 2" xfId="3322" xr:uid="{00000000-0005-0000-0000-0000E8840000}"/>
    <cellStyle name="Style 148 3 3 3 2 2" xfId="3323" xr:uid="{00000000-0005-0000-0000-0000E9840000}"/>
    <cellStyle name="Style 148 3 3 3 3" xfId="3324" xr:uid="{00000000-0005-0000-0000-0000EA840000}"/>
    <cellStyle name="Style 148 3 3 3 4" xfId="3325" xr:uid="{00000000-0005-0000-0000-0000EB840000}"/>
    <cellStyle name="Style 148 3 3 3 5" xfId="3326" xr:uid="{00000000-0005-0000-0000-0000EC840000}"/>
    <cellStyle name="Style 148 3 3 4" xfId="3327" xr:uid="{00000000-0005-0000-0000-0000ED840000}"/>
    <cellStyle name="Style 148 3 3 4 2" xfId="3328" xr:uid="{00000000-0005-0000-0000-0000EE840000}"/>
    <cellStyle name="Style 148 3 3 4 2 2" xfId="3329" xr:uid="{00000000-0005-0000-0000-0000EF840000}"/>
    <cellStyle name="Style 148 3 3 4 3" xfId="3330" xr:uid="{00000000-0005-0000-0000-0000F0840000}"/>
    <cellStyle name="Style 148 3 3 5" xfId="3331" xr:uid="{00000000-0005-0000-0000-0000F1840000}"/>
    <cellStyle name="Style 148 3 3 6" xfId="3332" xr:uid="{00000000-0005-0000-0000-0000F2840000}"/>
    <cellStyle name="Style 148 3 4" xfId="3333" xr:uid="{00000000-0005-0000-0000-0000F3840000}"/>
    <cellStyle name="Style 148 3 4 2" xfId="3334" xr:uid="{00000000-0005-0000-0000-0000F4840000}"/>
    <cellStyle name="Style 148 3 4 3" xfId="3335" xr:uid="{00000000-0005-0000-0000-0000F5840000}"/>
    <cellStyle name="Style 148 3 4 4" xfId="3336" xr:uid="{00000000-0005-0000-0000-0000F6840000}"/>
    <cellStyle name="Style 148 3 5" xfId="3337" xr:uid="{00000000-0005-0000-0000-0000F7840000}"/>
    <cellStyle name="Style 148 3 6" xfId="3338" xr:uid="{00000000-0005-0000-0000-0000F8840000}"/>
    <cellStyle name="Style 148 4" xfId="3339" xr:uid="{00000000-0005-0000-0000-0000F9840000}"/>
    <cellStyle name="Style 148 4 2" xfId="3340" xr:uid="{00000000-0005-0000-0000-0000FA840000}"/>
    <cellStyle name="Style 148 4 2 2" xfId="3341" xr:uid="{00000000-0005-0000-0000-0000FB840000}"/>
    <cellStyle name="Style 148 4 2 2 2" xfId="3342" xr:uid="{00000000-0005-0000-0000-0000FC840000}"/>
    <cellStyle name="Style 148 4 2 3" xfId="3343" xr:uid="{00000000-0005-0000-0000-0000FD840000}"/>
    <cellStyle name="Style 148 4 2 3 2" xfId="3344" xr:uid="{00000000-0005-0000-0000-0000FE840000}"/>
    <cellStyle name="Style 148 4 2 3 2 2" xfId="3345" xr:uid="{00000000-0005-0000-0000-0000FF840000}"/>
    <cellStyle name="Style 148 4 2 3 3" xfId="3346" xr:uid="{00000000-0005-0000-0000-000000850000}"/>
    <cellStyle name="Style 148 4 2 3 4" xfId="3347" xr:uid="{00000000-0005-0000-0000-000001850000}"/>
    <cellStyle name="Style 148 4 2 3 5" xfId="3348" xr:uid="{00000000-0005-0000-0000-000002850000}"/>
    <cellStyle name="Style 148 4 2 4" xfId="3349" xr:uid="{00000000-0005-0000-0000-000003850000}"/>
    <cellStyle name="Style 148 4 2 4 2" xfId="3350" xr:uid="{00000000-0005-0000-0000-000004850000}"/>
    <cellStyle name="Style 148 4 2 4 2 2" xfId="3351" xr:uid="{00000000-0005-0000-0000-000005850000}"/>
    <cellStyle name="Style 148 4 2 4 3" xfId="3352" xr:uid="{00000000-0005-0000-0000-000006850000}"/>
    <cellStyle name="Style 148 4 2 5" xfId="3353" xr:uid="{00000000-0005-0000-0000-000007850000}"/>
    <cellStyle name="Style 148 4 2 6" xfId="3354" xr:uid="{00000000-0005-0000-0000-000008850000}"/>
    <cellStyle name="Style 148 4 3" xfId="3355" xr:uid="{00000000-0005-0000-0000-000009850000}"/>
    <cellStyle name="Style 148 4 3 2" xfId="3356" xr:uid="{00000000-0005-0000-0000-00000A850000}"/>
    <cellStyle name="Style 148 4 4" xfId="3357" xr:uid="{00000000-0005-0000-0000-00000B850000}"/>
    <cellStyle name="Style 148 4 4 2" xfId="3358" xr:uid="{00000000-0005-0000-0000-00000C850000}"/>
    <cellStyle name="Style 148 4 5" xfId="3359" xr:uid="{00000000-0005-0000-0000-00000D850000}"/>
    <cellStyle name="Style 148 4 6" xfId="3360" xr:uid="{00000000-0005-0000-0000-00000E850000}"/>
    <cellStyle name="Style 148 5" xfId="3361" xr:uid="{00000000-0005-0000-0000-00000F850000}"/>
    <cellStyle name="Style 148 5 2" xfId="3362" xr:uid="{00000000-0005-0000-0000-000010850000}"/>
    <cellStyle name="Style 148 5 2 2" xfId="3363" xr:uid="{00000000-0005-0000-0000-000011850000}"/>
    <cellStyle name="Style 148 5 2 2 2" xfId="3364" xr:uid="{00000000-0005-0000-0000-000012850000}"/>
    <cellStyle name="Style 148 5 2 3" xfId="3365" xr:uid="{00000000-0005-0000-0000-000013850000}"/>
    <cellStyle name="Style 148 5 2 3 2" xfId="3366" xr:uid="{00000000-0005-0000-0000-000014850000}"/>
    <cellStyle name="Style 148 5 2 3 2 2" xfId="3367" xr:uid="{00000000-0005-0000-0000-000015850000}"/>
    <cellStyle name="Style 148 5 2 3 3" xfId="3368" xr:uid="{00000000-0005-0000-0000-000016850000}"/>
    <cellStyle name="Style 148 5 2 3 4" xfId="3369" xr:uid="{00000000-0005-0000-0000-000017850000}"/>
    <cellStyle name="Style 148 5 2 3 5" xfId="3370" xr:uid="{00000000-0005-0000-0000-000018850000}"/>
    <cellStyle name="Style 148 5 2 4" xfId="3371" xr:uid="{00000000-0005-0000-0000-000019850000}"/>
    <cellStyle name="Style 148 5 2 4 2" xfId="3372" xr:uid="{00000000-0005-0000-0000-00001A850000}"/>
    <cellStyle name="Style 148 5 2 4 2 2" xfId="3373" xr:uid="{00000000-0005-0000-0000-00001B850000}"/>
    <cellStyle name="Style 148 5 2 4 3" xfId="3374" xr:uid="{00000000-0005-0000-0000-00001C850000}"/>
    <cellStyle name="Style 148 5 2 5" xfId="3375" xr:uid="{00000000-0005-0000-0000-00001D850000}"/>
    <cellStyle name="Style 148 5 2 6" xfId="3376" xr:uid="{00000000-0005-0000-0000-00001E850000}"/>
    <cellStyle name="Style 148 5 3" xfId="3377" xr:uid="{00000000-0005-0000-0000-00001F850000}"/>
    <cellStyle name="Style 148 5 3 2" xfId="3378" xr:uid="{00000000-0005-0000-0000-000020850000}"/>
    <cellStyle name="Style 148 5 4" xfId="3379" xr:uid="{00000000-0005-0000-0000-000021850000}"/>
    <cellStyle name="Style 148 5 4 2" xfId="3380" xr:uid="{00000000-0005-0000-0000-000022850000}"/>
    <cellStyle name="Style 148 5 5" xfId="3381" xr:uid="{00000000-0005-0000-0000-000023850000}"/>
    <cellStyle name="Style 148 5 6" xfId="3382" xr:uid="{00000000-0005-0000-0000-000024850000}"/>
    <cellStyle name="Style 148 6" xfId="3383" xr:uid="{00000000-0005-0000-0000-000025850000}"/>
    <cellStyle name="Style 148 6 2" xfId="3384" xr:uid="{00000000-0005-0000-0000-000026850000}"/>
    <cellStyle name="Style 148 6 2 2" xfId="3385" xr:uid="{00000000-0005-0000-0000-000027850000}"/>
    <cellStyle name="Style 148 6 3" xfId="3386" xr:uid="{00000000-0005-0000-0000-000028850000}"/>
    <cellStyle name="Style 148 6 3 2" xfId="3387" xr:uid="{00000000-0005-0000-0000-000029850000}"/>
    <cellStyle name="Style 148 6 3 2 2" xfId="3388" xr:uid="{00000000-0005-0000-0000-00002A850000}"/>
    <cellStyle name="Style 148 6 3 3" xfId="3389" xr:uid="{00000000-0005-0000-0000-00002B850000}"/>
    <cellStyle name="Style 148 6 3 4" xfId="3390" xr:uid="{00000000-0005-0000-0000-00002C850000}"/>
    <cellStyle name="Style 148 6 3 5" xfId="3391" xr:uid="{00000000-0005-0000-0000-00002D850000}"/>
    <cellStyle name="Style 148 6 4" xfId="3392" xr:uid="{00000000-0005-0000-0000-00002E850000}"/>
    <cellStyle name="Style 148 6 4 2" xfId="3393" xr:uid="{00000000-0005-0000-0000-00002F850000}"/>
    <cellStyle name="Style 148 6 4 2 2" xfId="3394" xr:uid="{00000000-0005-0000-0000-000030850000}"/>
    <cellStyle name="Style 148 6 4 3" xfId="3395" xr:uid="{00000000-0005-0000-0000-000031850000}"/>
    <cellStyle name="Style 148 6 5" xfId="3396" xr:uid="{00000000-0005-0000-0000-000032850000}"/>
    <cellStyle name="Style 148 6 6" xfId="3397" xr:uid="{00000000-0005-0000-0000-000033850000}"/>
    <cellStyle name="Style 148 7" xfId="3398" xr:uid="{00000000-0005-0000-0000-000034850000}"/>
    <cellStyle name="Style 148 7 2" xfId="3399" xr:uid="{00000000-0005-0000-0000-000035850000}"/>
    <cellStyle name="Style 148 7 2 2" xfId="3400" xr:uid="{00000000-0005-0000-0000-000036850000}"/>
    <cellStyle name="Style 148 7 3" xfId="3401" xr:uid="{00000000-0005-0000-0000-000037850000}"/>
    <cellStyle name="Style 148 7 4" xfId="3402" xr:uid="{00000000-0005-0000-0000-000038850000}"/>
    <cellStyle name="Style 148 7 5" xfId="3403" xr:uid="{00000000-0005-0000-0000-000039850000}"/>
    <cellStyle name="Style 148 8" xfId="3404" xr:uid="{00000000-0005-0000-0000-00003A850000}"/>
    <cellStyle name="Style 148 8 2" xfId="3405" xr:uid="{00000000-0005-0000-0000-00003B850000}"/>
    <cellStyle name="Style 148 8 2 2" xfId="3406" xr:uid="{00000000-0005-0000-0000-00003C850000}"/>
    <cellStyle name="Style 148 8 3" xfId="3407" xr:uid="{00000000-0005-0000-0000-00003D850000}"/>
    <cellStyle name="Style 148 8 4" xfId="3408" xr:uid="{00000000-0005-0000-0000-00003E850000}"/>
    <cellStyle name="Style 148 8 5" xfId="3409" xr:uid="{00000000-0005-0000-0000-00003F850000}"/>
    <cellStyle name="Style 148 9" xfId="3410" xr:uid="{00000000-0005-0000-0000-000040850000}"/>
    <cellStyle name="Style 148 9 2" xfId="3411" xr:uid="{00000000-0005-0000-0000-000041850000}"/>
    <cellStyle name="Style 148 9 2 2" xfId="3412" xr:uid="{00000000-0005-0000-0000-000042850000}"/>
    <cellStyle name="Style 148 9 3" xfId="3413" xr:uid="{00000000-0005-0000-0000-000043850000}"/>
    <cellStyle name="Style 148_ADDON" xfId="3414" xr:uid="{00000000-0005-0000-0000-000044850000}"/>
    <cellStyle name="Style 149" xfId="3415" xr:uid="{00000000-0005-0000-0000-000045850000}"/>
    <cellStyle name="Style 149 2" xfId="3416" xr:uid="{00000000-0005-0000-0000-000046850000}"/>
    <cellStyle name="Style 149 3" xfId="3417" xr:uid="{00000000-0005-0000-0000-000047850000}"/>
    <cellStyle name="Style 149 3 2" xfId="3418" xr:uid="{00000000-0005-0000-0000-000048850000}"/>
    <cellStyle name="Style 149 3 3" xfId="3419" xr:uid="{00000000-0005-0000-0000-000049850000}"/>
    <cellStyle name="Style 149 3 3 2" xfId="3420" xr:uid="{00000000-0005-0000-0000-00004A850000}"/>
    <cellStyle name="Style 149 3 3 3" xfId="3421" xr:uid="{00000000-0005-0000-0000-00004B850000}"/>
    <cellStyle name="Style 149 3 3 4" xfId="3422" xr:uid="{00000000-0005-0000-0000-00004C850000}"/>
    <cellStyle name="Style 149 3 4" xfId="3423" xr:uid="{00000000-0005-0000-0000-00004D850000}"/>
    <cellStyle name="Style 149 3 4 2" xfId="3424" xr:uid="{00000000-0005-0000-0000-00004E850000}"/>
    <cellStyle name="Style 149 3 5" xfId="3425" xr:uid="{00000000-0005-0000-0000-00004F850000}"/>
    <cellStyle name="Style 149 4" xfId="3426" xr:uid="{00000000-0005-0000-0000-000050850000}"/>
    <cellStyle name="Style 149 4 2" xfId="3427" xr:uid="{00000000-0005-0000-0000-000051850000}"/>
    <cellStyle name="Style 149 4 3" xfId="3428" xr:uid="{00000000-0005-0000-0000-000052850000}"/>
    <cellStyle name="Style 149 4 4" xfId="3429" xr:uid="{00000000-0005-0000-0000-000053850000}"/>
    <cellStyle name="Style 149 5" xfId="3430" xr:uid="{00000000-0005-0000-0000-000054850000}"/>
    <cellStyle name="Style 149 5 2" xfId="3431" xr:uid="{00000000-0005-0000-0000-000055850000}"/>
    <cellStyle name="Style 149 6" xfId="3432" xr:uid="{00000000-0005-0000-0000-000056850000}"/>
    <cellStyle name="Style 149 6 2" xfId="3433" xr:uid="{00000000-0005-0000-0000-000057850000}"/>
    <cellStyle name="Style 149 6 3" xfId="3434" xr:uid="{00000000-0005-0000-0000-000058850000}"/>
    <cellStyle name="Style 149 7" xfId="3435" xr:uid="{00000000-0005-0000-0000-000059850000}"/>
    <cellStyle name="Style 149 7 2" xfId="3436" xr:uid="{00000000-0005-0000-0000-00005A850000}"/>
    <cellStyle name="Style 149 7 3" xfId="3437" xr:uid="{00000000-0005-0000-0000-00005B850000}"/>
    <cellStyle name="Style 149 8" xfId="3438" xr:uid="{00000000-0005-0000-0000-00005C850000}"/>
    <cellStyle name="Style 149_ADDON" xfId="3439" xr:uid="{00000000-0005-0000-0000-00005D850000}"/>
    <cellStyle name="Style 150" xfId="3440" xr:uid="{00000000-0005-0000-0000-00005E850000}"/>
    <cellStyle name="Style 150 2" xfId="3441" xr:uid="{00000000-0005-0000-0000-00005F850000}"/>
    <cellStyle name="Style 150 2 2" xfId="3442" xr:uid="{00000000-0005-0000-0000-000060850000}"/>
    <cellStyle name="Style 150 2 2 2" xfId="3443" xr:uid="{00000000-0005-0000-0000-000061850000}"/>
    <cellStyle name="Style 150 2 2 2 2" xfId="3444" xr:uid="{00000000-0005-0000-0000-000062850000}"/>
    <cellStyle name="Style 150 2 2 2 2 2" xfId="3445" xr:uid="{00000000-0005-0000-0000-000063850000}"/>
    <cellStyle name="Style 150 2 2 2 3" xfId="3446" xr:uid="{00000000-0005-0000-0000-000064850000}"/>
    <cellStyle name="Style 150 2 2 3" xfId="3447" xr:uid="{00000000-0005-0000-0000-000065850000}"/>
    <cellStyle name="Style 150 2 2 3 2" xfId="3448" xr:uid="{00000000-0005-0000-0000-000066850000}"/>
    <cellStyle name="Style 150 2 2 4" xfId="3449" xr:uid="{00000000-0005-0000-0000-000067850000}"/>
    <cellStyle name="Style 150 2 3" xfId="3450" xr:uid="{00000000-0005-0000-0000-000068850000}"/>
    <cellStyle name="Style 150 2 3 2" xfId="3451" xr:uid="{00000000-0005-0000-0000-000069850000}"/>
    <cellStyle name="Style 150 2 3 2 2" xfId="3452" xr:uid="{00000000-0005-0000-0000-00006A850000}"/>
    <cellStyle name="Style 150 2 3 3" xfId="3453" xr:uid="{00000000-0005-0000-0000-00006B850000}"/>
    <cellStyle name="Style 150 2 4" xfId="3454" xr:uid="{00000000-0005-0000-0000-00006C850000}"/>
    <cellStyle name="Style 150 2 4 2" xfId="3455" xr:uid="{00000000-0005-0000-0000-00006D850000}"/>
    <cellStyle name="Style 150 2 5" xfId="3456" xr:uid="{00000000-0005-0000-0000-00006E850000}"/>
    <cellStyle name="Style 150 3" xfId="3457" xr:uid="{00000000-0005-0000-0000-00006F850000}"/>
    <cellStyle name="Style 150 3 2" xfId="3458" xr:uid="{00000000-0005-0000-0000-000070850000}"/>
    <cellStyle name="Style 150 3 2 2" xfId="3459" xr:uid="{00000000-0005-0000-0000-000071850000}"/>
    <cellStyle name="Style 150 3 2 2 2" xfId="3460" xr:uid="{00000000-0005-0000-0000-000072850000}"/>
    <cellStyle name="Style 150 3 2 2 2 2" xfId="3461" xr:uid="{00000000-0005-0000-0000-000073850000}"/>
    <cellStyle name="Style 150 3 2 2 3" xfId="3462" xr:uid="{00000000-0005-0000-0000-000074850000}"/>
    <cellStyle name="Style 150 3 2 3" xfId="3463" xr:uid="{00000000-0005-0000-0000-000075850000}"/>
    <cellStyle name="Style 150 3 2 3 2" xfId="3464" xr:uid="{00000000-0005-0000-0000-000076850000}"/>
    <cellStyle name="Style 150 3 2 4" xfId="3465" xr:uid="{00000000-0005-0000-0000-000077850000}"/>
    <cellStyle name="Style 150 3 3" xfId="3466" xr:uid="{00000000-0005-0000-0000-000078850000}"/>
    <cellStyle name="Style 150 3 3 2" xfId="3467" xr:uid="{00000000-0005-0000-0000-000079850000}"/>
    <cellStyle name="Style 150 3 3 2 2" xfId="3468" xr:uid="{00000000-0005-0000-0000-00007A850000}"/>
    <cellStyle name="Style 150 3 3 2 2 2" xfId="3469" xr:uid="{00000000-0005-0000-0000-00007B850000}"/>
    <cellStyle name="Style 150 3 3 2 3" xfId="3470" xr:uid="{00000000-0005-0000-0000-00007C850000}"/>
    <cellStyle name="Style 150 3 3 3" xfId="3471" xr:uid="{00000000-0005-0000-0000-00007D850000}"/>
    <cellStyle name="Style 150 3 3 4" xfId="3472" xr:uid="{00000000-0005-0000-0000-00007E850000}"/>
    <cellStyle name="Style 150 3 4" xfId="3473" xr:uid="{00000000-0005-0000-0000-00007F850000}"/>
    <cellStyle name="Style 150 3 4 2" xfId="3474" xr:uid="{00000000-0005-0000-0000-000080850000}"/>
    <cellStyle name="Style 150 3 5" xfId="3475" xr:uid="{00000000-0005-0000-0000-000081850000}"/>
    <cellStyle name="Style 150 4" xfId="3476" xr:uid="{00000000-0005-0000-0000-000082850000}"/>
    <cellStyle name="Style 150 4 2" xfId="3477" xr:uid="{00000000-0005-0000-0000-000083850000}"/>
    <cellStyle name="Style 150 4 2 2" xfId="3478" xr:uid="{00000000-0005-0000-0000-000084850000}"/>
    <cellStyle name="Style 150 4 2 2 2" xfId="3479" xr:uid="{00000000-0005-0000-0000-000085850000}"/>
    <cellStyle name="Style 150 4 2 3" xfId="3480" xr:uid="{00000000-0005-0000-0000-000086850000}"/>
    <cellStyle name="Style 150 4 3" xfId="3481" xr:uid="{00000000-0005-0000-0000-000087850000}"/>
    <cellStyle name="Style 150 4 4" xfId="3482" xr:uid="{00000000-0005-0000-0000-000088850000}"/>
    <cellStyle name="Style 150 5" xfId="3483" xr:uid="{00000000-0005-0000-0000-000089850000}"/>
    <cellStyle name="Style 150 5 2" xfId="3484" xr:uid="{00000000-0005-0000-0000-00008A850000}"/>
    <cellStyle name="Style 150 6" xfId="3485" xr:uid="{00000000-0005-0000-0000-00008B850000}"/>
    <cellStyle name="Style 150 6 2" xfId="3486" xr:uid="{00000000-0005-0000-0000-00008C850000}"/>
    <cellStyle name="Style 150 6 2 2" xfId="3487" xr:uid="{00000000-0005-0000-0000-00008D850000}"/>
    <cellStyle name="Style 150 7" xfId="3488" xr:uid="{00000000-0005-0000-0000-00008E850000}"/>
    <cellStyle name="Style 150 7 2" xfId="3489" xr:uid="{00000000-0005-0000-0000-00008F850000}"/>
    <cellStyle name="Style 150 7 3" xfId="3490" xr:uid="{00000000-0005-0000-0000-000090850000}"/>
    <cellStyle name="Style 150 8" xfId="3491" xr:uid="{00000000-0005-0000-0000-000091850000}"/>
    <cellStyle name="Style 150_ADDON" xfId="3492" xr:uid="{00000000-0005-0000-0000-000092850000}"/>
    <cellStyle name="Style 151" xfId="3493" xr:uid="{00000000-0005-0000-0000-000093850000}"/>
    <cellStyle name="Style 151 2" xfId="3494" xr:uid="{00000000-0005-0000-0000-000094850000}"/>
    <cellStyle name="Style 151 3" xfId="3495" xr:uid="{00000000-0005-0000-0000-000095850000}"/>
    <cellStyle name="Style 151 3 2" xfId="3496" xr:uid="{00000000-0005-0000-0000-000096850000}"/>
    <cellStyle name="Style 151 3 3" xfId="3497" xr:uid="{00000000-0005-0000-0000-000097850000}"/>
    <cellStyle name="Style 151 3 3 2" xfId="3498" xr:uid="{00000000-0005-0000-0000-000098850000}"/>
    <cellStyle name="Style 151 3 3 3" xfId="3499" xr:uid="{00000000-0005-0000-0000-000099850000}"/>
    <cellStyle name="Style 151 3 3 4" xfId="3500" xr:uid="{00000000-0005-0000-0000-00009A850000}"/>
    <cellStyle name="Style 151 3 4" xfId="3501" xr:uid="{00000000-0005-0000-0000-00009B850000}"/>
    <cellStyle name="Style 151 3 4 2" xfId="3502" xr:uid="{00000000-0005-0000-0000-00009C850000}"/>
    <cellStyle name="Style 151 3 5" xfId="3503" xr:uid="{00000000-0005-0000-0000-00009D850000}"/>
    <cellStyle name="Style 151 4" xfId="3504" xr:uid="{00000000-0005-0000-0000-00009E850000}"/>
    <cellStyle name="Style 151 4 2" xfId="3505" xr:uid="{00000000-0005-0000-0000-00009F850000}"/>
    <cellStyle name="Style 151 4 3" xfId="3506" xr:uid="{00000000-0005-0000-0000-0000A0850000}"/>
    <cellStyle name="Style 151 4 4" xfId="3507" xr:uid="{00000000-0005-0000-0000-0000A1850000}"/>
    <cellStyle name="Style 151 5" xfId="3508" xr:uid="{00000000-0005-0000-0000-0000A2850000}"/>
    <cellStyle name="Style 151 5 2" xfId="3509" xr:uid="{00000000-0005-0000-0000-0000A3850000}"/>
    <cellStyle name="Style 151 6" xfId="3510" xr:uid="{00000000-0005-0000-0000-0000A4850000}"/>
    <cellStyle name="Style 151 6 2" xfId="3511" xr:uid="{00000000-0005-0000-0000-0000A5850000}"/>
    <cellStyle name="Style 151 6 3" xfId="3512" xr:uid="{00000000-0005-0000-0000-0000A6850000}"/>
    <cellStyle name="Style 151 7" xfId="3513" xr:uid="{00000000-0005-0000-0000-0000A7850000}"/>
    <cellStyle name="Style 151 7 2" xfId="3514" xr:uid="{00000000-0005-0000-0000-0000A8850000}"/>
    <cellStyle name="Style 151 7 3" xfId="3515" xr:uid="{00000000-0005-0000-0000-0000A9850000}"/>
    <cellStyle name="Style 151 8" xfId="3516" xr:uid="{00000000-0005-0000-0000-0000AA850000}"/>
    <cellStyle name="Style 151_ADDON" xfId="3517" xr:uid="{00000000-0005-0000-0000-0000AB850000}"/>
    <cellStyle name="Style 152" xfId="3518" xr:uid="{00000000-0005-0000-0000-0000AC850000}"/>
    <cellStyle name="Style 152 10" xfId="3519" xr:uid="{00000000-0005-0000-0000-0000AD850000}"/>
    <cellStyle name="Style 152 10 2" xfId="3520" xr:uid="{00000000-0005-0000-0000-0000AE850000}"/>
    <cellStyle name="Style 152 10 2 2" xfId="3521" xr:uid="{00000000-0005-0000-0000-0000AF850000}"/>
    <cellStyle name="Style 152 10 3" xfId="3522" xr:uid="{00000000-0005-0000-0000-0000B0850000}"/>
    <cellStyle name="Style 152 11" xfId="3523" xr:uid="{00000000-0005-0000-0000-0000B1850000}"/>
    <cellStyle name="Style 152 11 2" xfId="3524" xr:uid="{00000000-0005-0000-0000-0000B2850000}"/>
    <cellStyle name="Style 152 11 2 2" xfId="3525" xr:uid="{00000000-0005-0000-0000-0000B3850000}"/>
    <cellStyle name="Style 152 11 3" xfId="3526" xr:uid="{00000000-0005-0000-0000-0000B4850000}"/>
    <cellStyle name="Style 152 12" xfId="3527" xr:uid="{00000000-0005-0000-0000-0000B5850000}"/>
    <cellStyle name="Style 152 12 2" xfId="3528" xr:uid="{00000000-0005-0000-0000-0000B6850000}"/>
    <cellStyle name="Style 152 2" xfId="3529" xr:uid="{00000000-0005-0000-0000-0000B7850000}"/>
    <cellStyle name="Style 152 2 2" xfId="3530" xr:uid="{00000000-0005-0000-0000-0000B8850000}"/>
    <cellStyle name="Style 152 3" xfId="3531" xr:uid="{00000000-0005-0000-0000-0000B9850000}"/>
    <cellStyle name="Style 152 3 2" xfId="3532" xr:uid="{00000000-0005-0000-0000-0000BA850000}"/>
    <cellStyle name="Style 152 3 2 2" xfId="3533" xr:uid="{00000000-0005-0000-0000-0000BB850000}"/>
    <cellStyle name="Style 152 3 2 2 2" xfId="3534" xr:uid="{00000000-0005-0000-0000-0000BC850000}"/>
    <cellStyle name="Style 152 3 2 3" xfId="3535" xr:uid="{00000000-0005-0000-0000-0000BD850000}"/>
    <cellStyle name="Style 152 3 3" xfId="3536" xr:uid="{00000000-0005-0000-0000-0000BE850000}"/>
    <cellStyle name="Style 152 3 3 2" xfId="3537" xr:uid="{00000000-0005-0000-0000-0000BF850000}"/>
    <cellStyle name="Style 152 3 3 2 2" xfId="3538" xr:uid="{00000000-0005-0000-0000-0000C0850000}"/>
    <cellStyle name="Style 152 3 3 3" xfId="3539" xr:uid="{00000000-0005-0000-0000-0000C1850000}"/>
    <cellStyle name="Style 152 3 3 3 2" xfId="3540" xr:uid="{00000000-0005-0000-0000-0000C2850000}"/>
    <cellStyle name="Style 152 3 3 3 2 2" xfId="3541" xr:uid="{00000000-0005-0000-0000-0000C3850000}"/>
    <cellStyle name="Style 152 3 3 3 3" xfId="3542" xr:uid="{00000000-0005-0000-0000-0000C4850000}"/>
    <cellStyle name="Style 152 3 3 3 4" xfId="3543" xr:uid="{00000000-0005-0000-0000-0000C5850000}"/>
    <cellStyle name="Style 152 3 3 3 5" xfId="3544" xr:uid="{00000000-0005-0000-0000-0000C6850000}"/>
    <cellStyle name="Style 152 3 3 4" xfId="3545" xr:uid="{00000000-0005-0000-0000-0000C7850000}"/>
    <cellStyle name="Style 152 3 3 4 2" xfId="3546" xr:uid="{00000000-0005-0000-0000-0000C8850000}"/>
    <cellStyle name="Style 152 3 3 4 2 2" xfId="3547" xr:uid="{00000000-0005-0000-0000-0000C9850000}"/>
    <cellStyle name="Style 152 3 3 4 3" xfId="3548" xr:uid="{00000000-0005-0000-0000-0000CA850000}"/>
    <cellStyle name="Style 152 3 3 5" xfId="3549" xr:uid="{00000000-0005-0000-0000-0000CB850000}"/>
    <cellStyle name="Style 152 3 3 6" xfId="3550" xr:uid="{00000000-0005-0000-0000-0000CC850000}"/>
    <cellStyle name="Style 152 3 4" xfId="3551" xr:uid="{00000000-0005-0000-0000-0000CD850000}"/>
    <cellStyle name="Style 152 3 4 2" xfId="3552" xr:uid="{00000000-0005-0000-0000-0000CE850000}"/>
    <cellStyle name="Style 152 3 4 3" xfId="3553" xr:uid="{00000000-0005-0000-0000-0000CF850000}"/>
    <cellStyle name="Style 152 3 4 4" xfId="3554" xr:uid="{00000000-0005-0000-0000-0000D0850000}"/>
    <cellStyle name="Style 152 3 5" xfId="3555" xr:uid="{00000000-0005-0000-0000-0000D1850000}"/>
    <cellStyle name="Style 152 3 6" xfId="3556" xr:uid="{00000000-0005-0000-0000-0000D2850000}"/>
    <cellStyle name="Style 152 4" xfId="3557" xr:uid="{00000000-0005-0000-0000-0000D3850000}"/>
    <cellStyle name="Style 152 4 2" xfId="3558" xr:uid="{00000000-0005-0000-0000-0000D4850000}"/>
    <cellStyle name="Style 152 4 2 2" xfId="3559" xr:uid="{00000000-0005-0000-0000-0000D5850000}"/>
    <cellStyle name="Style 152 4 2 2 2" xfId="3560" xr:uid="{00000000-0005-0000-0000-0000D6850000}"/>
    <cellStyle name="Style 152 4 2 3" xfId="3561" xr:uid="{00000000-0005-0000-0000-0000D7850000}"/>
    <cellStyle name="Style 152 4 2 3 2" xfId="3562" xr:uid="{00000000-0005-0000-0000-0000D8850000}"/>
    <cellStyle name="Style 152 4 2 3 2 2" xfId="3563" xr:uid="{00000000-0005-0000-0000-0000D9850000}"/>
    <cellStyle name="Style 152 4 2 3 3" xfId="3564" xr:uid="{00000000-0005-0000-0000-0000DA850000}"/>
    <cellStyle name="Style 152 4 2 3 4" xfId="3565" xr:uid="{00000000-0005-0000-0000-0000DB850000}"/>
    <cellStyle name="Style 152 4 2 3 5" xfId="3566" xr:uid="{00000000-0005-0000-0000-0000DC850000}"/>
    <cellStyle name="Style 152 4 2 4" xfId="3567" xr:uid="{00000000-0005-0000-0000-0000DD850000}"/>
    <cellStyle name="Style 152 4 2 4 2" xfId="3568" xr:uid="{00000000-0005-0000-0000-0000DE850000}"/>
    <cellStyle name="Style 152 4 2 4 2 2" xfId="3569" xr:uid="{00000000-0005-0000-0000-0000DF850000}"/>
    <cellStyle name="Style 152 4 2 4 3" xfId="3570" xr:uid="{00000000-0005-0000-0000-0000E0850000}"/>
    <cellStyle name="Style 152 4 2 5" xfId="3571" xr:uid="{00000000-0005-0000-0000-0000E1850000}"/>
    <cellStyle name="Style 152 4 2 6" xfId="3572" xr:uid="{00000000-0005-0000-0000-0000E2850000}"/>
    <cellStyle name="Style 152 4 3" xfId="3573" xr:uid="{00000000-0005-0000-0000-0000E3850000}"/>
    <cellStyle name="Style 152 4 3 2" xfId="3574" xr:uid="{00000000-0005-0000-0000-0000E4850000}"/>
    <cellStyle name="Style 152 4 4" xfId="3575" xr:uid="{00000000-0005-0000-0000-0000E5850000}"/>
    <cellStyle name="Style 152 4 4 2" xfId="3576" xr:uid="{00000000-0005-0000-0000-0000E6850000}"/>
    <cellStyle name="Style 152 4 5" xfId="3577" xr:uid="{00000000-0005-0000-0000-0000E7850000}"/>
    <cellStyle name="Style 152 4 6" xfId="3578" xr:uid="{00000000-0005-0000-0000-0000E8850000}"/>
    <cellStyle name="Style 152 5" xfId="3579" xr:uid="{00000000-0005-0000-0000-0000E9850000}"/>
    <cellStyle name="Style 152 5 2" xfId="3580" xr:uid="{00000000-0005-0000-0000-0000EA850000}"/>
    <cellStyle name="Style 152 5 2 2" xfId="3581" xr:uid="{00000000-0005-0000-0000-0000EB850000}"/>
    <cellStyle name="Style 152 5 2 2 2" xfId="3582" xr:uid="{00000000-0005-0000-0000-0000EC850000}"/>
    <cellStyle name="Style 152 5 2 3" xfId="3583" xr:uid="{00000000-0005-0000-0000-0000ED850000}"/>
    <cellStyle name="Style 152 5 2 3 2" xfId="3584" xr:uid="{00000000-0005-0000-0000-0000EE850000}"/>
    <cellStyle name="Style 152 5 2 3 2 2" xfId="3585" xr:uid="{00000000-0005-0000-0000-0000EF850000}"/>
    <cellStyle name="Style 152 5 2 3 3" xfId="3586" xr:uid="{00000000-0005-0000-0000-0000F0850000}"/>
    <cellStyle name="Style 152 5 2 3 4" xfId="3587" xr:uid="{00000000-0005-0000-0000-0000F1850000}"/>
    <cellStyle name="Style 152 5 2 3 5" xfId="3588" xr:uid="{00000000-0005-0000-0000-0000F2850000}"/>
    <cellStyle name="Style 152 5 2 4" xfId="3589" xr:uid="{00000000-0005-0000-0000-0000F3850000}"/>
    <cellStyle name="Style 152 5 2 4 2" xfId="3590" xr:uid="{00000000-0005-0000-0000-0000F4850000}"/>
    <cellStyle name="Style 152 5 2 4 2 2" xfId="3591" xr:uid="{00000000-0005-0000-0000-0000F5850000}"/>
    <cellStyle name="Style 152 5 2 4 3" xfId="3592" xr:uid="{00000000-0005-0000-0000-0000F6850000}"/>
    <cellStyle name="Style 152 5 2 5" xfId="3593" xr:uid="{00000000-0005-0000-0000-0000F7850000}"/>
    <cellStyle name="Style 152 5 2 6" xfId="3594" xr:uid="{00000000-0005-0000-0000-0000F8850000}"/>
    <cellStyle name="Style 152 5 3" xfId="3595" xr:uid="{00000000-0005-0000-0000-0000F9850000}"/>
    <cellStyle name="Style 152 5 3 2" xfId="3596" xr:uid="{00000000-0005-0000-0000-0000FA850000}"/>
    <cellStyle name="Style 152 5 4" xfId="3597" xr:uid="{00000000-0005-0000-0000-0000FB850000}"/>
    <cellStyle name="Style 152 5 4 2" xfId="3598" xr:uid="{00000000-0005-0000-0000-0000FC850000}"/>
    <cellStyle name="Style 152 5 5" xfId="3599" xr:uid="{00000000-0005-0000-0000-0000FD850000}"/>
    <cellStyle name="Style 152 5 6" xfId="3600" xr:uid="{00000000-0005-0000-0000-0000FE850000}"/>
    <cellStyle name="Style 152 6" xfId="3601" xr:uid="{00000000-0005-0000-0000-0000FF850000}"/>
    <cellStyle name="Style 152 6 2" xfId="3602" xr:uid="{00000000-0005-0000-0000-000000860000}"/>
    <cellStyle name="Style 152 6 2 2" xfId="3603" xr:uid="{00000000-0005-0000-0000-000001860000}"/>
    <cellStyle name="Style 152 6 3" xfId="3604" xr:uid="{00000000-0005-0000-0000-000002860000}"/>
    <cellStyle name="Style 152 6 3 2" xfId="3605" xr:uid="{00000000-0005-0000-0000-000003860000}"/>
    <cellStyle name="Style 152 6 3 2 2" xfId="3606" xr:uid="{00000000-0005-0000-0000-000004860000}"/>
    <cellStyle name="Style 152 6 3 3" xfId="3607" xr:uid="{00000000-0005-0000-0000-000005860000}"/>
    <cellStyle name="Style 152 6 3 4" xfId="3608" xr:uid="{00000000-0005-0000-0000-000006860000}"/>
    <cellStyle name="Style 152 6 3 5" xfId="3609" xr:uid="{00000000-0005-0000-0000-000007860000}"/>
    <cellStyle name="Style 152 6 4" xfId="3610" xr:uid="{00000000-0005-0000-0000-000008860000}"/>
    <cellStyle name="Style 152 6 4 2" xfId="3611" xr:uid="{00000000-0005-0000-0000-000009860000}"/>
    <cellStyle name="Style 152 6 4 2 2" xfId="3612" xr:uid="{00000000-0005-0000-0000-00000A860000}"/>
    <cellStyle name="Style 152 6 4 3" xfId="3613" xr:uid="{00000000-0005-0000-0000-00000B860000}"/>
    <cellStyle name="Style 152 6 5" xfId="3614" xr:uid="{00000000-0005-0000-0000-00000C860000}"/>
    <cellStyle name="Style 152 6 6" xfId="3615" xr:uid="{00000000-0005-0000-0000-00000D860000}"/>
    <cellStyle name="Style 152 7" xfId="3616" xr:uid="{00000000-0005-0000-0000-00000E860000}"/>
    <cellStyle name="Style 152 7 2" xfId="3617" xr:uid="{00000000-0005-0000-0000-00000F860000}"/>
    <cellStyle name="Style 152 7 2 2" xfId="3618" xr:uid="{00000000-0005-0000-0000-000010860000}"/>
    <cellStyle name="Style 152 7 3" xfId="3619" xr:uid="{00000000-0005-0000-0000-000011860000}"/>
    <cellStyle name="Style 152 7 4" xfId="3620" xr:uid="{00000000-0005-0000-0000-000012860000}"/>
    <cellStyle name="Style 152 7 5" xfId="3621" xr:uid="{00000000-0005-0000-0000-000013860000}"/>
    <cellStyle name="Style 152 8" xfId="3622" xr:uid="{00000000-0005-0000-0000-000014860000}"/>
    <cellStyle name="Style 152 8 2" xfId="3623" xr:uid="{00000000-0005-0000-0000-000015860000}"/>
    <cellStyle name="Style 152 8 2 2" xfId="3624" xr:uid="{00000000-0005-0000-0000-000016860000}"/>
    <cellStyle name="Style 152 8 3" xfId="3625" xr:uid="{00000000-0005-0000-0000-000017860000}"/>
    <cellStyle name="Style 152 8 4" xfId="3626" xr:uid="{00000000-0005-0000-0000-000018860000}"/>
    <cellStyle name="Style 152 8 5" xfId="3627" xr:uid="{00000000-0005-0000-0000-000019860000}"/>
    <cellStyle name="Style 152 9" xfId="3628" xr:uid="{00000000-0005-0000-0000-00001A860000}"/>
    <cellStyle name="Style 152 9 2" xfId="3629" xr:uid="{00000000-0005-0000-0000-00001B860000}"/>
    <cellStyle name="Style 152 9 2 2" xfId="3630" xr:uid="{00000000-0005-0000-0000-00001C860000}"/>
    <cellStyle name="Style 152 9 3" xfId="3631" xr:uid="{00000000-0005-0000-0000-00001D860000}"/>
    <cellStyle name="Style 152_ADDON" xfId="3632" xr:uid="{00000000-0005-0000-0000-00001E860000}"/>
    <cellStyle name="Style 153" xfId="3633" xr:uid="{00000000-0005-0000-0000-00001F860000}"/>
    <cellStyle name="Style 153 2" xfId="3634" xr:uid="{00000000-0005-0000-0000-000020860000}"/>
    <cellStyle name="Style 153 2 2" xfId="3635" xr:uid="{00000000-0005-0000-0000-000021860000}"/>
    <cellStyle name="Style 153 2 2 2" xfId="3636" xr:uid="{00000000-0005-0000-0000-000022860000}"/>
    <cellStyle name="Style 153 2 2 2 2" xfId="3637" xr:uid="{00000000-0005-0000-0000-000023860000}"/>
    <cellStyle name="Style 153 2 2 2 2 2" xfId="3638" xr:uid="{00000000-0005-0000-0000-000024860000}"/>
    <cellStyle name="Style 153 2 2 2 3" xfId="3639" xr:uid="{00000000-0005-0000-0000-000025860000}"/>
    <cellStyle name="Style 153 2 2 3" xfId="3640" xr:uid="{00000000-0005-0000-0000-000026860000}"/>
    <cellStyle name="Style 153 2 2 3 2" xfId="3641" xr:uid="{00000000-0005-0000-0000-000027860000}"/>
    <cellStyle name="Style 153 2 2 4" xfId="3642" xr:uid="{00000000-0005-0000-0000-000028860000}"/>
    <cellStyle name="Style 153 2 3" xfId="3643" xr:uid="{00000000-0005-0000-0000-000029860000}"/>
    <cellStyle name="Style 153 2 3 2" xfId="3644" xr:uid="{00000000-0005-0000-0000-00002A860000}"/>
    <cellStyle name="Style 153 2 3 2 2" xfId="3645" xr:uid="{00000000-0005-0000-0000-00002B860000}"/>
    <cellStyle name="Style 153 2 3 3" xfId="3646" xr:uid="{00000000-0005-0000-0000-00002C860000}"/>
    <cellStyle name="Style 153 2 4" xfId="3647" xr:uid="{00000000-0005-0000-0000-00002D860000}"/>
    <cellStyle name="Style 153 2 4 2" xfId="3648" xr:uid="{00000000-0005-0000-0000-00002E860000}"/>
    <cellStyle name="Style 153 2 5" xfId="3649" xr:uid="{00000000-0005-0000-0000-00002F860000}"/>
    <cellStyle name="Style 153 3" xfId="3650" xr:uid="{00000000-0005-0000-0000-000030860000}"/>
    <cellStyle name="Style 153 3 2" xfId="3651" xr:uid="{00000000-0005-0000-0000-000031860000}"/>
    <cellStyle name="Style 153 3 2 2" xfId="3652" xr:uid="{00000000-0005-0000-0000-000032860000}"/>
    <cellStyle name="Style 153 3 2 2 2" xfId="3653" xr:uid="{00000000-0005-0000-0000-000033860000}"/>
    <cellStyle name="Style 153 3 2 2 2 2" xfId="3654" xr:uid="{00000000-0005-0000-0000-000034860000}"/>
    <cellStyle name="Style 153 3 2 2 3" xfId="3655" xr:uid="{00000000-0005-0000-0000-000035860000}"/>
    <cellStyle name="Style 153 3 2 3" xfId="3656" xr:uid="{00000000-0005-0000-0000-000036860000}"/>
    <cellStyle name="Style 153 3 2 3 2" xfId="3657" xr:uid="{00000000-0005-0000-0000-000037860000}"/>
    <cellStyle name="Style 153 3 2 4" xfId="3658" xr:uid="{00000000-0005-0000-0000-000038860000}"/>
    <cellStyle name="Style 153 3 3" xfId="3659" xr:uid="{00000000-0005-0000-0000-000039860000}"/>
    <cellStyle name="Style 153 3 3 2" xfId="3660" xr:uid="{00000000-0005-0000-0000-00003A860000}"/>
    <cellStyle name="Style 153 3 3 2 2" xfId="3661" xr:uid="{00000000-0005-0000-0000-00003B860000}"/>
    <cellStyle name="Style 153 3 3 2 2 2" xfId="3662" xr:uid="{00000000-0005-0000-0000-00003C860000}"/>
    <cellStyle name="Style 153 3 3 2 3" xfId="3663" xr:uid="{00000000-0005-0000-0000-00003D860000}"/>
    <cellStyle name="Style 153 3 3 3" xfId="3664" xr:uid="{00000000-0005-0000-0000-00003E860000}"/>
    <cellStyle name="Style 153 3 3 4" xfId="3665" xr:uid="{00000000-0005-0000-0000-00003F860000}"/>
    <cellStyle name="Style 153 3 4" xfId="3666" xr:uid="{00000000-0005-0000-0000-000040860000}"/>
    <cellStyle name="Style 153 3 4 2" xfId="3667" xr:uid="{00000000-0005-0000-0000-000041860000}"/>
    <cellStyle name="Style 153 3 5" xfId="3668" xr:uid="{00000000-0005-0000-0000-000042860000}"/>
    <cellStyle name="Style 153 4" xfId="3669" xr:uid="{00000000-0005-0000-0000-000043860000}"/>
    <cellStyle name="Style 153 4 2" xfId="3670" xr:uid="{00000000-0005-0000-0000-000044860000}"/>
    <cellStyle name="Style 153 4 2 2" xfId="3671" xr:uid="{00000000-0005-0000-0000-000045860000}"/>
    <cellStyle name="Style 153 4 2 2 2" xfId="3672" xr:uid="{00000000-0005-0000-0000-000046860000}"/>
    <cellStyle name="Style 153 4 2 3" xfId="3673" xr:uid="{00000000-0005-0000-0000-000047860000}"/>
    <cellStyle name="Style 153 4 3" xfId="3674" xr:uid="{00000000-0005-0000-0000-000048860000}"/>
    <cellStyle name="Style 153 4 4" xfId="3675" xr:uid="{00000000-0005-0000-0000-000049860000}"/>
    <cellStyle name="Style 153 5" xfId="3676" xr:uid="{00000000-0005-0000-0000-00004A860000}"/>
    <cellStyle name="Style 153 5 2" xfId="3677" xr:uid="{00000000-0005-0000-0000-00004B860000}"/>
    <cellStyle name="Style 153 6" xfId="3678" xr:uid="{00000000-0005-0000-0000-00004C860000}"/>
    <cellStyle name="Style 153 6 2" xfId="3679" xr:uid="{00000000-0005-0000-0000-00004D860000}"/>
    <cellStyle name="Style 153 6 2 2" xfId="3680" xr:uid="{00000000-0005-0000-0000-00004E860000}"/>
    <cellStyle name="Style 153 7" xfId="3681" xr:uid="{00000000-0005-0000-0000-00004F860000}"/>
    <cellStyle name="Style 153 7 2" xfId="3682" xr:uid="{00000000-0005-0000-0000-000050860000}"/>
    <cellStyle name="Style 153 7 3" xfId="3683" xr:uid="{00000000-0005-0000-0000-000051860000}"/>
    <cellStyle name="Style 153 8" xfId="3684" xr:uid="{00000000-0005-0000-0000-000052860000}"/>
    <cellStyle name="Style 153_ADDON" xfId="3685" xr:uid="{00000000-0005-0000-0000-000053860000}"/>
    <cellStyle name="Style 154" xfId="3686" xr:uid="{00000000-0005-0000-0000-000054860000}"/>
    <cellStyle name="Style 154 2" xfId="3687" xr:uid="{00000000-0005-0000-0000-000055860000}"/>
    <cellStyle name="Style 154 2 2" xfId="3688" xr:uid="{00000000-0005-0000-0000-000056860000}"/>
    <cellStyle name="Style 154 2 2 2" xfId="3689" xr:uid="{00000000-0005-0000-0000-000057860000}"/>
    <cellStyle name="Style 154 2 2 2 2" xfId="3690" xr:uid="{00000000-0005-0000-0000-000058860000}"/>
    <cellStyle name="Style 154 2 2 2 2 2" xfId="3691" xr:uid="{00000000-0005-0000-0000-000059860000}"/>
    <cellStyle name="Style 154 2 2 2 3" xfId="3692" xr:uid="{00000000-0005-0000-0000-00005A860000}"/>
    <cellStyle name="Style 154 2 2 3" xfId="3693" xr:uid="{00000000-0005-0000-0000-00005B860000}"/>
    <cellStyle name="Style 154 2 2 3 2" xfId="3694" xr:uid="{00000000-0005-0000-0000-00005C860000}"/>
    <cellStyle name="Style 154 2 2 4" xfId="3695" xr:uid="{00000000-0005-0000-0000-00005D860000}"/>
    <cellStyle name="Style 154 2 3" xfId="3696" xr:uid="{00000000-0005-0000-0000-00005E860000}"/>
    <cellStyle name="Style 154 2 3 2" xfId="3697" xr:uid="{00000000-0005-0000-0000-00005F860000}"/>
    <cellStyle name="Style 154 2 3 2 2" xfId="3698" xr:uid="{00000000-0005-0000-0000-000060860000}"/>
    <cellStyle name="Style 154 2 3 3" xfId="3699" xr:uid="{00000000-0005-0000-0000-000061860000}"/>
    <cellStyle name="Style 154 2 4" xfId="3700" xr:uid="{00000000-0005-0000-0000-000062860000}"/>
    <cellStyle name="Style 154 2 4 2" xfId="3701" xr:uid="{00000000-0005-0000-0000-000063860000}"/>
    <cellStyle name="Style 154 2 5" xfId="3702" xr:uid="{00000000-0005-0000-0000-000064860000}"/>
    <cellStyle name="Style 154 3" xfId="3703" xr:uid="{00000000-0005-0000-0000-000065860000}"/>
    <cellStyle name="Style 154 3 2" xfId="3704" xr:uid="{00000000-0005-0000-0000-000066860000}"/>
    <cellStyle name="Style 154 3 2 2" xfId="3705" xr:uid="{00000000-0005-0000-0000-000067860000}"/>
    <cellStyle name="Style 154 3 2 2 2" xfId="3706" xr:uid="{00000000-0005-0000-0000-000068860000}"/>
    <cellStyle name="Style 154 3 2 2 2 2" xfId="3707" xr:uid="{00000000-0005-0000-0000-000069860000}"/>
    <cellStyle name="Style 154 3 2 2 3" xfId="3708" xr:uid="{00000000-0005-0000-0000-00006A860000}"/>
    <cellStyle name="Style 154 3 2 3" xfId="3709" xr:uid="{00000000-0005-0000-0000-00006B860000}"/>
    <cellStyle name="Style 154 3 2 3 2" xfId="3710" xr:uid="{00000000-0005-0000-0000-00006C860000}"/>
    <cellStyle name="Style 154 3 2 4" xfId="3711" xr:uid="{00000000-0005-0000-0000-00006D860000}"/>
    <cellStyle name="Style 154 3 3" xfId="3712" xr:uid="{00000000-0005-0000-0000-00006E860000}"/>
    <cellStyle name="Style 154 3 3 2" xfId="3713" xr:uid="{00000000-0005-0000-0000-00006F860000}"/>
    <cellStyle name="Style 154 3 3 2 2" xfId="3714" xr:uid="{00000000-0005-0000-0000-000070860000}"/>
    <cellStyle name="Style 154 3 3 2 2 2" xfId="3715" xr:uid="{00000000-0005-0000-0000-000071860000}"/>
    <cellStyle name="Style 154 3 3 2 3" xfId="3716" xr:uid="{00000000-0005-0000-0000-000072860000}"/>
    <cellStyle name="Style 154 3 3 3" xfId="3717" xr:uid="{00000000-0005-0000-0000-000073860000}"/>
    <cellStyle name="Style 154 3 3 4" xfId="3718" xr:uid="{00000000-0005-0000-0000-000074860000}"/>
    <cellStyle name="Style 154 3 4" xfId="3719" xr:uid="{00000000-0005-0000-0000-000075860000}"/>
    <cellStyle name="Style 154 3 4 2" xfId="3720" xr:uid="{00000000-0005-0000-0000-000076860000}"/>
    <cellStyle name="Style 154 3 5" xfId="3721" xr:uid="{00000000-0005-0000-0000-000077860000}"/>
    <cellStyle name="Style 154 4" xfId="3722" xr:uid="{00000000-0005-0000-0000-000078860000}"/>
    <cellStyle name="Style 154 4 2" xfId="3723" xr:uid="{00000000-0005-0000-0000-000079860000}"/>
    <cellStyle name="Style 154 4 2 2" xfId="3724" xr:uid="{00000000-0005-0000-0000-00007A860000}"/>
    <cellStyle name="Style 154 4 2 2 2" xfId="3725" xr:uid="{00000000-0005-0000-0000-00007B860000}"/>
    <cellStyle name="Style 154 4 2 3" xfId="3726" xr:uid="{00000000-0005-0000-0000-00007C860000}"/>
    <cellStyle name="Style 154 4 3" xfId="3727" xr:uid="{00000000-0005-0000-0000-00007D860000}"/>
    <cellStyle name="Style 154 4 4" xfId="3728" xr:uid="{00000000-0005-0000-0000-00007E860000}"/>
    <cellStyle name="Style 154 5" xfId="3729" xr:uid="{00000000-0005-0000-0000-00007F860000}"/>
    <cellStyle name="Style 154 5 2" xfId="3730" xr:uid="{00000000-0005-0000-0000-000080860000}"/>
    <cellStyle name="Style 154 6" xfId="3731" xr:uid="{00000000-0005-0000-0000-000081860000}"/>
    <cellStyle name="Style 154 6 2" xfId="3732" xr:uid="{00000000-0005-0000-0000-000082860000}"/>
    <cellStyle name="Style 154 6 2 2" xfId="3733" xr:uid="{00000000-0005-0000-0000-000083860000}"/>
    <cellStyle name="Style 154 7" xfId="3734" xr:uid="{00000000-0005-0000-0000-000084860000}"/>
    <cellStyle name="Style 154 7 2" xfId="3735" xr:uid="{00000000-0005-0000-0000-000085860000}"/>
    <cellStyle name="Style 154 7 3" xfId="3736" xr:uid="{00000000-0005-0000-0000-000086860000}"/>
    <cellStyle name="Style 154 8" xfId="3737" xr:uid="{00000000-0005-0000-0000-000087860000}"/>
    <cellStyle name="Style 154_ADDON" xfId="3738" xr:uid="{00000000-0005-0000-0000-000088860000}"/>
    <cellStyle name="Style 159" xfId="3739" xr:uid="{00000000-0005-0000-0000-000089860000}"/>
    <cellStyle name="Style 159 10" xfId="3740" xr:uid="{00000000-0005-0000-0000-00008A860000}"/>
    <cellStyle name="Style 159 10 2" xfId="3741" xr:uid="{00000000-0005-0000-0000-00008B860000}"/>
    <cellStyle name="Style 159 10 2 2" xfId="3742" xr:uid="{00000000-0005-0000-0000-00008C860000}"/>
    <cellStyle name="Style 159 10 3" xfId="3743" xr:uid="{00000000-0005-0000-0000-00008D860000}"/>
    <cellStyle name="Style 159 11" xfId="3744" xr:uid="{00000000-0005-0000-0000-00008E860000}"/>
    <cellStyle name="Style 159 11 2" xfId="3745" xr:uid="{00000000-0005-0000-0000-00008F860000}"/>
    <cellStyle name="Style 159 11 2 2" xfId="3746" xr:uid="{00000000-0005-0000-0000-000090860000}"/>
    <cellStyle name="Style 159 11 3" xfId="3747" xr:uid="{00000000-0005-0000-0000-000091860000}"/>
    <cellStyle name="Style 159 12" xfId="3748" xr:uid="{00000000-0005-0000-0000-000092860000}"/>
    <cellStyle name="Style 159 12 2" xfId="3749" xr:uid="{00000000-0005-0000-0000-000093860000}"/>
    <cellStyle name="Style 159 2" xfId="3750" xr:uid="{00000000-0005-0000-0000-000094860000}"/>
    <cellStyle name="Style 159 2 2" xfId="3751" xr:uid="{00000000-0005-0000-0000-000095860000}"/>
    <cellStyle name="Style 159 3" xfId="3752" xr:uid="{00000000-0005-0000-0000-000096860000}"/>
    <cellStyle name="Style 159 3 2" xfId="3753" xr:uid="{00000000-0005-0000-0000-000097860000}"/>
    <cellStyle name="Style 159 3 2 2" xfId="3754" xr:uid="{00000000-0005-0000-0000-000098860000}"/>
    <cellStyle name="Style 159 3 2 2 2" xfId="3755" xr:uid="{00000000-0005-0000-0000-000099860000}"/>
    <cellStyle name="Style 159 3 2 3" xfId="3756" xr:uid="{00000000-0005-0000-0000-00009A860000}"/>
    <cellStyle name="Style 159 3 3" xfId="3757" xr:uid="{00000000-0005-0000-0000-00009B860000}"/>
    <cellStyle name="Style 159 3 3 2" xfId="3758" xr:uid="{00000000-0005-0000-0000-00009C860000}"/>
    <cellStyle name="Style 159 3 3 2 2" xfId="3759" xr:uid="{00000000-0005-0000-0000-00009D860000}"/>
    <cellStyle name="Style 159 3 3 3" xfId="3760" xr:uid="{00000000-0005-0000-0000-00009E860000}"/>
    <cellStyle name="Style 159 3 3 3 2" xfId="3761" xr:uid="{00000000-0005-0000-0000-00009F860000}"/>
    <cellStyle name="Style 159 3 3 3 2 2" xfId="3762" xr:uid="{00000000-0005-0000-0000-0000A0860000}"/>
    <cellStyle name="Style 159 3 3 3 3" xfId="3763" xr:uid="{00000000-0005-0000-0000-0000A1860000}"/>
    <cellStyle name="Style 159 3 3 3 4" xfId="3764" xr:uid="{00000000-0005-0000-0000-0000A2860000}"/>
    <cellStyle name="Style 159 3 3 3 5" xfId="3765" xr:uid="{00000000-0005-0000-0000-0000A3860000}"/>
    <cellStyle name="Style 159 3 3 4" xfId="3766" xr:uid="{00000000-0005-0000-0000-0000A4860000}"/>
    <cellStyle name="Style 159 3 3 4 2" xfId="3767" xr:uid="{00000000-0005-0000-0000-0000A5860000}"/>
    <cellStyle name="Style 159 3 3 4 2 2" xfId="3768" xr:uid="{00000000-0005-0000-0000-0000A6860000}"/>
    <cellStyle name="Style 159 3 3 4 3" xfId="3769" xr:uid="{00000000-0005-0000-0000-0000A7860000}"/>
    <cellStyle name="Style 159 3 3 5" xfId="3770" xr:uid="{00000000-0005-0000-0000-0000A8860000}"/>
    <cellStyle name="Style 159 3 3 6" xfId="3771" xr:uid="{00000000-0005-0000-0000-0000A9860000}"/>
    <cellStyle name="Style 159 3 4" xfId="3772" xr:uid="{00000000-0005-0000-0000-0000AA860000}"/>
    <cellStyle name="Style 159 3 4 2" xfId="3773" xr:uid="{00000000-0005-0000-0000-0000AB860000}"/>
    <cellStyle name="Style 159 3 4 3" xfId="3774" xr:uid="{00000000-0005-0000-0000-0000AC860000}"/>
    <cellStyle name="Style 159 3 4 4" xfId="3775" xr:uid="{00000000-0005-0000-0000-0000AD860000}"/>
    <cellStyle name="Style 159 3 5" xfId="3776" xr:uid="{00000000-0005-0000-0000-0000AE860000}"/>
    <cellStyle name="Style 159 3 6" xfId="3777" xr:uid="{00000000-0005-0000-0000-0000AF860000}"/>
    <cellStyle name="Style 159 4" xfId="3778" xr:uid="{00000000-0005-0000-0000-0000B0860000}"/>
    <cellStyle name="Style 159 4 2" xfId="3779" xr:uid="{00000000-0005-0000-0000-0000B1860000}"/>
    <cellStyle name="Style 159 4 2 2" xfId="3780" xr:uid="{00000000-0005-0000-0000-0000B2860000}"/>
    <cellStyle name="Style 159 4 2 2 2" xfId="3781" xr:uid="{00000000-0005-0000-0000-0000B3860000}"/>
    <cellStyle name="Style 159 4 2 3" xfId="3782" xr:uid="{00000000-0005-0000-0000-0000B4860000}"/>
    <cellStyle name="Style 159 4 2 3 2" xfId="3783" xr:uid="{00000000-0005-0000-0000-0000B5860000}"/>
    <cellStyle name="Style 159 4 2 3 2 2" xfId="3784" xr:uid="{00000000-0005-0000-0000-0000B6860000}"/>
    <cellStyle name="Style 159 4 2 3 3" xfId="3785" xr:uid="{00000000-0005-0000-0000-0000B7860000}"/>
    <cellStyle name="Style 159 4 2 3 4" xfId="3786" xr:uid="{00000000-0005-0000-0000-0000B8860000}"/>
    <cellStyle name="Style 159 4 2 3 5" xfId="3787" xr:uid="{00000000-0005-0000-0000-0000B9860000}"/>
    <cellStyle name="Style 159 4 2 4" xfId="3788" xr:uid="{00000000-0005-0000-0000-0000BA860000}"/>
    <cellStyle name="Style 159 4 2 4 2" xfId="3789" xr:uid="{00000000-0005-0000-0000-0000BB860000}"/>
    <cellStyle name="Style 159 4 2 4 2 2" xfId="3790" xr:uid="{00000000-0005-0000-0000-0000BC860000}"/>
    <cellStyle name="Style 159 4 2 4 3" xfId="3791" xr:uid="{00000000-0005-0000-0000-0000BD860000}"/>
    <cellStyle name="Style 159 4 2 5" xfId="3792" xr:uid="{00000000-0005-0000-0000-0000BE860000}"/>
    <cellStyle name="Style 159 4 2 6" xfId="3793" xr:uid="{00000000-0005-0000-0000-0000BF860000}"/>
    <cellStyle name="Style 159 4 3" xfId="3794" xr:uid="{00000000-0005-0000-0000-0000C0860000}"/>
    <cellStyle name="Style 159 4 3 2" xfId="3795" xr:uid="{00000000-0005-0000-0000-0000C1860000}"/>
    <cellStyle name="Style 159 4 4" xfId="3796" xr:uid="{00000000-0005-0000-0000-0000C2860000}"/>
    <cellStyle name="Style 159 4 4 2" xfId="3797" xr:uid="{00000000-0005-0000-0000-0000C3860000}"/>
    <cellStyle name="Style 159 4 5" xfId="3798" xr:uid="{00000000-0005-0000-0000-0000C4860000}"/>
    <cellStyle name="Style 159 4 6" xfId="3799" xr:uid="{00000000-0005-0000-0000-0000C5860000}"/>
    <cellStyle name="Style 159 5" xfId="3800" xr:uid="{00000000-0005-0000-0000-0000C6860000}"/>
    <cellStyle name="Style 159 5 2" xfId="3801" xr:uid="{00000000-0005-0000-0000-0000C7860000}"/>
    <cellStyle name="Style 159 5 2 2" xfId="3802" xr:uid="{00000000-0005-0000-0000-0000C8860000}"/>
    <cellStyle name="Style 159 5 2 2 2" xfId="3803" xr:uid="{00000000-0005-0000-0000-0000C9860000}"/>
    <cellStyle name="Style 159 5 2 3" xfId="3804" xr:uid="{00000000-0005-0000-0000-0000CA860000}"/>
    <cellStyle name="Style 159 5 2 3 2" xfId="3805" xr:uid="{00000000-0005-0000-0000-0000CB860000}"/>
    <cellStyle name="Style 159 5 2 3 2 2" xfId="3806" xr:uid="{00000000-0005-0000-0000-0000CC860000}"/>
    <cellStyle name="Style 159 5 2 3 3" xfId="3807" xr:uid="{00000000-0005-0000-0000-0000CD860000}"/>
    <cellStyle name="Style 159 5 2 3 4" xfId="3808" xr:uid="{00000000-0005-0000-0000-0000CE860000}"/>
    <cellStyle name="Style 159 5 2 3 5" xfId="3809" xr:uid="{00000000-0005-0000-0000-0000CF860000}"/>
    <cellStyle name="Style 159 5 2 4" xfId="3810" xr:uid="{00000000-0005-0000-0000-0000D0860000}"/>
    <cellStyle name="Style 159 5 2 4 2" xfId="3811" xr:uid="{00000000-0005-0000-0000-0000D1860000}"/>
    <cellStyle name="Style 159 5 2 4 2 2" xfId="3812" xr:uid="{00000000-0005-0000-0000-0000D2860000}"/>
    <cellStyle name="Style 159 5 2 4 3" xfId="3813" xr:uid="{00000000-0005-0000-0000-0000D3860000}"/>
    <cellStyle name="Style 159 5 2 5" xfId="3814" xr:uid="{00000000-0005-0000-0000-0000D4860000}"/>
    <cellStyle name="Style 159 5 2 6" xfId="3815" xr:uid="{00000000-0005-0000-0000-0000D5860000}"/>
    <cellStyle name="Style 159 5 3" xfId="3816" xr:uid="{00000000-0005-0000-0000-0000D6860000}"/>
    <cellStyle name="Style 159 5 3 2" xfId="3817" xr:uid="{00000000-0005-0000-0000-0000D7860000}"/>
    <cellStyle name="Style 159 5 4" xfId="3818" xr:uid="{00000000-0005-0000-0000-0000D8860000}"/>
    <cellStyle name="Style 159 5 4 2" xfId="3819" xr:uid="{00000000-0005-0000-0000-0000D9860000}"/>
    <cellStyle name="Style 159 5 5" xfId="3820" xr:uid="{00000000-0005-0000-0000-0000DA860000}"/>
    <cellStyle name="Style 159 5 6" xfId="3821" xr:uid="{00000000-0005-0000-0000-0000DB860000}"/>
    <cellStyle name="Style 159 6" xfId="3822" xr:uid="{00000000-0005-0000-0000-0000DC860000}"/>
    <cellStyle name="Style 159 6 2" xfId="3823" xr:uid="{00000000-0005-0000-0000-0000DD860000}"/>
    <cellStyle name="Style 159 6 2 2" xfId="3824" xr:uid="{00000000-0005-0000-0000-0000DE860000}"/>
    <cellStyle name="Style 159 6 3" xfId="3825" xr:uid="{00000000-0005-0000-0000-0000DF860000}"/>
    <cellStyle name="Style 159 6 3 2" xfId="3826" xr:uid="{00000000-0005-0000-0000-0000E0860000}"/>
    <cellStyle name="Style 159 6 3 2 2" xfId="3827" xr:uid="{00000000-0005-0000-0000-0000E1860000}"/>
    <cellStyle name="Style 159 6 3 3" xfId="3828" xr:uid="{00000000-0005-0000-0000-0000E2860000}"/>
    <cellStyle name="Style 159 6 3 4" xfId="3829" xr:uid="{00000000-0005-0000-0000-0000E3860000}"/>
    <cellStyle name="Style 159 6 3 5" xfId="3830" xr:uid="{00000000-0005-0000-0000-0000E4860000}"/>
    <cellStyle name="Style 159 6 4" xfId="3831" xr:uid="{00000000-0005-0000-0000-0000E5860000}"/>
    <cellStyle name="Style 159 6 4 2" xfId="3832" xr:uid="{00000000-0005-0000-0000-0000E6860000}"/>
    <cellStyle name="Style 159 6 4 2 2" xfId="3833" xr:uid="{00000000-0005-0000-0000-0000E7860000}"/>
    <cellStyle name="Style 159 6 4 3" xfId="3834" xr:uid="{00000000-0005-0000-0000-0000E8860000}"/>
    <cellStyle name="Style 159 6 5" xfId="3835" xr:uid="{00000000-0005-0000-0000-0000E9860000}"/>
    <cellStyle name="Style 159 6 6" xfId="3836" xr:uid="{00000000-0005-0000-0000-0000EA860000}"/>
    <cellStyle name="Style 159 7" xfId="3837" xr:uid="{00000000-0005-0000-0000-0000EB860000}"/>
    <cellStyle name="Style 159 7 2" xfId="3838" xr:uid="{00000000-0005-0000-0000-0000EC860000}"/>
    <cellStyle name="Style 159 7 2 2" xfId="3839" xr:uid="{00000000-0005-0000-0000-0000ED860000}"/>
    <cellStyle name="Style 159 7 3" xfId="3840" xr:uid="{00000000-0005-0000-0000-0000EE860000}"/>
    <cellStyle name="Style 159 7 4" xfId="3841" xr:uid="{00000000-0005-0000-0000-0000EF860000}"/>
    <cellStyle name="Style 159 7 5" xfId="3842" xr:uid="{00000000-0005-0000-0000-0000F0860000}"/>
    <cellStyle name="Style 159 8" xfId="3843" xr:uid="{00000000-0005-0000-0000-0000F1860000}"/>
    <cellStyle name="Style 159 8 2" xfId="3844" xr:uid="{00000000-0005-0000-0000-0000F2860000}"/>
    <cellStyle name="Style 159 8 2 2" xfId="3845" xr:uid="{00000000-0005-0000-0000-0000F3860000}"/>
    <cellStyle name="Style 159 8 3" xfId="3846" xr:uid="{00000000-0005-0000-0000-0000F4860000}"/>
    <cellStyle name="Style 159 8 4" xfId="3847" xr:uid="{00000000-0005-0000-0000-0000F5860000}"/>
    <cellStyle name="Style 159 8 5" xfId="3848" xr:uid="{00000000-0005-0000-0000-0000F6860000}"/>
    <cellStyle name="Style 159 9" xfId="3849" xr:uid="{00000000-0005-0000-0000-0000F7860000}"/>
    <cellStyle name="Style 159 9 2" xfId="3850" xr:uid="{00000000-0005-0000-0000-0000F8860000}"/>
    <cellStyle name="Style 159 9 2 2" xfId="3851" xr:uid="{00000000-0005-0000-0000-0000F9860000}"/>
    <cellStyle name="Style 159 9 3" xfId="3852" xr:uid="{00000000-0005-0000-0000-0000FA860000}"/>
    <cellStyle name="Style 159_ADDON" xfId="3853" xr:uid="{00000000-0005-0000-0000-0000FB860000}"/>
    <cellStyle name="Style 160" xfId="3854" xr:uid="{00000000-0005-0000-0000-0000FC860000}"/>
    <cellStyle name="Style 160 2" xfId="3855" xr:uid="{00000000-0005-0000-0000-0000FD860000}"/>
    <cellStyle name="Style 160 3" xfId="3856" xr:uid="{00000000-0005-0000-0000-0000FE860000}"/>
    <cellStyle name="Style 160 3 2" xfId="3857" xr:uid="{00000000-0005-0000-0000-0000FF860000}"/>
    <cellStyle name="Style 160 3 3" xfId="3858" xr:uid="{00000000-0005-0000-0000-000000870000}"/>
    <cellStyle name="Style 160 3 3 2" xfId="3859" xr:uid="{00000000-0005-0000-0000-000001870000}"/>
    <cellStyle name="Style 160 3 3 3" xfId="3860" xr:uid="{00000000-0005-0000-0000-000002870000}"/>
    <cellStyle name="Style 160 3 3 4" xfId="3861" xr:uid="{00000000-0005-0000-0000-000003870000}"/>
    <cellStyle name="Style 160 3 4" xfId="3862" xr:uid="{00000000-0005-0000-0000-000004870000}"/>
    <cellStyle name="Style 160 3 4 2" xfId="3863" xr:uid="{00000000-0005-0000-0000-000005870000}"/>
    <cellStyle name="Style 160 3 5" xfId="3864" xr:uid="{00000000-0005-0000-0000-000006870000}"/>
    <cellStyle name="Style 160 4" xfId="3865" xr:uid="{00000000-0005-0000-0000-000007870000}"/>
    <cellStyle name="Style 160 4 2" xfId="3866" xr:uid="{00000000-0005-0000-0000-000008870000}"/>
    <cellStyle name="Style 160 4 3" xfId="3867" xr:uid="{00000000-0005-0000-0000-000009870000}"/>
    <cellStyle name="Style 160 4 4" xfId="3868" xr:uid="{00000000-0005-0000-0000-00000A870000}"/>
    <cellStyle name="Style 160 5" xfId="3869" xr:uid="{00000000-0005-0000-0000-00000B870000}"/>
    <cellStyle name="Style 160 5 2" xfId="3870" xr:uid="{00000000-0005-0000-0000-00000C870000}"/>
    <cellStyle name="Style 160 6" xfId="3871" xr:uid="{00000000-0005-0000-0000-00000D870000}"/>
    <cellStyle name="Style 160 6 2" xfId="3872" xr:uid="{00000000-0005-0000-0000-00000E870000}"/>
    <cellStyle name="Style 160 6 3" xfId="3873" xr:uid="{00000000-0005-0000-0000-00000F870000}"/>
    <cellStyle name="Style 160 7" xfId="3874" xr:uid="{00000000-0005-0000-0000-000010870000}"/>
    <cellStyle name="Style 160 7 2" xfId="3875" xr:uid="{00000000-0005-0000-0000-000011870000}"/>
    <cellStyle name="Style 160 7 3" xfId="3876" xr:uid="{00000000-0005-0000-0000-000012870000}"/>
    <cellStyle name="Style 160 8" xfId="3877" xr:uid="{00000000-0005-0000-0000-000013870000}"/>
    <cellStyle name="Style 160_ADDON" xfId="3878" xr:uid="{00000000-0005-0000-0000-000014870000}"/>
    <cellStyle name="Style 161" xfId="3879" xr:uid="{00000000-0005-0000-0000-000015870000}"/>
    <cellStyle name="Style 161 2" xfId="3880" xr:uid="{00000000-0005-0000-0000-000016870000}"/>
    <cellStyle name="Style 161 2 2" xfId="3881" xr:uid="{00000000-0005-0000-0000-000017870000}"/>
    <cellStyle name="Style 161 2 2 2" xfId="3882" xr:uid="{00000000-0005-0000-0000-000018870000}"/>
    <cellStyle name="Style 161 2 2 2 2" xfId="3883" xr:uid="{00000000-0005-0000-0000-000019870000}"/>
    <cellStyle name="Style 161 2 2 2 2 2" xfId="3884" xr:uid="{00000000-0005-0000-0000-00001A870000}"/>
    <cellStyle name="Style 161 2 2 2 3" xfId="3885" xr:uid="{00000000-0005-0000-0000-00001B870000}"/>
    <cellStyle name="Style 161 2 2 3" xfId="3886" xr:uid="{00000000-0005-0000-0000-00001C870000}"/>
    <cellStyle name="Style 161 2 2 3 2" xfId="3887" xr:uid="{00000000-0005-0000-0000-00001D870000}"/>
    <cellStyle name="Style 161 2 2 4" xfId="3888" xr:uid="{00000000-0005-0000-0000-00001E870000}"/>
    <cellStyle name="Style 161 2 3" xfId="3889" xr:uid="{00000000-0005-0000-0000-00001F870000}"/>
    <cellStyle name="Style 161 2 3 2" xfId="3890" xr:uid="{00000000-0005-0000-0000-000020870000}"/>
    <cellStyle name="Style 161 2 3 2 2" xfId="3891" xr:uid="{00000000-0005-0000-0000-000021870000}"/>
    <cellStyle name="Style 161 2 3 3" xfId="3892" xr:uid="{00000000-0005-0000-0000-000022870000}"/>
    <cellStyle name="Style 161 2 4" xfId="3893" xr:uid="{00000000-0005-0000-0000-000023870000}"/>
    <cellStyle name="Style 161 2 4 2" xfId="3894" xr:uid="{00000000-0005-0000-0000-000024870000}"/>
    <cellStyle name="Style 161 2 5" xfId="3895" xr:uid="{00000000-0005-0000-0000-000025870000}"/>
    <cellStyle name="Style 161 3" xfId="3896" xr:uid="{00000000-0005-0000-0000-000026870000}"/>
    <cellStyle name="Style 161 3 2" xfId="3897" xr:uid="{00000000-0005-0000-0000-000027870000}"/>
    <cellStyle name="Style 161 3 2 2" xfId="3898" xr:uid="{00000000-0005-0000-0000-000028870000}"/>
    <cellStyle name="Style 161 3 2 2 2" xfId="3899" xr:uid="{00000000-0005-0000-0000-000029870000}"/>
    <cellStyle name="Style 161 3 2 2 2 2" xfId="3900" xr:uid="{00000000-0005-0000-0000-00002A870000}"/>
    <cellStyle name="Style 161 3 2 2 3" xfId="3901" xr:uid="{00000000-0005-0000-0000-00002B870000}"/>
    <cellStyle name="Style 161 3 2 3" xfId="3902" xr:uid="{00000000-0005-0000-0000-00002C870000}"/>
    <cellStyle name="Style 161 3 2 3 2" xfId="3903" xr:uid="{00000000-0005-0000-0000-00002D870000}"/>
    <cellStyle name="Style 161 3 2 4" xfId="3904" xr:uid="{00000000-0005-0000-0000-00002E870000}"/>
    <cellStyle name="Style 161 3 3" xfId="3905" xr:uid="{00000000-0005-0000-0000-00002F870000}"/>
    <cellStyle name="Style 161 3 3 2" xfId="3906" xr:uid="{00000000-0005-0000-0000-000030870000}"/>
    <cellStyle name="Style 161 3 3 2 2" xfId="3907" xr:uid="{00000000-0005-0000-0000-000031870000}"/>
    <cellStyle name="Style 161 3 3 2 2 2" xfId="3908" xr:uid="{00000000-0005-0000-0000-000032870000}"/>
    <cellStyle name="Style 161 3 3 2 3" xfId="3909" xr:uid="{00000000-0005-0000-0000-000033870000}"/>
    <cellStyle name="Style 161 3 3 3" xfId="3910" xr:uid="{00000000-0005-0000-0000-000034870000}"/>
    <cellStyle name="Style 161 3 3 4" xfId="3911" xr:uid="{00000000-0005-0000-0000-000035870000}"/>
    <cellStyle name="Style 161 3 4" xfId="3912" xr:uid="{00000000-0005-0000-0000-000036870000}"/>
    <cellStyle name="Style 161 3 4 2" xfId="3913" xr:uid="{00000000-0005-0000-0000-000037870000}"/>
    <cellStyle name="Style 161 3 5" xfId="3914" xr:uid="{00000000-0005-0000-0000-000038870000}"/>
    <cellStyle name="Style 161 4" xfId="3915" xr:uid="{00000000-0005-0000-0000-000039870000}"/>
    <cellStyle name="Style 161 4 2" xfId="3916" xr:uid="{00000000-0005-0000-0000-00003A870000}"/>
    <cellStyle name="Style 161 4 2 2" xfId="3917" xr:uid="{00000000-0005-0000-0000-00003B870000}"/>
    <cellStyle name="Style 161 4 2 2 2" xfId="3918" xr:uid="{00000000-0005-0000-0000-00003C870000}"/>
    <cellStyle name="Style 161 4 2 3" xfId="3919" xr:uid="{00000000-0005-0000-0000-00003D870000}"/>
    <cellStyle name="Style 161 4 3" xfId="3920" xr:uid="{00000000-0005-0000-0000-00003E870000}"/>
    <cellStyle name="Style 161 4 4" xfId="3921" xr:uid="{00000000-0005-0000-0000-00003F870000}"/>
    <cellStyle name="Style 161 5" xfId="3922" xr:uid="{00000000-0005-0000-0000-000040870000}"/>
    <cellStyle name="Style 161 5 2" xfId="3923" xr:uid="{00000000-0005-0000-0000-000041870000}"/>
    <cellStyle name="Style 161 6" xfId="3924" xr:uid="{00000000-0005-0000-0000-000042870000}"/>
    <cellStyle name="Style 161 6 2" xfId="3925" xr:uid="{00000000-0005-0000-0000-000043870000}"/>
    <cellStyle name="Style 161 6 2 2" xfId="3926" xr:uid="{00000000-0005-0000-0000-000044870000}"/>
    <cellStyle name="Style 161 7" xfId="3927" xr:uid="{00000000-0005-0000-0000-000045870000}"/>
    <cellStyle name="Style 161 7 2" xfId="3928" xr:uid="{00000000-0005-0000-0000-000046870000}"/>
    <cellStyle name="Style 161 7 3" xfId="3929" xr:uid="{00000000-0005-0000-0000-000047870000}"/>
    <cellStyle name="Style 161 8" xfId="3930" xr:uid="{00000000-0005-0000-0000-000048870000}"/>
    <cellStyle name="Style 161_ADDON" xfId="3931" xr:uid="{00000000-0005-0000-0000-000049870000}"/>
    <cellStyle name="Style 162" xfId="3932" xr:uid="{00000000-0005-0000-0000-00004A870000}"/>
    <cellStyle name="Style 162 2" xfId="3933" xr:uid="{00000000-0005-0000-0000-00004B870000}"/>
    <cellStyle name="Style 162 3" xfId="3934" xr:uid="{00000000-0005-0000-0000-00004C870000}"/>
    <cellStyle name="Style 162 3 2" xfId="3935" xr:uid="{00000000-0005-0000-0000-00004D870000}"/>
    <cellStyle name="Style 162 3 3" xfId="3936" xr:uid="{00000000-0005-0000-0000-00004E870000}"/>
    <cellStyle name="Style 162 3 3 2" xfId="3937" xr:uid="{00000000-0005-0000-0000-00004F870000}"/>
    <cellStyle name="Style 162 3 3 3" xfId="3938" xr:uid="{00000000-0005-0000-0000-000050870000}"/>
    <cellStyle name="Style 162 3 3 4" xfId="3939" xr:uid="{00000000-0005-0000-0000-000051870000}"/>
    <cellStyle name="Style 162 3 4" xfId="3940" xr:uid="{00000000-0005-0000-0000-000052870000}"/>
    <cellStyle name="Style 162 3 4 2" xfId="3941" xr:uid="{00000000-0005-0000-0000-000053870000}"/>
    <cellStyle name="Style 162 3 5" xfId="3942" xr:uid="{00000000-0005-0000-0000-000054870000}"/>
    <cellStyle name="Style 162 4" xfId="3943" xr:uid="{00000000-0005-0000-0000-000055870000}"/>
    <cellStyle name="Style 162 4 2" xfId="3944" xr:uid="{00000000-0005-0000-0000-000056870000}"/>
    <cellStyle name="Style 162 4 3" xfId="3945" xr:uid="{00000000-0005-0000-0000-000057870000}"/>
    <cellStyle name="Style 162 4 4" xfId="3946" xr:uid="{00000000-0005-0000-0000-000058870000}"/>
    <cellStyle name="Style 162 5" xfId="3947" xr:uid="{00000000-0005-0000-0000-000059870000}"/>
    <cellStyle name="Style 162 5 2" xfId="3948" xr:uid="{00000000-0005-0000-0000-00005A870000}"/>
    <cellStyle name="Style 162 6" xfId="3949" xr:uid="{00000000-0005-0000-0000-00005B870000}"/>
    <cellStyle name="Style 162 6 2" xfId="3950" xr:uid="{00000000-0005-0000-0000-00005C870000}"/>
    <cellStyle name="Style 162 6 3" xfId="3951" xr:uid="{00000000-0005-0000-0000-00005D870000}"/>
    <cellStyle name="Style 162 7" xfId="3952" xr:uid="{00000000-0005-0000-0000-00005E870000}"/>
    <cellStyle name="Style 162 7 2" xfId="3953" xr:uid="{00000000-0005-0000-0000-00005F870000}"/>
    <cellStyle name="Style 162 7 3" xfId="3954" xr:uid="{00000000-0005-0000-0000-000060870000}"/>
    <cellStyle name="Style 162 8" xfId="3955" xr:uid="{00000000-0005-0000-0000-000061870000}"/>
    <cellStyle name="Style 162_ADDON" xfId="3956" xr:uid="{00000000-0005-0000-0000-000062870000}"/>
    <cellStyle name="Style 163" xfId="3957" xr:uid="{00000000-0005-0000-0000-000063870000}"/>
    <cellStyle name="Style 163 10" xfId="3958" xr:uid="{00000000-0005-0000-0000-000064870000}"/>
    <cellStyle name="Style 163 10 2" xfId="3959" xr:uid="{00000000-0005-0000-0000-000065870000}"/>
    <cellStyle name="Style 163 10 2 2" xfId="3960" xr:uid="{00000000-0005-0000-0000-000066870000}"/>
    <cellStyle name="Style 163 10 3" xfId="3961" xr:uid="{00000000-0005-0000-0000-000067870000}"/>
    <cellStyle name="Style 163 11" xfId="3962" xr:uid="{00000000-0005-0000-0000-000068870000}"/>
    <cellStyle name="Style 163 11 2" xfId="3963" xr:uid="{00000000-0005-0000-0000-000069870000}"/>
    <cellStyle name="Style 163 11 2 2" xfId="3964" xr:uid="{00000000-0005-0000-0000-00006A870000}"/>
    <cellStyle name="Style 163 11 3" xfId="3965" xr:uid="{00000000-0005-0000-0000-00006B870000}"/>
    <cellStyle name="Style 163 12" xfId="3966" xr:uid="{00000000-0005-0000-0000-00006C870000}"/>
    <cellStyle name="Style 163 12 2" xfId="3967" xr:uid="{00000000-0005-0000-0000-00006D870000}"/>
    <cellStyle name="Style 163 2" xfId="3968" xr:uid="{00000000-0005-0000-0000-00006E870000}"/>
    <cellStyle name="Style 163 2 2" xfId="3969" xr:uid="{00000000-0005-0000-0000-00006F870000}"/>
    <cellStyle name="Style 163 3" xfId="3970" xr:uid="{00000000-0005-0000-0000-000070870000}"/>
    <cellStyle name="Style 163 3 2" xfId="3971" xr:uid="{00000000-0005-0000-0000-000071870000}"/>
    <cellStyle name="Style 163 3 2 2" xfId="3972" xr:uid="{00000000-0005-0000-0000-000072870000}"/>
    <cellStyle name="Style 163 3 2 2 2" xfId="3973" xr:uid="{00000000-0005-0000-0000-000073870000}"/>
    <cellStyle name="Style 163 3 2 3" xfId="3974" xr:uid="{00000000-0005-0000-0000-000074870000}"/>
    <cellStyle name="Style 163 3 3" xfId="3975" xr:uid="{00000000-0005-0000-0000-000075870000}"/>
    <cellStyle name="Style 163 3 3 2" xfId="3976" xr:uid="{00000000-0005-0000-0000-000076870000}"/>
    <cellStyle name="Style 163 3 3 2 2" xfId="3977" xr:uid="{00000000-0005-0000-0000-000077870000}"/>
    <cellStyle name="Style 163 3 3 3" xfId="3978" xr:uid="{00000000-0005-0000-0000-000078870000}"/>
    <cellStyle name="Style 163 3 3 3 2" xfId="3979" xr:uid="{00000000-0005-0000-0000-000079870000}"/>
    <cellStyle name="Style 163 3 3 3 2 2" xfId="3980" xr:uid="{00000000-0005-0000-0000-00007A870000}"/>
    <cellStyle name="Style 163 3 3 3 3" xfId="3981" xr:uid="{00000000-0005-0000-0000-00007B870000}"/>
    <cellStyle name="Style 163 3 3 3 4" xfId="3982" xr:uid="{00000000-0005-0000-0000-00007C870000}"/>
    <cellStyle name="Style 163 3 3 3 5" xfId="3983" xr:uid="{00000000-0005-0000-0000-00007D870000}"/>
    <cellStyle name="Style 163 3 3 4" xfId="3984" xr:uid="{00000000-0005-0000-0000-00007E870000}"/>
    <cellStyle name="Style 163 3 3 4 2" xfId="3985" xr:uid="{00000000-0005-0000-0000-00007F870000}"/>
    <cellStyle name="Style 163 3 3 4 2 2" xfId="3986" xr:uid="{00000000-0005-0000-0000-000080870000}"/>
    <cellStyle name="Style 163 3 3 4 3" xfId="3987" xr:uid="{00000000-0005-0000-0000-000081870000}"/>
    <cellStyle name="Style 163 3 3 5" xfId="3988" xr:uid="{00000000-0005-0000-0000-000082870000}"/>
    <cellStyle name="Style 163 3 3 6" xfId="3989" xr:uid="{00000000-0005-0000-0000-000083870000}"/>
    <cellStyle name="Style 163 3 4" xfId="3990" xr:uid="{00000000-0005-0000-0000-000084870000}"/>
    <cellStyle name="Style 163 3 4 2" xfId="3991" xr:uid="{00000000-0005-0000-0000-000085870000}"/>
    <cellStyle name="Style 163 3 4 3" xfId="3992" xr:uid="{00000000-0005-0000-0000-000086870000}"/>
    <cellStyle name="Style 163 3 4 4" xfId="3993" xr:uid="{00000000-0005-0000-0000-000087870000}"/>
    <cellStyle name="Style 163 3 5" xfId="3994" xr:uid="{00000000-0005-0000-0000-000088870000}"/>
    <cellStyle name="Style 163 3 6" xfId="3995" xr:uid="{00000000-0005-0000-0000-000089870000}"/>
    <cellStyle name="Style 163 4" xfId="3996" xr:uid="{00000000-0005-0000-0000-00008A870000}"/>
    <cellStyle name="Style 163 4 2" xfId="3997" xr:uid="{00000000-0005-0000-0000-00008B870000}"/>
    <cellStyle name="Style 163 4 2 2" xfId="3998" xr:uid="{00000000-0005-0000-0000-00008C870000}"/>
    <cellStyle name="Style 163 4 2 2 2" xfId="3999" xr:uid="{00000000-0005-0000-0000-00008D870000}"/>
    <cellStyle name="Style 163 4 2 3" xfId="4000" xr:uid="{00000000-0005-0000-0000-00008E870000}"/>
    <cellStyle name="Style 163 4 2 3 2" xfId="4001" xr:uid="{00000000-0005-0000-0000-00008F870000}"/>
    <cellStyle name="Style 163 4 2 3 2 2" xfId="4002" xr:uid="{00000000-0005-0000-0000-000090870000}"/>
    <cellStyle name="Style 163 4 2 3 3" xfId="4003" xr:uid="{00000000-0005-0000-0000-000091870000}"/>
    <cellStyle name="Style 163 4 2 3 4" xfId="4004" xr:uid="{00000000-0005-0000-0000-000092870000}"/>
    <cellStyle name="Style 163 4 2 3 5" xfId="4005" xr:uid="{00000000-0005-0000-0000-000093870000}"/>
    <cellStyle name="Style 163 4 2 4" xfId="4006" xr:uid="{00000000-0005-0000-0000-000094870000}"/>
    <cellStyle name="Style 163 4 2 4 2" xfId="4007" xr:uid="{00000000-0005-0000-0000-000095870000}"/>
    <cellStyle name="Style 163 4 2 4 2 2" xfId="4008" xr:uid="{00000000-0005-0000-0000-000096870000}"/>
    <cellStyle name="Style 163 4 2 4 3" xfId="4009" xr:uid="{00000000-0005-0000-0000-000097870000}"/>
    <cellStyle name="Style 163 4 2 5" xfId="4010" xr:uid="{00000000-0005-0000-0000-000098870000}"/>
    <cellStyle name="Style 163 4 2 6" xfId="4011" xr:uid="{00000000-0005-0000-0000-000099870000}"/>
    <cellStyle name="Style 163 4 3" xfId="4012" xr:uid="{00000000-0005-0000-0000-00009A870000}"/>
    <cellStyle name="Style 163 4 3 2" xfId="4013" xr:uid="{00000000-0005-0000-0000-00009B870000}"/>
    <cellStyle name="Style 163 4 4" xfId="4014" xr:uid="{00000000-0005-0000-0000-00009C870000}"/>
    <cellStyle name="Style 163 4 4 2" xfId="4015" xr:uid="{00000000-0005-0000-0000-00009D870000}"/>
    <cellStyle name="Style 163 4 5" xfId="4016" xr:uid="{00000000-0005-0000-0000-00009E870000}"/>
    <cellStyle name="Style 163 4 6" xfId="4017" xr:uid="{00000000-0005-0000-0000-00009F870000}"/>
    <cellStyle name="Style 163 5" xfId="4018" xr:uid="{00000000-0005-0000-0000-0000A0870000}"/>
    <cellStyle name="Style 163 5 2" xfId="4019" xr:uid="{00000000-0005-0000-0000-0000A1870000}"/>
    <cellStyle name="Style 163 5 2 2" xfId="4020" xr:uid="{00000000-0005-0000-0000-0000A2870000}"/>
    <cellStyle name="Style 163 5 2 2 2" xfId="4021" xr:uid="{00000000-0005-0000-0000-0000A3870000}"/>
    <cellStyle name="Style 163 5 2 3" xfId="4022" xr:uid="{00000000-0005-0000-0000-0000A4870000}"/>
    <cellStyle name="Style 163 5 2 3 2" xfId="4023" xr:uid="{00000000-0005-0000-0000-0000A5870000}"/>
    <cellStyle name="Style 163 5 2 3 2 2" xfId="4024" xr:uid="{00000000-0005-0000-0000-0000A6870000}"/>
    <cellStyle name="Style 163 5 2 3 3" xfId="4025" xr:uid="{00000000-0005-0000-0000-0000A7870000}"/>
    <cellStyle name="Style 163 5 2 3 4" xfId="4026" xr:uid="{00000000-0005-0000-0000-0000A8870000}"/>
    <cellStyle name="Style 163 5 2 3 5" xfId="4027" xr:uid="{00000000-0005-0000-0000-0000A9870000}"/>
    <cellStyle name="Style 163 5 2 4" xfId="4028" xr:uid="{00000000-0005-0000-0000-0000AA870000}"/>
    <cellStyle name="Style 163 5 2 4 2" xfId="4029" xr:uid="{00000000-0005-0000-0000-0000AB870000}"/>
    <cellStyle name="Style 163 5 2 4 2 2" xfId="4030" xr:uid="{00000000-0005-0000-0000-0000AC870000}"/>
    <cellStyle name="Style 163 5 2 4 3" xfId="4031" xr:uid="{00000000-0005-0000-0000-0000AD870000}"/>
    <cellStyle name="Style 163 5 2 5" xfId="4032" xr:uid="{00000000-0005-0000-0000-0000AE870000}"/>
    <cellStyle name="Style 163 5 2 6" xfId="4033" xr:uid="{00000000-0005-0000-0000-0000AF870000}"/>
    <cellStyle name="Style 163 5 3" xfId="4034" xr:uid="{00000000-0005-0000-0000-0000B0870000}"/>
    <cellStyle name="Style 163 5 3 2" xfId="4035" xr:uid="{00000000-0005-0000-0000-0000B1870000}"/>
    <cellStyle name="Style 163 5 4" xfId="4036" xr:uid="{00000000-0005-0000-0000-0000B2870000}"/>
    <cellStyle name="Style 163 5 4 2" xfId="4037" xr:uid="{00000000-0005-0000-0000-0000B3870000}"/>
    <cellStyle name="Style 163 5 5" xfId="4038" xr:uid="{00000000-0005-0000-0000-0000B4870000}"/>
    <cellStyle name="Style 163 5 6" xfId="4039" xr:uid="{00000000-0005-0000-0000-0000B5870000}"/>
    <cellStyle name="Style 163 6" xfId="4040" xr:uid="{00000000-0005-0000-0000-0000B6870000}"/>
    <cellStyle name="Style 163 6 2" xfId="4041" xr:uid="{00000000-0005-0000-0000-0000B7870000}"/>
    <cellStyle name="Style 163 6 2 2" xfId="4042" xr:uid="{00000000-0005-0000-0000-0000B8870000}"/>
    <cellStyle name="Style 163 6 3" xfId="4043" xr:uid="{00000000-0005-0000-0000-0000B9870000}"/>
    <cellStyle name="Style 163 6 3 2" xfId="4044" xr:uid="{00000000-0005-0000-0000-0000BA870000}"/>
    <cellStyle name="Style 163 6 3 2 2" xfId="4045" xr:uid="{00000000-0005-0000-0000-0000BB870000}"/>
    <cellStyle name="Style 163 6 3 3" xfId="4046" xr:uid="{00000000-0005-0000-0000-0000BC870000}"/>
    <cellStyle name="Style 163 6 3 4" xfId="4047" xr:uid="{00000000-0005-0000-0000-0000BD870000}"/>
    <cellStyle name="Style 163 6 3 5" xfId="4048" xr:uid="{00000000-0005-0000-0000-0000BE870000}"/>
    <cellStyle name="Style 163 6 4" xfId="4049" xr:uid="{00000000-0005-0000-0000-0000BF870000}"/>
    <cellStyle name="Style 163 6 4 2" xfId="4050" xr:uid="{00000000-0005-0000-0000-0000C0870000}"/>
    <cellStyle name="Style 163 6 4 2 2" xfId="4051" xr:uid="{00000000-0005-0000-0000-0000C1870000}"/>
    <cellStyle name="Style 163 6 4 3" xfId="4052" xr:uid="{00000000-0005-0000-0000-0000C2870000}"/>
    <cellStyle name="Style 163 6 5" xfId="4053" xr:uid="{00000000-0005-0000-0000-0000C3870000}"/>
    <cellStyle name="Style 163 6 6" xfId="4054" xr:uid="{00000000-0005-0000-0000-0000C4870000}"/>
    <cellStyle name="Style 163 7" xfId="4055" xr:uid="{00000000-0005-0000-0000-0000C5870000}"/>
    <cellStyle name="Style 163 7 2" xfId="4056" xr:uid="{00000000-0005-0000-0000-0000C6870000}"/>
    <cellStyle name="Style 163 7 2 2" xfId="4057" xr:uid="{00000000-0005-0000-0000-0000C7870000}"/>
    <cellStyle name="Style 163 7 3" xfId="4058" xr:uid="{00000000-0005-0000-0000-0000C8870000}"/>
    <cellStyle name="Style 163 7 4" xfId="4059" xr:uid="{00000000-0005-0000-0000-0000C9870000}"/>
    <cellStyle name="Style 163 7 5" xfId="4060" xr:uid="{00000000-0005-0000-0000-0000CA870000}"/>
    <cellStyle name="Style 163 8" xfId="4061" xr:uid="{00000000-0005-0000-0000-0000CB870000}"/>
    <cellStyle name="Style 163 8 2" xfId="4062" xr:uid="{00000000-0005-0000-0000-0000CC870000}"/>
    <cellStyle name="Style 163 8 2 2" xfId="4063" xr:uid="{00000000-0005-0000-0000-0000CD870000}"/>
    <cellStyle name="Style 163 8 3" xfId="4064" xr:uid="{00000000-0005-0000-0000-0000CE870000}"/>
    <cellStyle name="Style 163 8 4" xfId="4065" xr:uid="{00000000-0005-0000-0000-0000CF870000}"/>
    <cellStyle name="Style 163 8 5" xfId="4066" xr:uid="{00000000-0005-0000-0000-0000D0870000}"/>
    <cellStyle name="Style 163 9" xfId="4067" xr:uid="{00000000-0005-0000-0000-0000D1870000}"/>
    <cellStyle name="Style 163 9 2" xfId="4068" xr:uid="{00000000-0005-0000-0000-0000D2870000}"/>
    <cellStyle name="Style 163 9 2 2" xfId="4069" xr:uid="{00000000-0005-0000-0000-0000D3870000}"/>
    <cellStyle name="Style 163 9 3" xfId="4070" xr:uid="{00000000-0005-0000-0000-0000D4870000}"/>
    <cellStyle name="Style 163_ADDON" xfId="4071" xr:uid="{00000000-0005-0000-0000-0000D5870000}"/>
    <cellStyle name="Style 164" xfId="4072" xr:uid="{00000000-0005-0000-0000-0000D6870000}"/>
    <cellStyle name="Style 164 2" xfId="4073" xr:uid="{00000000-0005-0000-0000-0000D7870000}"/>
    <cellStyle name="Style 164 2 2" xfId="4074" xr:uid="{00000000-0005-0000-0000-0000D8870000}"/>
    <cellStyle name="Style 164 2 2 2" xfId="4075" xr:uid="{00000000-0005-0000-0000-0000D9870000}"/>
    <cellStyle name="Style 164 2 2 2 2" xfId="4076" xr:uid="{00000000-0005-0000-0000-0000DA870000}"/>
    <cellStyle name="Style 164 2 2 2 2 2" xfId="4077" xr:uid="{00000000-0005-0000-0000-0000DB870000}"/>
    <cellStyle name="Style 164 2 2 2 3" xfId="4078" xr:uid="{00000000-0005-0000-0000-0000DC870000}"/>
    <cellStyle name="Style 164 2 2 3" xfId="4079" xr:uid="{00000000-0005-0000-0000-0000DD870000}"/>
    <cellStyle name="Style 164 2 2 3 2" xfId="4080" xr:uid="{00000000-0005-0000-0000-0000DE870000}"/>
    <cellStyle name="Style 164 2 2 4" xfId="4081" xr:uid="{00000000-0005-0000-0000-0000DF870000}"/>
    <cellStyle name="Style 164 2 3" xfId="4082" xr:uid="{00000000-0005-0000-0000-0000E0870000}"/>
    <cellStyle name="Style 164 2 3 2" xfId="4083" xr:uid="{00000000-0005-0000-0000-0000E1870000}"/>
    <cellStyle name="Style 164 2 3 2 2" xfId="4084" xr:uid="{00000000-0005-0000-0000-0000E2870000}"/>
    <cellStyle name="Style 164 2 3 3" xfId="4085" xr:uid="{00000000-0005-0000-0000-0000E3870000}"/>
    <cellStyle name="Style 164 2 4" xfId="4086" xr:uid="{00000000-0005-0000-0000-0000E4870000}"/>
    <cellStyle name="Style 164 2 4 2" xfId="4087" xr:uid="{00000000-0005-0000-0000-0000E5870000}"/>
    <cellStyle name="Style 164 2 5" xfId="4088" xr:uid="{00000000-0005-0000-0000-0000E6870000}"/>
    <cellStyle name="Style 164 3" xfId="4089" xr:uid="{00000000-0005-0000-0000-0000E7870000}"/>
    <cellStyle name="Style 164 3 2" xfId="4090" xr:uid="{00000000-0005-0000-0000-0000E8870000}"/>
    <cellStyle name="Style 164 3 2 2" xfId="4091" xr:uid="{00000000-0005-0000-0000-0000E9870000}"/>
    <cellStyle name="Style 164 3 2 2 2" xfId="4092" xr:uid="{00000000-0005-0000-0000-0000EA870000}"/>
    <cellStyle name="Style 164 3 2 2 2 2" xfId="4093" xr:uid="{00000000-0005-0000-0000-0000EB870000}"/>
    <cellStyle name="Style 164 3 2 2 3" xfId="4094" xr:uid="{00000000-0005-0000-0000-0000EC870000}"/>
    <cellStyle name="Style 164 3 2 3" xfId="4095" xr:uid="{00000000-0005-0000-0000-0000ED870000}"/>
    <cellStyle name="Style 164 3 2 3 2" xfId="4096" xr:uid="{00000000-0005-0000-0000-0000EE870000}"/>
    <cellStyle name="Style 164 3 2 4" xfId="4097" xr:uid="{00000000-0005-0000-0000-0000EF870000}"/>
    <cellStyle name="Style 164 3 3" xfId="4098" xr:uid="{00000000-0005-0000-0000-0000F0870000}"/>
    <cellStyle name="Style 164 3 3 2" xfId="4099" xr:uid="{00000000-0005-0000-0000-0000F1870000}"/>
    <cellStyle name="Style 164 3 3 2 2" xfId="4100" xr:uid="{00000000-0005-0000-0000-0000F2870000}"/>
    <cellStyle name="Style 164 3 3 2 2 2" xfId="4101" xr:uid="{00000000-0005-0000-0000-0000F3870000}"/>
    <cellStyle name="Style 164 3 3 2 3" xfId="4102" xr:uid="{00000000-0005-0000-0000-0000F4870000}"/>
    <cellStyle name="Style 164 3 3 3" xfId="4103" xr:uid="{00000000-0005-0000-0000-0000F5870000}"/>
    <cellStyle name="Style 164 3 3 4" xfId="4104" xr:uid="{00000000-0005-0000-0000-0000F6870000}"/>
    <cellStyle name="Style 164 3 4" xfId="4105" xr:uid="{00000000-0005-0000-0000-0000F7870000}"/>
    <cellStyle name="Style 164 3 4 2" xfId="4106" xr:uid="{00000000-0005-0000-0000-0000F8870000}"/>
    <cellStyle name="Style 164 3 5" xfId="4107" xr:uid="{00000000-0005-0000-0000-0000F9870000}"/>
    <cellStyle name="Style 164 4" xfId="4108" xr:uid="{00000000-0005-0000-0000-0000FA870000}"/>
    <cellStyle name="Style 164 4 2" xfId="4109" xr:uid="{00000000-0005-0000-0000-0000FB870000}"/>
    <cellStyle name="Style 164 4 2 2" xfId="4110" xr:uid="{00000000-0005-0000-0000-0000FC870000}"/>
    <cellStyle name="Style 164 4 2 2 2" xfId="4111" xr:uid="{00000000-0005-0000-0000-0000FD870000}"/>
    <cellStyle name="Style 164 4 2 3" xfId="4112" xr:uid="{00000000-0005-0000-0000-0000FE870000}"/>
    <cellStyle name="Style 164 4 3" xfId="4113" xr:uid="{00000000-0005-0000-0000-0000FF870000}"/>
    <cellStyle name="Style 164 4 4" xfId="4114" xr:uid="{00000000-0005-0000-0000-000000880000}"/>
    <cellStyle name="Style 164 5" xfId="4115" xr:uid="{00000000-0005-0000-0000-000001880000}"/>
    <cellStyle name="Style 164 5 2" xfId="4116" xr:uid="{00000000-0005-0000-0000-000002880000}"/>
    <cellStyle name="Style 164 6" xfId="4117" xr:uid="{00000000-0005-0000-0000-000003880000}"/>
    <cellStyle name="Style 164 6 2" xfId="4118" xr:uid="{00000000-0005-0000-0000-000004880000}"/>
    <cellStyle name="Style 164 6 2 2" xfId="4119" xr:uid="{00000000-0005-0000-0000-000005880000}"/>
    <cellStyle name="Style 164 7" xfId="4120" xr:uid="{00000000-0005-0000-0000-000006880000}"/>
    <cellStyle name="Style 164 7 2" xfId="4121" xr:uid="{00000000-0005-0000-0000-000007880000}"/>
    <cellStyle name="Style 164 7 3" xfId="4122" xr:uid="{00000000-0005-0000-0000-000008880000}"/>
    <cellStyle name="Style 164 8" xfId="4123" xr:uid="{00000000-0005-0000-0000-000009880000}"/>
    <cellStyle name="Style 164_ADDON" xfId="4124" xr:uid="{00000000-0005-0000-0000-00000A880000}"/>
    <cellStyle name="Style 165" xfId="4125" xr:uid="{00000000-0005-0000-0000-00000B880000}"/>
    <cellStyle name="Style 165 2" xfId="4126" xr:uid="{00000000-0005-0000-0000-00000C880000}"/>
    <cellStyle name="Style 165 2 2" xfId="4127" xr:uid="{00000000-0005-0000-0000-00000D880000}"/>
    <cellStyle name="Style 165 2 2 2" xfId="4128" xr:uid="{00000000-0005-0000-0000-00000E880000}"/>
    <cellStyle name="Style 165 2 2 2 2" xfId="4129" xr:uid="{00000000-0005-0000-0000-00000F880000}"/>
    <cellStyle name="Style 165 2 2 2 2 2" xfId="4130" xr:uid="{00000000-0005-0000-0000-000010880000}"/>
    <cellStyle name="Style 165 2 2 2 3" xfId="4131" xr:uid="{00000000-0005-0000-0000-000011880000}"/>
    <cellStyle name="Style 165 2 2 3" xfId="4132" xr:uid="{00000000-0005-0000-0000-000012880000}"/>
    <cellStyle name="Style 165 2 2 3 2" xfId="4133" xr:uid="{00000000-0005-0000-0000-000013880000}"/>
    <cellStyle name="Style 165 2 2 4" xfId="4134" xr:uid="{00000000-0005-0000-0000-000014880000}"/>
    <cellStyle name="Style 165 2 3" xfId="4135" xr:uid="{00000000-0005-0000-0000-000015880000}"/>
    <cellStyle name="Style 165 2 3 2" xfId="4136" xr:uid="{00000000-0005-0000-0000-000016880000}"/>
    <cellStyle name="Style 165 2 3 2 2" xfId="4137" xr:uid="{00000000-0005-0000-0000-000017880000}"/>
    <cellStyle name="Style 165 2 3 3" xfId="4138" xr:uid="{00000000-0005-0000-0000-000018880000}"/>
    <cellStyle name="Style 165 2 4" xfId="4139" xr:uid="{00000000-0005-0000-0000-000019880000}"/>
    <cellStyle name="Style 165 2 4 2" xfId="4140" xr:uid="{00000000-0005-0000-0000-00001A880000}"/>
    <cellStyle name="Style 165 2 5" xfId="4141" xr:uid="{00000000-0005-0000-0000-00001B880000}"/>
    <cellStyle name="Style 165 3" xfId="4142" xr:uid="{00000000-0005-0000-0000-00001C880000}"/>
    <cellStyle name="Style 165 3 2" xfId="4143" xr:uid="{00000000-0005-0000-0000-00001D880000}"/>
    <cellStyle name="Style 165 3 2 2" xfId="4144" xr:uid="{00000000-0005-0000-0000-00001E880000}"/>
    <cellStyle name="Style 165 3 2 2 2" xfId="4145" xr:uid="{00000000-0005-0000-0000-00001F880000}"/>
    <cellStyle name="Style 165 3 2 2 2 2" xfId="4146" xr:uid="{00000000-0005-0000-0000-000020880000}"/>
    <cellStyle name="Style 165 3 2 2 3" xfId="4147" xr:uid="{00000000-0005-0000-0000-000021880000}"/>
    <cellStyle name="Style 165 3 2 3" xfId="4148" xr:uid="{00000000-0005-0000-0000-000022880000}"/>
    <cellStyle name="Style 165 3 2 3 2" xfId="4149" xr:uid="{00000000-0005-0000-0000-000023880000}"/>
    <cellStyle name="Style 165 3 2 4" xfId="4150" xr:uid="{00000000-0005-0000-0000-000024880000}"/>
    <cellStyle name="Style 165 3 3" xfId="4151" xr:uid="{00000000-0005-0000-0000-000025880000}"/>
    <cellStyle name="Style 165 3 3 2" xfId="4152" xr:uid="{00000000-0005-0000-0000-000026880000}"/>
    <cellStyle name="Style 165 3 3 2 2" xfId="4153" xr:uid="{00000000-0005-0000-0000-000027880000}"/>
    <cellStyle name="Style 165 3 3 2 2 2" xfId="4154" xr:uid="{00000000-0005-0000-0000-000028880000}"/>
    <cellStyle name="Style 165 3 3 2 3" xfId="4155" xr:uid="{00000000-0005-0000-0000-000029880000}"/>
    <cellStyle name="Style 165 3 3 3" xfId="4156" xr:uid="{00000000-0005-0000-0000-00002A880000}"/>
    <cellStyle name="Style 165 3 3 4" xfId="4157" xr:uid="{00000000-0005-0000-0000-00002B880000}"/>
    <cellStyle name="Style 165 3 4" xfId="4158" xr:uid="{00000000-0005-0000-0000-00002C880000}"/>
    <cellStyle name="Style 165 3 4 2" xfId="4159" xr:uid="{00000000-0005-0000-0000-00002D880000}"/>
    <cellStyle name="Style 165 3 5" xfId="4160" xr:uid="{00000000-0005-0000-0000-00002E880000}"/>
    <cellStyle name="Style 165 4" xfId="4161" xr:uid="{00000000-0005-0000-0000-00002F880000}"/>
    <cellStyle name="Style 165 4 2" xfId="4162" xr:uid="{00000000-0005-0000-0000-000030880000}"/>
    <cellStyle name="Style 165 4 2 2" xfId="4163" xr:uid="{00000000-0005-0000-0000-000031880000}"/>
    <cellStyle name="Style 165 4 2 2 2" xfId="4164" xr:uid="{00000000-0005-0000-0000-000032880000}"/>
    <cellStyle name="Style 165 4 2 3" xfId="4165" xr:uid="{00000000-0005-0000-0000-000033880000}"/>
    <cellStyle name="Style 165 4 3" xfId="4166" xr:uid="{00000000-0005-0000-0000-000034880000}"/>
    <cellStyle name="Style 165 4 4" xfId="4167" xr:uid="{00000000-0005-0000-0000-000035880000}"/>
    <cellStyle name="Style 165 5" xfId="4168" xr:uid="{00000000-0005-0000-0000-000036880000}"/>
    <cellStyle name="Style 165 5 2" xfId="4169" xr:uid="{00000000-0005-0000-0000-000037880000}"/>
    <cellStyle name="Style 165 6" xfId="4170" xr:uid="{00000000-0005-0000-0000-000038880000}"/>
    <cellStyle name="Style 165 6 2" xfId="4171" xr:uid="{00000000-0005-0000-0000-000039880000}"/>
    <cellStyle name="Style 165 6 2 2" xfId="4172" xr:uid="{00000000-0005-0000-0000-00003A880000}"/>
    <cellStyle name="Style 165 7" xfId="4173" xr:uid="{00000000-0005-0000-0000-00003B880000}"/>
    <cellStyle name="Style 165 7 2" xfId="4174" xr:uid="{00000000-0005-0000-0000-00003C880000}"/>
    <cellStyle name="Style 165 7 3" xfId="4175" xr:uid="{00000000-0005-0000-0000-00003D880000}"/>
    <cellStyle name="Style 165 8" xfId="4176" xr:uid="{00000000-0005-0000-0000-00003E880000}"/>
    <cellStyle name="Style 165_ADDON" xfId="4177" xr:uid="{00000000-0005-0000-0000-00003F880000}"/>
    <cellStyle name="Style 21" xfId="4178" xr:uid="{00000000-0005-0000-0000-000040880000}"/>
    <cellStyle name="Style 21 10" xfId="4179" xr:uid="{00000000-0005-0000-0000-000041880000}"/>
    <cellStyle name="Style 21 10 2" xfId="4180" xr:uid="{00000000-0005-0000-0000-000042880000}"/>
    <cellStyle name="Style 21 10 2 2" xfId="4181" xr:uid="{00000000-0005-0000-0000-000043880000}"/>
    <cellStyle name="Style 21 10 3" xfId="4182" xr:uid="{00000000-0005-0000-0000-000044880000}"/>
    <cellStyle name="Style 21 11" xfId="4183" xr:uid="{00000000-0005-0000-0000-000045880000}"/>
    <cellStyle name="Style 21 11 2" xfId="4184" xr:uid="{00000000-0005-0000-0000-000046880000}"/>
    <cellStyle name="Style 21 11 2 2" xfId="4185" xr:uid="{00000000-0005-0000-0000-000047880000}"/>
    <cellStyle name="Style 21 11 3" xfId="4186" xr:uid="{00000000-0005-0000-0000-000048880000}"/>
    <cellStyle name="Style 21 12" xfId="4187" xr:uid="{00000000-0005-0000-0000-000049880000}"/>
    <cellStyle name="Style 21 12 2" xfId="4188" xr:uid="{00000000-0005-0000-0000-00004A880000}"/>
    <cellStyle name="Style 21 2" xfId="4189" xr:uid="{00000000-0005-0000-0000-00004B880000}"/>
    <cellStyle name="Style 21 2 2" xfId="4190" xr:uid="{00000000-0005-0000-0000-00004C880000}"/>
    <cellStyle name="Style 21 3" xfId="4191" xr:uid="{00000000-0005-0000-0000-00004D880000}"/>
    <cellStyle name="Style 21 3 2" xfId="4192" xr:uid="{00000000-0005-0000-0000-00004E880000}"/>
    <cellStyle name="Style 21 3 2 2" xfId="4193" xr:uid="{00000000-0005-0000-0000-00004F880000}"/>
    <cellStyle name="Style 21 3 2 2 2" xfId="4194" xr:uid="{00000000-0005-0000-0000-000050880000}"/>
    <cellStyle name="Style 21 3 2 3" xfId="4195" xr:uid="{00000000-0005-0000-0000-000051880000}"/>
    <cellStyle name="Style 21 3 3" xfId="4196" xr:uid="{00000000-0005-0000-0000-000052880000}"/>
    <cellStyle name="Style 21 3 3 2" xfId="4197" xr:uid="{00000000-0005-0000-0000-000053880000}"/>
    <cellStyle name="Style 21 3 3 2 2" xfId="4198" xr:uid="{00000000-0005-0000-0000-000054880000}"/>
    <cellStyle name="Style 21 3 3 3" xfId="4199" xr:uid="{00000000-0005-0000-0000-000055880000}"/>
    <cellStyle name="Style 21 3 3 3 2" xfId="4200" xr:uid="{00000000-0005-0000-0000-000056880000}"/>
    <cellStyle name="Style 21 3 3 3 2 2" xfId="4201" xr:uid="{00000000-0005-0000-0000-000057880000}"/>
    <cellStyle name="Style 21 3 3 3 3" xfId="4202" xr:uid="{00000000-0005-0000-0000-000058880000}"/>
    <cellStyle name="Style 21 3 3 3 4" xfId="4203" xr:uid="{00000000-0005-0000-0000-000059880000}"/>
    <cellStyle name="Style 21 3 3 3 5" xfId="4204" xr:uid="{00000000-0005-0000-0000-00005A880000}"/>
    <cellStyle name="Style 21 3 3 4" xfId="4205" xr:uid="{00000000-0005-0000-0000-00005B880000}"/>
    <cellStyle name="Style 21 3 3 4 2" xfId="4206" xr:uid="{00000000-0005-0000-0000-00005C880000}"/>
    <cellStyle name="Style 21 3 3 4 2 2" xfId="4207" xr:uid="{00000000-0005-0000-0000-00005D880000}"/>
    <cellStyle name="Style 21 3 3 4 3" xfId="4208" xr:uid="{00000000-0005-0000-0000-00005E880000}"/>
    <cellStyle name="Style 21 3 3 5" xfId="4209" xr:uid="{00000000-0005-0000-0000-00005F880000}"/>
    <cellStyle name="Style 21 3 3 6" xfId="4210" xr:uid="{00000000-0005-0000-0000-000060880000}"/>
    <cellStyle name="Style 21 3 4" xfId="4211" xr:uid="{00000000-0005-0000-0000-000061880000}"/>
    <cellStyle name="Style 21 3 4 2" xfId="4212" xr:uid="{00000000-0005-0000-0000-000062880000}"/>
    <cellStyle name="Style 21 3 4 3" xfId="4213" xr:uid="{00000000-0005-0000-0000-000063880000}"/>
    <cellStyle name="Style 21 3 4 4" xfId="4214" xr:uid="{00000000-0005-0000-0000-000064880000}"/>
    <cellStyle name="Style 21 3 5" xfId="4215" xr:uid="{00000000-0005-0000-0000-000065880000}"/>
    <cellStyle name="Style 21 3 6" xfId="4216" xr:uid="{00000000-0005-0000-0000-000066880000}"/>
    <cellStyle name="Style 21 4" xfId="4217" xr:uid="{00000000-0005-0000-0000-000067880000}"/>
    <cellStyle name="Style 21 4 2" xfId="4218" xr:uid="{00000000-0005-0000-0000-000068880000}"/>
    <cellStyle name="Style 21 4 2 2" xfId="4219" xr:uid="{00000000-0005-0000-0000-000069880000}"/>
    <cellStyle name="Style 21 4 2 2 2" xfId="4220" xr:uid="{00000000-0005-0000-0000-00006A880000}"/>
    <cellStyle name="Style 21 4 2 3" xfId="4221" xr:uid="{00000000-0005-0000-0000-00006B880000}"/>
    <cellStyle name="Style 21 4 2 3 2" xfId="4222" xr:uid="{00000000-0005-0000-0000-00006C880000}"/>
    <cellStyle name="Style 21 4 2 3 2 2" xfId="4223" xr:uid="{00000000-0005-0000-0000-00006D880000}"/>
    <cellStyle name="Style 21 4 2 3 3" xfId="4224" xr:uid="{00000000-0005-0000-0000-00006E880000}"/>
    <cellStyle name="Style 21 4 2 3 4" xfId="4225" xr:uid="{00000000-0005-0000-0000-00006F880000}"/>
    <cellStyle name="Style 21 4 2 3 5" xfId="4226" xr:uid="{00000000-0005-0000-0000-000070880000}"/>
    <cellStyle name="Style 21 4 2 4" xfId="4227" xr:uid="{00000000-0005-0000-0000-000071880000}"/>
    <cellStyle name="Style 21 4 2 4 2" xfId="4228" xr:uid="{00000000-0005-0000-0000-000072880000}"/>
    <cellStyle name="Style 21 4 2 4 2 2" xfId="4229" xr:uid="{00000000-0005-0000-0000-000073880000}"/>
    <cellStyle name="Style 21 4 2 4 3" xfId="4230" xr:uid="{00000000-0005-0000-0000-000074880000}"/>
    <cellStyle name="Style 21 4 2 5" xfId="4231" xr:uid="{00000000-0005-0000-0000-000075880000}"/>
    <cellStyle name="Style 21 4 2 6" xfId="4232" xr:uid="{00000000-0005-0000-0000-000076880000}"/>
    <cellStyle name="Style 21 4 3" xfId="4233" xr:uid="{00000000-0005-0000-0000-000077880000}"/>
    <cellStyle name="Style 21 4 3 2" xfId="4234" xr:uid="{00000000-0005-0000-0000-000078880000}"/>
    <cellStyle name="Style 21 4 4" xfId="4235" xr:uid="{00000000-0005-0000-0000-000079880000}"/>
    <cellStyle name="Style 21 4 4 2" xfId="4236" xr:uid="{00000000-0005-0000-0000-00007A880000}"/>
    <cellStyle name="Style 21 4 5" xfId="4237" xr:uid="{00000000-0005-0000-0000-00007B880000}"/>
    <cellStyle name="Style 21 4 6" xfId="4238" xr:uid="{00000000-0005-0000-0000-00007C880000}"/>
    <cellStyle name="Style 21 5" xfId="4239" xr:uid="{00000000-0005-0000-0000-00007D880000}"/>
    <cellStyle name="Style 21 5 2" xfId="4240" xr:uid="{00000000-0005-0000-0000-00007E880000}"/>
    <cellStyle name="Style 21 5 2 2" xfId="4241" xr:uid="{00000000-0005-0000-0000-00007F880000}"/>
    <cellStyle name="Style 21 5 2 2 2" xfId="4242" xr:uid="{00000000-0005-0000-0000-000080880000}"/>
    <cellStyle name="Style 21 5 2 3" xfId="4243" xr:uid="{00000000-0005-0000-0000-000081880000}"/>
    <cellStyle name="Style 21 5 2 3 2" xfId="4244" xr:uid="{00000000-0005-0000-0000-000082880000}"/>
    <cellStyle name="Style 21 5 2 3 2 2" xfId="4245" xr:uid="{00000000-0005-0000-0000-000083880000}"/>
    <cellStyle name="Style 21 5 2 3 3" xfId="4246" xr:uid="{00000000-0005-0000-0000-000084880000}"/>
    <cellStyle name="Style 21 5 2 3 4" xfId="4247" xr:uid="{00000000-0005-0000-0000-000085880000}"/>
    <cellStyle name="Style 21 5 2 3 5" xfId="4248" xr:uid="{00000000-0005-0000-0000-000086880000}"/>
    <cellStyle name="Style 21 5 2 4" xfId="4249" xr:uid="{00000000-0005-0000-0000-000087880000}"/>
    <cellStyle name="Style 21 5 2 4 2" xfId="4250" xr:uid="{00000000-0005-0000-0000-000088880000}"/>
    <cellStyle name="Style 21 5 2 4 2 2" xfId="4251" xr:uid="{00000000-0005-0000-0000-000089880000}"/>
    <cellStyle name="Style 21 5 2 4 3" xfId="4252" xr:uid="{00000000-0005-0000-0000-00008A880000}"/>
    <cellStyle name="Style 21 5 2 5" xfId="4253" xr:uid="{00000000-0005-0000-0000-00008B880000}"/>
    <cellStyle name="Style 21 5 2 6" xfId="4254" xr:uid="{00000000-0005-0000-0000-00008C880000}"/>
    <cellStyle name="Style 21 5 3" xfId="4255" xr:uid="{00000000-0005-0000-0000-00008D880000}"/>
    <cellStyle name="Style 21 5 3 2" xfId="4256" xr:uid="{00000000-0005-0000-0000-00008E880000}"/>
    <cellStyle name="Style 21 5 4" xfId="4257" xr:uid="{00000000-0005-0000-0000-00008F880000}"/>
    <cellStyle name="Style 21 5 4 2" xfId="4258" xr:uid="{00000000-0005-0000-0000-000090880000}"/>
    <cellStyle name="Style 21 5 5" xfId="4259" xr:uid="{00000000-0005-0000-0000-000091880000}"/>
    <cellStyle name="Style 21 5 6" xfId="4260" xr:uid="{00000000-0005-0000-0000-000092880000}"/>
    <cellStyle name="Style 21 6" xfId="4261" xr:uid="{00000000-0005-0000-0000-000093880000}"/>
    <cellStyle name="Style 21 6 2" xfId="4262" xr:uid="{00000000-0005-0000-0000-000094880000}"/>
    <cellStyle name="Style 21 6 2 2" xfId="4263" xr:uid="{00000000-0005-0000-0000-000095880000}"/>
    <cellStyle name="Style 21 6 3" xfId="4264" xr:uid="{00000000-0005-0000-0000-000096880000}"/>
    <cellStyle name="Style 21 6 3 2" xfId="4265" xr:uid="{00000000-0005-0000-0000-000097880000}"/>
    <cellStyle name="Style 21 6 3 2 2" xfId="4266" xr:uid="{00000000-0005-0000-0000-000098880000}"/>
    <cellStyle name="Style 21 6 3 3" xfId="4267" xr:uid="{00000000-0005-0000-0000-000099880000}"/>
    <cellStyle name="Style 21 6 3 4" xfId="4268" xr:uid="{00000000-0005-0000-0000-00009A880000}"/>
    <cellStyle name="Style 21 6 3 5" xfId="4269" xr:uid="{00000000-0005-0000-0000-00009B880000}"/>
    <cellStyle name="Style 21 6 4" xfId="4270" xr:uid="{00000000-0005-0000-0000-00009C880000}"/>
    <cellStyle name="Style 21 6 4 2" xfId="4271" xr:uid="{00000000-0005-0000-0000-00009D880000}"/>
    <cellStyle name="Style 21 6 4 2 2" xfId="4272" xr:uid="{00000000-0005-0000-0000-00009E880000}"/>
    <cellStyle name="Style 21 6 4 3" xfId="4273" xr:uid="{00000000-0005-0000-0000-00009F880000}"/>
    <cellStyle name="Style 21 6 5" xfId="4274" xr:uid="{00000000-0005-0000-0000-0000A0880000}"/>
    <cellStyle name="Style 21 6 6" xfId="4275" xr:uid="{00000000-0005-0000-0000-0000A1880000}"/>
    <cellStyle name="Style 21 7" xfId="4276" xr:uid="{00000000-0005-0000-0000-0000A2880000}"/>
    <cellStyle name="Style 21 7 2" xfId="4277" xr:uid="{00000000-0005-0000-0000-0000A3880000}"/>
    <cellStyle name="Style 21 7 2 2" xfId="4278" xr:uid="{00000000-0005-0000-0000-0000A4880000}"/>
    <cellStyle name="Style 21 7 3" xfId="4279" xr:uid="{00000000-0005-0000-0000-0000A5880000}"/>
    <cellStyle name="Style 21 7 4" xfId="4280" xr:uid="{00000000-0005-0000-0000-0000A6880000}"/>
    <cellStyle name="Style 21 7 5" xfId="4281" xr:uid="{00000000-0005-0000-0000-0000A7880000}"/>
    <cellStyle name="Style 21 8" xfId="4282" xr:uid="{00000000-0005-0000-0000-0000A8880000}"/>
    <cellStyle name="Style 21 8 2" xfId="4283" xr:uid="{00000000-0005-0000-0000-0000A9880000}"/>
    <cellStyle name="Style 21 8 2 2" xfId="4284" xr:uid="{00000000-0005-0000-0000-0000AA880000}"/>
    <cellStyle name="Style 21 8 3" xfId="4285" xr:uid="{00000000-0005-0000-0000-0000AB880000}"/>
    <cellStyle name="Style 21 8 4" xfId="4286" xr:uid="{00000000-0005-0000-0000-0000AC880000}"/>
    <cellStyle name="Style 21 8 5" xfId="4287" xr:uid="{00000000-0005-0000-0000-0000AD880000}"/>
    <cellStyle name="Style 21 9" xfId="4288" xr:uid="{00000000-0005-0000-0000-0000AE880000}"/>
    <cellStyle name="Style 21 9 2" xfId="4289" xr:uid="{00000000-0005-0000-0000-0000AF880000}"/>
    <cellStyle name="Style 21 9 2 2" xfId="4290" xr:uid="{00000000-0005-0000-0000-0000B0880000}"/>
    <cellStyle name="Style 21 9 3" xfId="4291" xr:uid="{00000000-0005-0000-0000-0000B1880000}"/>
    <cellStyle name="Style 21_ADDON" xfId="4292" xr:uid="{00000000-0005-0000-0000-0000B2880000}"/>
    <cellStyle name="Style 22" xfId="4293" xr:uid="{00000000-0005-0000-0000-0000B3880000}"/>
    <cellStyle name="Style 22 2" xfId="4294" xr:uid="{00000000-0005-0000-0000-0000B4880000}"/>
    <cellStyle name="Style 22 3" xfId="4295" xr:uid="{00000000-0005-0000-0000-0000B5880000}"/>
    <cellStyle name="Style 22 3 2" xfId="4296" xr:uid="{00000000-0005-0000-0000-0000B6880000}"/>
    <cellStyle name="Style 22 3 3" xfId="4297" xr:uid="{00000000-0005-0000-0000-0000B7880000}"/>
    <cellStyle name="Style 22 3 3 2" xfId="4298" xr:uid="{00000000-0005-0000-0000-0000B8880000}"/>
    <cellStyle name="Style 22 3 3 3" xfId="4299" xr:uid="{00000000-0005-0000-0000-0000B9880000}"/>
    <cellStyle name="Style 22 3 3 4" xfId="4300" xr:uid="{00000000-0005-0000-0000-0000BA880000}"/>
    <cellStyle name="Style 22 3 4" xfId="4301" xr:uid="{00000000-0005-0000-0000-0000BB880000}"/>
    <cellStyle name="Style 22 3 4 2" xfId="4302" xr:uid="{00000000-0005-0000-0000-0000BC880000}"/>
    <cellStyle name="Style 22 3 5" xfId="4303" xr:uid="{00000000-0005-0000-0000-0000BD880000}"/>
    <cellStyle name="Style 22 4" xfId="4304" xr:uid="{00000000-0005-0000-0000-0000BE880000}"/>
    <cellStyle name="Style 22 4 2" xfId="4305" xr:uid="{00000000-0005-0000-0000-0000BF880000}"/>
    <cellStyle name="Style 22 4 3" xfId="4306" xr:uid="{00000000-0005-0000-0000-0000C0880000}"/>
    <cellStyle name="Style 22 4 4" xfId="4307" xr:uid="{00000000-0005-0000-0000-0000C1880000}"/>
    <cellStyle name="Style 22 5" xfId="4308" xr:uid="{00000000-0005-0000-0000-0000C2880000}"/>
    <cellStyle name="Style 22 5 2" xfId="4309" xr:uid="{00000000-0005-0000-0000-0000C3880000}"/>
    <cellStyle name="Style 22 6" xfId="4310" xr:uid="{00000000-0005-0000-0000-0000C4880000}"/>
    <cellStyle name="Style 22 6 2" xfId="4311" xr:uid="{00000000-0005-0000-0000-0000C5880000}"/>
    <cellStyle name="Style 22 6 3" xfId="4312" xr:uid="{00000000-0005-0000-0000-0000C6880000}"/>
    <cellStyle name="Style 22 7" xfId="4313" xr:uid="{00000000-0005-0000-0000-0000C7880000}"/>
    <cellStyle name="Style 22 7 2" xfId="4314" xr:uid="{00000000-0005-0000-0000-0000C8880000}"/>
    <cellStyle name="Style 22 7 3" xfId="4315" xr:uid="{00000000-0005-0000-0000-0000C9880000}"/>
    <cellStyle name="Style 22 8" xfId="4316" xr:uid="{00000000-0005-0000-0000-0000CA880000}"/>
    <cellStyle name="Style 22_ADDON" xfId="4317" xr:uid="{00000000-0005-0000-0000-0000CB880000}"/>
    <cellStyle name="Style 23" xfId="4318" xr:uid="{00000000-0005-0000-0000-0000CC880000}"/>
    <cellStyle name="Style 23 2" xfId="4319" xr:uid="{00000000-0005-0000-0000-0000CD880000}"/>
    <cellStyle name="Style 23 2 2" xfId="4320" xr:uid="{00000000-0005-0000-0000-0000CE880000}"/>
    <cellStyle name="Style 23 2 2 2" xfId="4321" xr:uid="{00000000-0005-0000-0000-0000CF880000}"/>
    <cellStyle name="Style 23 2 2 2 2" xfId="4322" xr:uid="{00000000-0005-0000-0000-0000D0880000}"/>
    <cellStyle name="Style 23 2 2 2 2 2" xfId="4323" xr:uid="{00000000-0005-0000-0000-0000D1880000}"/>
    <cellStyle name="Style 23 2 2 2 3" xfId="4324" xr:uid="{00000000-0005-0000-0000-0000D2880000}"/>
    <cellStyle name="Style 23 2 2 3" xfId="4325" xr:uid="{00000000-0005-0000-0000-0000D3880000}"/>
    <cellStyle name="Style 23 2 2 3 2" xfId="4326" xr:uid="{00000000-0005-0000-0000-0000D4880000}"/>
    <cellStyle name="Style 23 2 2 4" xfId="4327" xr:uid="{00000000-0005-0000-0000-0000D5880000}"/>
    <cellStyle name="Style 23 2 3" xfId="4328" xr:uid="{00000000-0005-0000-0000-0000D6880000}"/>
    <cellStyle name="Style 23 2 3 2" xfId="4329" xr:uid="{00000000-0005-0000-0000-0000D7880000}"/>
    <cellStyle name="Style 23 2 3 2 2" xfId="4330" xr:uid="{00000000-0005-0000-0000-0000D8880000}"/>
    <cellStyle name="Style 23 2 3 3" xfId="4331" xr:uid="{00000000-0005-0000-0000-0000D9880000}"/>
    <cellStyle name="Style 23 2 4" xfId="4332" xr:uid="{00000000-0005-0000-0000-0000DA880000}"/>
    <cellStyle name="Style 23 2 4 2" xfId="4333" xr:uid="{00000000-0005-0000-0000-0000DB880000}"/>
    <cellStyle name="Style 23 2 5" xfId="4334" xr:uid="{00000000-0005-0000-0000-0000DC880000}"/>
    <cellStyle name="Style 23 3" xfId="4335" xr:uid="{00000000-0005-0000-0000-0000DD880000}"/>
    <cellStyle name="Style 23 3 2" xfId="4336" xr:uid="{00000000-0005-0000-0000-0000DE880000}"/>
    <cellStyle name="Style 23 3 2 2" xfId="4337" xr:uid="{00000000-0005-0000-0000-0000DF880000}"/>
    <cellStyle name="Style 23 3 2 2 2" xfId="4338" xr:uid="{00000000-0005-0000-0000-0000E0880000}"/>
    <cellStyle name="Style 23 3 2 2 2 2" xfId="4339" xr:uid="{00000000-0005-0000-0000-0000E1880000}"/>
    <cellStyle name="Style 23 3 2 2 3" xfId="4340" xr:uid="{00000000-0005-0000-0000-0000E2880000}"/>
    <cellStyle name="Style 23 3 2 3" xfId="4341" xr:uid="{00000000-0005-0000-0000-0000E3880000}"/>
    <cellStyle name="Style 23 3 2 3 2" xfId="4342" xr:uid="{00000000-0005-0000-0000-0000E4880000}"/>
    <cellStyle name="Style 23 3 2 4" xfId="4343" xr:uid="{00000000-0005-0000-0000-0000E5880000}"/>
    <cellStyle name="Style 23 3 3" xfId="4344" xr:uid="{00000000-0005-0000-0000-0000E6880000}"/>
    <cellStyle name="Style 23 3 3 2" xfId="4345" xr:uid="{00000000-0005-0000-0000-0000E7880000}"/>
    <cellStyle name="Style 23 3 3 2 2" xfId="4346" xr:uid="{00000000-0005-0000-0000-0000E8880000}"/>
    <cellStyle name="Style 23 3 3 2 2 2" xfId="4347" xr:uid="{00000000-0005-0000-0000-0000E9880000}"/>
    <cellStyle name="Style 23 3 3 2 3" xfId="4348" xr:uid="{00000000-0005-0000-0000-0000EA880000}"/>
    <cellStyle name="Style 23 3 3 3" xfId="4349" xr:uid="{00000000-0005-0000-0000-0000EB880000}"/>
    <cellStyle name="Style 23 3 3 4" xfId="4350" xr:uid="{00000000-0005-0000-0000-0000EC880000}"/>
    <cellStyle name="Style 23 3 4" xfId="4351" xr:uid="{00000000-0005-0000-0000-0000ED880000}"/>
    <cellStyle name="Style 23 3 4 2" xfId="4352" xr:uid="{00000000-0005-0000-0000-0000EE880000}"/>
    <cellStyle name="Style 23 3 5" xfId="4353" xr:uid="{00000000-0005-0000-0000-0000EF880000}"/>
    <cellStyle name="Style 23 4" xfId="4354" xr:uid="{00000000-0005-0000-0000-0000F0880000}"/>
    <cellStyle name="Style 23 4 2" xfId="4355" xr:uid="{00000000-0005-0000-0000-0000F1880000}"/>
    <cellStyle name="Style 23 4 2 2" xfId="4356" xr:uid="{00000000-0005-0000-0000-0000F2880000}"/>
    <cellStyle name="Style 23 4 2 2 2" xfId="4357" xr:uid="{00000000-0005-0000-0000-0000F3880000}"/>
    <cellStyle name="Style 23 4 2 3" xfId="4358" xr:uid="{00000000-0005-0000-0000-0000F4880000}"/>
    <cellStyle name="Style 23 4 3" xfId="4359" xr:uid="{00000000-0005-0000-0000-0000F5880000}"/>
    <cellStyle name="Style 23 4 4" xfId="4360" xr:uid="{00000000-0005-0000-0000-0000F6880000}"/>
    <cellStyle name="Style 23 5" xfId="4361" xr:uid="{00000000-0005-0000-0000-0000F7880000}"/>
    <cellStyle name="Style 23 5 2" xfId="4362" xr:uid="{00000000-0005-0000-0000-0000F8880000}"/>
    <cellStyle name="Style 23 6" xfId="4363" xr:uid="{00000000-0005-0000-0000-0000F9880000}"/>
    <cellStyle name="Style 23 6 2" xfId="4364" xr:uid="{00000000-0005-0000-0000-0000FA880000}"/>
    <cellStyle name="Style 23 6 2 2" xfId="4365" xr:uid="{00000000-0005-0000-0000-0000FB880000}"/>
    <cellStyle name="Style 23 7" xfId="4366" xr:uid="{00000000-0005-0000-0000-0000FC880000}"/>
    <cellStyle name="Style 23 7 2" xfId="4367" xr:uid="{00000000-0005-0000-0000-0000FD880000}"/>
    <cellStyle name="Style 23 7 3" xfId="4368" xr:uid="{00000000-0005-0000-0000-0000FE880000}"/>
    <cellStyle name="Style 23 8" xfId="4369" xr:uid="{00000000-0005-0000-0000-0000FF880000}"/>
    <cellStyle name="Style 23_ADDON" xfId="4370" xr:uid="{00000000-0005-0000-0000-000000890000}"/>
    <cellStyle name="Style 24" xfId="4371" xr:uid="{00000000-0005-0000-0000-000001890000}"/>
    <cellStyle name="Style 24 2" xfId="4372" xr:uid="{00000000-0005-0000-0000-000002890000}"/>
    <cellStyle name="Style 24 3" xfId="4373" xr:uid="{00000000-0005-0000-0000-000003890000}"/>
    <cellStyle name="Style 24 3 2" xfId="4374" xr:uid="{00000000-0005-0000-0000-000004890000}"/>
    <cellStyle name="Style 24 3 3" xfId="4375" xr:uid="{00000000-0005-0000-0000-000005890000}"/>
    <cellStyle name="Style 24 3 3 2" xfId="4376" xr:uid="{00000000-0005-0000-0000-000006890000}"/>
    <cellStyle name="Style 24 3 3 3" xfId="4377" xr:uid="{00000000-0005-0000-0000-000007890000}"/>
    <cellStyle name="Style 24 3 3 4" xfId="4378" xr:uid="{00000000-0005-0000-0000-000008890000}"/>
    <cellStyle name="Style 24 3 4" xfId="4379" xr:uid="{00000000-0005-0000-0000-000009890000}"/>
    <cellStyle name="Style 24 3 4 2" xfId="4380" xr:uid="{00000000-0005-0000-0000-00000A890000}"/>
    <cellStyle name="Style 24 3 5" xfId="4381" xr:uid="{00000000-0005-0000-0000-00000B890000}"/>
    <cellStyle name="Style 24 4" xfId="4382" xr:uid="{00000000-0005-0000-0000-00000C890000}"/>
    <cellStyle name="Style 24 4 2" xfId="4383" xr:uid="{00000000-0005-0000-0000-00000D890000}"/>
    <cellStyle name="Style 24 4 3" xfId="4384" xr:uid="{00000000-0005-0000-0000-00000E890000}"/>
    <cellStyle name="Style 24 4 4" xfId="4385" xr:uid="{00000000-0005-0000-0000-00000F890000}"/>
    <cellStyle name="Style 24 5" xfId="4386" xr:uid="{00000000-0005-0000-0000-000010890000}"/>
    <cellStyle name="Style 24 5 2" xfId="4387" xr:uid="{00000000-0005-0000-0000-000011890000}"/>
    <cellStyle name="Style 24 6" xfId="4388" xr:uid="{00000000-0005-0000-0000-000012890000}"/>
    <cellStyle name="Style 24 6 2" xfId="4389" xr:uid="{00000000-0005-0000-0000-000013890000}"/>
    <cellStyle name="Style 24 6 3" xfId="4390" xr:uid="{00000000-0005-0000-0000-000014890000}"/>
    <cellStyle name="Style 24 7" xfId="4391" xr:uid="{00000000-0005-0000-0000-000015890000}"/>
    <cellStyle name="Style 24 7 2" xfId="4392" xr:uid="{00000000-0005-0000-0000-000016890000}"/>
    <cellStyle name="Style 24 7 3" xfId="4393" xr:uid="{00000000-0005-0000-0000-000017890000}"/>
    <cellStyle name="Style 24 8" xfId="4394" xr:uid="{00000000-0005-0000-0000-000018890000}"/>
    <cellStyle name="Style 24_ADDON" xfId="4395" xr:uid="{00000000-0005-0000-0000-000019890000}"/>
    <cellStyle name="Style 25" xfId="4396" xr:uid="{00000000-0005-0000-0000-00001A890000}"/>
    <cellStyle name="Style 25 10" xfId="4397" xr:uid="{00000000-0005-0000-0000-00001B890000}"/>
    <cellStyle name="Style 25 10 2" xfId="4398" xr:uid="{00000000-0005-0000-0000-00001C890000}"/>
    <cellStyle name="Style 25 10 2 2" xfId="4399" xr:uid="{00000000-0005-0000-0000-00001D890000}"/>
    <cellStyle name="Style 25 10 3" xfId="4400" xr:uid="{00000000-0005-0000-0000-00001E890000}"/>
    <cellStyle name="Style 25 11" xfId="4401" xr:uid="{00000000-0005-0000-0000-00001F890000}"/>
    <cellStyle name="Style 25 11 2" xfId="4402" xr:uid="{00000000-0005-0000-0000-000020890000}"/>
    <cellStyle name="Style 25 11 2 2" xfId="4403" xr:uid="{00000000-0005-0000-0000-000021890000}"/>
    <cellStyle name="Style 25 11 3" xfId="4404" xr:uid="{00000000-0005-0000-0000-000022890000}"/>
    <cellStyle name="Style 25 12" xfId="4405" xr:uid="{00000000-0005-0000-0000-000023890000}"/>
    <cellStyle name="Style 25 12 2" xfId="4406" xr:uid="{00000000-0005-0000-0000-000024890000}"/>
    <cellStyle name="Style 25 2" xfId="4407" xr:uid="{00000000-0005-0000-0000-000025890000}"/>
    <cellStyle name="Style 25 2 2" xfId="4408" xr:uid="{00000000-0005-0000-0000-000026890000}"/>
    <cellStyle name="Style 25 3" xfId="4409" xr:uid="{00000000-0005-0000-0000-000027890000}"/>
    <cellStyle name="Style 25 3 2" xfId="4410" xr:uid="{00000000-0005-0000-0000-000028890000}"/>
    <cellStyle name="Style 25 3 2 2" xfId="4411" xr:uid="{00000000-0005-0000-0000-000029890000}"/>
    <cellStyle name="Style 25 3 2 2 2" xfId="4412" xr:uid="{00000000-0005-0000-0000-00002A890000}"/>
    <cellStyle name="Style 25 3 2 3" xfId="4413" xr:uid="{00000000-0005-0000-0000-00002B890000}"/>
    <cellStyle name="Style 25 3 3" xfId="4414" xr:uid="{00000000-0005-0000-0000-00002C890000}"/>
    <cellStyle name="Style 25 3 3 2" xfId="4415" xr:uid="{00000000-0005-0000-0000-00002D890000}"/>
    <cellStyle name="Style 25 3 3 2 2" xfId="4416" xr:uid="{00000000-0005-0000-0000-00002E890000}"/>
    <cellStyle name="Style 25 3 3 3" xfId="4417" xr:uid="{00000000-0005-0000-0000-00002F890000}"/>
    <cellStyle name="Style 25 3 3 3 2" xfId="4418" xr:uid="{00000000-0005-0000-0000-000030890000}"/>
    <cellStyle name="Style 25 3 3 3 2 2" xfId="4419" xr:uid="{00000000-0005-0000-0000-000031890000}"/>
    <cellStyle name="Style 25 3 3 3 3" xfId="4420" xr:uid="{00000000-0005-0000-0000-000032890000}"/>
    <cellStyle name="Style 25 3 3 3 4" xfId="4421" xr:uid="{00000000-0005-0000-0000-000033890000}"/>
    <cellStyle name="Style 25 3 3 3 5" xfId="4422" xr:uid="{00000000-0005-0000-0000-000034890000}"/>
    <cellStyle name="Style 25 3 3 4" xfId="4423" xr:uid="{00000000-0005-0000-0000-000035890000}"/>
    <cellStyle name="Style 25 3 3 4 2" xfId="4424" xr:uid="{00000000-0005-0000-0000-000036890000}"/>
    <cellStyle name="Style 25 3 3 4 2 2" xfId="4425" xr:uid="{00000000-0005-0000-0000-000037890000}"/>
    <cellStyle name="Style 25 3 3 4 3" xfId="4426" xr:uid="{00000000-0005-0000-0000-000038890000}"/>
    <cellStyle name="Style 25 3 3 5" xfId="4427" xr:uid="{00000000-0005-0000-0000-000039890000}"/>
    <cellStyle name="Style 25 3 3 6" xfId="4428" xr:uid="{00000000-0005-0000-0000-00003A890000}"/>
    <cellStyle name="Style 25 3 4" xfId="4429" xr:uid="{00000000-0005-0000-0000-00003B890000}"/>
    <cellStyle name="Style 25 3 4 2" xfId="4430" xr:uid="{00000000-0005-0000-0000-00003C890000}"/>
    <cellStyle name="Style 25 3 4 3" xfId="4431" xr:uid="{00000000-0005-0000-0000-00003D890000}"/>
    <cellStyle name="Style 25 3 4 4" xfId="4432" xr:uid="{00000000-0005-0000-0000-00003E890000}"/>
    <cellStyle name="Style 25 3 5" xfId="4433" xr:uid="{00000000-0005-0000-0000-00003F890000}"/>
    <cellStyle name="Style 25 3 6" xfId="4434" xr:uid="{00000000-0005-0000-0000-000040890000}"/>
    <cellStyle name="Style 25 4" xfId="4435" xr:uid="{00000000-0005-0000-0000-000041890000}"/>
    <cellStyle name="Style 25 4 2" xfId="4436" xr:uid="{00000000-0005-0000-0000-000042890000}"/>
    <cellStyle name="Style 25 4 2 2" xfId="4437" xr:uid="{00000000-0005-0000-0000-000043890000}"/>
    <cellStyle name="Style 25 4 2 2 2" xfId="4438" xr:uid="{00000000-0005-0000-0000-000044890000}"/>
    <cellStyle name="Style 25 4 2 3" xfId="4439" xr:uid="{00000000-0005-0000-0000-000045890000}"/>
    <cellStyle name="Style 25 4 2 3 2" xfId="4440" xr:uid="{00000000-0005-0000-0000-000046890000}"/>
    <cellStyle name="Style 25 4 2 3 2 2" xfId="4441" xr:uid="{00000000-0005-0000-0000-000047890000}"/>
    <cellStyle name="Style 25 4 2 3 3" xfId="4442" xr:uid="{00000000-0005-0000-0000-000048890000}"/>
    <cellStyle name="Style 25 4 2 3 4" xfId="4443" xr:uid="{00000000-0005-0000-0000-000049890000}"/>
    <cellStyle name="Style 25 4 2 3 5" xfId="4444" xr:uid="{00000000-0005-0000-0000-00004A890000}"/>
    <cellStyle name="Style 25 4 2 4" xfId="4445" xr:uid="{00000000-0005-0000-0000-00004B890000}"/>
    <cellStyle name="Style 25 4 2 4 2" xfId="4446" xr:uid="{00000000-0005-0000-0000-00004C890000}"/>
    <cellStyle name="Style 25 4 2 4 2 2" xfId="4447" xr:uid="{00000000-0005-0000-0000-00004D890000}"/>
    <cellStyle name="Style 25 4 2 4 3" xfId="4448" xr:uid="{00000000-0005-0000-0000-00004E890000}"/>
    <cellStyle name="Style 25 4 2 5" xfId="4449" xr:uid="{00000000-0005-0000-0000-00004F890000}"/>
    <cellStyle name="Style 25 4 2 6" xfId="4450" xr:uid="{00000000-0005-0000-0000-000050890000}"/>
    <cellStyle name="Style 25 4 3" xfId="4451" xr:uid="{00000000-0005-0000-0000-000051890000}"/>
    <cellStyle name="Style 25 4 3 2" xfId="4452" xr:uid="{00000000-0005-0000-0000-000052890000}"/>
    <cellStyle name="Style 25 4 4" xfId="4453" xr:uid="{00000000-0005-0000-0000-000053890000}"/>
    <cellStyle name="Style 25 4 4 2" xfId="4454" xr:uid="{00000000-0005-0000-0000-000054890000}"/>
    <cellStyle name="Style 25 4 5" xfId="4455" xr:uid="{00000000-0005-0000-0000-000055890000}"/>
    <cellStyle name="Style 25 4 6" xfId="4456" xr:uid="{00000000-0005-0000-0000-000056890000}"/>
    <cellStyle name="Style 25 5" xfId="4457" xr:uid="{00000000-0005-0000-0000-000057890000}"/>
    <cellStyle name="Style 25 5 2" xfId="4458" xr:uid="{00000000-0005-0000-0000-000058890000}"/>
    <cellStyle name="Style 25 5 2 2" xfId="4459" xr:uid="{00000000-0005-0000-0000-000059890000}"/>
    <cellStyle name="Style 25 5 2 2 2" xfId="4460" xr:uid="{00000000-0005-0000-0000-00005A890000}"/>
    <cellStyle name="Style 25 5 2 3" xfId="4461" xr:uid="{00000000-0005-0000-0000-00005B890000}"/>
    <cellStyle name="Style 25 5 2 3 2" xfId="4462" xr:uid="{00000000-0005-0000-0000-00005C890000}"/>
    <cellStyle name="Style 25 5 2 3 2 2" xfId="4463" xr:uid="{00000000-0005-0000-0000-00005D890000}"/>
    <cellStyle name="Style 25 5 2 3 3" xfId="4464" xr:uid="{00000000-0005-0000-0000-00005E890000}"/>
    <cellStyle name="Style 25 5 2 3 4" xfId="4465" xr:uid="{00000000-0005-0000-0000-00005F890000}"/>
    <cellStyle name="Style 25 5 2 3 5" xfId="4466" xr:uid="{00000000-0005-0000-0000-000060890000}"/>
    <cellStyle name="Style 25 5 2 4" xfId="4467" xr:uid="{00000000-0005-0000-0000-000061890000}"/>
    <cellStyle name="Style 25 5 2 4 2" xfId="4468" xr:uid="{00000000-0005-0000-0000-000062890000}"/>
    <cellStyle name="Style 25 5 2 4 2 2" xfId="4469" xr:uid="{00000000-0005-0000-0000-000063890000}"/>
    <cellStyle name="Style 25 5 2 4 3" xfId="4470" xr:uid="{00000000-0005-0000-0000-000064890000}"/>
    <cellStyle name="Style 25 5 2 5" xfId="4471" xr:uid="{00000000-0005-0000-0000-000065890000}"/>
    <cellStyle name="Style 25 5 2 6" xfId="4472" xr:uid="{00000000-0005-0000-0000-000066890000}"/>
    <cellStyle name="Style 25 5 3" xfId="4473" xr:uid="{00000000-0005-0000-0000-000067890000}"/>
    <cellStyle name="Style 25 5 3 2" xfId="4474" xr:uid="{00000000-0005-0000-0000-000068890000}"/>
    <cellStyle name="Style 25 5 4" xfId="4475" xr:uid="{00000000-0005-0000-0000-000069890000}"/>
    <cellStyle name="Style 25 5 4 2" xfId="4476" xr:uid="{00000000-0005-0000-0000-00006A890000}"/>
    <cellStyle name="Style 25 5 5" xfId="4477" xr:uid="{00000000-0005-0000-0000-00006B890000}"/>
    <cellStyle name="Style 25 5 6" xfId="4478" xr:uid="{00000000-0005-0000-0000-00006C890000}"/>
    <cellStyle name="Style 25 6" xfId="4479" xr:uid="{00000000-0005-0000-0000-00006D890000}"/>
    <cellStyle name="Style 25 6 2" xfId="4480" xr:uid="{00000000-0005-0000-0000-00006E890000}"/>
    <cellStyle name="Style 25 6 2 2" xfId="4481" xr:uid="{00000000-0005-0000-0000-00006F890000}"/>
    <cellStyle name="Style 25 6 3" xfId="4482" xr:uid="{00000000-0005-0000-0000-000070890000}"/>
    <cellStyle name="Style 25 6 3 2" xfId="4483" xr:uid="{00000000-0005-0000-0000-000071890000}"/>
    <cellStyle name="Style 25 6 3 2 2" xfId="4484" xr:uid="{00000000-0005-0000-0000-000072890000}"/>
    <cellStyle name="Style 25 6 3 3" xfId="4485" xr:uid="{00000000-0005-0000-0000-000073890000}"/>
    <cellStyle name="Style 25 6 3 4" xfId="4486" xr:uid="{00000000-0005-0000-0000-000074890000}"/>
    <cellStyle name="Style 25 6 3 5" xfId="4487" xr:uid="{00000000-0005-0000-0000-000075890000}"/>
    <cellStyle name="Style 25 6 4" xfId="4488" xr:uid="{00000000-0005-0000-0000-000076890000}"/>
    <cellStyle name="Style 25 6 4 2" xfId="4489" xr:uid="{00000000-0005-0000-0000-000077890000}"/>
    <cellStyle name="Style 25 6 4 2 2" xfId="4490" xr:uid="{00000000-0005-0000-0000-000078890000}"/>
    <cellStyle name="Style 25 6 4 3" xfId="4491" xr:uid="{00000000-0005-0000-0000-000079890000}"/>
    <cellStyle name="Style 25 6 5" xfId="4492" xr:uid="{00000000-0005-0000-0000-00007A890000}"/>
    <cellStyle name="Style 25 6 6" xfId="4493" xr:uid="{00000000-0005-0000-0000-00007B890000}"/>
    <cellStyle name="Style 25 7" xfId="4494" xr:uid="{00000000-0005-0000-0000-00007C890000}"/>
    <cellStyle name="Style 25 7 2" xfId="4495" xr:uid="{00000000-0005-0000-0000-00007D890000}"/>
    <cellStyle name="Style 25 7 2 2" xfId="4496" xr:uid="{00000000-0005-0000-0000-00007E890000}"/>
    <cellStyle name="Style 25 7 3" xfId="4497" xr:uid="{00000000-0005-0000-0000-00007F890000}"/>
    <cellStyle name="Style 25 7 4" xfId="4498" xr:uid="{00000000-0005-0000-0000-000080890000}"/>
    <cellStyle name="Style 25 7 5" xfId="4499" xr:uid="{00000000-0005-0000-0000-000081890000}"/>
    <cellStyle name="Style 25 8" xfId="4500" xr:uid="{00000000-0005-0000-0000-000082890000}"/>
    <cellStyle name="Style 25 8 2" xfId="4501" xr:uid="{00000000-0005-0000-0000-000083890000}"/>
    <cellStyle name="Style 25 8 2 2" xfId="4502" xr:uid="{00000000-0005-0000-0000-000084890000}"/>
    <cellStyle name="Style 25 8 3" xfId="4503" xr:uid="{00000000-0005-0000-0000-000085890000}"/>
    <cellStyle name="Style 25 8 4" xfId="4504" xr:uid="{00000000-0005-0000-0000-000086890000}"/>
    <cellStyle name="Style 25 8 5" xfId="4505" xr:uid="{00000000-0005-0000-0000-000087890000}"/>
    <cellStyle name="Style 25 9" xfId="4506" xr:uid="{00000000-0005-0000-0000-000088890000}"/>
    <cellStyle name="Style 25 9 2" xfId="4507" xr:uid="{00000000-0005-0000-0000-000089890000}"/>
    <cellStyle name="Style 25 9 2 2" xfId="4508" xr:uid="{00000000-0005-0000-0000-00008A890000}"/>
    <cellStyle name="Style 25 9 3" xfId="4509" xr:uid="{00000000-0005-0000-0000-00008B890000}"/>
    <cellStyle name="Style 25_ADDON" xfId="4510" xr:uid="{00000000-0005-0000-0000-00008C890000}"/>
    <cellStyle name="Style 26" xfId="4511" xr:uid="{00000000-0005-0000-0000-00008D890000}"/>
    <cellStyle name="Style 26 2" xfId="4512" xr:uid="{00000000-0005-0000-0000-00008E890000}"/>
    <cellStyle name="Style 26 2 2" xfId="4513" xr:uid="{00000000-0005-0000-0000-00008F890000}"/>
    <cellStyle name="Style 26 2 2 2" xfId="4514" xr:uid="{00000000-0005-0000-0000-000090890000}"/>
    <cellStyle name="Style 26 2 2 2 2" xfId="4515" xr:uid="{00000000-0005-0000-0000-000091890000}"/>
    <cellStyle name="Style 26 2 2 2 2 2" xfId="4516" xr:uid="{00000000-0005-0000-0000-000092890000}"/>
    <cellStyle name="Style 26 2 2 2 3" xfId="4517" xr:uid="{00000000-0005-0000-0000-000093890000}"/>
    <cellStyle name="Style 26 2 2 3" xfId="4518" xr:uid="{00000000-0005-0000-0000-000094890000}"/>
    <cellStyle name="Style 26 2 2 3 2" xfId="4519" xr:uid="{00000000-0005-0000-0000-000095890000}"/>
    <cellStyle name="Style 26 2 2 4" xfId="4520" xr:uid="{00000000-0005-0000-0000-000096890000}"/>
    <cellStyle name="Style 26 2 3" xfId="4521" xr:uid="{00000000-0005-0000-0000-000097890000}"/>
    <cellStyle name="Style 26 2 3 2" xfId="4522" xr:uid="{00000000-0005-0000-0000-000098890000}"/>
    <cellStyle name="Style 26 2 3 2 2" xfId="4523" xr:uid="{00000000-0005-0000-0000-000099890000}"/>
    <cellStyle name="Style 26 2 3 3" xfId="4524" xr:uid="{00000000-0005-0000-0000-00009A890000}"/>
    <cellStyle name="Style 26 2 4" xfId="4525" xr:uid="{00000000-0005-0000-0000-00009B890000}"/>
    <cellStyle name="Style 26 2 4 2" xfId="4526" xr:uid="{00000000-0005-0000-0000-00009C890000}"/>
    <cellStyle name="Style 26 2 5" xfId="4527" xr:uid="{00000000-0005-0000-0000-00009D890000}"/>
    <cellStyle name="Style 26 3" xfId="4528" xr:uid="{00000000-0005-0000-0000-00009E890000}"/>
    <cellStyle name="Style 26 3 2" xfId="4529" xr:uid="{00000000-0005-0000-0000-00009F890000}"/>
    <cellStyle name="Style 26 3 2 2" xfId="4530" xr:uid="{00000000-0005-0000-0000-0000A0890000}"/>
    <cellStyle name="Style 26 3 2 2 2" xfId="4531" xr:uid="{00000000-0005-0000-0000-0000A1890000}"/>
    <cellStyle name="Style 26 3 2 2 2 2" xfId="4532" xr:uid="{00000000-0005-0000-0000-0000A2890000}"/>
    <cellStyle name="Style 26 3 2 2 3" xfId="4533" xr:uid="{00000000-0005-0000-0000-0000A3890000}"/>
    <cellStyle name="Style 26 3 2 3" xfId="4534" xr:uid="{00000000-0005-0000-0000-0000A4890000}"/>
    <cellStyle name="Style 26 3 2 3 2" xfId="4535" xr:uid="{00000000-0005-0000-0000-0000A5890000}"/>
    <cellStyle name="Style 26 3 2 4" xfId="4536" xr:uid="{00000000-0005-0000-0000-0000A6890000}"/>
    <cellStyle name="Style 26 3 3" xfId="4537" xr:uid="{00000000-0005-0000-0000-0000A7890000}"/>
    <cellStyle name="Style 26 3 3 2" xfId="4538" xr:uid="{00000000-0005-0000-0000-0000A8890000}"/>
    <cellStyle name="Style 26 3 3 2 2" xfId="4539" xr:uid="{00000000-0005-0000-0000-0000A9890000}"/>
    <cellStyle name="Style 26 3 3 2 2 2" xfId="4540" xr:uid="{00000000-0005-0000-0000-0000AA890000}"/>
    <cellStyle name="Style 26 3 3 2 3" xfId="4541" xr:uid="{00000000-0005-0000-0000-0000AB890000}"/>
    <cellStyle name="Style 26 3 3 3" xfId="4542" xr:uid="{00000000-0005-0000-0000-0000AC890000}"/>
    <cellStyle name="Style 26 3 3 4" xfId="4543" xr:uid="{00000000-0005-0000-0000-0000AD890000}"/>
    <cellStyle name="Style 26 3 4" xfId="4544" xr:uid="{00000000-0005-0000-0000-0000AE890000}"/>
    <cellStyle name="Style 26 3 4 2" xfId="4545" xr:uid="{00000000-0005-0000-0000-0000AF890000}"/>
    <cellStyle name="Style 26 3 5" xfId="4546" xr:uid="{00000000-0005-0000-0000-0000B0890000}"/>
    <cellStyle name="Style 26 4" xfId="4547" xr:uid="{00000000-0005-0000-0000-0000B1890000}"/>
    <cellStyle name="Style 26 4 2" xfId="4548" xr:uid="{00000000-0005-0000-0000-0000B2890000}"/>
    <cellStyle name="Style 26 4 2 2" xfId="4549" xr:uid="{00000000-0005-0000-0000-0000B3890000}"/>
    <cellStyle name="Style 26 4 2 2 2" xfId="4550" xr:uid="{00000000-0005-0000-0000-0000B4890000}"/>
    <cellStyle name="Style 26 4 2 3" xfId="4551" xr:uid="{00000000-0005-0000-0000-0000B5890000}"/>
    <cellStyle name="Style 26 4 3" xfId="4552" xr:uid="{00000000-0005-0000-0000-0000B6890000}"/>
    <cellStyle name="Style 26 4 4" xfId="4553" xr:uid="{00000000-0005-0000-0000-0000B7890000}"/>
    <cellStyle name="Style 26 5" xfId="4554" xr:uid="{00000000-0005-0000-0000-0000B8890000}"/>
    <cellStyle name="Style 26 5 2" xfId="4555" xr:uid="{00000000-0005-0000-0000-0000B9890000}"/>
    <cellStyle name="Style 26 6" xfId="4556" xr:uid="{00000000-0005-0000-0000-0000BA890000}"/>
    <cellStyle name="Style 26 6 2" xfId="4557" xr:uid="{00000000-0005-0000-0000-0000BB890000}"/>
    <cellStyle name="Style 26 6 2 2" xfId="4558" xr:uid="{00000000-0005-0000-0000-0000BC890000}"/>
    <cellStyle name="Style 26 7" xfId="4559" xr:uid="{00000000-0005-0000-0000-0000BD890000}"/>
    <cellStyle name="Style 26 7 2" xfId="4560" xr:uid="{00000000-0005-0000-0000-0000BE890000}"/>
    <cellStyle name="Style 26 7 3" xfId="4561" xr:uid="{00000000-0005-0000-0000-0000BF890000}"/>
    <cellStyle name="Style 26 8" xfId="4562" xr:uid="{00000000-0005-0000-0000-0000C0890000}"/>
    <cellStyle name="Style 26_ADDON" xfId="4563" xr:uid="{00000000-0005-0000-0000-0000C1890000}"/>
    <cellStyle name="Style 27" xfId="4564" xr:uid="{00000000-0005-0000-0000-0000C2890000}"/>
    <cellStyle name="Style 27 2" xfId="4565" xr:uid="{00000000-0005-0000-0000-0000C3890000}"/>
    <cellStyle name="Style 27 2 2" xfId="4566" xr:uid="{00000000-0005-0000-0000-0000C4890000}"/>
    <cellStyle name="Style 27 2 2 2" xfId="4567" xr:uid="{00000000-0005-0000-0000-0000C5890000}"/>
    <cellStyle name="Style 27 2 2 2 2" xfId="4568" xr:uid="{00000000-0005-0000-0000-0000C6890000}"/>
    <cellStyle name="Style 27 2 2 2 2 2" xfId="4569" xr:uid="{00000000-0005-0000-0000-0000C7890000}"/>
    <cellStyle name="Style 27 2 2 2 3" xfId="4570" xr:uid="{00000000-0005-0000-0000-0000C8890000}"/>
    <cellStyle name="Style 27 2 2 3" xfId="4571" xr:uid="{00000000-0005-0000-0000-0000C9890000}"/>
    <cellStyle name="Style 27 2 2 3 2" xfId="4572" xr:uid="{00000000-0005-0000-0000-0000CA890000}"/>
    <cellStyle name="Style 27 2 2 4" xfId="4573" xr:uid="{00000000-0005-0000-0000-0000CB890000}"/>
    <cellStyle name="Style 27 2 3" xfId="4574" xr:uid="{00000000-0005-0000-0000-0000CC890000}"/>
    <cellStyle name="Style 27 2 3 2" xfId="4575" xr:uid="{00000000-0005-0000-0000-0000CD890000}"/>
    <cellStyle name="Style 27 2 3 2 2" xfId="4576" xr:uid="{00000000-0005-0000-0000-0000CE890000}"/>
    <cellStyle name="Style 27 2 3 3" xfId="4577" xr:uid="{00000000-0005-0000-0000-0000CF890000}"/>
    <cellStyle name="Style 27 2 4" xfId="4578" xr:uid="{00000000-0005-0000-0000-0000D0890000}"/>
    <cellStyle name="Style 27 2 4 2" xfId="4579" xr:uid="{00000000-0005-0000-0000-0000D1890000}"/>
    <cellStyle name="Style 27 2 5" xfId="4580" xr:uid="{00000000-0005-0000-0000-0000D2890000}"/>
    <cellStyle name="Style 27 3" xfId="4581" xr:uid="{00000000-0005-0000-0000-0000D3890000}"/>
    <cellStyle name="Style 27 3 2" xfId="4582" xr:uid="{00000000-0005-0000-0000-0000D4890000}"/>
    <cellStyle name="Style 27 3 2 2" xfId="4583" xr:uid="{00000000-0005-0000-0000-0000D5890000}"/>
    <cellStyle name="Style 27 3 2 2 2" xfId="4584" xr:uid="{00000000-0005-0000-0000-0000D6890000}"/>
    <cellStyle name="Style 27 3 2 2 2 2" xfId="4585" xr:uid="{00000000-0005-0000-0000-0000D7890000}"/>
    <cellStyle name="Style 27 3 2 2 3" xfId="4586" xr:uid="{00000000-0005-0000-0000-0000D8890000}"/>
    <cellStyle name="Style 27 3 2 3" xfId="4587" xr:uid="{00000000-0005-0000-0000-0000D9890000}"/>
    <cellStyle name="Style 27 3 2 3 2" xfId="4588" xr:uid="{00000000-0005-0000-0000-0000DA890000}"/>
    <cellStyle name="Style 27 3 2 4" xfId="4589" xr:uid="{00000000-0005-0000-0000-0000DB890000}"/>
    <cellStyle name="Style 27 3 3" xfId="4590" xr:uid="{00000000-0005-0000-0000-0000DC890000}"/>
    <cellStyle name="Style 27 3 3 2" xfId="4591" xr:uid="{00000000-0005-0000-0000-0000DD890000}"/>
    <cellStyle name="Style 27 3 3 2 2" xfId="4592" xr:uid="{00000000-0005-0000-0000-0000DE890000}"/>
    <cellStyle name="Style 27 3 3 2 2 2" xfId="4593" xr:uid="{00000000-0005-0000-0000-0000DF890000}"/>
    <cellStyle name="Style 27 3 3 2 3" xfId="4594" xr:uid="{00000000-0005-0000-0000-0000E0890000}"/>
    <cellStyle name="Style 27 3 3 3" xfId="4595" xr:uid="{00000000-0005-0000-0000-0000E1890000}"/>
    <cellStyle name="Style 27 3 3 4" xfId="4596" xr:uid="{00000000-0005-0000-0000-0000E2890000}"/>
    <cellStyle name="Style 27 3 4" xfId="4597" xr:uid="{00000000-0005-0000-0000-0000E3890000}"/>
    <cellStyle name="Style 27 3 4 2" xfId="4598" xr:uid="{00000000-0005-0000-0000-0000E4890000}"/>
    <cellStyle name="Style 27 3 5" xfId="4599" xr:uid="{00000000-0005-0000-0000-0000E5890000}"/>
    <cellStyle name="Style 27 4" xfId="4600" xr:uid="{00000000-0005-0000-0000-0000E6890000}"/>
    <cellStyle name="Style 27 4 2" xfId="4601" xr:uid="{00000000-0005-0000-0000-0000E7890000}"/>
    <cellStyle name="Style 27 4 2 2" xfId="4602" xr:uid="{00000000-0005-0000-0000-0000E8890000}"/>
    <cellStyle name="Style 27 4 2 2 2" xfId="4603" xr:uid="{00000000-0005-0000-0000-0000E9890000}"/>
    <cellStyle name="Style 27 4 2 3" xfId="4604" xr:uid="{00000000-0005-0000-0000-0000EA890000}"/>
    <cellStyle name="Style 27 4 3" xfId="4605" xr:uid="{00000000-0005-0000-0000-0000EB890000}"/>
    <cellStyle name="Style 27 4 4" xfId="4606" xr:uid="{00000000-0005-0000-0000-0000EC890000}"/>
    <cellStyle name="Style 27 5" xfId="4607" xr:uid="{00000000-0005-0000-0000-0000ED890000}"/>
    <cellStyle name="Style 27 5 2" xfId="4608" xr:uid="{00000000-0005-0000-0000-0000EE890000}"/>
    <cellStyle name="Style 27 6" xfId="4609" xr:uid="{00000000-0005-0000-0000-0000EF890000}"/>
    <cellStyle name="Style 27 6 2" xfId="4610" xr:uid="{00000000-0005-0000-0000-0000F0890000}"/>
    <cellStyle name="Style 27 6 2 2" xfId="4611" xr:uid="{00000000-0005-0000-0000-0000F1890000}"/>
    <cellStyle name="Style 27 7" xfId="4612" xr:uid="{00000000-0005-0000-0000-0000F2890000}"/>
    <cellStyle name="Style 27 7 2" xfId="4613" xr:uid="{00000000-0005-0000-0000-0000F3890000}"/>
    <cellStyle name="Style 27 7 3" xfId="4614" xr:uid="{00000000-0005-0000-0000-0000F4890000}"/>
    <cellStyle name="Style 27 8" xfId="4615" xr:uid="{00000000-0005-0000-0000-0000F5890000}"/>
    <cellStyle name="Style 27_ADDON" xfId="4616" xr:uid="{00000000-0005-0000-0000-0000F6890000}"/>
    <cellStyle name="Style 35" xfId="4617" xr:uid="{00000000-0005-0000-0000-0000F7890000}"/>
    <cellStyle name="Style 35 10" xfId="4618" xr:uid="{00000000-0005-0000-0000-0000F8890000}"/>
    <cellStyle name="Style 35 10 2" xfId="4619" xr:uid="{00000000-0005-0000-0000-0000F9890000}"/>
    <cellStyle name="Style 35 10 2 2" xfId="4620" xr:uid="{00000000-0005-0000-0000-0000FA890000}"/>
    <cellStyle name="Style 35 10 3" xfId="4621" xr:uid="{00000000-0005-0000-0000-0000FB890000}"/>
    <cellStyle name="Style 35 11" xfId="4622" xr:uid="{00000000-0005-0000-0000-0000FC890000}"/>
    <cellStyle name="Style 35 11 2" xfId="4623" xr:uid="{00000000-0005-0000-0000-0000FD890000}"/>
    <cellStyle name="Style 35 11 2 2" xfId="4624" xr:uid="{00000000-0005-0000-0000-0000FE890000}"/>
    <cellStyle name="Style 35 11 3" xfId="4625" xr:uid="{00000000-0005-0000-0000-0000FF890000}"/>
    <cellStyle name="Style 35 12" xfId="4626" xr:uid="{00000000-0005-0000-0000-0000008A0000}"/>
    <cellStyle name="Style 35 12 2" xfId="4627" xr:uid="{00000000-0005-0000-0000-0000018A0000}"/>
    <cellStyle name="Style 35 2" xfId="4628" xr:uid="{00000000-0005-0000-0000-0000028A0000}"/>
    <cellStyle name="Style 35 2 2" xfId="4629" xr:uid="{00000000-0005-0000-0000-0000038A0000}"/>
    <cellStyle name="Style 35 3" xfId="4630" xr:uid="{00000000-0005-0000-0000-0000048A0000}"/>
    <cellStyle name="Style 35 3 2" xfId="4631" xr:uid="{00000000-0005-0000-0000-0000058A0000}"/>
    <cellStyle name="Style 35 3 2 2" xfId="4632" xr:uid="{00000000-0005-0000-0000-0000068A0000}"/>
    <cellStyle name="Style 35 3 2 2 2" xfId="4633" xr:uid="{00000000-0005-0000-0000-0000078A0000}"/>
    <cellStyle name="Style 35 3 2 3" xfId="4634" xr:uid="{00000000-0005-0000-0000-0000088A0000}"/>
    <cellStyle name="Style 35 3 3" xfId="4635" xr:uid="{00000000-0005-0000-0000-0000098A0000}"/>
    <cellStyle name="Style 35 3 3 2" xfId="4636" xr:uid="{00000000-0005-0000-0000-00000A8A0000}"/>
    <cellStyle name="Style 35 3 3 2 2" xfId="4637" xr:uid="{00000000-0005-0000-0000-00000B8A0000}"/>
    <cellStyle name="Style 35 3 3 3" xfId="4638" xr:uid="{00000000-0005-0000-0000-00000C8A0000}"/>
    <cellStyle name="Style 35 3 3 3 2" xfId="4639" xr:uid="{00000000-0005-0000-0000-00000D8A0000}"/>
    <cellStyle name="Style 35 3 3 3 2 2" xfId="4640" xr:uid="{00000000-0005-0000-0000-00000E8A0000}"/>
    <cellStyle name="Style 35 3 3 3 3" xfId="4641" xr:uid="{00000000-0005-0000-0000-00000F8A0000}"/>
    <cellStyle name="Style 35 3 3 3 4" xfId="4642" xr:uid="{00000000-0005-0000-0000-0000108A0000}"/>
    <cellStyle name="Style 35 3 3 3 5" xfId="4643" xr:uid="{00000000-0005-0000-0000-0000118A0000}"/>
    <cellStyle name="Style 35 3 3 4" xfId="4644" xr:uid="{00000000-0005-0000-0000-0000128A0000}"/>
    <cellStyle name="Style 35 3 3 4 2" xfId="4645" xr:uid="{00000000-0005-0000-0000-0000138A0000}"/>
    <cellStyle name="Style 35 3 3 4 2 2" xfId="4646" xr:uid="{00000000-0005-0000-0000-0000148A0000}"/>
    <cellStyle name="Style 35 3 3 4 3" xfId="4647" xr:uid="{00000000-0005-0000-0000-0000158A0000}"/>
    <cellStyle name="Style 35 3 3 5" xfId="4648" xr:uid="{00000000-0005-0000-0000-0000168A0000}"/>
    <cellStyle name="Style 35 3 3 6" xfId="4649" xr:uid="{00000000-0005-0000-0000-0000178A0000}"/>
    <cellStyle name="Style 35 3 4" xfId="4650" xr:uid="{00000000-0005-0000-0000-0000188A0000}"/>
    <cellStyle name="Style 35 3 4 2" xfId="4651" xr:uid="{00000000-0005-0000-0000-0000198A0000}"/>
    <cellStyle name="Style 35 3 4 3" xfId="4652" xr:uid="{00000000-0005-0000-0000-00001A8A0000}"/>
    <cellStyle name="Style 35 3 4 4" xfId="4653" xr:uid="{00000000-0005-0000-0000-00001B8A0000}"/>
    <cellStyle name="Style 35 3 5" xfId="4654" xr:uid="{00000000-0005-0000-0000-00001C8A0000}"/>
    <cellStyle name="Style 35 3 6" xfId="4655" xr:uid="{00000000-0005-0000-0000-00001D8A0000}"/>
    <cellStyle name="Style 35 4" xfId="4656" xr:uid="{00000000-0005-0000-0000-00001E8A0000}"/>
    <cellStyle name="Style 35 4 2" xfId="4657" xr:uid="{00000000-0005-0000-0000-00001F8A0000}"/>
    <cellStyle name="Style 35 4 2 2" xfId="4658" xr:uid="{00000000-0005-0000-0000-0000208A0000}"/>
    <cellStyle name="Style 35 4 2 2 2" xfId="4659" xr:uid="{00000000-0005-0000-0000-0000218A0000}"/>
    <cellStyle name="Style 35 4 2 3" xfId="4660" xr:uid="{00000000-0005-0000-0000-0000228A0000}"/>
    <cellStyle name="Style 35 4 2 3 2" xfId="4661" xr:uid="{00000000-0005-0000-0000-0000238A0000}"/>
    <cellStyle name="Style 35 4 2 3 2 2" xfId="4662" xr:uid="{00000000-0005-0000-0000-0000248A0000}"/>
    <cellStyle name="Style 35 4 2 3 3" xfId="4663" xr:uid="{00000000-0005-0000-0000-0000258A0000}"/>
    <cellStyle name="Style 35 4 2 3 4" xfId="4664" xr:uid="{00000000-0005-0000-0000-0000268A0000}"/>
    <cellStyle name="Style 35 4 2 3 5" xfId="4665" xr:uid="{00000000-0005-0000-0000-0000278A0000}"/>
    <cellStyle name="Style 35 4 2 4" xfId="4666" xr:uid="{00000000-0005-0000-0000-0000288A0000}"/>
    <cellStyle name="Style 35 4 2 4 2" xfId="4667" xr:uid="{00000000-0005-0000-0000-0000298A0000}"/>
    <cellStyle name="Style 35 4 2 4 2 2" xfId="4668" xr:uid="{00000000-0005-0000-0000-00002A8A0000}"/>
    <cellStyle name="Style 35 4 2 4 3" xfId="4669" xr:uid="{00000000-0005-0000-0000-00002B8A0000}"/>
    <cellStyle name="Style 35 4 2 5" xfId="4670" xr:uid="{00000000-0005-0000-0000-00002C8A0000}"/>
    <cellStyle name="Style 35 4 2 6" xfId="4671" xr:uid="{00000000-0005-0000-0000-00002D8A0000}"/>
    <cellStyle name="Style 35 4 3" xfId="4672" xr:uid="{00000000-0005-0000-0000-00002E8A0000}"/>
    <cellStyle name="Style 35 4 3 2" xfId="4673" xr:uid="{00000000-0005-0000-0000-00002F8A0000}"/>
    <cellStyle name="Style 35 4 4" xfId="4674" xr:uid="{00000000-0005-0000-0000-0000308A0000}"/>
    <cellStyle name="Style 35 4 4 2" xfId="4675" xr:uid="{00000000-0005-0000-0000-0000318A0000}"/>
    <cellStyle name="Style 35 4 5" xfId="4676" xr:uid="{00000000-0005-0000-0000-0000328A0000}"/>
    <cellStyle name="Style 35 4 6" xfId="4677" xr:uid="{00000000-0005-0000-0000-0000338A0000}"/>
    <cellStyle name="Style 35 5" xfId="4678" xr:uid="{00000000-0005-0000-0000-0000348A0000}"/>
    <cellStyle name="Style 35 5 2" xfId="4679" xr:uid="{00000000-0005-0000-0000-0000358A0000}"/>
    <cellStyle name="Style 35 5 2 2" xfId="4680" xr:uid="{00000000-0005-0000-0000-0000368A0000}"/>
    <cellStyle name="Style 35 5 2 2 2" xfId="4681" xr:uid="{00000000-0005-0000-0000-0000378A0000}"/>
    <cellStyle name="Style 35 5 2 3" xfId="4682" xr:uid="{00000000-0005-0000-0000-0000388A0000}"/>
    <cellStyle name="Style 35 5 2 3 2" xfId="4683" xr:uid="{00000000-0005-0000-0000-0000398A0000}"/>
    <cellStyle name="Style 35 5 2 3 2 2" xfId="4684" xr:uid="{00000000-0005-0000-0000-00003A8A0000}"/>
    <cellStyle name="Style 35 5 2 3 3" xfId="4685" xr:uid="{00000000-0005-0000-0000-00003B8A0000}"/>
    <cellStyle name="Style 35 5 2 3 4" xfId="4686" xr:uid="{00000000-0005-0000-0000-00003C8A0000}"/>
    <cellStyle name="Style 35 5 2 3 5" xfId="4687" xr:uid="{00000000-0005-0000-0000-00003D8A0000}"/>
    <cellStyle name="Style 35 5 2 4" xfId="4688" xr:uid="{00000000-0005-0000-0000-00003E8A0000}"/>
    <cellStyle name="Style 35 5 2 4 2" xfId="4689" xr:uid="{00000000-0005-0000-0000-00003F8A0000}"/>
    <cellStyle name="Style 35 5 2 4 2 2" xfId="4690" xr:uid="{00000000-0005-0000-0000-0000408A0000}"/>
    <cellStyle name="Style 35 5 2 4 3" xfId="4691" xr:uid="{00000000-0005-0000-0000-0000418A0000}"/>
    <cellStyle name="Style 35 5 2 5" xfId="4692" xr:uid="{00000000-0005-0000-0000-0000428A0000}"/>
    <cellStyle name="Style 35 5 2 6" xfId="4693" xr:uid="{00000000-0005-0000-0000-0000438A0000}"/>
    <cellStyle name="Style 35 5 3" xfId="4694" xr:uid="{00000000-0005-0000-0000-0000448A0000}"/>
    <cellStyle name="Style 35 5 3 2" xfId="4695" xr:uid="{00000000-0005-0000-0000-0000458A0000}"/>
    <cellStyle name="Style 35 5 4" xfId="4696" xr:uid="{00000000-0005-0000-0000-0000468A0000}"/>
    <cellStyle name="Style 35 5 4 2" xfId="4697" xr:uid="{00000000-0005-0000-0000-0000478A0000}"/>
    <cellStyle name="Style 35 5 5" xfId="4698" xr:uid="{00000000-0005-0000-0000-0000488A0000}"/>
    <cellStyle name="Style 35 5 6" xfId="4699" xr:uid="{00000000-0005-0000-0000-0000498A0000}"/>
    <cellStyle name="Style 35 6" xfId="4700" xr:uid="{00000000-0005-0000-0000-00004A8A0000}"/>
    <cellStyle name="Style 35 6 2" xfId="4701" xr:uid="{00000000-0005-0000-0000-00004B8A0000}"/>
    <cellStyle name="Style 35 6 2 2" xfId="4702" xr:uid="{00000000-0005-0000-0000-00004C8A0000}"/>
    <cellStyle name="Style 35 6 3" xfId="4703" xr:uid="{00000000-0005-0000-0000-00004D8A0000}"/>
    <cellStyle name="Style 35 6 3 2" xfId="4704" xr:uid="{00000000-0005-0000-0000-00004E8A0000}"/>
    <cellStyle name="Style 35 6 3 2 2" xfId="4705" xr:uid="{00000000-0005-0000-0000-00004F8A0000}"/>
    <cellStyle name="Style 35 6 3 3" xfId="4706" xr:uid="{00000000-0005-0000-0000-0000508A0000}"/>
    <cellStyle name="Style 35 6 3 4" xfId="4707" xr:uid="{00000000-0005-0000-0000-0000518A0000}"/>
    <cellStyle name="Style 35 6 3 5" xfId="4708" xr:uid="{00000000-0005-0000-0000-0000528A0000}"/>
    <cellStyle name="Style 35 6 4" xfId="4709" xr:uid="{00000000-0005-0000-0000-0000538A0000}"/>
    <cellStyle name="Style 35 6 4 2" xfId="4710" xr:uid="{00000000-0005-0000-0000-0000548A0000}"/>
    <cellStyle name="Style 35 6 4 2 2" xfId="4711" xr:uid="{00000000-0005-0000-0000-0000558A0000}"/>
    <cellStyle name="Style 35 6 4 3" xfId="4712" xr:uid="{00000000-0005-0000-0000-0000568A0000}"/>
    <cellStyle name="Style 35 6 5" xfId="4713" xr:uid="{00000000-0005-0000-0000-0000578A0000}"/>
    <cellStyle name="Style 35 6 6" xfId="4714" xr:uid="{00000000-0005-0000-0000-0000588A0000}"/>
    <cellStyle name="Style 35 7" xfId="4715" xr:uid="{00000000-0005-0000-0000-0000598A0000}"/>
    <cellStyle name="Style 35 7 2" xfId="4716" xr:uid="{00000000-0005-0000-0000-00005A8A0000}"/>
    <cellStyle name="Style 35 7 2 2" xfId="4717" xr:uid="{00000000-0005-0000-0000-00005B8A0000}"/>
    <cellStyle name="Style 35 7 3" xfId="4718" xr:uid="{00000000-0005-0000-0000-00005C8A0000}"/>
    <cellStyle name="Style 35 7 4" xfId="4719" xr:uid="{00000000-0005-0000-0000-00005D8A0000}"/>
    <cellStyle name="Style 35 7 5" xfId="4720" xr:uid="{00000000-0005-0000-0000-00005E8A0000}"/>
    <cellStyle name="Style 35 8" xfId="4721" xr:uid="{00000000-0005-0000-0000-00005F8A0000}"/>
    <cellStyle name="Style 35 8 2" xfId="4722" xr:uid="{00000000-0005-0000-0000-0000608A0000}"/>
    <cellStyle name="Style 35 8 2 2" xfId="4723" xr:uid="{00000000-0005-0000-0000-0000618A0000}"/>
    <cellStyle name="Style 35 8 3" xfId="4724" xr:uid="{00000000-0005-0000-0000-0000628A0000}"/>
    <cellStyle name="Style 35 8 4" xfId="4725" xr:uid="{00000000-0005-0000-0000-0000638A0000}"/>
    <cellStyle name="Style 35 8 5" xfId="4726" xr:uid="{00000000-0005-0000-0000-0000648A0000}"/>
    <cellStyle name="Style 35 9" xfId="4727" xr:uid="{00000000-0005-0000-0000-0000658A0000}"/>
    <cellStyle name="Style 35 9 2" xfId="4728" xr:uid="{00000000-0005-0000-0000-0000668A0000}"/>
    <cellStyle name="Style 35 9 2 2" xfId="4729" xr:uid="{00000000-0005-0000-0000-0000678A0000}"/>
    <cellStyle name="Style 35 9 3" xfId="4730" xr:uid="{00000000-0005-0000-0000-0000688A0000}"/>
    <cellStyle name="Style 35_ADDON" xfId="4731" xr:uid="{00000000-0005-0000-0000-0000698A0000}"/>
    <cellStyle name="Style 36" xfId="4732" xr:uid="{00000000-0005-0000-0000-00006A8A0000}"/>
    <cellStyle name="Style 36 2" xfId="4733" xr:uid="{00000000-0005-0000-0000-00006B8A0000}"/>
    <cellStyle name="Style 36 3" xfId="4734" xr:uid="{00000000-0005-0000-0000-00006C8A0000}"/>
    <cellStyle name="Style 36 3 2" xfId="4735" xr:uid="{00000000-0005-0000-0000-00006D8A0000}"/>
    <cellStyle name="Style 36 3 3" xfId="4736" xr:uid="{00000000-0005-0000-0000-00006E8A0000}"/>
    <cellStyle name="Style 36 3 3 2" xfId="4737" xr:uid="{00000000-0005-0000-0000-00006F8A0000}"/>
    <cellStyle name="Style 36 3 3 3" xfId="4738" xr:uid="{00000000-0005-0000-0000-0000708A0000}"/>
    <cellStyle name="Style 36 3 3 4" xfId="4739" xr:uid="{00000000-0005-0000-0000-0000718A0000}"/>
    <cellStyle name="Style 36 3 4" xfId="4740" xr:uid="{00000000-0005-0000-0000-0000728A0000}"/>
    <cellStyle name="Style 36 3 4 2" xfId="4741" xr:uid="{00000000-0005-0000-0000-0000738A0000}"/>
    <cellStyle name="Style 36 3 5" xfId="4742" xr:uid="{00000000-0005-0000-0000-0000748A0000}"/>
    <cellStyle name="Style 36 4" xfId="4743" xr:uid="{00000000-0005-0000-0000-0000758A0000}"/>
    <cellStyle name="Style 36 4 2" xfId="4744" xr:uid="{00000000-0005-0000-0000-0000768A0000}"/>
    <cellStyle name="Style 36 4 3" xfId="4745" xr:uid="{00000000-0005-0000-0000-0000778A0000}"/>
    <cellStyle name="Style 36 4 4" xfId="4746" xr:uid="{00000000-0005-0000-0000-0000788A0000}"/>
    <cellStyle name="Style 36 5" xfId="4747" xr:uid="{00000000-0005-0000-0000-0000798A0000}"/>
    <cellStyle name="Style 36 5 2" xfId="4748" xr:uid="{00000000-0005-0000-0000-00007A8A0000}"/>
    <cellStyle name="Style 36 6" xfId="4749" xr:uid="{00000000-0005-0000-0000-00007B8A0000}"/>
    <cellStyle name="Style 36 6 2" xfId="4750" xr:uid="{00000000-0005-0000-0000-00007C8A0000}"/>
    <cellStyle name="Style 36 6 3" xfId="4751" xr:uid="{00000000-0005-0000-0000-00007D8A0000}"/>
    <cellStyle name="Style 36 7" xfId="4752" xr:uid="{00000000-0005-0000-0000-00007E8A0000}"/>
    <cellStyle name="Style 36 7 2" xfId="4753" xr:uid="{00000000-0005-0000-0000-00007F8A0000}"/>
    <cellStyle name="Style 36 7 3" xfId="4754" xr:uid="{00000000-0005-0000-0000-0000808A0000}"/>
    <cellStyle name="Style 36 8" xfId="4755" xr:uid="{00000000-0005-0000-0000-0000818A0000}"/>
    <cellStyle name="Style 36_ADDON" xfId="4756" xr:uid="{00000000-0005-0000-0000-0000828A0000}"/>
    <cellStyle name="Style 37" xfId="4757" xr:uid="{00000000-0005-0000-0000-0000838A0000}"/>
    <cellStyle name="Style 37 2" xfId="4758" xr:uid="{00000000-0005-0000-0000-0000848A0000}"/>
    <cellStyle name="Style 37 2 2" xfId="4759" xr:uid="{00000000-0005-0000-0000-0000858A0000}"/>
    <cellStyle name="Style 37 2 2 2" xfId="4760" xr:uid="{00000000-0005-0000-0000-0000868A0000}"/>
    <cellStyle name="Style 37 2 2 2 2" xfId="4761" xr:uid="{00000000-0005-0000-0000-0000878A0000}"/>
    <cellStyle name="Style 37 2 2 2 2 2" xfId="4762" xr:uid="{00000000-0005-0000-0000-0000888A0000}"/>
    <cellStyle name="Style 37 2 2 2 3" xfId="4763" xr:uid="{00000000-0005-0000-0000-0000898A0000}"/>
    <cellStyle name="Style 37 2 2 3" xfId="4764" xr:uid="{00000000-0005-0000-0000-00008A8A0000}"/>
    <cellStyle name="Style 37 2 2 3 2" xfId="4765" xr:uid="{00000000-0005-0000-0000-00008B8A0000}"/>
    <cellStyle name="Style 37 2 2 4" xfId="4766" xr:uid="{00000000-0005-0000-0000-00008C8A0000}"/>
    <cellStyle name="Style 37 2 3" xfId="4767" xr:uid="{00000000-0005-0000-0000-00008D8A0000}"/>
    <cellStyle name="Style 37 2 3 2" xfId="4768" xr:uid="{00000000-0005-0000-0000-00008E8A0000}"/>
    <cellStyle name="Style 37 2 3 2 2" xfId="4769" xr:uid="{00000000-0005-0000-0000-00008F8A0000}"/>
    <cellStyle name="Style 37 2 3 3" xfId="4770" xr:uid="{00000000-0005-0000-0000-0000908A0000}"/>
    <cellStyle name="Style 37 2 4" xfId="4771" xr:uid="{00000000-0005-0000-0000-0000918A0000}"/>
    <cellStyle name="Style 37 2 4 2" xfId="4772" xr:uid="{00000000-0005-0000-0000-0000928A0000}"/>
    <cellStyle name="Style 37 2 5" xfId="4773" xr:uid="{00000000-0005-0000-0000-0000938A0000}"/>
    <cellStyle name="Style 37 3" xfId="4774" xr:uid="{00000000-0005-0000-0000-0000948A0000}"/>
    <cellStyle name="Style 37 3 2" xfId="4775" xr:uid="{00000000-0005-0000-0000-0000958A0000}"/>
    <cellStyle name="Style 37 3 2 2" xfId="4776" xr:uid="{00000000-0005-0000-0000-0000968A0000}"/>
    <cellStyle name="Style 37 3 2 2 2" xfId="4777" xr:uid="{00000000-0005-0000-0000-0000978A0000}"/>
    <cellStyle name="Style 37 3 2 2 2 2" xfId="4778" xr:uid="{00000000-0005-0000-0000-0000988A0000}"/>
    <cellStyle name="Style 37 3 2 2 3" xfId="4779" xr:uid="{00000000-0005-0000-0000-0000998A0000}"/>
    <cellStyle name="Style 37 3 2 3" xfId="4780" xr:uid="{00000000-0005-0000-0000-00009A8A0000}"/>
    <cellStyle name="Style 37 3 2 3 2" xfId="4781" xr:uid="{00000000-0005-0000-0000-00009B8A0000}"/>
    <cellStyle name="Style 37 3 2 4" xfId="4782" xr:uid="{00000000-0005-0000-0000-00009C8A0000}"/>
    <cellStyle name="Style 37 3 3" xfId="4783" xr:uid="{00000000-0005-0000-0000-00009D8A0000}"/>
    <cellStyle name="Style 37 3 3 2" xfId="4784" xr:uid="{00000000-0005-0000-0000-00009E8A0000}"/>
    <cellStyle name="Style 37 3 3 2 2" xfId="4785" xr:uid="{00000000-0005-0000-0000-00009F8A0000}"/>
    <cellStyle name="Style 37 3 3 2 2 2" xfId="4786" xr:uid="{00000000-0005-0000-0000-0000A08A0000}"/>
    <cellStyle name="Style 37 3 3 2 3" xfId="4787" xr:uid="{00000000-0005-0000-0000-0000A18A0000}"/>
    <cellStyle name="Style 37 3 3 3" xfId="4788" xr:uid="{00000000-0005-0000-0000-0000A28A0000}"/>
    <cellStyle name="Style 37 3 3 4" xfId="4789" xr:uid="{00000000-0005-0000-0000-0000A38A0000}"/>
    <cellStyle name="Style 37 3 4" xfId="4790" xr:uid="{00000000-0005-0000-0000-0000A48A0000}"/>
    <cellStyle name="Style 37 3 4 2" xfId="4791" xr:uid="{00000000-0005-0000-0000-0000A58A0000}"/>
    <cellStyle name="Style 37 3 5" xfId="4792" xr:uid="{00000000-0005-0000-0000-0000A68A0000}"/>
    <cellStyle name="Style 37 4" xfId="4793" xr:uid="{00000000-0005-0000-0000-0000A78A0000}"/>
    <cellStyle name="Style 37 4 2" xfId="4794" xr:uid="{00000000-0005-0000-0000-0000A88A0000}"/>
    <cellStyle name="Style 37 4 2 2" xfId="4795" xr:uid="{00000000-0005-0000-0000-0000A98A0000}"/>
    <cellStyle name="Style 37 4 2 2 2" xfId="4796" xr:uid="{00000000-0005-0000-0000-0000AA8A0000}"/>
    <cellStyle name="Style 37 4 2 3" xfId="4797" xr:uid="{00000000-0005-0000-0000-0000AB8A0000}"/>
    <cellStyle name="Style 37 4 3" xfId="4798" xr:uid="{00000000-0005-0000-0000-0000AC8A0000}"/>
    <cellStyle name="Style 37 4 4" xfId="4799" xr:uid="{00000000-0005-0000-0000-0000AD8A0000}"/>
    <cellStyle name="Style 37 5" xfId="4800" xr:uid="{00000000-0005-0000-0000-0000AE8A0000}"/>
    <cellStyle name="Style 37 5 2" xfId="4801" xr:uid="{00000000-0005-0000-0000-0000AF8A0000}"/>
    <cellStyle name="Style 37 6" xfId="4802" xr:uid="{00000000-0005-0000-0000-0000B08A0000}"/>
    <cellStyle name="Style 37 6 2" xfId="4803" xr:uid="{00000000-0005-0000-0000-0000B18A0000}"/>
    <cellStyle name="Style 37 6 2 2" xfId="4804" xr:uid="{00000000-0005-0000-0000-0000B28A0000}"/>
    <cellStyle name="Style 37 7" xfId="4805" xr:uid="{00000000-0005-0000-0000-0000B38A0000}"/>
    <cellStyle name="Style 37 7 2" xfId="4806" xr:uid="{00000000-0005-0000-0000-0000B48A0000}"/>
    <cellStyle name="Style 37 7 3" xfId="4807" xr:uid="{00000000-0005-0000-0000-0000B58A0000}"/>
    <cellStyle name="Style 37 8" xfId="4808" xr:uid="{00000000-0005-0000-0000-0000B68A0000}"/>
    <cellStyle name="Style 37_ADDON" xfId="4809" xr:uid="{00000000-0005-0000-0000-0000B78A0000}"/>
    <cellStyle name="Style 38" xfId="4810" xr:uid="{00000000-0005-0000-0000-0000B88A0000}"/>
    <cellStyle name="Style 38 2" xfId="4811" xr:uid="{00000000-0005-0000-0000-0000B98A0000}"/>
    <cellStyle name="Style 38 3" xfId="4812" xr:uid="{00000000-0005-0000-0000-0000BA8A0000}"/>
    <cellStyle name="Style 38 3 2" xfId="4813" xr:uid="{00000000-0005-0000-0000-0000BB8A0000}"/>
    <cellStyle name="Style 38 3 3" xfId="4814" xr:uid="{00000000-0005-0000-0000-0000BC8A0000}"/>
    <cellStyle name="Style 38 3 3 2" xfId="4815" xr:uid="{00000000-0005-0000-0000-0000BD8A0000}"/>
    <cellStyle name="Style 38 3 3 3" xfId="4816" xr:uid="{00000000-0005-0000-0000-0000BE8A0000}"/>
    <cellStyle name="Style 38 3 3 4" xfId="4817" xr:uid="{00000000-0005-0000-0000-0000BF8A0000}"/>
    <cellStyle name="Style 38 3 4" xfId="4818" xr:uid="{00000000-0005-0000-0000-0000C08A0000}"/>
    <cellStyle name="Style 38 3 4 2" xfId="4819" xr:uid="{00000000-0005-0000-0000-0000C18A0000}"/>
    <cellStyle name="Style 38 3 5" xfId="4820" xr:uid="{00000000-0005-0000-0000-0000C28A0000}"/>
    <cellStyle name="Style 38 4" xfId="4821" xr:uid="{00000000-0005-0000-0000-0000C38A0000}"/>
    <cellStyle name="Style 38 4 2" xfId="4822" xr:uid="{00000000-0005-0000-0000-0000C48A0000}"/>
    <cellStyle name="Style 38 4 3" xfId="4823" xr:uid="{00000000-0005-0000-0000-0000C58A0000}"/>
    <cellStyle name="Style 38 4 4" xfId="4824" xr:uid="{00000000-0005-0000-0000-0000C68A0000}"/>
    <cellStyle name="Style 38 5" xfId="4825" xr:uid="{00000000-0005-0000-0000-0000C78A0000}"/>
    <cellStyle name="Style 38 5 2" xfId="4826" xr:uid="{00000000-0005-0000-0000-0000C88A0000}"/>
    <cellStyle name="Style 38 6" xfId="4827" xr:uid="{00000000-0005-0000-0000-0000C98A0000}"/>
    <cellStyle name="Style 38 6 2" xfId="4828" xr:uid="{00000000-0005-0000-0000-0000CA8A0000}"/>
    <cellStyle name="Style 38 6 3" xfId="4829" xr:uid="{00000000-0005-0000-0000-0000CB8A0000}"/>
    <cellStyle name="Style 38 7" xfId="4830" xr:uid="{00000000-0005-0000-0000-0000CC8A0000}"/>
    <cellStyle name="Style 38 7 2" xfId="4831" xr:uid="{00000000-0005-0000-0000-0000CD8A0000}"/>
    <cellStyle name="Style 38 7 3" xfId="4832" xr:uid="{00000000-0005-0000-0000-0000CE8A0000}"/>
    <cellStyle name="Style 38 8" xfId="4833" xr:uid="{00000000-0005-0000-0000-0000CF8A0000}"/>
    <cellStyle name="Style 38_ADDON" xfId="4834" xr:uid="{00000000-0005-0000-0000-0000D08A0000}"/>
    <cellStyle name="Style 39" xfId="4835" xr:uid="{00000000-0005-0000-0000-0000D18A0000}"/>
    <cellStyle name="Style 39 10" xfId="4836" xr:uid="{00000000-0005-0000-0000-0000D28A0000}"/>
    <cellStyle name="Style 39 10 2" xfId="4837" xr:uid="{00000000-0005-0000-0000-0000D38A0000}"/>
    <cellStyle name="Style 39 10 2 2" xfId="4838" xr:uid="{00000000-0005-0000-0000-0000D48A0000}"/>
    <cellStyle name="Style 39 10 3" xfId="4839" xr:uid="{00000000-0005-0000-0000-0000D58A0000}"/>
    <cellStyle name="Style 39 11" xfId="4840" xr:uid="{00000000-0005-0000-0000-0000D68A0000}"/>
    <cellStyle name="Style 39 11 2" xfId="4841" xr:uid="{00000000-0005-0000-0000-0000D78A0000}"/>
    <cellStyle name="Style 39 11 2 2" xfId="4842" xr:uid="{00000000-0005-0000-0000-0000D88A0000}"/>
    <cellStyle name="Style 39 11 3" xfId="4843" xr:uid="{00000000-0005-0000-0000-0000D98A0000}"/>
    <cellStyle name="Style 39 12" xfId="4844" xr:uid="{00000000-0005-0000-0000-0000DA8A0000}"/>
    <cellStyle name="Style 39 12 2" xfId="4845" xr:uid="{00000000-0005-0000-0000-0000DB8A0000}"/>
    <cellStyle name="Style 39 2" xfId="4846" xr:uid="{00000000-0005-0000-0000-0000DC8A0000}"/>
    <cellStyle name="Style 39 2 2" xfId="4847" xr:uid="{00000000-0005-0000-0000-0000DD8A0000}"/>
    <cellStyle name="Style 39 3" xfId="4848" xr:uid="{00000000-0005-0000-0000-0000DE8A0000}"/>
    <cellStyle name="Style 39 3 2" xfId="4849" xr:uid="{00000000-0005-0000-0000-0000DF8A0000}"/>
    <cellStyle name="Style 39 3 2 2" xfId="4850" xr:uid="{00000000-0005-0000-0000-0000E08A0000}"/>
    <cellStyle name="Style 39 3 2 2 2" xfId="4851" xr:uid="{00000000-0005-0000-0000-0000E18A0000}"/>
    <cellStyle name="Style 39 3 2 3" xfId="4852" xr:uid="{00000000-0005-0000-0000-0000E28A0000}"/>
    <cellStyle name="Style 39 3 3" xfId="4853" xr:uid="{00000000-0005-0000-0000-0000E38A0000}"/>
    <cellStyle name="Style 39 3 3 2" xfId="4854" xr:uid="{00000000-0005-0000-0000-0000E48A0000}"/>
    <cellStyle name="Style 39 3 3 2 2" xfId="4855" xr:uid="{00000000-0005-0000-0000-0000E58A0000}"/>
    <cellStyle name="Style 39 3 3 3" xfId="4856" xr:uid="{00000000-0005-0000-0000-0000E68A0000}"/>
    <cellStyle name="Style 39 3 3 3 2" xfId="4857" xr:uid="{00000000-0005-0000-0000-0000E78A0000}"/>
    <cellStyle name="Style 39 3 3 3 2 2" xfId="4858" xr:uid="{00000000-0005-0000-0000-0000E88A0000}"/>
    <cellStyle name="Style 39 3 3 3 3" xfId="4859" xr:uid="{00000000-0005-0000-0000-0000E98A0000}"/>
    <cellStyle name="Style 39 3 3 3 4" xfId="4860" xr:uid="{00000000-0005-0000-0000-0000EA8A0000}"/>
    <cellStyle name="Style 39 3 3 3 5" xfId="4861" xr:uid="{00000000-0005-0000-0000-0000EB8A0000}"/>
    <cellStyle name="Style 39 3 3 4" xfId="4862" xr:uid="{00000000-0005-0000-0000-0000EC8A0000}"/>
    <cellStyle name="Style 39 3 3 4 2" xfId="4863" xr:uid="{00000000-0005-0000-0000-0000ED8A0000}"/>
    <cellStyle name="Style 39 3 3 4 2 2" xfId="4864" xr:uid="{00000000-0005-0000-0000-0000EE8A0000}"/>
    <cellStyle name="Style 39 3 3 4 3" xfId="4865" xr:uid="{00000000-0005-0000-0000-0000EF8A0000}"/>
    <cellStyle name="Style 39 3 3 5" xfId="4866" xr:uid="{00000000-0005-0000-0000-0000F08A0000}"/>
    <cellStyle name="Style 39 3 3 6" xfId="4867" xr:uid="{00000000-0005-0000-0000-0000F18A0000}"/>
    <cellStyle name="Style 39 3 4" xfId="4868" xr:uid="{00000000-0005-0000-0000-0000F28A0000}"/>
    <cellStyle name="Style 39 3 4 2" xfId="4869" xr:uid="{00000000-0005-0000-0000-0000F38A0000}"/>
    <cellStyle name="Style 39 3 4 3" xfId="4870" xr:uid="{00000000-0005-0000-0000-0000F48A0000}"/>
    <cellStyle name="Style 39 3 4 4" xfId="4871" xr:uid="{00000000-0005-0000-0000-0000F58A0000}"/>
    <cellStyle name="Style 39 3 5" xfId="4872" xr:uid="{00000000-0005-0000-0000-0000F68A0000}"/>
    <cellStyle name="Style 39 3 6" xfId="4873" xr:uid="{00000000-0005-0000-0000-0000F78A0000}"/>
    <cellStyle name="Style 39 4" xfId="4874" xr:uid="{00000000-0005-0000-0000-0000F88A0000}"/>
    <cellStyle name="Style 39 4 2" xfId="4875" xr:uid="{00000000-0005-0000-0000-0000F98A0000}"/>
    <cellStyle name="Style 39 4 2 2" xfId="4876" xr:uid="{00000000-0005-0000-0000-0000FA8A0000}"/>
    <cellStyle name="Style 39 4 2 2 2" xfId="4877" xr:uid="{00000000-0005-0000-0000-0000FB8A0000}"/>
    <cellStyle name="Style 39 4 2 3" xfId="4878" xr:uid="{00000000-0005-0000-0000-0000FC8A0000}"/>
    <cellStyle name="Style 39 4 2 3 2" xfId="4879" xr:uid="{00000000-0005-0000-0000-0000FD8A0000}"/>
    <cellStyle name="Style 39 4 2 3 2 2" xfId="4880" xr:uid="{00000000-0005-0000-0000-0000FE8A0000}"/>
    <cellStyle name="Style 39 4 2 3 3" xfId="4881" xr:uid="{00000000-0005-0000-0000-0000FF8A0000}"/>
    <cellStyle name="Style 39 4 2 3 4" xfId="4882" xr:uid="{00000000-0005-0000-0000-0000008B0000}"/>
    <cellStyle name="Style 39 4 2 3 5" xfId="4883" xr:uid="{00000000-0005-0000-0000-0000018B0000}"/>
    <cellStyle name="Style 39 4 2 4" xfId="4884" xr:uid="{00000000-0005-0000-0000-0000028B0000}"/>
    <cellStyle name="Style 39 4 2 4 2" xfId="4885" xr:uid="{00000000-0005-0000-0000-0000038B0000}"/>
    <cellStyle name="Style 39 4 2 4 2 2" xfId="4886" xr:uid="{00000000-0005-0000-0000-0000048B0000}"/>
    <cellStyle name="Style 39 4 2 4 3" xfId="4887" xr:uid="{00000000-0005-0000-0000-0000058B0000}"/>
    <cellStyle name="Style 39 4 2 5" xfId="4888" xr:uid="{00000000-0005-0000-0000-0000068B0000}"/>
    <cellStyle name="Style 39 4 2 6" xfId="4889" xr:uid="{00000000-0005-0000-0000-0000078B0000}"/>
    <cellStyle name="Style 39 4 3" xfId="4890" xr:uid="{00000000-0005-0000-0000-0000088B0000}"/>
    <cellStyle name="Style 39 4 3 2" xfId="4891" xr:uid="{00000000-0005-0000-0000-0000098B0000}"/>
    <cellStyle name="Style 39 4 4" xfId="4892" xr:uid="{00000000-0005-0000-0000-00000A8B0000}"/>
    <cellStyle name="Style 39 4 4 2" xfId="4893" xr:uid="{00000000-0005-0000-0000-00000B8B0000}"/>
    <cellStyle name="Style 39 4 5" xfId="4894" xr:uid="{00000000-0005-0000-0000-00000C8B0000}"/>
    <cellStyle name="Style 39 4 6" xfId="4895" xr:uid="{00000000-0005-0000-0000-00000D8B0000}"/>
    <cellStyle name="Style 39 5" xfId="4896" xr:uid="{00000000-0005-0000-0000-00000E8B0000}"/>
    <cellStyle name="Style 39 5 2" xfId="4897" xr:uid="{00000000-0005-0000-0000-00000F8B0000}"/>
    <cellStyle name="Style 39 5 2 2" xfId="4898" xr:uid="{00000000-0005-0000-0000-0000108B0000}"/>
    <cellStyle name="Style 39 5 2 2 2" xfId="4899" xr:uid="{00000000-0005-0000-0000-0000118B0000}"/>
    <cellStyle name="Style 39 5 2 3" xfId="4900" xr:uid="{00000000-0005-0000-0000-0000128B0000}"/>
    <cellStyle name="Style 39 5 2 3 2" xfId="4901" xr:uid="{00000000-0005-0000-0000-0000138B0000}"/>
    <cellStyle name="Style 39 5 2 3 2 2" xfId="4902" xr:uid="{00000000-0005-0000-0000-0000148B0000}"/>
    <cellStyle name="Style 39 5 2 3 3" xfId="4903" xr:uid="{00000000-0005-0000-0000-0000158B0000}"/>
    <cellStyle name="Style 39 5 2 3 4" xfId="4904" xr:uid="{00000000-0005-0000-0000-0000168B0000}"/>
    <cellStyle name="Style 39 5 2 3 5" xfId="4905" xr:uid="{00000000-0005-0000-0000-0000178B0000}"/>
    <cellStyle name="Style 39 5 2 4" xfId="4906" xr:uid="{00000000-0005-0000-0000-0000188B0000}"/>
    <cellStyle name="Style 39 5 2 4 2" xfId="4907" xr:uid="{00000000-0005-0000-0000-0000198B0000}"/>
    <cellStyle name="Style 39 5 2 4 2 2" xfId="4908" xr:uid="{00000000-0005-0000-0000-00001A8B0000}"/>
    <cellStyle name="Style 39 5 2 4 3" xfId="4909" xr:uid="{00000000-0005-0000-0000-00001B8B0000}"/>
    <cellStyle name="Style 39 5 2 5" xfId="4910" xr:uid="{00000000-0005-0000-0000-00001C8B0000}"/>
    <cellStyle name="Style 39 5 2 6" xfId="4911" xr:uid="{00000000-0005-0000-0000-00001D8B0000}"/>
    <cellStyle name="Style 39 5 3" xfId="4912" xr:uid="{00000000-0005-0000-0000-00001E8B0000}"/>
    <cellStyle name="Style 39 5 3 2" xfId="4913" xr:uid="{00000000-0005-0000-0000-00001F8B0000}"/>
    <cellStyle name="Style 39 5 4" xfId="4914" xr:uid="{00000000-0005-0000-0000-0000208B0000}"/>
    <cellStyle name="Style 39 5 4 2" xfId="4915" xr:uid="{00000000-0005-0000-0000-0000218B0000}"/>
    <cellStyle name="Style 39 5 5" xfId="4916" xr:uid="{00000000-0005-0000-0000-0000228B0000}"/>
    <cellStyle name="Style 39 5 6" xfId="4917" xr:uid="{00000000-0005-0000-0000-0000238B0000}"/>
    <cellStyle name="Style 39 6" xfId="4918" xr:uid="{00000000-0005-0000-0000-0000248B0000}"/>
    <cellStyle name="Style 39 6 2" xfId="4919" xr:uid="{00000000-0005-0000-0000-0000258B0000}"/>
    <cellStyle name="Style 39 6 2 2" xfId="4920" xr:uid="{00000000-0005-0000-0000-0000268B0000}"/>
    <cellStyle name="Style 39 6 3" xfId="4921" xr:uid="{00000000-0005-0000-0000-0000278B0000}"/>
    <cellStyle name="Style 39 6 3 2" xfId="4922" xr:uid="{00000000-0005-0000-0000-0000288B0000}"/>
    <cellStyle name="Style 39 6 3 2 2" xfId="4923" xr:uid="{00000000-0005-0000-0000-0000298B0000}"/>
    <cellStyle name="Style 39 6 3 3" xfId="4924" xr:uid="{00000000-0005-0000-0000-00002A8B0000}"/>
    <cellStyle name="Style 39 6 3 4" xfId="4925" xr:uid="{00000000-0005-0000-0000-00002B8B0000}"/>
    <cellStyle name="Style 39 6 3 5" xfId="4926" xr:uid="{00000000-0005-0000-0000-00002C8B0000}"/>
    <cellStyle name="Style 39 6 4" xfId="4927" xr:uid="{00000000-0005-0000-0000-00002D8B0000}"/>
    <cellStyle name="Style 39 6 4 2" xfId="4928" xr:uid="{00000000-0005-0000-0000-00002E8B0000}"/>
    <cellStyle name="Style 39 6 4 2 2" xfId="4929" xr:uid="{00000000-0005-0000-0000-00002F8B0000}"/>
    <cellStyle name="Style 39 6 4 3" xfId="4930" xr:uid="{00000000-0005-0000-0000-0000308B0000}"/>
    <cellStyle name="Style 39 6 5" xfId="4931" xr:uid="{00000000-0005-0000-0000-0000318B0000}"/>
    <cellStyle name="Style 39 6 6" xfId="4932" xr:uid="{00000000-0005-0000-0000-0000328B0000}"/>
    <cellStyle name="Style 39 7" xfId="4933" xr:uid="{00000000-0005-0000-0000-0000338B0000}"/>
    <cellStyle name="Style 39 7 2" xfId="4934" xr:uid="{00000000-0005-0000-0000-0000348B0000}"/>
    <cellStyle name="Style 39 7 2 2" xfId="4935" xr:uid="{00000000-0005-0000-0000-0000358B0000}"/>
    <cellStyle name="Style 39 7 3" xfId="4936" xr:uid="{00000000-0005-0000-0000-0000368B0000}"/>
    <cellStyle name="Style 39 7 4" xfId="4937" xr:uid="{00000000-0005-0000-0000-0000378B0000}"/>
    <cellStyle name="Style 39 7 5" xfId="4938" xr:uid="{00000000-0005-0000-0000-0000388B0000}"/>
    <cellStyle name="Style 39 8" xfId="4939" xr:uid="{00000000-0005-0000-0000-0000398B0000}"/>
    <cellStyle name="Style 39 8 2" xfId="4940" xr:uid="{00000000-0005-0000-0000-00003A8B0000}"/>
    <cellStyle name="Style 39 8 2 2" xfId="4941" xr:uid="{00000000-0005-0000-0000-00003B8B0000}"/>
    <cellStyle name="Style 39 8 3" xfId="4942" xr:uid="{00000000-0005-0000-0000-00003C8B0000}"/>
    <cellStyle name="Style 39 8 4" xfId="4943" xr:uid="{00000000-0005-0000-0000-00003D8B0000}"/>
    <cellStyle name="Style 39 8 5" xfId="4944" xr:uid="{00000000-0005-0000-0000-00003E8B0000}"/>
    <cellStyle name="Style 39 9" xfId="4945" xr:uid="{00000000-0005-0000-0000-00003F8B0000}"/>
    <cellStyle name="Style 39 9 2" xfId="4946" xr:uid="{00000000-0005-0000-0000-0000408B0000}"/>
    <cellStyle name="Style 39 9 2 2" xfId="4947" xr:uid="{00000000-0005-0000-0000-0000418B0000}"/>
    <cellStyle name="Style 39 9 3" xfId="4948" xr:uid="{00000000-0005-0000-0000-0000428B0000}"/>
    <cellStyle name="Style 39_ADDON" xfId="4949" xr:uid="{00000000-0005-0000-0000-0000438B0000}"/>
    <cellStyle name="Style 40" xfId="4950" xr:uid="{00000000-0005-0000-0000-0000448B0000}"/>
    <cellStyle name="Style 40 2" xfId="4951" xr:uid="{00000000-0005-0000-0000-0000458B0000}"/>
    <cellStyle name="Style 40 2 2" xfId="4952" xr:uid="{00000000-0005-0000-0000-0000468B0000}"/>
    <cellStyle name="Style 40 2 2 2" xfId="4953" xr:uid="{00000000-0005-0000-0000-0000478B0000}"/>
    <cellStyle name="Style 40 2 2 2 2" xfId="4954" xr:uid="{00000000-0005-0000-0000-0000488B0000}"/>
    <cellStyle name="Style 40 2 2 2 2 2" xfId="4955" xr:uid="{00000000-0005-0000-0000-0000498B0000}"/>
    <cellStyle name="Style 40 2 2 2 3" xfId="4956" xr:uid="{00000000-0005-0000-0000-00004A8B0000}"/>
    <cellStyle name="Style 40 2 2 3" xfId="4957" xr:uid="{00000000-0005-0000-0000-00004B8B0000}"/>
    <cellStyle name="Style 40 2 2 3 2" xfId="4958" xr:uid="{00000000-0005-0000-0000-00004C8B0000}"/>
    <cellStyle name="Style 40 2 2 4" xfId="4959" xr:uid="{00000000-0005-0000-0000-00004D8B0000}"/>
    <cellStyle name="Style 40 2 3" xfId="4960" xr:uid="{00000000-0005-0000-0000-00004E8B0000}"/>
    <cellStyle name="Style 40 2 3 2" xfId="4961" xr:uid="{00000000-0005-0000-0000-00004F8B0000}"/>
    <cellStyle name="Style 40 2 3 2 2" xfId="4962" xr:uid="{00000000-0005-0000-0000-0000508B0000}"/>
    <cellStyle name="Style 40 2 3 3" xfId="4963" xr:uid="{00000000-0005-0000-0000-0000518B0000}"/>
    <cellStyle name="Style 40 2 4" xfId="4964" xr:uid="{00000000-0005-0000-0000-0000528B0000}"/>
    <cellStyle name="Style 40 2 4 2" xfId="4965" xr:uid="{00000000-0005-0000-0000-0000538B0000}"/>
    <cellStyle name="Style 40 2 5" xfId="4966" xr:uid="{00000000-0005-0000-0000-0000548B0000}"/>
    <cellStyle name="Style 40 3" xfId="4967" xr:uid="{00000000-0005-0000-0000-0000558B0000}"/>
    <cellStyle name="Style 40 3 2" xfId="4968" xr:uid="{00000000-0005-0000-0000-0000568B0000}"/>
    <cellStyle name="Style 40 3 2 2" xfId="4969" xr:uid="{00000000-0005-0000-0000-0000578B0000}"/>
    <cellStyle name="Style 40 3 2 2 2" xfId="4970" xr:uid="{00000000-0005-0000-0000-0000588B0000}"/>
    <cellStyle name="Style 40 3 2 2 2 2" xfId="4971" xr:uid="{00000000-0005-0000-0000-0000598B0000}"/>
    <cellStyle name="Style 40 3 2 2 3" xfId="4972" xr:uid="{00000000-0005-0000-0000-00005A8B0000}"/>
    <cellStyle name="Style 40 3 2 3" xfId="4973" xr:uid="{00000000-0005-0000-0000-00005B8B0000}"/>
    <cellStyle name="Style 40 3 2 3 2" xfId="4974" xr:uid="{00000000-0005-0000-0000-00005C8B0000}"/>
    <cellStyle name="Style 40 3 2 4" xfId="4975" xr:uid="{00000000-0005-0000-0000-00005D8B0000}"/>
    <cellStyle name="Style 40 3 3" xfId="4976" xr:uid="{00000000-0005-0000-0000-00005E8B0000}"/>
    <cellStyle name="Style 40 3 3 2" xfId="4977" xr:uid="{00000000-0005-0000-0000-00005F8B0000}"/>
    <cellStyle name="Style 40 3 3 2 2" xfId="4978" xr:uid="{00000000-0005-0000-0000-0000608B0000}"/>
    <cellStyle name="Style 40 3 3 2 2 2" xfId="4979" xr:uid="{00000000-0005-0000-0000-0000618B0000}"/>
    <cellStyle name="Style 40 3 3 2 3" xfId="4980" xr:uid="{00000000-0005-0000-0000-0000628B0000}"/>
    <cellStyle name="Style 40 3 3 3" xfId="4981" xr:uid="{00000000-0005-0000-0000-0000638B0000}"/>
    <cellStyle name="Style 40 3 3 4" xfId="4982" xr:uid="{00000000-0005-0000-0000-0000648B0000}"/>
    <cellStyle name="Style 40 3 4" xfId="4983" xr:uid="{00000000-0005-0000-0000-0000658B0000}"/>
    <cellStyle name="Style 40 3 4 2" xfId="4984" xr:uid="{00000000-0005-0000-0000-0000668B0000}"/>
    <cellStyle name="Style 40 3 5" xfId="4985" xr:uid="{00000000-0005-0000-0000-0000678B0000}"/>
    <cellStyle name="Style 40 4" xfId="4986" xr:uid="{00000000-0005-0000-0000-0000688B0000}"/>
    <cellStyle name="Style 40 4 2" xfId="4987" xr:uid="{00000000-0005-0000-0000-0000698B0000}"/>
    <cellStyle name="Style 40 4 2 2" xfId="4988" xr:uid="{00000000-0005-0000-0000-00006A8B0000}"/>
    <cellStyle name="Style 40 4 2 2 2" xfId="4989" xr:uid="{00000000-0005-0000-0000-00006B8B0000}"/>
    <cellStyle name="Style 40 4 2 3" xfId="4990" xr:uid="{00000000-0005-0000-0000-00006C8B0000}"/>
    <cellStyle name="Style 40 4 3" xfId="4991" xr:uid="{00000000-0005-0000-0000-00006D8B0000}"/>
    <cellStyle name="Style 40 4 4" xfId="4992" xr:uid="{00000000-0005-0000-0000-00006E8B0000}"/>
    <cellStyle name="Style 40 5" xfId="4993" xr:uid="{00000000-0005-0000-0000-00006F8B0000}"/>
    <cellStyle name="Style 40 5 2" xfId="4994" xr:uid="{00000000-0005-0000-0000-0000708B0000}"/>
    <cellStyle name="Style 40 6" xfId="4995" xr:uid="{00000000-0005-0000-0000-0000718B0000}"/>
    <cellStyle name="Style 40 6 2" xfId="4996" xr:uid="{00000000-0005-0000-0000-0000728B0000}"/>
    <cellStyle name="Style 40 6 2 2" xfId="4997" xr:uid="{00000000-0005-0000-0000-0000738B0000}"/>
    <cellStyle name="Style 40 7" xfId="4998" xr:uid="{00000000-0005-0000-0000-0000748B0000}"/>
    <cellStyle name="Style 40 7 2" xfId="4999" xr:uid="{00000000-0005-0000-0000-0000758B0000}"/>
    <cellStyle name="Style 40 7 3" xfId="5000" xr:uid="{00000000-0005-0000-0000-0000768B0000}"/>
    <cellStyle name="Style 40 8" xfId="5001" xr:uid="{00000000-0005-0000-0000-0000778B0000}"/>
    <cellStyle name="Style 40_ADDON" xfId="5002" xr:uid="{00000000-0005-0000-0000-0000788B0000}"/>
    <cellStyle name="Style 41" xfId="5003" xr:uid="{00000000-0005-0000-0000-0000798B0000}"/>
    <cellStyle name="Style 41 2" xfId="5004" xr:uid="{00000000-0005-0000-0000-00007A8B0000}"/>
    <cellStyle name="Style 41 2 2" xfId="5005" xr:uid="{00000000-0005-0000-0000-00007B8B0000}"/>
    <cellStyle name="Style 41 2 2 2" xfId="5006" xr:uid="{00000000-0005-0000-0000-00007C8B0000}"/>
    <cellStyle name="Style 41 2 2 2 2" xfId="5007" xr:uid="{00000000-0005-0000-0000-00007D8B0000}"/>
    <cellStyle name="Style 41 2 2 2 2 2" xfId="5008" xr:uid="{00000000-0005-0000-0000-00007E8B0000}"/>
    <cellStyle name="Style 41 2 2 2 3" xfId="5009" xr:uid="{00000000-0005-0000-0000-00007F8B0000}"/>
    <cellStyle name="Style 41 2 2 3" xfId="5010" xr:uid="{00000000-0005-0000-0000-0000808B0000}"/>
    <cellStyle name="Style 41 2 2 3 2" xfId="5011" xr:uid="{00000000-0005-0000-0000-0000818B0000}"/>
    <cellStyle name="Style 41 2 2 4" xfId="5012" xr:uid="{00000000-0005-0000-0000-0000828B0000}"/>
    <cellStyle name="Style 41 2 3" xfId="5013" xr:uid="{00000000-0005-0000-0000-0000838B0000}"/>
    <cellStyle name="Style 41 2 3 2" xfId="5014" xr:uid="{00000000-0005-0000-0000-0000848B0000}"/>
    <cellStyle name="Style 41 2 3 2 2" xfId="5015" xr:uid="{00000000-0005-0000-0000-0000858B0000}"/>
    <cellStyle name="Style 41 2 3 3" xfId="5016" xr:uid="{00000000-0005-0000-0000-0000868B0000}"/>
    <cellStyle name="Style 41 2 4" xfId="5017" xr:uid="{00000000-0005-0000-0000-0000878B0000}"/>
    <cellStyle name="Style 41 2 4 2" xfId="5018" xr:uid="{00000000-0005-0000-0000-0000888B0000}"/>
    <cellStyle name="Style 41 2 5" xfId="5019" xr:uid="{00000000-0005-0000-0000-0000898B0000}"/>
    <cellStyle name="Style 41 3" xfId="5020" xr:uid="{00000000-0005-0000-0000-00008A8B0000}"/>
    <cellStyle name="Style 41 3 2" xfId="5021" xr:uid="{00000000-0005-0000-0000-00008B8B0000}"/>
    <cellStyle name="Style 41 3 2 2" xfId="5022" xr:uid="{00000000-0005-0000-0000-00008C8B0000}"/>
    <cellStyle name="Style 41 3 2 2 2" xfId="5023" xr:uid="{00000000-0005-0000-0000-00008D8B0000}"/>
    <cellStyle name="Style 41 3 2 2 2 2" xfId="5024" xr:uid="{00000000-0005-0000-0000-00008E8B0000}"/>
    <cellStyle name="Style 41 3 2 2 3" xfId="5025" xr:uid="{00000000-0005-0000-0000-00008F8B0000}"/>
    <cellStyle name="Style 41 3 2 3" xfId="5026" xr:uid="{00000000-0005-0000-0000-0000908B0000}"/>
    <cellStyle name="Style 41 3 2 3 2" xfId="5027" xr:uid="{00000000-0005-0000-0000-0000918B0000}"/>
    <cellStyle name="Style 41 3 2 4" xfId="5028" xr:uid="{00000000-0005-0000-0000-0000928B0000}"/>
    <cellStyle name="Style 41 3 3" xfId="5029" xr:uid="{00000000-0005-0000-0000-0000938B0000}"/>
    <cellStyle name="Style 41 3 3 2" xfId="5030" xr:uid="{00000000-0005-0000-0000-0000948B0000}"/>
    <cellStyle name="Style 41 3 3 2 2" xfId="5031" xr:uid="{00000000-0005-0000-0000-0000958B0000}"/>
    <cellStyle name="Style 41 3 3 2 2 2" xfId="5032" xr:uid="{00000000-0005-0000-0000-0000968B0000}"/>
    <cellStyle name="Style 41 3 3 2 3" xfId="5033" xr:uid="{00000000-0005-0000-0000-0000978B0000}"/>
    <cellStyle name="Style 41 3 3 3" xfId="5034" xr:uid="{00000000-0005-0000-0000-0000988B0000}"/>
    <cellStyle name="Style 41 3 3 4" xfId="5035" xr:uid="{00000000-0005-0000-0000-0000998B0000}"/>
    <cellStyle name="Style 41 3 4" xfId="5036" xr:uid="{00000000-0005-0000-0000-00009A8B0000}"/>
    <cellStyle name="Style 41 3 4 2" xfId="5037" xr:uid="{00000000-0005-0000-0000-00009B8B0000}"/>
    <cellStyle name="Style 41 3 5" xfId="5038" xr:uid="{00000000-0005-0000-0000-00009C8B0000}"/>
    <cellStyle name="Style 41 4" xfId="5039" xr:uid="{00000000-0005-0000-0000-00009D8B0000}"/>
    <cellStyle name="Style 41 4 2" xfId="5040" xr:uid="{00000000-0005-0000-0000-00009E8B0000}"/>
    <cellStyle name="Style 41 4 2 2" xfId="5041" xr:uid="{00000000-0005-0000-0000-00009F8B0000}"/>
    <cellStyle name="Style 41 4 2 2 2" xfId="5042" xr:uid="{00000000-0005-0000-0000-0000A08B0000}"/>
    <cellStyle name="Style 41 4 2 3" xfId="5043" xr:uid="{00000000-0005-0000-0000-0000A18B0000}"/>
    <cellStyle name="Style 41 4 3" xfId="5044" xr:uid="{00000000-0005-0000-0000-0000A28B0000}"/>
    <cellStyle name="Style 41 4 4" xfId="5045" xr:uid="{00000000-0005-0000-0000-0000A38B0000}"/>
    <cellStyle name="Style 41 5" xfId="5046" xr:uid="{00000000-0005-0000-0000-0000A48B0000}"/>
    <cellStyle name="Style 41 5 2" xfId="5047" xr:uid="{00000000-0005-0000-0000-0000A58B0000}"/>
    <cellStyle name="Style 41 6" xfId="5048" xr:uid="{00000000-0005-0000-0000-0000A68B0000}"/>
    <cellStyle name="Style 41 6 2" xfId="5049" xr:uid="{00000000-0005-0000-0000-0000A78B0000}"/>
    <cellStyle name="Style 41 6 2 2" xfId="5050" xr:uid="{00000000-0005-0000-0000-0000A88B0000}"/>
    <cellStyle name="Style 41 7" xfId="5051" xr:uid="{00000000-0005-0000-0000-0000A98B0000}"/>
    <cellStyle name="Style 41 7 2" xfId="5052" xr:uid="{00000000-0005-0000-0000-0000AA8B0000}"/>
    <cellStyle name="Style 41 7 3" xfId="5053" xr:uid="{00000000-0005-0000-0000-0000AB8B0000}"/>
    <cellStyle name="Style 41 8" xfId="5054" xr:uid="{00000000-0005-0000-0000-0000AC8B0000}"/>
    <cellStyle name="Style 41_ADDON" xfId="5055" xr:uid="{00000000-0005-0000-0000-0000AD8B0000}"/>
    <cellStyle name="Style 46" xfId="5056" xr:uid="{00000000-0005-0000-0000-0000AE8B0000}"/>
    <cellStyle name="Style 46 10" xfId="5057" xr:uid="{00000000-0005-0000-0000-0000AF8B0000}"/>
    <cellStyle name="Style 46 10 2" xfId="5058" xr:uid="{00000000-0005-0000-0000-0000B08B0000}"/>
    <cellStyle name="Style 46 10 2 2" xfId="5059" xr:uid="{00000000-0005-0000-0000-0000B18B0000}"/>
    <cellStyle name="Style 46 10 3" xfId="5060" xr:uid="{00000000-0005-0000-0000-0000B28B0000}"/>
    <cellStyle name="Style 46 11" xfId="5061" xr:uid="{00000000-0005-0000-0000-0000B38B0000}"/>
    <cellStyle name="Style 46 11 2" xfId="5062" xr:uid="{00000000-0005-0000-0000-0000B48B0000}"/>
    <cellStyle name="Style 46 11 2 2" xfId="5063" xr:uid="{00000000-0005-0000-0000-0000B58B0000}"/>
    <cellStyle name="Style 46 11 3" xfId="5064" xr:uid="{00000000-0005-0000-0000-0000B68B0000}"/>
    <cellStyle name="Style 46 12" xfId="5065" xr:uid="{00000000-0005-0000-0000-0000B78B0000}"/>
    <cellStyle name="Style 46 12 2" xfId="5066" xr:uid="{00000000-0005-0000-0000-0000B88B0000}"/>
    <cellStyle name="Style 46 2" xfId="5067" xr:uid="{00000000-0005-0000-0000-0000B98B0000}"/>
    <cellStyle name="Style 46 2 2" xfId="5068" xr:uid="{00000000-0005-0000-0000-0000BA8B0000}"/>
    <cellStyle name="Style 46 3" xfId="5069" xr:uid="{00000000-0005-0000-0000-0000BB8B0000}"/>
    <cellStyle name="Style 46 3 2" xfId="5070" xr:uid="{00000000-0005-0000-0000-0000BC8B0000}"/>
    <cellStyle name="Style 46 3 2 2" xfId="5071" xr:uid="{00000000-0005-0000-0000-0000BD8B0000}"/>
    <cellStyle name="Style 46 3 2 2 2" xfId="5072" xr:uid="{00000000-0005-0000-0000-0000BE8B0000}"/>
    <cellStyle name="Style 46 3 2 3" xfId="5073" xr:uid="{00000000-0005-0000-0000-0000BF8B0000}"/>
    <cellStyle name="Style 46 3 3" xfId="5074" xr:uid="{00000000-0005-0000-0000-0000C08B0000}"/>
    <cellStyle name="Style 46 3 3 2" xfId="5075" xr:uid="{00000000-0005-0000-0000-0000C18B0000}"/>
    <cellStyle name="Style 46 3 3 2 2" xfId="5076" xr:uid="{00000000-0005-0000-0000-0000C28B0000}"/>
    <cellStyle name="Style 46 3 3 3" xfId="5077" xr:uid="{00000000-0005-0000-0000-0000C38B0000}"/>
    <cellStyle name="Style 46 3 3 3 2" xfId="5078" xr:uid="{00000000-0005-0000-0000-0000C48B0000}"/>
    <cellStyle name="Style 46 3 3 3 2 2" xfId="5079" xr:uid="{00000000-0005-0000-0000-0000C58B0000}"/>
    <cellStyle name="Style 46 3 3 3 3" xfId="5080" xr:uid="{00000000-0005-0000-0000-0000C68B0000}"/>
    <cellStyle name="Style 46 3 3 3 4" xfId="5081" xr:uid="{00000000-0005-0000-0000-0000C78B0000}"/>
    <cellStyle name="Style 46 3 3 3 5" xfId="5082" xr:uid="{00000000-0005-0000-0000-0000C88B0000}"/>
    <cellStyle name="Style 46 3 3 4" xfId="5083" xr:uid="{00000000-0005-0000-0000-0000C98B0000}"/>
    <cellStyle name="Style 46 3 3 4 2" xfId="5084" xr:uid="{00000000-0005-0000-0000-0000CA8B0000}"/>
    <cellStyle name="Style 46 3 3 4 2 2" xfId="5085" xr:uid="{00000000-0005-0000-0000-0000CB8B0000}"/>
    <cellStyle name="Style 46 3 3 4 3" xfId="5086" xr:uid="{00000000-0005-0000-0000-0000CC8B0000}"/>
    <cellStyle name="Style 46 3 3 5" xfId="5087" xr:uid="{00000000-0005-0000-0000-0000CD8B0000}"/>
    <cellStyle name="Style 46 3 3 6" xfId="5088" xr:uid="{00000000-0005-0000-0000-0000CE8B0000}"/>
    <cellStyle name="Style 46 3 4" xfId="5089" xr:uid="{00000000-0005-0000-0000-0000CF8B0000}"/>
    <cellStyle name="Style 46 3 4 2" xfId="5090" xr:uid="{00000000-0005-0000-0000-0000D08B0000}"/>
    <cellStyle name="Style 46 3 4 3" xfId="5091" xr:uid="{00000000-0005-0000-0000-0000D18B0000}"/>
    <cellStyle name="Style 46 3 4 4" xfId="5092" xr:uid="{00000000-0005-0000-0000-0000D28B0000}"/>
    <cellStyle name="Style 46 3 5" xfId="5093" xr:uid="{00000000-0005-0000-0000-0000D38B0000}"/>
    <cellStyle name="Style 46 3 6" xfId="5094" xr:uid="{00000000-0005-0000-0000-0000D48B0000}"/>
    <cellStyle name="Style 46 4" xfId="5095" xr:uid="{00000000-0005-0000-0000-0000D58B0000}"/>
    <cellStyle name="Style 46 4 2" xfId="5096" xr:uid="{00000000-0005-0000-0000-0000D68B0000}"/>
    <cellStyle name="Style 46 4 2 2" xfId="5097" xr:uid="{00000000-0005-0000-0000-0000D78B0000}"/>
    <cellStyle name="Style 46 4 2 2 2" xfId="5098" xr:uid="{00000000-0005-0000-0000-0000D88B0000}"/>
    <cellStyle name="Style 46 4 2 3" xfId="5099" xr:uid="{00000000-0005-0000-0000-0000D98B0000}"/>
    <cellStyle name="Style 46 4 2 3 2" xfId="5100" xr:uid="{00000000-0005-0000-0000-0000DA8B0000}"/>
    <cellStyle name="Style 46 4 2 3 2 2" xfId="5101" xr:uid="{00000000-0005-0000-0000-0000DB8B0000}"/>
    <cellStyle name="Style 46 4 2 3 3" xfId="5102" xr:uid="{00000000-0005-0000-0000-0000DC8B0000}"/>
    <cellStyle name="Style 46 4 2 3 4" xfId="5103" xr:uid="{00000000-0005-0000-0000-0000DD8B0000}"/>
    <cellStyle name="Style 46 4 2 3 5" xfId="5104" xr:uid="{00000000-0005-0000-0000-0000DE8B0000}"/>
    <cellStyle name="Style 46 4 2 4" xfId="5105" xr:uid="{00000000-0005-0000-0000-0000DF8B0000}"/>
    <cellStyle name="Style 46 4 2 4 2" xfId="5106" xr:uid="{00000000-0005-0000-0000-0000E08B0000}"/>
    <cellStyle name="Style 46 4 2 4 2 2" xfId="5107" xr:uid="{00000000-0005-0000-0000-0000E18B0000}"/>
    <cellStyle name="Style 46 4 2 4 3" xfId="5108" xr:uid="{00000000-0005-0000-0000-0000E28B0000}"/>
    <cellStyle name="Style 46 4 2 5" xfId="5109" xr:uid="{00000000-0005-0000-0000-0000E38B0000}"/>
    <cellStyle name="Style 46 4 2 6" xfId="5110" xr:uid="{00000000-0005-0000-0000-0000E48B0000}"/>
    <cellStyle name="Style 46 4 3" xfId="5111" xr:uid="{00000000-0005-0000-0000-0000E58B0000}"/>
    <cellStyle name="Style 46 4 3 2" xfId="5112" xr:uid="{00000000-0005-0000-0000-0000E68B0000}"/>
    <cellStyle name="Style 46 4 4" xfId="5113" xr:uid="{00000000-0005-0000-0000-0000E78B0000}"/>
    <cellStyle name="Style 46 4 4 2" xfId="5114" xr:uid="{00000000-0005-0000-0000-0000E88B0000}"/>
    <cellStyle name="Style 46 4 5" xfId="5115" xr:uid="{00000000-0005-0000-0000-0000E98B0000}"/>
    <cellStyle name="Style 46 4 6" xfId="5116" xr:uid="{00000000-0005-0000-0000-0000EA8B0000}"/>
    <cellStyle name="Style 46 5" xfId="5117" xr:uid="{00000000-0005-0000-0000-0000EB8B0000}"/>
    <cellStyle name="Style 46 5 2" xfId="5118" xr:uid="{00000000-0005-0000-0000-0000EC8B0000}"/>
    <cellStyle name="Style 46 5 2 2" xfId="5119" xr:uid="{00000000-0005-0000-0000-0000ED8B0000}"/>
    <cellStyle name="Style 46 5 2 2 2" xfId="5120" xr:uid="{00000000-0005-0000-0000-0000EE8B0000}"/>
    <cellStyle name="Style 46 5 2 3" xfId="5121" xr:uid="{00000000-0005-0000-0000-0000EF8B0000}"/>
    <cellStyle name="Style 46 5 2 3 2" xfId="5122" xr:uid="{00000000-0005-0000-0000-0000F08B0000}"/>
    <cellStyle name="Style 46 5 2 3 2 2" xfId="5123" xr:uid="{00000000-0005-0000-0000-0000F18B0000}"/>
    <cellStyle name="Style 46 5 2 3 3" xfId="5124" xr:uid="{00000000-0005-0000-0000-0000F28B0000}"/>
    <cellStyle name="Style 46 5 2 3 4" xfId="5125" xr:uid="{00000000-0005-0000-0000-0000F38B0000}"/>
    <cellStyle name="Style 46 5 2 3 5" xfId="5126" xr:uid="{00000000-0005-0000-0000-0000F48B0000}"/>
    <cellStyle name="Style 46 5 2 4" xfId="5127" xr:uid="{00000000-0005-0000-0000-0000F58B0000}"/>
    <cellStyle name="Style 46 5 2 4 2" xfId="5128" xr:uid="{00000000-0005-0000-0000-0000F68B0000}"/>
    <cellStyle name="Style 46 5 2 4 2 2" xfId="5129" xr:uid="{00000000-0005-0000-0000-0000F78B0000}"/>
    <cellStyle name="Style 46 5 2 4 3" xfId="5130" xr:uid="{00000000-0005-0000-0000-0000F88B0000}"/>
    <cellStyle name="Style 46 5 2 5" xfId="5131" xr:uid="{00000000-0005-0000-0000-0000F98B0000}"/>
    <cellStyle name="Style 46 5 2 6" xfId="5132" xr:uid="{00000000-0005-0000-0000-0000FA8B0000}"/>
    <cellStyle name="Style 46 5 3" xfId="5133" xr:uid="{00000000-0005-0000-0000-0000FB8B0000}"/>
    <cellStyle name="Style 46 5 3 2" xfId="5134" xr:uid="{00000000-0005-0000-0000-0000FC8B0000}"/>
    <cellStyle name="Style 46 5 4" xfId="5135" xr:uid="{00000000-0005-0000-0000-0000FD8B0000}"/>
    <cellStyle name="Style 46 5 4 2" xfId="5136" xr:uid="{00000000-0005-0000-0000-0000FE8B0000}"/>
    <cellStyle name="Style 46 5 5" xfId="5137" xr:uid="{00000000-0005-0000-0000-0000FF8B0000}"/>
    <cellStyle name="Style 46 5 6" xfId="5138" xr:uid="{00000000-0005-0000-0000-0000008C0000}"/>
    <cellStyle name="Style 46 6" xfId="5139" xr:uid="{00000000-0005-0000-0000-0000018C0000}"/>
    <cellStyle name="Style 46 6 2" xfId="5140" xr:uid="{00000000-0005-0000-0000-0000028C0000}"/>
    <cellStyle name="Style 46 6 2 2" xfId="5141" xr:uid="{00000000-0005-0000-0000-0000038C0000}"/>
    <cellStyle name="Style 46 6 3" xfId="5142" xr:uid="{00000000-0005-0000-0000-0000048C0000}"/>
    <cellStyle name="Style 46 6 3 2" xfId="5143" xr:uid="{00000000-0005-0000-0000-0000058C0000}"/>
    <cellStyle name="Style 46 6 3 2 2" xfId="5144" xr:uid="{00000000-0005-0000-0000-0000068C0000}"/>
    <cellStyle name="Style 46 6 3 3" xfId="5145" xr:uid="{00000000-0005-0000-0000-0000078C0000}"/>
    <cellStyle name="Style 46 6 3 4" xfId="5146" xr:uid="{00000000-0005-0000-0000-0000088C0000}"/>
    <cellStyle name="Style 46 6 3 5" xfId="5147" xr:uid="{00000000-0005-0000-0000-0000098C0000}"/>
    <cellStyle name="Style 46 6 4" xfId="5148" xr:uid="{00000000-0005-0000-0000-00000A8C0000}"/>
    <cellStyle name="Style 46 6 4 2" xfId="5149" xr:uid="{00000000-0005-0000-0000-00000B8C0000}"/>
    <cellStyle name="Style 46 6 4 2 2" xfId="5150" xr:uid="{00000000-0005-0000-0000-00000C8C0000}"/>
    <cellStyle name="Style 46 6 4 3" xfId="5151" xr:uid="{00000000-0005-0000-0000-00000D8C0000}"/>
    <cellStyle name="Style 46 6 5" xfId="5152" xr:uid="{00000000-0005-0000-0000-00000E8C0000}"/>
    <cellStyle name="Style 46 6 6" xfId="5153" xr:uid="{00000000-0005-0000-0000-00000F8C0000}"/>
    <cellStyle name="Style 46 7" xfId="5154" xr:uid="{00000000-0005-0000-0000-0000108C0000}"/>
    <cellStyle name="Style 46 7 2" xfId="5155" xr:uid="{00000000-0005-0000-0000-0000118C0000}"/>
    <cellStyle name="Style 46 7 2 2" xfId="5156" xr:uid="{00000000-0005-0000-0000-0000128C0000}"/>
    <cellStyle name="Style 46 7 3" xfId="5157" xr:uid="{00000000-0005-0000-0000-0000138C0000}"/>
    <cellStyle name="Style 46 7 4" xfId="5158" xr:uid="{00000000-0005-0000-0000-0000148C0000}"/>
    <cellStyle name="Style 46 7 5" xfId="5159" xr:uid="{00000000-0005-0000-0000-0000158C0000}"/>
    <cellStyle name="Style 46 8" xfId="5160" xr:uid="{00000000-0005-0000-0000-0000168C0000}"/>
    <cellStyle name="Style 46 8 2" xfId="5161" xr:uid="{00000000-0005-0000-0000-0000178C0000}"/>
    <cellStyle name="Style 46 8 2 2" xfId="5162" xr:uid="{00000000-0005-0000-0000-0000188C0000}"/>
    <cellStyle name="Style 46 8 3" xfId="5163" xr:uid="{00000000-0005-0000-0000-0000198C0000}"/>
    <cellStyle name="Style 46 8 4" xfId="5164" xr:uid="{00000000-0005-0000-0000-00001A8C0000}"/>
    <cellStyle name="Style 46 8 5" xfId="5165" xr:uid="{00000000-0005-0000-0000-00001B8C0000}"/>
    <cellStyle name="Style 46 9" xfId="5166" xr:uid="{00000000-0005-0000-0000-00001C8C0000}"/>
    <cellStyle name="Style 46 9 2" xfId="5167" xr:uid="{00000000-0005-0000-0000-00001D8C0000}"/>
    <cellStyle name="Style 46 9 2 2" xfId="5168" xr:uid="{00000000-0005-0000-0000-00001E8C0000}"/>
    <cellStyle name="Style 46 9 3" xfId="5169" xr:uid="{00000000-0005-0000-0000-00001F8C0000}"/>
    <cellStyle name="Style 46_ADDON" xfId="5170" xr:uid="{00000000-0005-0000-0000-0000208C0000}"/>
    <cellStyle name="Style 47" xfId="5171" xr:uid="{00000000-0005-0000-0000-0000218C0000}"/>
    <cellStyle name="Style 47 2" xfId="5172" xr:uid="{00000000-0005-0000-0000-0000228C0000}"/>
    <cellStyle name="Style 47 3" xfId="5173" xr:uid="{00000000-0005-0000-0000-0000238C0000}"/>
    <cellStyle name="Style 47 3 2" xfId="5174" xr:uid="{00000000-0005-0000-0000-0000248C0000}"/>
    <cellStyle name="Style 47 3 3" xfId="5175" xr:uid="{00000000-0005-0000-0000-0000258C0000}"/>
    <cellStyle name="Style 47 3 3 2" xfId="5176" xr:uid="{00000000-0005-0000-0000-0000268C0000}"/>
    <cellStyle name="Style 47 3 3 3" xfId="5177" xr:uid="{00000000-0005-0000-0000-0000278C0000}"/>
    <cellStyle name="Style 47 3 3 4" xfId="5178" xr:uid="{00000000-0005-0000-0000-0000288C0000}"/>
    <cellStyle name="Style 47 3 4" xfId="5179" xr:uid="{00000000-0005-0000-0000-0000298C0000}"/>
    <cellStyle name="Style 47 3 4 2" xfId="5180" xr:uid="{00000000-0005-0000-0000-00002A8C0000}"/>
    <cellStyle name="Style 47 3 5" xfId="5181" xr:uid="{00000000-0005-0000-0000-00002B8C0000}"/>
    <cellStyle name="Style 47 4" xfId="5182" xr:uid="{00000000-0005-0000-0000-00002C8C0000}"/>
    <cellStyle name="Style 47 4 2" xfId="5183" xr:uid="{00000000-0005-0000-0000-00002D8C0000}"/>
    <cellStyle name="Style 47 4 3" xfId="5184" xr:uid="{00000000-0005-0000-0000-00002E8C0000}"/>
    <cellStyle name="Style 47 4 4" xfId="5185" xr:uid="{00000000-0005-0000-0000-00002F8C0000}"/>
    <cellStyle name="Style 47 5" xfId="5186" xr:uid="{00000000-0005-0000-0000-0000308C0000}"/>
    <cellStyle name="Style 47 5 2" xfId="5187" xr:uid="{00000000-0005-0000-0000-0000318C0000}"/>
    <cellStyle name="Style 47 6" xfId="5188" xr:uid="{00000000-0005-0000-0000-0000328C0000}"/>
    <cellStyle name="Style 47 6 2" xfId="5189" xr:uid="{00000000-0005-0000-0000-0000338C0000}"/>
    <cellStyle name="Style 47 6 3" xfId="5190" xr:uid="{00000000-0005-0000-0000-0000348C0000}"/>
    <cellStyle name="Style 47 7" xfId="5191" xr:uid="{00000000-0005-0000-0000-0000358C0000}"/>
    <cellStyle name="Style 47 7 2" xfId="5192" xr:uid="{00000000-0005-0000-0000-0000368C0000}"/>
    <cellStyle name="Style 47 7 3" xfId="5193" xr:uid="{00000000-0005-0000-0000-0000378C0000}"/>
    <cellStyle name="Style 47 8" xfId="5194" xr:uid="{00000000-0005-0000-0000-0000388C0000}"/>
    <cellStyle name="Style 47_ADDON" xfId="5195" xr:uid="{00000000-0005-0000-0000-0000398C0000}"/>
    <cellStyle name="Style 48" xfId="5196" xr:uid="{00000000-0005-0000-0000-00003A8C0000}"/>
    <cellStyle name="Style 48 2" xfId="5197" xr:uid="{00000000-0005-0000-0000-00003B8C0000}"/>
    <cellStyle name="Style 48 2 2" xfId="5198" xr:uid="{00000000-0005-0000-0000-00003C8C0000}"/>
    <cellStyle name="Style 48 2 2 2" xfId="5199" xr:uid="{00000000-0005-0000-0000-00003D8C0000}"/>
    <cellStyle name="Style 48 2 2 2 2" xfId="5200" xr:uid="{00000000-0005-0000-0000-00003E8C0000}"/>
    <cellStyle name="Style 48 2 2 2 2 2" xfId="5201" xr:uid="{00000000-0005-0000-0000-00003F8C0000}"/>
    <cellStyle name="Style 48 2 2 2 3" xfId="5202" xr:uid="{00000000-0005-0000-0000-0000408C0000}"/>
    <cellStyle name="Style 48 2 2 3" xfId="5203" xr:uid="{00000000-0005-0000-0000-0000418C0000}"/>
    <cellStyle name="Style 48 2 2 3 2" xfId="5204" xr:uid="{00000000-0005-0000-0000-0000428C0000}"/>
    <cellStyle name="Style 48 2 2 4" xfId="5205" xr:uid="{00000000-0005-0000-0000-0000438C0000}"/>
    <cellStyle name="Style 48 2 3" xfId="5206" xr:uid="{00000000-0005-0000-0000-0000448C0000}"/>
    <cellStyle name="Style 48 2 3 2" xfId="5207" xr:uid="{00000000-0005-0000-0000-0000458C0000}"/>
    <cellStyle name="Style 48 2 3 2 2" xfId="5208" xr:uid="{00000000-0005-0000-0000-0000468C0000}"/>
    <cellStyle name="Style 48 2 3 3" xfId="5209" xr:uid="{00000000-0005-0000-0000-0000478C0000}"/>
    <cellStyle name="Style 48 2 4" xfId="5210" xr:uid="{00000000-0005-0000-0000-0000488C0000}"/>
    <cellStyle name="Style 48 2 4 2" xfId="5211" xr:uid="{00000000-0005-0000-0000-0000498C0000}"/>
    <cellStyle name="Style 48 2 5" xfId="5212" xr:uid="{00000000-0005-0000-0000-00004A8C0000}"/>
    <cellStyle name="Style 48 3" xfId="5213" xr:uid="{00000000-0005-0000-0000-00004B8C0000}"/>
    <cellStyle name="Style 48 3 2" xfId="5214" xr:uid="{00000000-0005-0000-0000-00004C8C0000}"/>
    <cellStyle name="Style 48 3 2 2" xfId="5215" xr:uid="{00000000-0005-0000-0000-00004D8C0000}"/>
    <cellStyle name="Style 48 3 2 2 2" xfId="5216" xr:uid="{00000000-0005-0000-0000-00004E8C0000}"/>
    <cellStyle name="Style 48 3 2 2 2 2" xfId="5217" xr:uid="{00000000-0005-0000-0000-00004F8C0000}"/>
    <cellStyle name="Style 48 3 2 2 3" xfId="5218" xr:uid="{00000000-0005-0000-0000-0000508C0000}"/>
    <cellStyle name="Style 48 3 2 3" xfId="5219" xr:uid="{00000000-0005-0000-0000-0000518C0000}"/>
    <cellStyle name="Style 48 3 2 3 2" xfId="5220" xr:uid="{00000000-0005-0000-0000-0000528C0000}"/>
    <cellStyle name="Style 48 3 2 4" xfId="5221" xr:uid="{00000000-0005-0000-0000-0000538C0000}"/>
    <cellStyle name="Style 48 3 3" xfId="5222" xr:uid="{00000000-0005-0000-0000-0000548C0000}"/>
    <cellStyle name="Style 48 3 3 2" xfId="5223" xr:uid="{00000000-0005-0000-0000-0000558C0000}"/>
    <cellStyle name="Style 48 3 3 2 2" xfId="5224" xr:uid="{00000000-0005-0000-0000-0000568C0000}"/>
    <cellStyle name="Style 48 3 3 2 2 2" xfId="5225" xr:uid="{00000000-0005-0000-0000-0000578C0000}"/>
    <cellStyle name="Style 48 3 3 2 3" xfId="5226" xr:uid="{00000000-0005-0000-0000-0000588C0000}"/>
    <cellStyle name="Style 48 3 3 3" xfId="5227" xr:uid="{00000000-0005-0000-0000-0000598C0000}"/>
    <cellStyle name="Style 48 3 3 4" xfId="5228" xr:uid="{00000000-0005-0000-0000-00005A8C0000}"/>
    <cellStyle name="Style 48 3 4" xfId="5229" xr:uid="{00000000-0005-0000-0000-00005B8C0000}"/>
    <cellStyle name="Style 48 3 4 2" xfId="5230" xr:uid="{00000000-0005-0000-0000-00005C8C0000}"/>
    <cellStyle name="Style 48 3 5" xfId="5231" xr:uid="{00000000-0005-0000-0000-00005D8C0000}"/>
    <cellStyle name="Style 48 4" xfId="5232" xr:uid="{00000000-0005-0000-0000-00005E8C0000}"/>
    <cellStyle name="Style 48 4 2" xfId="5233" xr:uid="{00000000-0005-0000-0000-00005F8C0000}"/>
    <cellStyle name="Style 48 4 2 2" xfId="5234" xr:uid="{00000000-0005-0000-0000-0000608C0000}"/>
    <cellStyle name="Style 48 4 2 2 2" xfId="5235" xr:uid="{00000000-0005-0000-0000-0000618C0000}"/>
    <cellStyle name="Style 48 4 2 3" xfId="5236" xr:uid="{00000000-0005-0000-0000-0000628C0000}"/>
    <cellStyle name="Style 48 4 3" xfId="5237" xr:uid="{00000000-0005-0000-0000-0000638C0000}"/>
    <cellStyle name="Style 48 4 4" xfId="5238" xr:uid="{00000000-0005-0000-0000-0000648C0000}"/>
    <cellStyle name="Style 48 5" xfId="5239" xr:uid="{00000000-0005-0000-0000-0000658C0000}"/>
    <cellStyle name="Style 48 5 2" xfId="5240" xr:uid="{00000000-0005-0000-0000-0000668C0000}"/>
    <cellStyle name="Style 48 6" xfId="5241" xr:uid="{00000000-0005-0000-0000-0000678C0000}"/>
    <cellStyle name="Style 48 6 2" xfId="5242" xr:uid="{00000000-0005-0000-0000-0000688C0000}"/>
    <cellStyle name="Style 48 6 2 2" xfId="5243" xr:uid="{00000000-0005-0000-0000-0000698C0000}"/>
    <cellStyle name="Style 48 7" xfId="5244" xr:uid="{00000000-0005-0000-0000-00006A8C0000}"/>
    <cellStyle name="Style 48 7 2" xfId="5245" xr:uid="{00000000-0005-0000-0000-00006B8C0000}"/>
    <cellStyle name="Style 48 7 3" xfId="5246" xr:uid="{00000000-0005-0000-0000-00006C8C0000}"/>
    <cellStyle name="Style 48 8" xfId="5247" xr:uid="{00000000-0005-0000-0000-00006D8C0000}"/>
    <cellStyle name="Style 48_ADDON" xfId="5248" xr:uid="{00000000-0005-0000-0000-00006E8C0000}"/>
    <cellStyle name="Style 49" xfId="5249" xr:uid="{00000000-0005-0000-0000-00006F8C0000}"/>
    <cellStyle name="Style 49 2" xfId="5250" xr:uid="{00000000-0005-0000-0000-0000708C0000}"/>
    <cellStyle name="Style 49 3" xfId="5251" xr:uid="{00000000-0005-0000-0000-0000718C0000}"/>
    <cellStyle name="Style 49 3 2" xfId="5252" xr:uid="{00000000-0005-0000-0000-0000728C0000}"/>
    <cellStyle name="Style 49 3 3" xfId="5253" xr:uid="{00000000-0005-0000-0000-0000738C0000}"/>
    <cellStyle name="Style 49 3 3 2" xfId="5254" xr:uid="{00000000-0005-0000-0000-0000748C0000}"/>
    <cellStyle name="Style 49 3 3 3" xfId="5255" xr:uid="{00000000-0005-0000-0000-0000758C0000}"/>
    <cellStyle name="Style 49 3 3 4" xfId="5256" xr:uid="{00000000-0005-0000-0000-0000768C0000}"/>
    <cellStyle name="Style 49 3 4" xfId="5257" xr:uid="{00000000-0005-0000-0000-0000778C0000}"/>
    <cellStyle name="Style 49 3 4 2" xfId="5258" xr:uid="{00000000-0005-0000-0000-0000788C0000}"/>
    <cellStyle name="Style 49 3 5" xfId="5259" xr:uid="{00000000-0005-0000-0000-0000798C0000}"/>
    <cellStyle name="Style 49 4" xfId="5260" xr:uid="{00000000-0005-0000-0000-00007A8C0000}"/>
    <cellStyle name="Style 49 4 2" xfId="5261" xr:uid="{00000000-0005-0000-0000-00007B8C0000}"/>
    <cellStyle name="Style 49 4 3" xfId="5262" xr:uid="{00000000-0005-0000-0000-00007C8C0000}"/>
    <cellStyle name="Style 49 4 4" xfId="5263" xr:uid="{00000000-0005-0000-0000-00007D8C0000}"/>
    <cellStyle name="Style 49 5" xfId="5264" xr:uid="{00000000-0005-0000-0000-00007E8C0000}"/>
    <cellStyle name="Style 49 5 2" xfId="5265" xr:uid="{00000000-0005-0000-0000-00007F8C0000}"/>
    <cellStyle name="Style 49 6" xfId="5266" xr:uid="{00000000-0005-0000-0000-0000808C0000}"/>
    <cellStyle name="Style 49 6 2" xfId="5267" xr:uid="{00000000-0005-0000-0000-0000818C0000}"/>
    <cellStyle name="Style 49 6 3" xfId="5268" xr:uid="{00000000-0005-0000-0000-0000828C0000}"/>
    <cellStyle name="Style 49 7" xfId="5269" xr:uid="{00000000-0005-0000-0000-0000838C0000}"/>
    <cellStyle name="Style 49 7 2" xfId="5270" xr:uid="{00000000-0005-0000-0000-0000848C0000}"/>
    <cellStyle name="Style 49 7 3" xfId="5271" xr:uid="{00000000-0005-0000-0000-0000858C0000}"/>
    <cellStyle name="Style 49 8" xfId="5272" xr:uid="{00000000-0005-0000-0000-0000868C0000}"/>
    <cellStyle name="Style 49_ADDON" xfId="5273" xr:uid="{00000000-0005-0000-0000-0000878C0000}"/>
    <cellStyle name="Style 50" xfId="5274" xr:uid="{00000000-0005-0000-0000-0000888C0000}"/>
    <cellStyle name="Style 50 10" xfId="5275" xr:uid="{00000000-0005-0000-0000-0000898C0000}"/>
    <cellStyle name="Style 50 10 2" xfId="5276" xr:uid="{00000000-0005-0000-0000-00008A8C0000}"/>
    <cellStyle name="Style 50 10 2 2" xfId="5277" xr:uid="{00000000-0005-0000-0000-00008B8C0000}"/>
    <cellStyle name="Style 50 10 3" xfId="5278" xr:uid="{00000000-0005-0000-0000-00008C8C0000}"/>
    <cellStyle name="Style 50 11" xfId="5279" xr:uid="{00000000-0005-0000-0000-00008D8C0000}"/>
    <cellStyle name="Style 50 11 2" xfId="5280" xr:uid="{00000000-0005-0000-0000-00008E8C0000}"/>
    <cellStyle name="Style 50 11 2 2" xfId="5281" xr:uid="{00000000-0005-0000-0000-00008F8C0000}"/>
    <cellStyle name="Style 50 11 3" xfId="5282" xr:uid="{00000000-0005-0000-0000-0000908C0000}"/>
    <cellStyle name="Style 50 12" xfId="5283" xr:uid="{00000000-0005-0000-0000-0000918C0000}"/>
    <cellStyle name="Style 50 12 2" xfId="5284" xr:uid="{00000000-0005-0000-0000-0000928C0000}"/>
    <cellStyle name="Style 50 2" xfId="5285" xr:uid="{00000000-0005-0000-0000-0000938C0000}"/>
    <cellStyle name="Style 50 2 2" xfId="5286" xr:uid="{00000000-0005-0000-0000-0000948C0000}"/>
    <cellStyle name="Style 50 3" xfId="5287" xr:uid="{00000000-0005-0000-0000-0000958C0000}"/>
    <cellStyle name="Style 50 3 2" xfId="5288" xr:uid="{00000000-0005-0000-0000-0000968C0000}"/>
    <cellStyle name="Style 50 3 2 2" xfId="5289" xr:uid="{00000000-0005-0000-0000-0000978C0000}"/>
    <cellStyle name="Style 50 3 2 2 2" xfId="5290" xr:uid="{00000000-0005-0000-0000-0000988C0000}"/>
    <cellStyle name="Style 50 3 2 3" xfId="5291" xr:uid="{00000000-0005-0000-0000-0000998C0000}"/>
    <cellStyle name="Style 50 3 3" xfId="5292" xr:uid="{00000000-0005-0000-0000-00009A8C0000}"/>
    <cellStyle name="Style 50 3 3 2" xfId="5293" xr:uid="{00000000-0005-0000-0000-00009B8C0000}"/>
    <cellStyle name="Style 50 3 3 2 2" xfId="5294" xr:uid="{00000000-0005-0000-0000-00009C8C0000}"/>
    <cellStyle name="Style 50 3 3 3" xfId="5295" xr:uid="{00000000-0005-0000-0000-00009D8C0000}"/>
    <cellStyle name="Style 50 3 3 3 2" xfId="5296" xr:uid="{00000000-0005-0000-0000-00009E8C0000}"/>
    <cellStyle name="Style 50 3 3 3 2 2" xfId="5297" xr:uid="{00000000-0005-0000-0000-00009F8C0000}"/>
    <cellStyle name="Style 50 3 3 3 3" xfId="5298" xr:uid="{00000000-0005-0000-0000-0000A08C0000}"/>
    <cellStyle name="Style 50 3 3 3 4" xfId="5299" xr:uid="{00000000-0005-0000-0000-0000A18C0000}"/>
    <cellStyle name="Style 50 3 3 3 5" xfId="5300" xr:uid="{00000000-0005-0000-0000-0000A28C0000}"/>
    <cellStyle name="Style 50 3 3 4" xfId="5301" xr:uid="{00000000-0005-0000-0000-0000A38C0000}"/>
    <cellStyle name="Style 50 3 3 4 2" xfId="5302" xr:uid="{00000000-0005-0000-0000-0000A48C0000}"/>
    <cellStyle name="Style 50 3 3 4 2 2" xfId="5303" xr:uid="{00000000-0005-0000-0000-0000A58C0000}"/>
    <cellStyle name="Style 50 3 3 4 3" xfId="5304" xr:uid="{00000000-0005-0000-0000-0000A68C0000}"/>
    <cellStyle name="Style 50 3 3 5" xfId="5305" xr:uid="{00000000-0005-0000-0000-0000A78C0000}"/>
    <cellStyle name="Style 50 3 3 6" xfId="5306" xr:uid="{00000000-0005-0000-0000-0000A88C0000}"/>
    <cellStyle name="Style 50 3 4" xfId="5307" xr:uid="{00000000-0005-0000-0000-0000A98C0000}"/>
    <cellStyle name="Style 50 3 4 2" xfId="5308" xr:uid="{00000000-0005-0000-0000-0000AA8C0000}"/>
    <cellStyle name="Style 50 3 4 3" xfId="5309" xr:uid="{00000000-0005-0000-0000-0000AB8C0000}"/>
    <cellStyle name="Style 50 3 4 4" xfId="5310" xr:uid="{00000000-0005-0000-0000-0000AC8C0000}"/>
    <cellStyle name="Style 50 3 5" xfId="5311" xr:uid="{00000000-0005-0000-0000-0000AD8C0000}"/>
    <cellStyle name="Style 50 3 6" xfId="5312" xr:uid="{00000000-0005-0000-0000-0000AE8C0000}"/>
    <cellStyle name="Style 50 4" xfId="5313" xr:uid="{00000000-0005-0000-0000-0000AF8C0000}"/>
    <cellStyle name="Style 50 4 2" xfId="5314" xr:uid="{00000000-0005-0000-0000-0000B08C0000}"/>
    <cellStyle name="Style 50 4 2 2" xfId="5315" xr:uid="{00000000-0005-0000-0000-0000B18C0000}"/>
    <cellStyle name="Style 50 4 2 2 2" xfId="5316" xr:uid="{00000000-0005-0000-0000-0000B28C0000}"/>
    <cellStyle name="Style 50 4 2 3" xfId="5317" xr:uid="{00000000-0005-0000-0000-0000B38C0000}"/>
    <cellStyle name="Style 50 4 2 3 2" xfId="5318" xr:uid="{00000000-0005-0000-0000-0000B48C0000}"/>
    <cellStyle name="Style 50 4 2 3 2 2" xfId="5319" xr:uid="{00000000-0005-0000-0000-0000B58C0000}"/>
    <cellStyle name="Style 50 4 2 3 3" xfId="5320" xr:uid="{00000000-0005-0000-0000-0000B68C0000}"/>
    <cellStyle name="Style 50 4 2 3 4" xfId="5321" xr:uid="{00000000-0005-0000-0000-0000B78C0000}"/>
    <cellStyle name="Style 50 4 2 3 5" xfId="5322" xr:uid="{00000000-0005-0000-0000-0000B88C0000}"/>
    <cellStyle name="Style 50 4 2 4" xfId="5323" xr:uid="{00000000-0005-0000-0000-0000B98C0000}"/>
    <cellStyle name="Style 50 4 2 4 2" xfId="5324" xr:uid="{00000000-0005-0000-0000-0000BA8C0000}"/>
    <cellStyle name="Style 50 4 2 4 2 2" xfId="5325" xr:uid="{00000000-0005-0000-0000-0000BB8C0000}"/>
    <cellStyle name="Style 50 4 2 4 3" xfId="5326" xr:uid="{00000000-0005-0000-0000-0000BC8C0000}"/>
    <cellStyle name="Style 50 4 2 5" xfId="5327" xr:uid="{00000000-0005-0000-0000-0000BD8C0000}"/>
    <cellStyle name="Style 50 4 2 6" xfId="5328" xr:uid="{00000000-0005-0000-0000-0000BE8C0000}"/>
    <cellStyle name="Style 50 4 3" xfId="5329" xr:uid="{00000000-0005-0000-0000-0000BF8C0000}"/>
    <cellStyle name="Style 50 4 3 2" xfId="5330" xr:uid="{00000000-0005-0000-0000-0000C08C0000}"/>
    <cellStyle name="Style 50 4 4" xfId="5331" xr:uid="{00000000-0005-0000-0000-0000C18C0000}"/>
    <cellStyle name="Style 50 4 4 2" xfId="5332" xr:uid="{00000000-0005-0000-0000-0000C28C0000}"/>
    <cellStyle name="Style 50 4 5" xfId="5333" xr:uid="{00000000-0005-0000-0000-0000C38C0000}"/>
    <cellStyle name="Style 50 4 6" xfId="5334" xr:uid="{00000000-0005-0000-0000-0000C48C0000}"/>
    <cellStyle name="Style 50 5" xfId="5335" xr:uid="{00000000-0005-0000-0000-0000C58C0000}"/>
    <cellStyle name="Style 50 5 2" xfId="5336" xr:uid="{00000000-0005-0000-0000-0000C68C0000}"/>
    <cellStyle name="Style 50 5 2 2" xfId="5337" xr:uid="{00000000-0005-0000-0000-0000C78C0000}"/>
    <cellStyle name="Style 50 5 2 2 2" xfId="5338" xr:uid="{00000000-0005-0000-0000-0000C88C0000}"/>
    <cellStyle name="Style 50 5 2 3" xfId="5339" xr:uid="{00000000-0005-0000-0000-0000C98C0000}"/>
    <cellStyle name="Style 50 5 2 3 2" xfId="5340" xr:uid="{00000000-0005-0000-0000-0000CA8C0000}"/>
    <cellStyle name="Style 50 5 2 3 2 2" xfId="5341" xr:uid="{00000000-0005-0000-0000-0000CB8C0000}"/>
    <cellStyle name="Style 50 5 2 3 3" xfId="5342" xr:uid="{00000000-0005-0000-0000-0000CC8C0000}"/>
    <cellStyle name="Style 50 5 2 3 4" xfId="5343" xr:uid="{00000000-0005-0000-0000-0000CD8C0000}"/>
    <cellStyle name="Style 50 5 2 3 5" xfId="5344" xr:uid="{00000000-0005-0000-0000-0000CE8C0000}"/>
    <cellStyle name="Style 50 5 2 4" xfId="5345" xr:uid="{00000000-0005-0000-0000-0000CF8C0000}"/>
    <cellStyle name="Style 50 5 2 4 2" xfId="5346" xr:uid="{00000000-0005-0000-0000-0000D08C0000}"/>
    <cellStyle name="Style 50 5 2 4 2 2" xfId="5347" xr:uid="{00000000-0005-0000-0000-0000D18C0000}"/>
    <cellStyle name="Style 50 5 2 4 3" xfId="5348" xr:uid="{00000000-0005-0000-0000-0000D28C0000}"/>
    <cellStyle name="Style 50 5 2 5" xfId="5349" xr:uid="{00000000-0005-0000-0000-0000D38C0000}"/>
    <cellStyle name="Style 50 5 2 6" xfId="5350" xr:uid="{00000000-0005-0000-0000-0000D48C0000}"/>
    <cellStyle name="Style 50 5 3" xfId="5351" xr:uid="{00000000-0005-0000-0000-0000D58C0000}"/>
    <cellStyle name="Style 50 5 3 2" xfId="5352" xr:uid="{00000000-0005-0000-0000-0000D68C0000}"/>
    <cellStyle name="Style 50 5 4" xfId="5353" xr:uid="{00000000-0005-0000-0000-0000D78C0000}"/>
    <cellStyle name="Style 50 5 4 2" xfId="5354" xr:uid="{00000000-0005-0000-0000-0000D88C0000}"/>
    <cellStyle name="Style 50 5 5" xfId="5355" xr:uid="{00000000-0005-0000-0000-0000D98C0000}"/>
    <cellStyle name="Style 50 5 6" xfId="5356" xr:uid="{00000000-0005-0000-0000-0000DA8C0000}"/>
    <cellStyle name="Style 50 6" xfId="5357" xr:uid="{00000000-0005-0000-0000-0000DB8C0000}"/>
    <cellStyle name="Style 50 6 2" xfId="5358" xr:uid="{00000000-0005-0000-0000-0000DC8C0000}"/>
    <cellStyle name="Style 50 6 2 2" xfId="5359" xr:uid="{00000000-0005-0000-0000-0000DD8C0000}"/>
    <cellStyle name="Style 50 6 3" xfId="5360" xr:uid="{00000000-0005-0000-0000-0000DE8C0000}"/>
    <cellStyle name="Style 50 6 3 2" xfId="5361" xr:uid="{00000000-0005-0000-0000-0000DF8C0000}"/>
    <cellStyle name="Style 50 6 3 2 2" xfId="5362" xr:uid="{00000000-0005-0000-0000-0000E08C0000}"/>
    <cellStyle name="Style 50 6 3 3" xfId="5363" xr:uid="{00000000-0005-0000-0000-0000E18C0000}"/>
    <cellStyle name="Style 50 6 3 4" xfId="5364" xr:uid="{00000000-0005-0000-0000-0000E28C0000}"/>
    <cellStyle name="Style 50 6 3 5" xfId="5365" xr:uid="{00000000-0005-0000-0000-0000E38C0000}"/>
    <cellStyle name="Style 50 6 4" xfId="5366" xr:uid="{00000000-0005-0000-0000-0000E48C0000}"/>
    <cellStyle name="Style 50 6 4 2" xfId="5367" xr:uid="{00000000-0005-0000-0000-0000E58C0000}"/>
    <cellStyle name="Style 50 6 4 2 2" xfId="5368" xr:uid="{00000000-0005-0000-0000-0000E68C0000}"/>
    <cellStyle name="Style 50 6 4 3" xfId="5369" xr:uid="{00000000-0005-0000-0000-0000E78C0000}"/>
    <cellStyle name="Style 50 6 5" xfId="5370" xr:uid="{00000000-0005-0000-0000-0000E88C0000}"/>
    <cellStyle name="Style 50 6 6" xfId="5371" xr:uid="{00000000-0005-0000-0000-0000E98C0000}"/>
    <cellStyle name="Style 50 7" xfId="5372" xr:uid="{00000000-0005-0000-0000-0000EA8C0000}"/>
    <cellStyle name="Style 50 7 2" xfId="5373" xr:uid="{00000000-0005-0000-0000-0000EB8C0000}"/>
    <cellStyle name="Style 50 7 2 2" xfId="5374" xr:uid="{00000000-0005-0000-0000-0000EC8C0000}"/>
    <cellStyle name="Style 50 7 3" xfId="5375" xr:uid="{00000000-0005-0000-0000-0000ED8C0000}"/>
    <cellStyle name="Style 50 7 4" xfId="5376" xr:uid="{00000000-0005-0000-0000-0000EE8C0000}"/>
    <cellStyle name="Style 50 7 5" xfId="5377" xr:uid="{00000000-0005-0000-0000-0000EF8C0000}"/>
    <cellStyle name="Style 50 8" xfId="5378" xr:uid="{00000000-0005-0000-0000-0000F08C0000}"/>
    <cellStyle name="Style 50 8 2" xfId="5379" xr:uid="{00000000-0005-0000-0000-0000F18C0000}"/>
    <cellStyle name="Style 50 8 2 2" xfId="5380" xr:uid="{00000000-0005-0000-0000-0000F28C0000}"/>
    <cellStyle name="Style 50 8 3" xfId="5381" xr:uid="{00000000-0005-0000-0000-0000F38C0000}"/>
    <cellStyle name="Style 50 8 4" xfId="5382" xr:uid="{00000000-0005-0000-0000-0000F48C0000}"/>
    <cellStyle name="Style 50 8 5" xfId="5383" xr:uid="{00000000-0005-0000-0000-0000F58C0000}"/>
    <cellStyle name="Style 50 9" xfId="5384" xr:uid="{00000000-0005-0000-0000-0000F68C0000}"/>
    <cellStyle name="Style 50 9 2" xfId="5385" xr:uid="{00000000-0005-0000-0000-0000F78C0000}"/>
    <cellStyle name="Style 50 9 2 2" xfId="5386" xr:uid="{00000000-0005-0000-0000-0000F88C0000}"/>
    <cellStyle name="Style 50 9 3" xfId="5387" xr:uid="{00000000-0005-0000-0000-0000F98C0000}"/>
    <cellStyle name="Style 50_ADDON" xfId="5388" xr:uid="{00000000-0005-0000-0000-0000FA8C0000}"/>
    <cellStyle name="Style 51" xfId="5389" xr:uid="{00000000-0005-0000-0000-0000FB8C0000}"/>
    <cellStyle name="Style 51 2" xfId="5390" xr:uid="{00000000-0005-0000-0000-0000FC8C0000}"/>
    <cellStyle name="Style 51 2 2" xfId="5391" xr:uid="{00000000-0005-0000-0000-0000FD8C0000}"/>
    <cellStyle name="Style 51 2 2 2" xfId="5392" xr:uid="{00000000-0005-0000-0000-0000FE8C0000}"/>
    <cellStyle name="Style 51 2 2 2 2" xfId="5393" xr:uid="{00000000-0005-0000-0000-0000FF8C0000}"/>
    <cellStyle name="Style 51 2 2 2 2 2" xfId="5394" xr:uid="{00000000-0005-0000-0000-0000008D0000}"/>
    <cellStyle name="Style 51 2 2 2 3" xfId="5395" xr:uid="{00000000-0005-0000-0000-0000018D0000}"/>
    <cellStyle name="Style 51 2 2 3" xfId="5396" xr:uid="{00000000-0005-0000-0000-0000028D0000}"/>
    <cellStyle name="Style 51 2 2 3 2" xfId="5397" xr:uid="{00000000-0005-0000-0000-0000038D0000}"/>
    <cellStyle name="Style 51 2 2 4" xfId="5398" xr:uid="{00000000-0005-0000-0000-0000048D0000}"/>
    <cellStyle name="Style 51 2 3" xfId="5399" xr:uid="{00000000-0005-0000-0000-0000058D0000}"/>
    <cellStyle name="Style 51 2 3 2" xfId="5400" xr:uid="{00000000-0005-0000-0000-0000068D0000}"/>
    <cellStyle name="Style 51 2 3 2 2" xfId="5401" xr:uid="{00000000-0005-0000-0000-0000078D0000}"/>
    <cellStyle name="Style 51 2 3 3" xfId="5402" xr:uid="{00000000-0005-0000-0000-0000088D0000}"/>
    <cellStyle name="Style 51 2 4" xfId="5403" xr:uid="{00000000-0005-0000-0000-0000098D0000}"/>
    <cellStyle name="Style 51 2 4 2" xfId="5404" xr:uid="{00000000-0005-0000-0000-00000A8D0000}"/>
    <cellStyle name="Style 51 2 5" xfId="5405" xr:uid="{00000000-0005-0000-0000-00000B8D0000}"/>
    <cellStyle name="Style 51 3" xfId="5406" xr:uid="{00000000-0005-0000-0000-00000C8D0000}"/>
    <cellStyle name="Style 51 3 2" xfId="5407" xr:uid="{00000000-0005-0000-0000-00000D8D0000}"/>
    <cellStyle name="Style 51 3 2 2" xfId="5408" xr:uid="{00000000-0005-0000-0000-00000E8D0000}"/>
    <cellStyle name="Style 51 3 2 2 2" xfId="5409" xr:uid="{00000000-0005-0000-0000-00000F8D0000}"/>
    <cellStyle name="Style 51 3 2 2 2 2" xfId="5410" xr:uid="{00000000-0005-0000-0000-0000108D0000}"/>
    <cellStyle name="Style 51 3 2 2 3" xfId="5411" xr:uid="{00000000-0005-0000-0000-0000118D0000}"/>
    <cellStyle name="Style 51 3 2 3" xfId="5412" xr:uid="{00000000-0005-0000-0000-0000128D0000}"/>
    <cellStyle name="Style 51 3 2 3 2" xfId="5413" xr:uid="{00000000-0005-0000-0000-0000138D0000}"/>
    <cellStyle name="Style 51 3 2 4" xfId="5414" xr:uid="{00000000-0005-0000-0000-0000148D0000}"/>
    <cellStyle name="Style 51 3 3" xfId="5415" xr:uid="{00000000-0005-0000-0000-0000158D0000}"/>
    <cellStyle name="Style 51 3 3 2" xfId="5416" xr:uid="{00000000-0005-0000-0000-0000168D0000}"/>
    <cellStyle name="Style 51 3 3 2 2" xfId="5417" xr:uid="{00000000-0005-0000-0000-0000178D0000}"/>
    <cellStyle name="Style 51 3 3 2 2 2" xfId="5418" xr:uid="{00000000-0005-0000-0000-0000188D0000}"/>
    <cellStyle name="Style 51 3 3 2 3" xfId="5419" xr:uid="{00000000-0005-0000-0000-0000198D0000}"/>
    <cellStyle name="Style 51 3 3 3" xfId="5420" xr:uid="{00000000-0005-0000-0000-00001A8D0000}"/>
    <cellStyle name="Style 51 3 3 4" xfId="5421" xr:uid="{00000000-0005-0000-0000-00001B8D0000}"/>
    <cellStyle name="Style 51 3 4" xfId="5422" xr:uid="{00000000-0005-0000-0000-00001C8D0000}"/>
    <cellStyle name="Style 51 3 4 2" xfId="5423" xr:uid="{00000000-0005-0000-0000-00001D8D0000}"/>
    <cellStyle name="Style 51 3 5" xfId="5424" xr:uid="{00000000-0005-0000-0000-00001E8D0000}"/>
    <cellStyle name="Style 51 4" xfId="5425" xr:uid="{00000000-0005-0000-0000-00001F8D0000}"/>
    <cellStyle name="Style 51 4 2" xfId="5426" xr:uid="{00000000-0005-0000-0000-0000208D0000}"/>
    <cellStyle name="Style 51 4 2 2" xfId="5427" xr:uid="{00000000-0005-0000-0000-0000218D0000}"/>
    <cellStyle name="Style 51 4 2 2 2" xfId="5428" xr:uid="{00000000-0005-0000-0000-0000228D0000}"/>
    <cellStyle name="Style 51 4 2 3" xfId="5429" xr:uid="{00000000-0005-0000-0000-0000238D0000}"/>
    <cellStyle name="Style 51 4 3" xfId="5430" xr:uid="{00000000-0005-0000-0000-0000248D0000}"/>
    <cellStyle name="Style 51 4 4" xfId="5431" xr:uid="{00000000-0005-0000-0000-0000258D0000}"/>
    <cellStyle name="Style 51 5" xfId="5432" xr:uid="{00000000-0005-0000-0000-0000268D0000}"/>
    <cellStyle name="Style 51 5 2" xfId="5433" xr:uid="{00000000-0005-0000-0000-0000278D0000}"/>
    <cellStyle name="Style 51 6" xfId="5434" xr:uid="{00000000-0005-0000-0000-0000288D0000}"/>
    <cellStyle name="Style 51 6 2" xfId="5435" xr:uid="{00000000-0005-0000-0000-0000298D0000}"/>
    <cellStyle name="Style 51 6 2 2" xfId="5436" xr:uid="{00000000-0005-0000-0000-00002A8D0000}"/>
    <cellStyle name="Style 51 7" xfId="5437" xr:uid="{00000000-0005-0000-0000-00002B8D0000}"/>
    <cellStyle name="Style 51 7 2" xfId="5438" xr:uid="{00000000-0005-0000-0000-00002C8D0000}"/>
    <cellStyle name="Style 51 7 3" xfId="5439" xr:uid="{00000000-0005-0000-0000-00002D8D0000}"/>
    <cellStyle name="Style 51 8" xfId="5440" xr:uid="{00000000-0005-0000-0000-00002E8D0000}"/>
    <cellStyle name="Style 51_ADDON" xfId="5441" xr:uid="{00000000-0005-0000-0000-00002F8D0000}"/>
    <cellStyle name="Style 52" xfId="5442" xr:uid="{00000000-0005-0000-0000-0000308D0000}"/>
    <cellStyle name="Style 52 2" xfId="5443" xr:uid="{00000000-0005-0000-0000-0000318D0000}"/>
    <cellStyle name="Style 52 2 2" xfId="5444" xr:uid="{00000000-0005-0000-0000-0000328D0000}"/>
    <cellStyle name="Style 52 2 2 2" xfId="5445" xr:uid="{00000000-0005-0000-0000-0000338D0000}"/>
    <cellStyle name="Style 52 2 2 2 2" xfId="5446" xr:uid="{00000000-0005-0000-0000-0000348D0000}"/>
    <cellStyle name="Style 52 2 2 2 2 2" xfId="5447" xr:uid="{00000000-0005-0000-0000-0000358D0000}"/>
    <cellStyle name="Style 52 2 2 2 3" xfId="5448" xr:uid="{00000000-0005-0000-0000-0000368D0000}"/>
    <cellStyle name="Style 52 2 2 3" xfId="5449" xr:uid="{00000000-0005-0000-0000-0000378D0000}"/>
    <cellStyle name="Style 52 2 2 3 2" xfId="5450" xr:uid="{00000000-0005-0000-0000-0000388D0000}"/>
    <cellStyle name="Style 52 2 2 4" xfId="5451" xr:uid="{00000000-0005-0000-0000-0000398D0000}"/>
    <cellStyle name="Style 52 2 3" xfId="5452" xr:uid="{00000000-0005-0000-0000-00003A8D0000}"/>
    <cellStyle name="Style 52 2 3 2" xfId="5453" xr:uid="{00000000-0005-0000-0000-00003B8D0000}"/>
    <cellStyle name="Style 52 2 3 2 2" xfId="5454" xr:uid="{00000000-0005-0000-0000-00003C8D0000}"/>
    <cellStyle name="Style 52 2 3 3" xfId="5455" xr:uid="{00000000-0005-0000-0000-00003D8D0000}"/>
    <cellStyle name="Style 52 2 4" xfId="5456" xr:uid="{00000000-0005-0000-0000-00003E8D0000}"/>
    <cellStyle name="Style 52 2 4 2" xfId="5457" xr:uid="{00000000-0005-0000-0000-00003F8D0000}"/>
    <cellStyle name="Style 52 2 5" xfId="5458" xr:uid="{00000000-0005-0000-0000-0000408D0000}"/>
    <cellStyle name="Style 52 3" xfId="5459" xr:uid="{00000000-0005-0000-0000-0000418D0000}"/>
    <cellStyle name="Style 52 3 2" xfId="5460" xr:uid="{00000000-0005-0000-0000-0000428D0000}"/>
    <cellStyle name="Style 52 3 2 2" xfId="5461" xr:uid="{00000000-0005-0000-0000-0000438D0000}"/>
    <cellStyle name="Style 52 3 2 2 2" xfId="5462" xr:uid="{00000000-0005-0000-0000-0000448D0000}"/>
    <cellStyle name="Style 52 3 2 2 2 2" xfId="5463" xr:uid="{00000000-0005-0000-0000-0000458D0000}"/>
    <cellStyle name="Style 52 3 2 2 3" xfId="5464" xr:uid="{00000000-0005-0000-0000-0000468D0000}"/>
    <cellStyle name="Style 52 3 2 3" xfId="5465" xr:uid="{00000000-0005-0000-0000-0000478D0000}"/>
    <cellStyle name="Style 52 3 2 3 2" xfId="5466" xr:uid="{00000000-0005-0000-0000-0000488D0000}"/>
    <cellStyle name="Style 52 3 2 4" xfId="5467" xr:uid="{00000000-0005-0000-0000-0000498D0000}"/>
    <cellStyle name="Style 52 3 3" xfId="5468" xr:uid="{00000000-0005-0000-0000-00004A8D0000}"/>
    <cellStyle name="Style 52 3 3 2" xfId="5469" xr:uid="{00000000-0005-0000-0000-00004B8D0000}"/>
    <cellStyle name="Style 52 3 3 2 2" xfId="5470" xr:uid="{00000000-0005-0000-0000-00004C8D0000}"/>
    <cellStyle name="Style 52 3 3 2 2 2" xfId="5471" xr:uid="{00000000-0005-0000-0000-00004D8D0000}"/>
    <cellStyle name="Style 52 3 3 2 3" xfId="5472" xr:uid="{00000000-0005-0000-0000-00004E8D0000}"/>
    <cellStyle name="Style 52 3 3 3" xfId="5473" xr:uid="{00000000-0005-0000-0000-00004F8D0000}"/>
    <cellStyle name="Style 52 3 3 4" xfId="5474" xr:uid="{00000000-0005-0000-0000-0000508D0000}"/>
    <cellStyle name="Style 52 3 4" xfId="5475" xr:uid="{00000000-0005-0000-0000-0000518D0000}"/>
    <cellStyle name="Style 52 3 4 2" xfId="5476" xr:uid="{00000000-0005-0000-0000-0000528D0000}"/>
    <cellStyle name="Style 52 3 5" xfId="5477" xr:uid="{00000000-0005-0000-0000-0000538D0000}"/>
    <cellStyle name="Style 52 4" xfId="5478" xr:uid="{00000000-0005-0000-0000-0000548D0000}"/>
    <cellStyle name="Style 52 4 2" xfId="5479" xr:uid="{00000000-0005-0000-0000-0000558D0000}"/>
    <cellStyle name="Style 52 4 2 2" xfId="5480" xr:uid="{00000000-0005-0000-0000-0000568D0000}"/>
    <cellStyle name="Style 52 4 2 2 2" xfId="5481" xr:uid="{00000000-0005-0000-0000-0000578D0000}"/>
    <cellStyle name="Style 52 4 2 3" xfId="5482" xr:uid="{00000000-0005-0000-0000-0000588D0000}"/>
    <cellStyle name="Style 52 4 3" xfId="5483" xr:uid="{00000000-0005-0000-0000-0000598D0000}"/>
    <cellStyle name="Style 52 4 4" xfId="5484" xr:uid="{00000000-0005-0000-0000-00005A8D0000}"/>
    <cellStyle name="Style 52 5" xfId="5485" xr:uid="{00000000-0005-0000-0000-00005B8D0000}"/>
    <cellStyle name="Style 52 5 2" xfId="5486" xr:uid="{00000000-0005-0000-0000-00005C8D0000}"/>
    <cellStyle name="Style 52 6" xfId="5487" xr:uid="{00000000-0005-0000-0000-00005D8D0000}"/>
    <cellStyle name="Style 52 6 2" xfId="5488" xr:uid="{00000000-0005-0000-0000-00005E8D0000}"/>
    <cellStyle name="Style 52 6 2 2" xfId="5489" xr:uid="{00000000-0005-0000-0000-00005F8D0000}"/>
    <cellStyle name="Style 52 7" xfId="5490" xr:uid="{00000000-0005-0000-0000-0000608D0000}"/>
    <cellStyle name="Style 52 7 2" xfId="5491" xr:uid="{00000000-0005-0000-0000-0000618D0000}"/>
    <cellStyle name="Style 52 7 3" xfId="5492" xr:uid="{00000000-0005-0000-0000-0000628D0000}"/>
    <cellStyle name="Style 52 8" xfId="5493" xr:uid="{00000000-0005-0000-0000-0000638D0000}"/>
    <cellStyle name="Style 52_ADDON" xfId="5494" xr:uid="{00000000-0005-0000-0000-0000648D0000}"/>
    <cellStyle name="Style 58" xfId="5495" xr:uid="{00000000-0005-0000-0000-0000658D0000}"/>
    <cellStyle name="Style 58 10" xfId="5496" xr:uid="{00000000-0005-0000-0000-0000668D0000}"/>
    <cellStyle name="Style 58 10 2" xfId="5497" xr:uid="{00000000-0005-0000-0000-0000678D0000}"/>
    <cellStyle name="Style 58 10 2 2" xfId="5498" xr:uid="{00000000-0005-0000-0000-0000688D0000}"/>
    <cellStyle name="Style 58 10 3" xfId="5499" xr:uid="{00000000-0005-0000-0000-0000698D0000}"/>
    <cellStyle name="Style 58 11" xfId="5500" xr:uid="{00000000-0005-0000-0000-00006A8D0000}"/>
    <cellStyle name="Style 58 11 2" xfId="5501" xr:uid="{00000000-0005-0000-0000-00006B8D0000}"/>
    <cellStyle name="Style 58 11 2 2" xfId="5502" xr:uid="{00000000-0005-0000-0000-00006C8D0000}"/>
    <cellStyle name="Style 58 11 3" xfId="5503" xr:uid="{00000000-0005-0000-0000-00006D8D0000}"/>
    <cellStyle name="Style 58 12" xfId="5504" xr:uid="{00000000-0005-0000-0000-00006E8D0000}"/>
    <cellStyle name="Style 58 12 2" xfId="5505" xr:uid="{00000000-0005-0000-0000-00006F8D0000}"/>
    <cellStyle name="Style 58 2" xfId="5506" xr:uid="{00000000-0005-0000-0000-0000708D0000}"/>
    <cellStyle name="Style 58 2 2" xfId="5507" xr:uid="{00000000-0005-0000-0000-0000718D0000}"/>
    <cellStyle name="Style 58 3" xfId="5508" xr:uid="{00000000-0005-0000-0000-0000728D0000}"/>
    <cellStyle name="Style 58 3 2" xfId="5509" xr:uid="{00000000-0005-0000-0000-0000738D0000}"/>
    <cellStyle name="Style 58 3 2 2" xfId="5510" xr:uid="{00000000-0005-0000-0000-0000748D0000}"/>
    <cellStyle name="Style 58 3 2 2 2" xfId="5511" xr:uid="{00000000-0005-0000-0000-0000758D0000}"/>
    <cellStyle name="Style 58 3 2 3" xfId="5512" xr:uid="{00000000-0005-0000-0000-0000768D0000}"/>
    <cellStyle name="Style 58 3 3" xfId="5513" xr:uid="{00000000-0005-0000-0000-0000778D0000}"/>
    <cellStyle name="Style 58 3 3 2" xfId="5514" xr:uid="{00000000-0005-0000-0000-0000788D0000}"/>
    <cellStyle name="Style 58 3 3 2 2" xfId="5515" xr:uid="{00000000-0005-0000-0000-0000798D0000}"/>
    <cellStyle name="Style 58 3 3 3" xfId="5516" xr:uid="{00000000-0005-0000-0000-00007A8D0000}"/>
    <cellStyle name="Style 58 3 3 3 2" xfId="5517" xr:uid="{00000000-0005-0000-0000-00007B8D0000}"/>
    <cellStyle name="Style 58 3 3 3 2 2" xfId="5518" xr:uid="{00000000-0005-0000-0000-00007C8D0000}"/>
    <cellStyle name="Style 58 3 3 3 3" xfId="5519" xr:uid="{00000000-0005-0000-0000-00007D8D0000}"/>
    <cellStyle name="Style 58 3 3 3 4" xfId="5520" xr:uid="{00000000-0005-0000-0000-00007E8D0000}"/>
    <cellStyle name="Style 58 3 3 3 5" xfId="5521" xr:uid="{00000000-0005-0000-0000-00007F8D0000}"/>
    <cellStyle name="Style 58 3 3 4" xfId="5522" xr:uid="{00000000-0005-0000-0000-0000808D0000}"/>
    <cellStyle name="Style 58 3 3 4 2" xfId="5523" xr:uid="{00000000-0005-0000-0000-0000818D0000}"/>
    <cellStyle name="Style 58 3 3 4 2 2" xfId="5524" xr:uid="{00000000-0005-0000-0000-0000828D0000}"/>
    <cellStyle name="Style 58 3 3 4 3" xfId="5525" xr:uid="{00000000-0005-0000-0000-0000838D0000}"/>
    <cellStyle name="Style 58 3 3 5" xfId="5526" xr:uid="{00000000-0005-0000-0000-0000848D0000}"/>
    <cellStyle name="Style 58 3 3 6" xfId="5527" xr:uid="{00000000-0005-0000-0000-0000858D0000}"/>
    <cellStyle name="Style 58 3 4" xfId="5528" xr:uid="{00000000-0005-0000-0000-0000868D0000}"/>
    <cellStyle name="Style 58 3 4 2" xfId="5529" xr:uid="{00000000-0005-0000-0000-0000878D0000}"/>
    <cellStyle name="Style 58 3 4 3" xfId="5530" xr:uid="{00000000-0005-0000-0000-0000888D0000}"/>
    <cellStyle name="Style 58 3 4 4" xfId="5531" xr:uid="{00000000-0005-0000-0000-0000898D0000}"/>
    <cellStyle name="Style 58 3 5" xfId="5532" xr:uid="{00000000-0005-0000-0000-00008A8D0000}"/>
    <cellStyle name="Style 58 3 6" xfId="5533" xr:uid="{00000000-0005-0000-0000-00008B8D0000}"/>
    <cellStyle name="Style 58 4" xfId="5534" xr:uid="{00000000-0005-0000-0000-00008C8D0000}"/>
    <cellStyle name="Style 58 4 2" xfId="5535" xr:uid="{00000000-0005-0000-0000-00008D8D0000}"/>
    <cellStyle name="Style 58 4 2 2" xfId="5536" xr:uid="{00000000-0005-0000-0000-00008E8D0000}"/>
    <cellStyle name="Style 58 4 2 2 2" xfId="5537" xr:uid="{00000000-0005-0000-0000-00008F8D0000}"/>
    <cellStyle name="Style 58 4 2 3" xfId="5538" xr:uid="{00000000-0005-0000-0000-0000908D0000}"/>
    <cellStyle name="Style 58 4 2 3 2" xfId="5539" xr:uid="{00000000-0005-0000-0000-0000918D0000}"/>
    <cellStyle name="Style 58 4 2 3 2 2" xfId="5540" xr:uid="{00000000-0005-0000-0000-0000928D0000}"/>
    <cellStyle name="Style 58 4 2 3 3" xfId="5541" xr:uid="{00000000-0005-0000-0000-0000938D0000}"/>
    <cellStyle name="Style 58 4 2 3 3 2" xfId="21904" xr:uid="{00000000-0005-0000-0000-0000948D0000}"/>
    <cellStyle name="Style 58 4 2 3 4" xfId="5542" xr:uid="{00000000-0005-0000-0000-0000958D0000}"/>
    <cellStyle name="Style 58 4 2 3 5" xfId="5543" xr:uid="{00000000-0005-0000-0000-0000968D0000}"/>
    <cellStyle name="Style 58 4 2 4" xfId="5544" xr:uid="{00000000-0005-0000-0000-0000978D0000}"/>
    <cellStyle name="Style 58 4 2 4 2" xfId="5545" xr:uid="{00000000-0005-0000-0000-0000988D0000}"/>
    <cellStyle name="Style 58 4 2 4 2 2" xfId="5546" xr:uid="{00000000-0005-0000-0000-0000998D0000}"/>
    <cellStyle name="Style 58 4 2 4 2 2 2" xfId="21750" xr:uid="{00000000-0005-0000-0000-00009A8D0000}"/>
    <cellStyle name="Style 58 4 2 4 3" xfId="5547" xr:uid="{00000000-0005-0000-0000-00009B8D0000}"/>
    <cellStyle name="Style 58 4 2 4 3 2" xfId="20690" xr:uid="{00000000-0005-0000-0000-00009C8D0000}"/>
    <cellStyle name="Style 58 4 2 5" xfId="5548" xr:uid="{00000000-0005-0000-0000-00009D8D0000}"/>
    <cellStyle name="Style 58 4 2 5 2" xfId="22029" xr:uid="{00000000-0005-0000-0000-00009E8D0000}"/>
    <cellStyle name="Style 58 4 2 6" xfId="5549" xr:uid="{00000000-0005-0000-0000-00009F8D0000}"/>
    <cellStyle name="Style 58 4 3" xfId="5550" xr:uid="{00000000-0005-0000-0000-0000A08D0000}"/>
    <cellStyle name="Style 58 4 3 2" xfId="5551" xr:uid="{00000000-0005-0000-0000-0000A18D0000}"/>
    <cellStyle name="Style 58 4 3 2 2" xfId="21994" xr:uid="{00000000-0005-0000-0000-0000A28D0000}"/>
    <cellStyle name="Style 58 4 3 3" xfId="21529" xr:uid="{00000000-0005-0000-0000-0000A38D0000}"/>
    <cellStyle name="Style 58 4 4" xfId="5552" xr:uid="{00000000-0005-0000-0000-0000A48D0000}"/>
    <cellStyle name="Style 58 4 4 2" xfId="5553" xr:uid="{00000000-0005-0000-0000-0000A58D0000}"/>
    <cellStyle name="Style 58 4 4 2 2" xfId="22188" xr:uid="{00000000-0005-0000-0000-0000A68D0000}"/>
    <cellStyle name="Style 58 4 4 3" xfId="21833" xr:uid="{00000000-0005-0000-0000-0000A78D0000}"/>
    <cellStyle name="Style 58 4 5" xfId="5554" xr:uid="{00000000-0005-0000-0000-0000A88D0000}"/>
    <cellStyle name="Style 58 4 5 2" xfId="22271" xr:uid="{00000000-0005-0000-0000-0000A98D0000}"/>
    <cellStyle name="Style 58 4 6" xfId="5555" xr:uid="{00000000-0005-0000-0000-0000AA8D0000}"/>
    <cellStyle name="Style 58 5" xfId="5556" xr:uid="{00000000-0005-0000-0000-0000AB8D0000}"/>
    <cellStyle name="Style 58 5 2" xfId="5557" xr:uid="{00000000-0005-0000-0000-0000AC8D0000}"/>
    <cellStyle name="Style 58 5 2 2" xfId="5558" xr:uid="{00000000-0005-0000-0000-0000AD8D0000}"/>
    <cellStyle name="Style 58 5 2 2 2" xfId="5559" xr:uid="{00000000-0005-0000-0000-0000AE8D0000}"/>
    <cellStyle name="Style 58 5 2 2 2 2" xfId="21619" xr:uid="{00000000-0005-0000-0000-0000AF8D0000}"/>
    <cellStyle name="Style 58 5 2 2 3" xfId="21443" xr:uid="{00000000-0005-0000-0000-0000B08D0000}"/>
    <cellStyle name="Style 58 5 2 3" xfId="5560" xr:uid="{00000000-0005-0000-0000-0000B18D0000}"/>
    <cellStyle name="Style 58 5 2 3 2" xfId="5561" xr:uid="{00000000-0005-0000-0000-0000B28D0000}"/>
    <cellStyle name="Style 58 5 2 3 2 2" xfId="5562" xr:uid="{00000000-0005-0000-0000-0000B38D0000}"/>
    <cellStyle name="Style 58 5 2 3 2 2 2" xfId="21465" xr:uid="{00000000-0005-0000-0000-0000B48D0000}"/>
    <cellStyle name="Style 58 5 2 3 3" xfId="5563" xr:uid="{00000000-0005-0000-0000-0000B58D0000}"/>
    <cellStyle name="Style 58 5 2 3 3 2" xfId="21732" xr:uid="{00000000-0005-0000-0000-0000B68D0000}"/>
    <cellStyle name="Style 58 5 2 3 4" xfId="5564" xr:uid="{00000000-0005-0000-0000-0000B78D0000}"/>
    <cellStyle name="Style 58 5 2 3 4 2" xfId="20689" xr:uid="{00000000-0005-0000-0000-0000B88D0000}"/>
    <cellStyle name="Style 58 5 2 3 5" xfId="5565" xr:uid="{00000000-0005-0000-0000-0000B98D0000}"/>
    <cellStyle name="Style 58 5 2 4" xfId="5566" xr:uid="{00000000-0005-0000-0000-0000BA8D0000}"/>
    <cellStyle name="Style 58 5 2 4 2" xfId="5567" xr:uid="{00000000-0005-0000-0000-0000BB8D0000}"/>
    <cellStyle name="Style 58 5 2 4 2 2" xfId="5568" xr:uid="{00000000-0005-0000-0000-0000BC8D0000}"/>
    <cellStyle name="Style 58 5 2 4 2 3" xfId="22160" xr:uid="{00000000-0005-0000-0000-0000BD8D0000}"/>
    <cellStyle name="Style 58 5 2 4 3" xfId="5569" xr:uid="{00000000-0005-0000-0000-0000BE8D0000}"/>
    <cellStyle name="Style 58 5 2 4 3 2" xfId="20724" xr:uid="{00000000-0005-0000-0000-0000BF8D0000}"/>
    <cellStyle name="Style 58 5 2 5" xfId="5570" xr:uid="{00000000-0005-0000-0000-0000C08D0000}"/>
    <cellStyle name="Style 58 5 2 5 2" xfId="22389" xr:uid="{00000000-0005-0000-0000-0000C18D0000}"/>
    <cellStyle name="Style 58 5 2 6" xfId="5571" xr:uid="{00000000-0005-0000-0000-0000C28D0000}"/>
    <cellStyle name="Style 58 5 3" xfId="5572" xr:uid="{00000000-0005-0000-0000-0000C38D0000}"/>
    <cellStyle name="Style 58 5 3 2" xfId="5573" xr:uid="{00000000-0005-0000-0000-0000C48D0000}"/>
    <cellStyle name="Style 58 5 3 2 2" xfId="22346" xr:uid="{00000000-0005-0000-0000-0000C58D0000}"/>
    <cellStyle name="Style 58 5 3 3" xfId="21092" xr:uid="{00000000-0005-0000-0000-0000C68D0000}"/>
    <cellStyle name="Style 58 5 4" xfId="5574" xr:uid="{00000000-0005-0000-0000-0000C78D0000}"/>
    <cellStyle name="Style 58 5 4 2" xfId="5575" xr:uid="{00000000-0005-0000-0000-0000C88D0000}"/>
    <cellStyle name="Style 58 5 4 2 2" xfId="22077" xr:uid="{00000000-0005-0000-0000-0000C98D0000}"/>
    <cellStyle name="Style 58 5 5" xfId="5576" xr:uid="{00000000-0005-0000-0000-0000CA8D0000}"/>
    <cellStyle name="Style 58 5 5 2" xfId="21788" xr:uid="{00000000-0005-0000-0000-0000CB8D0000}"/>
    <cellStyle name="Style 58 5 6" xfId="5577" xr:uid="{00000000-0005-0000-0000-0000CC8D0000}"/>
    <cellStyle name="Style 58 5 6 2" xfId="21153" xr:uid="{00000000-0005-0000-0000-0000CD8D0000}"/>
    <cellStyle name="Style 58 6" xfId="5578" xr:uid="{00000000-0005-0000-0000-0000CE8D0000}"/>
    <cellStyle name="Style 58 6 2" xfId="5579" xr:uid="{00000000-0005-0000-0000-0000CF8D0000}"/>
    <cellStyle name="Style 58 6 2 2" xfId="5580" xr:uid="{00000000-0005-0000-0000-0000D08D0000}"/>
    <cellStyle name="Style 58 6 2 2 2" xfId="21104" xr:uid="{00000000-0005-0000-0000-0000D18D0000}"/>
    <cellStyle name="Style 58 6 2 3" xfId="21020" xr:uid="{00000000-0005-0000-0000-0000D28D0000}"/>
    <cellStyle name="Style 58 6 3" xfId="5581" xr:uid="{00000000-0005-0000-0000-0000D38D0000}"/>
    <cellStyle name="Style 58 6 3 2" xfId="5582" xr:uid="{00000000-0005-0000-0000-0000D48D0000}"/>
    <cellStyle name="Style 58 6 3 2 2" xfId="5583" xr:uid="{00000000-0005-0000-0000-0000D58D0000}"/>
    <cellStyle name="Style 58 6 3 2 2 2" xfId="21091" xr:uid="{00000000-0005-0000-0000-0000D68D0000}"/>
    <cellStyle name="Style 58 6 3 3" xfId="5584" xr:uid="{00000000-0005-0000-0000-0000D78D0000}"/>
    <cellStyle name="Style 58 6 3 3 2" xfId="21504" xr:uid="{00000000-0005-0000-0000-0000D88D0000}"/>
    <cellStyle name="Style 58 6 3 4" xfId="5585" xr:uid="{00000000-0005-0000-0000-0000D98D0000}"/>
    <cellStyle name="Style 58 6 3 4 2" xfId="21018" xr:uid="{00000000-0005-0000-0000-0000DA8D0000}"/>
    <cellStyle name="Style 58 6 3 5" xfId="5586" xr:uid="{00000000-0005-0000-0000-0000DB8D0000}"/>
    <cellStyle name="Style 58 6 4" xfId="5587" xr:uid="{00000000-0005-0000-0000-0000DC8D0000}"/>
    <cellStyle name="Style 58 6 4 2" xfId="5588" xr:uid="{00000000-0005-0000-0000-0000DD8D0000}"/>
    <cellStyle name="Style 58 6 4 2 2" xfId="5589" xr:uid="{00000000-0005-0000-0000-0000DE8D0000}"/>
    <cellStyle name="Style 58 6 4 2 2 2" xfId="22158" xr:uid="{00000000-0005-0000-0000-0000DF8D0000}"/>
    <cellStyle name="Style 58 6 4 3" xfId="5590" xr:uid="{00000000-0005-0000-0000-0000E08D0000}"/>
    <cellStyle name="Style 58 6 4 3 2" xfId="22427" xr:uid="{00000000-0005-0000-0000-0000E18D0000}"/>
    <cellStyle name="Style 58 6 5" xfId="5591" xr:uid="{00000000-0005-0000-0000-0000E28D0000}"/>
    <cellStyle name="Style 58 6 5 2" xfId="21875" xr:uid="{00000000-0005-0000-0000-0000E38D0000}"/>
    <cellStyle name="Style 58 6 6" xfId="5592" xr:uid="{00000000-0005-0000-0000-0000E48D0000}"/>
    <cellStyle name="Style 58 6 6 2" xfId="21023" xr:uid="{00000000-0005-0000-0000-0000E58D0000}"/>
    <cellStyle name="Style 58 7" xfId="5593" xr:uid="{00000000-0005-0000-0000-0000E68D0000}"/>
    <cellStyle name="Style 58 7 2" xfId="5594" xr:uid="{00000000-0005-0000-0000-0000E78D0000}"/>
    <cellStyle name="Style 58 7 2 2" xfId="5595" xr:uid="{00000000-0005-0000-0000-0000E88D0000}"/>
    <cellStyle name="Style 58 7 2 2 2" xfId="20946" xr:uid="{00000000-0005-0000-0000-0000E98D0000}"/>
    <cellStyle name="Style 58 7 3" xfId="5596" xr:uid="{00000000-0005-0000-0000-0000EA8D0000}"/>
    <cellStyle name="Style 58 7 3 2" xfId="20680" xr:uid="{00000000-0005-0000-0000-0000EB8D0000}"/>
    <cellStyle name="Style 58 7 4" xfId="5597" xr:uid="{00000000-0005-0000-0000-0000EC8D0000}"/>
    <cellStyle name="Style 58 7 4 2" xfId="21591" xr:uid="{00000000-0005-0000-0000-0000ED8D0000}"/>
    <cellStyle name="Style 58 7 5" xfId="5598" xr:uid="{00000000-0005-0000-0000-0000EE8D0000}"/>
    <cellStyle name="Style 58 8" xfId="5599" xr:uid="{00000000-0005-0000-0000-0000EF8D0000}"/>
    <cellStyle name="Style 58 8 2" xfId="5600" xr:uid="{00000000-0005-0000-0000-0000F08D0000}"/>
    <cellStyle name="Style 58 8 2 2" xfId="5601" xr:uid="{00000000-0005-0000-0000-0000F18D0000}"/>
    <cellStyle name="Style 58 8 2 3" xfId="21975" xr:uid="{00000000-0005-0000-0000-0000F28D0000}"/>
    <cellStyle name="Style 58 8 3" xfId="5602" xr:uid="{00000000-0005-0000-0000-0000F38D0000}"/>
    <cellStyle name="Style 58 8 3 2" xfId="21687" xr:uid="{00000000-0005-0000-0000-0000F48D0000}"/>
    <cellStyle name="Style 58 8 4" xfId="5603" xr:uid="{00000000-0005-0000-0000-0000F58D0000}"/>
    <cellStyle name="Style 58 8 4 2" xfId="22250" xr:uid="{00000000-0005-0000-0000-0000F68D0000}"/>
    <cellStyle name="Style 58 8 5" xfId="5604" xr:uid="{00000000-0005-0000-0000-0000F78D0000}"/>
    <cellStyle name="Style 58 9" xfId="5605" xr:uid="{00000000-0005-0000-0000-0000F88D0000}"/>
    <cellStyle name="Style 58 9 2" xfId="5606" xr:uid="{00000000-0005-0000-0000-0000F98D0000}"/>
    <cellStyle name="Style 58 9 2 2" xfId="5607" xr:uid="{00000000-0005-0000-0000-0000FA8D0000}"/>
    <cellStyle name="Style 58 9 2 3" xfId="22345" xr:uid="{00000000-0005-0000-0000-0000FB8D0000}"/>
    <cellStyle name="Style 58 9 3" xfId="5608" xr:uid="{00000000-0005-0000-0000-0000FC8D0000}"/>
    <cellStyle name="Style 58_ADDON" xfId="5609" xr:uid="{00000000-0005-0000-0000-0000FD8D0000}"/>
    <cellStyle name="Style 59" xfId="5610" xr:uid="{00000000-0005-0000-0000-0000FE8D0000}"/>
    <cellStyle name="Style 59 2" xfId="5611" xr:uid="{00000000-0005-0000-0000-0000FF8D0000}"/>
    <cellStyle name="Style 59 2 2" xfId="21787" xr:uid="{00000000-0005-0000-0000-0000008E0000}"/>
    <cellStyle name="Style 59 3" xfId="5612" xr:uid="{00000000-0005-0000-0000-0000018E0000}"/>
    <cellStyle name="Style 59 3 2" xfId="5613" xr:uid="{00000000-0005-0000-0000-0000028E0000}"/>
    <cellStyle name="Style 59 3 2 2" xfId="22426" xr:uid="{00000000-0005-0000-0000-0000038E0000}"/>
    <cellStyle name="Style 59 3 3" xfId="5614" xr:uid="{00000000-0005-0000-0000-0000048E0000}"/>
    <cellStyle name="Style 59 3 3 2" xfId="5615" xr:uid="{00000000-0005-0000-0000-0000058E0000}"/>
    <cellStyle name="Style 59 3 3 2 2" xfId="21874" xr:uid="{00000000-0005-0000-0000-0000068E0000}"/>
    <cellStyle name="Style 59 3 3 3" xfId="5616" xr:uid="{00000000-0005-0000-0000-0000078E0000}"/>
    <cellStyle name="Style 59 3 3 3 2" xfId="21590" xr:uid="{00000000-0005-0000-0000-0000088E0000}"/>
    <cellStyle name="Style 59 3 3 4" xfId="5617" xr:uid="{00000000-0005-0000-0000-0000098E0000}"/>
    <cellStyle name="Style 59 3 3 4 2" xfId="22157" xr:uid="{00000000-0005-0000-0000-00000A8E0000}"/>
    <cellStyle name="Style 59 3 4" xfId="5618" xr:uid="{00000000-0005-0000-0000-00000B8E0000}"/>
    <cellStyle name="Style 59 3 4 2" xfId="5619" xr:uid="{00000000-0005-0000-0000-00000C8E0000}"/>
    <cellStyle name="Style 59 3 4 2 2" xfId="22249" xr:uid="{00000000-0005-0000-0000-00000D8E0000}"/>
    <cellStyle name="Style 59 3 4 3" xfId="20945" xr:uid="{00000000-0005-0000-0000-00000E8E0000}"/>
    <cellStyle name="Style 59 3 5" xfId="5620" xr:uid="{00000000-0005-0000-0000-00000F8E0000}"/>
    <cellStyle name="Style 59 3 5 2" xfId="21503" xr:uid="{00000000-0005-0000-0000-0000108E0000}"/>
    <cellStyle name="Style 59 4" xfId="5621" xr:uid="{00000000-0005-0000-0000-0000118E0000}"/>
    <cellStyle name="Style 59 4 2" xfId="5622" xr:uid="{00000000-0005-0000-0000-0000128E0000}"/>
    <cellStyle name="Style 59 4 2 2" xfId="21686" xr:uid="{00000000-0005-0000-0000-0000138E0000}"/>
    <cellStyle name="Style 59 4 3" xfId="5623" xr:uid="{00000000-0005-0000-0000-0000148E0000}"/>
    <cellStyle name="Style 59 4 3 2" xfId="22344" xr:uid="{00000000-0005-0000-0000-0000158E0000}"/>
    <cellStyle name="Style 59 4 4" xfId="5624" xr:uid="{00000000-0005-0000-0000-0000168E0000}"/>
    <cellStyle name="Style 59 4 4 2" xfId="21974" xr:uid="{00000000-0005-0000-0000-0000178E0000}"/>
    <cellStyle name="Style 59 5" xfId="5625" xr:uid="{00000000-0005-0000-0000-0000188E0000}"/>
    <cellStyle name="Style 59 5 2" xfId="5626" xr:uid="{00000000-0005-0000-0000-0000198E0000}"/>
    <cellStyle name="Style 59 5 2 2" xfId="21786" xr:uid="{00000000-0005-0000-0000-00001A8E0000}"/>
    <cellStyle name="Style 59 5 3" xfId="22075" xr:uid="{00000000-0005-0000-0000-00001B8E0000}"/>
    <cellStyle name="Style 59 6" xfId="5627" xr:uid="{00000000-0005-0000-0000-00001C8E0000}"/>
    <cellStyle name="Style 59 6 2" xfId="5628" xr:uid="{00000000-0005-0000-0000-00001D8E0000}"/>
    <cellStyle name="Style 59 6 2 2" xfId="21502" xr:uid="{00000000-0005-0000-0000-00001E8E0000}"/>
    <cellStyle name="Style 59 6 3" xfId="5629" xr:uid="{00000000-0005-0000-0000-00001F8E0000}"/>
    <cellStyle name="Style 59 7" xfId="5630" xr:uid="{00000000-0005-0000-0000-0000208E0000}"/>
    <cellStyle name="Style 59 7 2" xfId="5631" xr:uid="{00000000-0005-0000-0000-0000218E0000}"/>
    <cellStyle name="Style 59 7 2 2" xfId="22425" xr:uid="{00000000-0005-0000-0000-0000228E0000}"/>
    <cellStyle name="Style 59 7 3" xfId="5632" xr:uid="{00000000-0005-0000-0000-0000238E0000}"/>
    <cellStyle name="Style 59 8" xfId="5633" xr:uid="{00000000-0005-0000-0000-0000248E0000}"/>
    <cellStyle name="Style 59 8 2" xfId="22076" xr:uid="{00000000-0005-0000-0000-0000258E0000}"/>
    <cellStyle name="Style 59_ADDON" xfId="5634" xr:uid="{00000000-0005-0000-0000-0000268E0000}"/>
    <cellStyle name="Style 60" xfId="5635" xr:uid="{00000000-0005-0000-0000-0000278E0000}"/>
    <cellStyle name="Style 60 2" xfId="5636" xr:uid="{00000000-0005-0000-0000-0000288E0000}"/>
    <cellStyle name="Style 60 2 2" xfId="5637" xr:uid="{00000000-0005-0000-0000-0000298E0000}"/>
    <cellStyle name="Style 60 2 2 2" xfId="5638" xr:uid="{00000000-0005-0000-0000-00002A8E0000}"/>
    <cellStyle name="Style 60 2 2 2 2" xfId="5639" xr:uid="{00000000-0005-0000-0000-00002B8E0000}"/>
    <cellStyle name="Style 60 2 2 2 2 2" xfId="5640" xr:uid="{00000000-0005-0000-0000-00002C8E0000}"/>
    <cellStyle name="Style 60 2 2 2 2 3" xfId="22248" xr:uid="{00000000-0005-0000-0000-00002D8E0000}"/>
    <cellStyle name="Style 60 2 2 2 3" xfId="5641" xr:uid="{00000000-0005-0000-0000-00002E8E0000}"/>
    <cellStyle name="Style 60 2 2 2 3 2" xfId="20944" xr:uid="{00000000-0005-0000-0000-00002F8E0000}"/>
    <cellStyle name="Style 60 2 2 3" xfId="5642" xr:uid="{00000000-0005-0000-0000-0000308E0000}"/>
    <cellStyle name="Style 60 2 2 3 2" xfId="5643" xr:uid="{00000000-0005-0000-0000-0000318E0000}"/>
    <cellStyle name="Style 60 2 2 3 2 2" xfId="21973" xr:uid="{00000000-0005-0000-0000-0000328E0000}"/>
    <cellStyle name="Style 60 2 2 4" xfId="5644" xr:uid="{00000000-0005-0000-0000-0000338E0000}"/>
    <cellStyle name="Style 60 2 2 4 2" xfId="21589" xr:uid="{00000000-0005-0000-0000-0000348E0000}"/>
    <cellStyle name="Style 60 2 3" xfId="5645" xr:uid="{00000000-0005-0000-0000-0000358E0000}"/>
    <cellStyle name="Style 60 2 3 2" xfId="5646" xr:uid="{00000000-0005-0000-0000-0000368E0000}"/>
    <cellStyle name="Style 60 2 3 2 2" xfId="5647" xr:uid="{00000000-0005-0000-0000-0000378E0000}"/>
    <cellStyle name="Style 60 2 3 2 3" xfId="22343" xr:uid="{00000000-0005-0000-0000-0000388E0000}"/>
    <cellStyle name="Style 60 2 3 3" xfId="5648" xr:uid="{00000000-0005-0000-0000-0000398E0000}"/>
    <cellStyle name="Style 60 2 3 3 2" xfId="21685" xr:uid="{00000000-0005-0000-0000-00003A8E0000}"/>
    <cellStyle name="Style 60 2 4" xfId="5649" xr:uid="{00000000-0005-0000-0000-00003B8E0000}"/>
    <cellStyle name="Style 60 2 4 2" xfId="5650" xr:uid="{00000000-0005-0000-0000-00003C8E0000}"/>
    <cellStyle name="Style 60 2 4 2 2" xfId="22074" xr:uid="{00000000-0005-0000-0000-00003D8E0000}"/>
    <cellStyle name="Style 60 2 5" xfId="5651" xr:uid="{00000000-0005-0000-0000-00003E8E0000}"/>
    <cellStyle name="Style 60 2 5 2" xfId="21785" xr:uid="{00000000-0005-0000-0000-00003F8E0000}"/>
    <cellStyle name="Style 60 2 6" xfId="21873" xr:uid="{00000000-0005-0000-0000-0000408E0000}"/>
    <cellStyle name="Style 60 3" xfId="5652" xr:uid="{00000000-0005-0000-0000-0000418E0000}"/>
    <cellStyle name="Style 60 3 2" xfId="5653" xr:uid="{00000000-0005-0000-0000-0000428E0000}"/>
    <cellStyle name="Style 60 3 2 2" xfId="5654" xr:uid="{00000000-0005-0000-0000-0000438E0000}"/>
    <cellStyle name="Style 60 3 2 2 2" xfId="5655" xr:uid="{00000000-0005-0000-0000-0000448E0000}"/>
    <cellStyle name="Style 60 3 2 2 2 2" xfId="5656" xr:uid="{00000000-0005-0000-0000-0000458E0000}"/>
    <cellStyle name="Style 60 3 2 2 2 3" xfId="21872" xr:uid="{00000000-0005-0000-0000-0000468E0000}"/>
    <cellStyle name="Style 60 3 2 2 3" xfId="5657" xr:uid="{00000000-0005-0000-0000-0000478E0000}"/>
    <cellStyle name="Style 60 3 2 2 3 2" xfId="22155" xr:uid="{00000000-0005-0000-0000-0000488E0000}"/>
    <cellStyle name="Style 60 3 2 3" xfId="5658" xr:uid="{00000000-0005-0000-0000-0000498E0000}"/>
    <cellStyle name="Style 60 3 2 3 2" xfId="5659" xr:uid="{00000000-0005-0000-0000-00004A8E0000}"/>
    <cellStyle name="Style 60 3 2 3 2 2" xfId="21588" xr:uid="{00000000-0005-0000-0000-00004B8E0000}"/>
    <cellStyle name="Style 60 3 2 4" xfId="5660" xr:uid="{00000000-0005-0000-0000-00004C8E0000}"/>
    <cellStyle name="Style 60 3 2 4 2" xfId="22424" xr:uid="{00000000-0005-0000-0000-00004D8E0000}"/>
    <cellStyle name="Style 60 3 3" xfId="5661" xr:uid="{00000000-0005-0000-0000-00004E8E0000}"/>
    <cellStyle name="Style 60 3 3 2" xfId="5662" xr:uid="{00000000-0005-0000-0000-00004F8E0000}"/>
    <cellStyle name="Style 60 3 3 2 2" xfId="5663" xr:uid="{00000000-0005-0000-0000-0000508E0000}"/>
    <cellStyle name="Style 60 3 3 2 2 2" xfId="5664" xr:uid="{00000000-0005-0000-0000-0000518E0000}"/>
    <cellStyle name="Style 60 3 3 2 2 3" xfId="21972" xr:uid="{00000000-0005-0000-0000-0000528E0000}"/>
    <cellStyle name="Style 60 3 3 2 3" xfId="5665" xr:uid="{00000000-0005-0000-0000-0000538E0000}"/>
    <cellStyle name="Style 60 3 3 2 3 2" xfId="22247" xr:uid="{00000000-0005-0000-0000-0000548E0000}"/>
    <cellStyle name="Style 60 3 3 3" xfId="5666" xr:uid="{00000000-0005-0000-0000-0000558E0000}"/>
    <cellStyle name="Style 60 3 3 3 2" xfId="21684" xr:uid="{00000000-0005-0000-0000-0000568E0000}"/>
    <cellStyle name="Style 60 3 3 4" xfId="5667" xr:uid="{00000000-0005-0000-0000-0000578E0000}"/>
    <cellStyle name="Style 60 3 3 4 2" xfId="20943" xr:uid="{00000000-0005-0000-0000-0000588E0000}"/>
    <cellStyle name="Style 60 3 4" xfId="5668" xr:uid="{00000000-0005-0000-0000-0000598E0000}"/>
    <cellStyle name="Style 60 3 4 2" xfId="5669" xr:uid="{00000000-0005-0000-0000-00005A8E0000}"/>
    <cellStyle name="Style 60 3 4 2 2" xfId="22342" xr:uid="{00000000-0005-0000-0000-00005B8E0000}"/>
    <cellStyle name="Style 60 3 5" xfId="5670" xr:uid="{00000000-0005-0000-0000-00005C8E0000}"/>
    <cellStyle name="Style 60 3 5 2" xfId="21501" xr:uid="{00000000-0005-0000-0000-00005D8E0000}"/>
    <cellStyle name="Style 60 4" xfId="5671" xr:uid="{00000000-0005-0000-0000-00005E8E0000}"/>
    <cellStyle name="Style 60 4 2" xfId="5672" xr:uid="{00000000-0005-0000-0000-00005F8E0000}"/>
    <cellStyle name="Style 60 4 2 2" xfId="5673" xr:uid="{00000000-0005-0000-0000-0000608E0000}"/>
    <cellStyle name="Style 60 4 2 2 2" xfId="5674" xr:uid="{00000000-0005-0000-0000-0000618E0000}"/>
    <cellStyle name="Style 60 4 2 2 3" xfId="21500" xr:uid="{00000000-0005-0000-0000-0000628E0000}"/>
    <cellStyle name="Style 60 4 2 3" xfId="5675" xr:uid="{00000000-0005-0000-0000-0000638E0000}"/>
    <cellStyle name="Style 60 4 2 3 2" xfId="21784" xr:uid="{00000000-0005-0000-0000-0000648E0000}"/>
    <cellStyle name="Style 60 4 3" xfId="5676" xr:uid="{00000000-0005-0000-0000-0000658E0000}"/>
    <cellStyle name="Style 60 4 3 2" xfId="22423" xr:uid="{00000000-0005-0000-0000-0000668E0000}"/>
    <cellStyle name="Style 60 4 4" xfId="5677" xr:uid="{00000000-0005-0000-0000-0000678E0000}"/>
    <cellStyle name="Style 60 4 4 2" xfId="22073" xr:uid="{00000000-0005-0000-0000-0000688E0000}"/>
    <cellStyle name="Style 60 5" xfId="5678" xr:uid="{00000000-0005-0000-0000-0000698E0000}"/>
    <cellStyle name="Style 60 5 2" xfId="5679" xr:uid="{00000000-0005-0000-0000-00006A8E0000}"/>
    <cellStyle name="Style 60 5 2 2" xfId="22154" xr:uid="{00000000-0005-0000-0000-00006B8E0000}"/>
    <cellStyle name="Style 60 6" xfId="5680" xr:uid="{00000000-0005-0000-0000-00006C8E0000}"/>
    <cellStyle name="Style 60 6 2" xfId="5681" xr:uid="{00000000-0005-0000-0000-00006D8E0000}"/>
    <cellStyle name="Style 60 6 2 2" xfId="5682" xr:uid="{00000000-0005-0000-0000-00006E8E0000}"/>
    <cellStyle name="Style 60 6 2 3" xfId="21871" xr:uid="{00000000-0005-0000-0000-00006F8E0000}"/>
    <cellStyle name="Style 60 7" xfId="5683" xr:uid="{00000000-0005-0000-0000-0000708E0000}"/>
    <cellStyle name="Style 60 7 2" xfId="5684" xr:uid="{00000000-0005-0000-0000-0000718E0000}"/>
    <cellStyle name="Style 60 7 3" xfId="5685" xr:uid="{00000000-0005-0000-0000-0000728E0000}"/>
    <cellStyle name="Style 60 7 4" xfId="21587" xr:uid="{00000000-0005-0000-0000-0000738E0000}"/>
    <cellStyle name="Style 60 8" xfId="5686" xr:uid="{00000000-0005-0000-0000-0000748E0000}"/>
    <cellStyle name="Style 60 8 2" xfId="22156" xr:uid="{00000000-0005-0000-0000-0000758E0000}"/>
    <cellStyle name="Style 60_ADDON" xfId="5687" xr:uid="{00000000-0005-0000-0000-0000768E0000}"/>
    <cellStyle name="Style 61" xfId="5688" xr:uid="{00000000-0005-0000-0000-0000778E0000}"/>
    <cellStyle name="Style 61 2" xfId="5689" xr:uid="{00000000-0005-0000-0000-0000788E0000}"/>
    <cellStyle name="Style 61 2 2" xfId="22246" xr:uid="{00000000-0005-0000-0000-0000798E0000}"/>
    <cellStyle name="Style 61 3" xfId="5690" xr:uid="{00000000-0005-0000-0000-00007A8E0000}"/>
    <cellStyle name="Style 61 3 2" xfId="5691" xr:uid="{00000000-0005-0000-0000-00007B8E0000}"/>
    <cellStyle name="Style 61 3 2 2" xfId="21683" xr:uid="{00000000-0005-0000-0000-00007C8E0000}"/>
    <cellStyle name="Style 61 3 3" xfId="5692" xr:uid="{00000000-0005-0000-0000-00007D8E0000}"/>
    <cellStyle name="Style 61 3 3 2" xfId="5693" xr:uid="{00000000-0005-0000-0000-00007E8E0000}"/>
    <cellStyle name="Style 61 3 3 2 2" xfId="22072" xr:uid="{00000000-0005-0000-0000-00007F8E0000}"/>
    <cellStyle name="Style 61 3 3 3" xfId="5694" xr:uid="{00000000-0005-0000-0000-0000808E0000}"/>
    <cellStyle name="Style 61 3 3 3 2" xfId="21783" xr:uid="{00000000-0005-0000-0000-0000818E0000}"/>
    <cellStyle name="Style 61 3 3 4" xfId="5695" xr:uid="{00000000-0005-0000-0000-0000828E0000}"/>
    <cellStyle name="Style 61 3 3 4 2" xfId="22341" xr:uid="{00000000-0005-0000-0000-0000838E0000}"/>
    <cellStyle name="Style 61 3 4" xfId="5696" xr:uid="{00000000-0005-0000-0000-0000848E0000}"/>
    <cellStyle name="Style 61 3 4 2" xfId="5697" xr:uid="{00000000-0005-0000-0000-0000858E0000}"/>
    <cellStyle name="Style 61 3 4 2 2" xfId="21090" xr:uid="{00000000-0005-0000-0000-0000868E0000}"/>
    <cellStyle name="Style 61 3 4 3" xfId="21499" xr:uid="{00000000-0005-0000-0000-0000878E0000}"/>
    <cellStyle name="Style 61 3 5" xfId="5698" xr:uid="{00000000-0005-0000-0000-0000888E0000}"/>
    <cellStyle name="Style 61 3 5 2" xfId="21971" xr:uid="{00000000-0005-0000-0000-0000898E0000}"/>
    <cellStyle name="Style 61 4" xfId="5699" xr:uid="{00000000-0005-0000-0000-00008A8E0000}"/>
    <cellStyle name="Style 61 4 2" xfId="5700" xr:uid="{00000000-0005-0000-0000-00008B8E0000}"/>
    <cellStyle name="Style 61 4 2 2" xfId="22153" xr:uid="{00000000-0005-0000-0000-00008C8E0000}"/>
    <cellStyle name="Style 61 4 3" xfId="5701" xr:uid="{00000000-0005-0000-0000-00008D8E0000}"/>
    <cellStyle name="Style 61 4 3 2" xfId="21870" xr:uid="{00000000-0005-0000-0000-00008E8E0000}"/>
    <cellStyle name="Style 61 4 4" xfId="5702" xr:uid="{00000000-0005-0000-0000-00008F8E0000}"/>
    <cellStyle name="Style 61 4 4 2" xfId="22422" xr:uid="{00000000-0005-0000-0000-0000908E0000}"/>
    <cellStyle name="Style 61 5" xfId="5703" xr:uid="{00000000-0005-0000-0000-0000918E0000}"/>
    <cellStyle name="Style 61 5 2" xfId="5704" xr:uid="{00000000-0005-0000-0000-0000928E0000}"/>
    <cellStyle name="Style 61 5 2 2" xfId="20941" xr:uid="{00000000-0005-0000-0000-0000938E0000}"/>
    <cellStyle name="Style 61 5 3" xfId="21586" xr:uid="{00000000-0005-0000-0000-0000948E0000}"/>
    <cellStyle name="Style 61 6" xfId="5705" xr:uid="{00000000-0005-0000-0000-0000958E0000}"/>
    <cellStyle name="Style 61 6 2" xfId="5706" xr:uid="{00000000-0005-0000-0000-0000968E0000}"/>
    <cellStyle name="Style 61 6 2 2" xfId="22245" xr:uid="{00000000-0005-0000-0000-0000978E0000}"/>
    <cellStyle name="Style 61 6 3" xfId="5707" xr:uid="{00000000-0005-0000-0000-0000988E0000}"/>
    <cellStyle name="Style 61 7" xfId="5708" xr:uid="{00000000-0005-0000-0000-0000998E0000}"/>
    <cellStyle name="Style 61 7 2" xfId="5709" xr:uid="{00000000-0005-0000-0000-00009A8E0000}"/>
    <cellStyle name="Style 61 7 2 2" xfId="21970" xr:uid="{00000000-0005-0000-0000-00009B8E0000}"/>
    <cellStyle name="Style 61 7 3" xfId="5710" xr:uid="{00000000-0005-0000-0000-00009C8E0000}"/>
    <cellStyle name="Style 61 8" xfId="5711" xr:uid="{00000000-0005-0000-0000-00009D8E0000}"/>
    <cellStyle name="Style 61 8 2" xfId="20942" xr:uid="{00000000-0005-0000-0000-00009E8E0000}"/>
    <cellStyle name="Style 61_ADDON" xfId="5712" xr:uid="{00000000-0005-0000-0000-00009F8E0000}"/>
    <cellStyle name="Style 62" xfId="5713" xr:uid="{00000000-0005-0000-0000-0000A08E0000}"/>
    <cellStyle name="Style 62 10" xfId="5714" xr:uid="{00000000-0005-0000-0000-0000A18E0000}"/>
    <cellStyle name="Style 62 10 2" xfId="5715" xr:uid="{00000000-0005-0000-0000-0000A28E0000}"/>
    <cellStyle name="Style 62 10 2 2" xfId="5716" xr:uid="{00000000-0005-0000-0000-0000A38E0000}"/>
    <cellStyle name="Style 62 10 2 3" xfId="22340" xr:uid="{00000000-0005-0000-0000-0000A48E0000}"/>
    <cellStyle name="Style 62 10 3" xfId="5717" xr:uid="{00000000-0005-0000-0000-0000A58E0000}"/>
    <cellStyle name="Style 62 11" xfId="5718" xr:uid="{00000000-0005-0000-0000-0000A68E0000}"/>
    <cellStyle name="Style 62 11 2" xfId="5719" xr:uid="{00000000-0005-0000-0000-0000A78E0000}"/>
    <cellStyle name="Style 62 11 2 2" xfId="5720" xr:uid="{00000000-0005-0000-0000-0000A88E0000}"/>
    <cellStyle name="Style 62 11 2 3" xfId="22071" xr:uid="{00000000-0005-0000-0000-0000A98E0000}"/>
    <cellStyle name="Style 62 11 3" xfId="5721" xr:uid="{00000000-0005-0000-0000-0000AA8E0000}"/>
    <cellStyle name="Style 62 12" xfId="5722" xr:uid="{00000000-0005-0000-0000-0000AB8E0000}"/>
    <cellStyle name="Style 62 12 2" xfId="5723" xr:uid="{00000000-0005-0000-0000-0000AC8E0000}"/>
    <cellStyle name="Style 62 12 2 2" xfId="21782" xr:uid="{00000000-0005-0000-0000-0000AD8E0000}"/>
    <cellStyle name="Style 62 13" xfId="21682" xr:uid="{00000000-0005-0000-0000-0000AE8E0000}"/>
    <cellStyle name="Style 62 2" xfId="5724" xr:uid="{00000000-0005-0000-0000-0000AF8E0000}"/>
    <cellStyle name="Style 62 2 2" xfId="5725" xr:uid="{00000000-0005-0000-0000-0000B08E0000}"/>
    <cellStyle name="Style 62 2 2 2" xfId="22421" xr:uid="{00000000-0005-0000-0000-0000B18E0000}"/>
    <cellStyle name="Style 62 2 3" xfId="21498" xr:uid="{00000000-0005-0000-0000-0000B28E0000}"/>
    <cellStyle name="Style 62 3" xfId="5726" xr:uid="{00000000-0005-0000-0000-0000B38E0000}"/>
    <cellStyle name="Style 62 3 2" xfId="5727" xr:uid="{00000000-0005-0000-0000-0000B48E0000}"/>
    <cellStyle name="Style 62 3 2 2" xfId="5728" xr:uid="{00000000-0005-0000-0000-0000B58E0000}"/>
    <cellStyle name="Style 62 3 2 2 2" xfId="5729" xr:uid="{00000000-0005-0000-0000-0000B68E0000}"/>
    <cellStyle name="Style 62 3 2 2 2 2" xfId="21585" xr:uid="{00000000-0005-0000-0000-0000B78E0000}"/>
    <cellStyle name="Style 62 3 2 3" xfId="5730" xr:uid="{00000000-0005-0000-0000-0000B88E0000}"/>
    <cellStyle name="Style 62 3 2 3 2" xfId="21869" xr:uid="{00000000-0005-0000-0000-0000B98E0000}"/>
    <cellStyle name="Style 62 3 3" xfId="5731" xr:uid="{00000000-0005-0000-0000-0000BA8E0000}"/>
    <cellStyle name="Style 62 3 3 2" xfId="5732" xr:uid="{00000000-0005-0000-0000-0000BB8E0000}"/>
    <cellStyle name="Style 62 3 3 2 2" xfId="5733" xr:uid="{00000000-0005-0000-0000-0000BC8E0000}"/>
    <cellStyle name="Style 62 3 3 2 2 2" xfId="21969" xr:uid="{00000000-0005-0000-0000-0000BD8E0000}"/>
    <cellStyle name="Style 62 3 3 2 3" xfId="22244" xr:uid="{00000000-0005-0000-0000-0000BE8E0000}"/>
    <cellStyle name="Style 62 3 3 3" xfId="5734" xr:uid="{00000000-0005-0000-0000-0000BF8E0000}"/>
    <cellStyle name="Style 62 3 3 3 2" xfId="5735" xr:uid="{00000000-0005-0000-0000-0000C08E0000}"/>
    <cellStyle name="Style 62 3 3 3 2 2" xfId="5736" xr:uid="{00000000-0005-0000-0000-0000C18E0000}"/>
    <cellStyle name="Style 62 3 3 3 2 2 2" xfId="22339" xr:uid="{00000000-0005-0000-0000-0000C28E0000}"/>
    <cellStyle name="Style 62 3 3 3 3" xfId="5737" xr:uid="{00000000-0005-0000-0000-0000C38E0000}"/>
    <cellStyle name="Style 62 3 3 3 3 2" xfId="22070" xr:uid="{00000000-0005-0000-0000-0000C48E0000}"/>
    <cellStyle name="Style 62 3 3 3 4" xfId="5738" xr:uid="{00000000-0005-0000-0000-0000C58E0000}"/>
    <cellStyle name="Style 62 3 3 3 4 2" xfId="21681" xr:uid="{00000000-0005-0000-0000-0000C68E0000}"/>
    <cellStyle name="Style 62 3 3 3 5" xfId="5739" xr:uid="{00000000-0005-0000-0000-0000C78E0000}"/>
    <cellStyle name="Style 62 3 3 4" xfId="5740" xr:uid="{00000000-0005-0000-0000-0000C88E0000}"/>
    <cellStyle name="Style 62 3 3 4 2" xfId="5741" xr:uid="{00000000-0005-0000-0000-0000C98E0000}"/>
    <cellStyle name="Style 62 3 3 4 2 2" xfId="5742" xr:uid="{00000000-0005-0000-0000-0000CA8E0000}"/>
    <cellStyle name="Style 62 3 3 4 2 2 2" xfId="21497" xr:uid="{00000000-0005-0000-0000-0000CB8E0000}"/>
    <cellStyle name="Style 62 3 3 4 3" xfId="5743" xr:uid="{00000000-0005-0000-0000-0000CC8E0000}"/>
    <cellStyle name="Style 62 3 3 4 3 2" xfId="21781" xr:uid="{00000000-0005-0000-0000-0000CD8E0000}"/>
    <cellStyle name="Style 62 3 3 5" xfId="5744" xr:uid="{00000000-0005-0000-0000-0000CE8E0000}"/>
    <cellStyle name="Style 62 3 3 5 2" xfId="22420" xr:uid="{00000000-0005-0000-0000-0000CF8E0000}"/>
    <cellStyle name="Style 62 3 3 6" xfId="5745" xr:uid="{00000000-0005-0000-0000-0000D08E0000}"/>
    <cellStyle name="Style 62 3 3 6 2" xfId="20940" xr:uid="{00000000-0005-0000-0000-0000D18E0000}"/>
    <cellStyle name="Style 62 3 4" xfId="5746" xr:uid="{00000000-0005-0000-0000-0000D28E0000}"/>
    <cellStyle name="Style 62 3 4 2" xfId="5747" xr:uid="{00000000-0005-0000-0000-0000D38E0000}"/>
    <cellStyle name="Style 62 3 4 2 2" xfId="21868" xr:uid="{00000000-0005-0000-0000-0000D48E0000}"/>
    <cellStyle name="Style 62 3 4 3" xfId="5748" xr:uid="{00000000-0005-0000-0000-0000D58E0000}"/>
    <cellStyle name="Style 62 3 4 3 2" xfId="22151" xr:uid="{00000000-0005-0000-0000-0000D68E0000}"/>
    <cellStyle name="Style 62 3 4 4" xfId="5749" xr:uid="{00000000-0005-0000-0000-0000D78E0000}"/>
    <cellStyle name="Style 62 3 5" xfId="5750" xr:uid="{00000000-0005-0000-0000-0000D88E0000}"/>
    <cellStyle name="Style 62 3 5 2" xfId="21584" xr:uid="{00000000-0005-0000-0000-0000D98E0000}"/>
    <cellStyle name="Style 62 3 6" xfId="5751" xr:uid="{00000000-0005-0000-0000-0000DA8E0000}"/>
    <cellStyle name="Style 62 3 6 2" xfId="22152" xr:uid="{00000000-0005-0000-0000-0000DB8E0000}"/>
    <cellStyle name="Style 62 4" xfId="5752" xr:uid="{00000000-0005-0000-0000-0000DC8E0000}"/>
    <cellStyle name="Style 62 4 2" xfId="5753" xr:uid="{00000000-0005-0000-0000-0000DD8E0000}"/>
    <cellStyle name="Style 62 4 2 2" xfId="5754" xr:uid="{00000000-0005-0000-0000-0000DE8E0000}"/>
    <cellStyle name="Style 62 4 2 2 2" xfId="5755" xr:uid="{00000000-0005-0000-0000-0000DF8E0000}"/>
    <cellStyle name="Style 62 4 2 2 2 2" xfId="21968" xr:uid="{00000000-0005-0000-0000-0000E08E0000}"/>
    <cellStyle name="Style 62 4 2 2 3" xfId="22243" xr:uid="{00000000-0005-0000-0000-0000E18E0000}"/>
    <cellStyle name="Style 62 4 2 3" xfId="5756" xr:uid="{00000000-0005-0000-0000-0000E28E0000}"/>
    <cellStyle name="Style 62 4 2 3 2" xfId="5757" xr:uid="{00000000-0005-0000-0000-0000E38E0000}"/>
    <cellStyle name="Style 62 4 2 3 2 2" xfId="5758" xr:uid="{00000000-0005-0000-0000-0000E48E0000}"/>
    <cellStyle name="Style 62 4 2 3 2 2 2" xfId="22338" xr:uid="{00000000-0005-0000-0000-0000E58E0000}"/>
    <cellStyle name="Style 62 4 2 3 3" xfId="5759" xr:uid="{00000000-0005-0000-0000-0000E68E0000}"/>
    <cellStyle name="Style 62 4 2 3 3 2" xfId="22069" xr:uid="{00000000-0005-0000-0000-0000E78E0000}"/>
    <cellStyle name="Style 62 4 2 3 4" xfId="5760" xr:uid="{00000000-0005-0000-0000-0000E88E0000}"/>
    <cellStyle name="Style 62 4 2 3 4 2" xfId="21680" xr:uid="{00000000-0005-0000-0000-0000E98E0000}"/>
    <cellStyle name="Style 62 4 2 3 5" xfId="5761" xr:uid="{00000000-0005-0000-0000-0000EA8E0000}"/>
    <cellStyle name="Style 62 4 2 4" xfId="5762" xr:uid="{00000000-0005-0000-0000-0000EB8E0000}"/>
    <cellStyle name="Style 62 4 2 4 2" xfId="5763" xr:uid="{00000000-0005-0000-0000-0000EC8E0000}"/>
    <cellStyle name="Style 62 4 2 4 2 2" xfId="5764" xr:uid="{00000000-0005-0000-0000-0000ED8E0000}"/>
    <cellStyle name="Style 62 4 2 4 2 2 2" xfId="21496" xr:uid="{00000000-0005-0000-0000-0000EE8E0000}"/>
    <cellStyle name="Style 62 4 2 4 3" xfId="5765" xr:uid="{00000000-0005-0000-0000-0000EF8E0000}"/>
    <cellStyle name="Style 62 4 2 4 3 2" xfId="21780" xr:uid="{00000000-0005-0000-0000-0000F08E0000}"/>
    <cellStyle name="Style 62 4 2 5" xfId="5766" xr:uid="{00000000-0005-0000-0000-0000F18E0000}"/>
    <cellStyle name="Style 62 4 2 5 2" xfId="22419" xr:uid="{00000000-0005-0000-0000-0000F28E0000}"/>
    <cellStyle name="Style 62 4 2 6" xfId="5767" xr:uid="{00000000-0005-0000-0000-0000F38E0000}"/>
    <cellStyle name="Style 62 4 2 6 2" xfId="20679" xr:uid="{00000000-0005-0000-0000-0000F48E0000}"/>
    <cellStyle name="Style 62 4 3" xfId="5768" xr:uid="{00000000-0005-0000-0000-0000F58E0000}"/>
    <cellStyle name="Style 62 4 3 2" xfId="5769" xr:uid="{00000000-0005-0000-0000-0000F68E0000}"/>
    <cellStyle name="Style 62 4 3 2 2" xfId="21867" xr:uid="{00000000-0005-0000-0000-0000F78E0000}"/>
    <cellStyle name="Style 62 4 3 3" xfId="22150" xr:uid="{00000000-0005-0000-0000-0000F88E0000}"/>
    <cellStyle name="Style 62 4 4" xfId="5770" xr:uid="{00000000-0005-0000-0000-0000F98E0000}"/>
    <cellStyle name="Style 62 4 4 2" xfId="5771" xr:uid="{00000000-0005-0000-0000-0000FA8E0000}"/>
    <cellStyle name="Style 62 4 4 2 2" xfId="20938" xr:uid="{00000000-0005-0000-0000-0000FB8E0000}"/>
    <cellStyle name="Style 62 4 4 3" xfId="21583" xr:uid="{00000000-0005-0000-0000-0000FC8E0000}"/>
    <cellStyle name="Style 62 4 5" xfId="5772" xr:uid="{00000000-0005-0000-0000-0000FD8E0000}"/>
    <cellStyle name="Style 62 4 5 2" xfId="22242" xr:uid="{00000000-0005-0000-0000-0000FE8E0000}"/>
    <cellStyle name="Style 62 4 6" xfId="5773" xr:uid="{00000000-0005-0000-0000-0000FF8E0000}"/>
    <cellStyle name="Style 62 4 6 2" xfId="20939" xr:uid="{00000000-0005-0000-0000-0000008F0000}"/>
    <cellStyle name="Style 62 5" xfId="5774" xr:uid="{00000000-0005-0000-0000-0000018F0000}"/>
    <cellStyle name="Style 62 5 2" xfId="5775" xr:uid="{00000000-0005-0000-0000-0000028F0000}"/>
    <cellStyle name="Style 62 5 2 2" xfId="5776" xr:uid="{00000000-0005-0000-0000-0000038F0000}"/>
    <cellStyle name="Style 62 5 2 2 2" xfId="5777" xr:uid="{00000000-0005-0000-0000-0000048F0000}"/>
    <cellStyle name="Style 62 5 2 2 2 2" xfId="22068" xr:uid="{00000000-0005-0000-0000-0000058F0000}"/>
    <cellStyle name="Style 62 5 2 2 3" xfId="22337" xr:uid="{00000000-0005-0000-0000-0000068F0000}"/>
    <cellStyle name="Style 62 5 2 3" xfId="5778" xr:uid="{00000000-0005-0000-0000-0000078F0000}"/>
    <cellStyle name="Style 62 5 2 3 2" xfId="5779" xr:uid="{00000000-0005-0000-0000-0000088F0000}"/>
    <cellStyle name="Style 62 5 2 3 2 2" xfId="5780" xr:uid="{00000000-0005-0000-0000-0000098F0000}"/>
    <cellStyle name="Style 62 5 2 3 2 2 2" xfId="21495" xr:uid="{00000000-0005-0000-0000-00000A8F0000}"/>
    <cellStyle name="Style 62 5 2 3 3" xfId="5781" xr:uid="{00000000-0005-0000-0000-00000B8F0000}"/>
    <cellStyle name="Style 62 5 2 3 3 2" xfId="22418" xr:uid="{00000000-0005-0000-0000-00000C8F0000}"/>
    <cellStyle name="Style 62 5 2 3 4" xfId="5782" xr:uid="{00000000-0005-0000-0000-00000D8F0000}"/>
    <cellStyle name="Style 62 5 2 3 4 2" xfId="21779" xr:uid="{00000000-0005-0000-0000-00000E8F0000}"/>
    <cellStyle name="Style 62 5 2 3 5" xfId="5783" xr:uid="{00000000-0005-0000-0000-00000F8F0000}"/>
    <cellStyle name="Style 62 5 2 4" xfId="5784" xr:uid="{00000000-0005-0000-0000-0000108F0000}"/>
    <cellStyle name="Style 62 5 2 4 2" xfId="5785" xr:uid="{00000000-0005-0000-0000-0000118F0000}"/>
    <cellStyle name="Style 62 5 2 4 2 2" xfId="5786" xr:uid="{00000000-0005-0000-0000-0000128F0000}"/>
    <cellStyle name="Style 62 5 2 4 2 3" xfId="21866" xr:uid="{00000000-0005-0000-0000-0000138F0000}"/>
    <cellStyle name="Style 62 5 2 4 3" xfId="5787" xr:uid="{00000000-0005-0000-0000-0000148F0000}"/>
    <cellStyle name="Style 62 5 2 4 3 2" xfId="22149" xr:uid="{00000000-0005-0000-0000-0000158F0000}"/>
    <cellStyle name="Style 62 5 2 5" xfId="5788" xr:uid="{00000000-0005-0000-0000-0000168F0000}"/>
    <cellStyle name="Style 62 5 2 5 2" xfId="21679" xr:uid="{00000000-0005-0000-0000-0000178F0000}"/>
    <cellStyle name="Style 62 5 2 6" xfId="5789" xr:uid="{00000000-0005-0000-0000-0000188F0000}"/>
    <cellStyle name="Style 62 5 3" xfId="5790" xr:uid="{00000000-0005-0000-0000-0000198F0000}"/>
    <cellStyle name="Style 62 5 3 2" xfId="5791" xr:uid="{00000000-0005-0000-0000-00001A8F0000}"/>
    <cellStyle name="Style 62 5 3 2 2" xfId="20937" xr:uid="{00000000-0005-0000-0000-00001B8F0000}"/>
    <cellStyle name="Style 62 5 3 3" xfId="21582" xr:uid="{00000000-0005-0000-0000-00001C8F0000}"/>
    <cellStyle name="Style 62 5 4" xfId="5792" xr:uid="{00000000-0005-0000-0000-00001D8F0000}"/>
    <cellStyle name="Style 62 5 4 2" xfId="5793" xr:uid="{00000000-0005-0000-0000-00001E8F0000}"/>
    <cellStyle name="Style 62 5 4 2 2" xfId="22241" xr:uid="{00000000-0005-0000-0000-00001F8F0000}"/>
    <cellStyle name="Style 62 5 5" xfId="5794" xr:uid="{00000000-0005-0000-0000-0000208F0000}"/>
    <cellStyle name="Style 62 5 5 2" xfId="21966" xr:uid="{00000000-0005-0000-0000-0000218F0000}"/>
    <cellStyle name="Style 62 5 6" xfId="5795" xr:uid="{00000000-0005-0000-0000-0000228F0000}"/>
    <cellStyle name="Style 62 5 6 2" xfId="21967" xr:uid="{00000000-0005-0000-0000-0000238F0000}"/>
    <cellStyle name="Style 62 6" xfId="5796" xr:uid="{00000000-0005-0000-0000-0000248F0000}"/>
    <cellStyle name="Style 62 6 2" xfId="5797" xr:uid="{00000000-0005-0000-0000-0000258F0000}"/>
    <cellStyle name="Style 62 6 2 2" xfId="5798" xr:uid="{00000000-0005-0000-0000-0000268F0000}"/>
    <cellStyle name="Style 62 6 2 2 2" xfId="22067" xr:uid="{00000000-0005-0000-0000-0000278F0000}"/>
    <cellStyle name="Style 62 6 2 3" xfId="22336" xr:uid="{00000000-0005-0000-0000-0000288F0000}"/>
    <cellStyle name="Style 62 6 3" xfId="5799" xr:uid="{00000000-0005-0000-0000-0000298F0000}"/>
    <cellStyle name="Style 62 6 3 2" xfId="5800" xr:uid="{00000000-0005-0000-0000-00002A8F0000}"/>
    <cellStyle name="Style 62 6 3 2 2" xfId="5801" xr:uid="{00000000-0005-0000-0000-00002B8F0000}"/>
    <cellStyle name="Style 62 6 3 2 2 2" xfId="21494" xr:uid="{00000000-0005-0000-0000-00002C8F0000}"/>
    <cellStyle name="Style 62 6 3 3" xfId="5802" xr:uid="{00000000-0005-0000-0000-00002D8F0000}"/>
    <cellStyle name="Style 62 6 3 3 2" xfId="22417" xr:uid="{00000000-0005-0000-0000-00002E8F0000}"/>
    <cellStyle name="Style 62 6 3 4" xfId="5803" xr:uid="{00000000-0005-0000-0000-00002F8F0000}"/>
    <cellStyle name="Style 62 6 3 4 2" xfId="21778" xr:uid="{00000000-0005-0000-0000-0000308F0000}"/>
    <cellStyle name="Style 62 6 3 5" xfId="5804" xr:uid="{00000000-0005-0000-0000-0000318F0000}"/>
    <cellStyle name="Style 62 6 4" xfId="5805" xr:uid="{00000000-0005-0000-0000-0000328F0000}"/>
    <cellStyle name="Style 62 6 4 2" xfId="5806" xr:uid="{00000000-0005-0000-0000-0000338F0000}"/>
    <cellStyle name="Style 62 6 4 2 2" xfId="5807" xr:uid="{00000000-0005-0000-0000-0000348F0000}"/>
    <cellStyle name="Style 62 6 4 2 2 2" xfId="22148" xr:uid="{00000000-0005-0000-0000-0000358F0000}"/>
    <cellStyle name="Style 62 6 4 3" xfId="5808" xr:uid="{00000000-0005-0000-0000-0000368F0000}"/>
    <cellStyle name="Style 62 6 4 3 2" xfId="21089" xr:uid="{00000000-0005-0000-0000-0000378F0000}"/>
    <cellStyle name="Style 62 6 5" xfId="5809" xr:uid="{00000000-0005-0000-0000-0000388F0000}"/>
    <cellStyle name="Style 62 6 5 2" xfId="21865" xr:uid="{00000000-0005-0000-0000-0000398F0000}"/>
    <cellStyle name="Style 62 6 6" xfId="5810" xr:uid="{00000000-0005-0000-0000-00003A8F0000}"/>
    <cellStyle name="Style 62 6 6 2" xfId="21678" xr:uid="{00000000-0005-0000-0000-00003B8F0000}"/>
    <cellStyle name="Style 62 7" xfId="5811" xr:uid="{00000000-0005-0000-0000-00003C8F0000}"/>
    <cellStyle name="Style 62 7 2" xfId="5812" xr:uid="{00000000-0005-0000-0000-00003D8F0000}"/>
    <cellStyle name="Style 62 7 2 2" xfId="5813" xr:uid="{00000000-0005-0000-0000-00003E8F0000}"/>
    <cellStyle name="Style 62 7 2 2 2" xfId="20936" xr:uid="{00000000-0005-0000-0000-00003F8F0000}"/>
    <cellStyle name="Style 62 7 3" xfId="5814" xr:uid="{00000000-0005-0000-0000-0000408F0000}"/>
    <cellStyle name="Style 62 7 3 2" xfId="22240" xr:uid="{00000000-0005-0000-0000-0000418F0000}"/>
    <cellStyle name="Style 62 7 4" xfId="5815" xr:uid="{00000000-0005-0000-0000-0000428F0000}"/>
    <cellStyle name="Style 62 7 4 2" xfId="21581" xr:uid="{00000000-0005-0000-0000-0000438F0000}"/>
    <cellStyle name="Style 62 7 5" xfId="5816" xr:uid="{00000000-0005-0000-0000-0000448F0000}"/>
    <cellStyle name="Style 62 8" xfId="5817" xr:uid="{00000000-0005-0000-0000-0000458F0000}"/>
    <cellStyle name="Style 62 8 2" xfId="5818" xr:uid="{00000000-0005-0000-0000-0000468F0000}"/>
    <cellStyle name="Style 62 8 2 2" xfId="5819" xr:uid="{00000000-0005-0000-0000-0000478F0000}"/>
    <cellStyle name="Style 62 8 2 3" xfId="21677" xr:uid="{00000000-0005-0000-0000-0000488F0000}"/>
    <cellStyle name="Style 62 8 3" xfId="5820" xr:uid="{00000000-0005-0000-0000-0000498F0000}"/>
    <cellStyle name="Style 62 8 3 2" xfId="22335" xr:uid="{00000000-0005-0000-0000-00004A8F0000}"/>
    <cellStyle name="Style 62 8 4" xfId="5821" xr:uid="{00000000-0005-0000-0000-00004B8F0000}"/>
    <cellStyle name="Style 62 8 4 2" xfId="21965" xr:uid="{00000000-0005-0000-0000-00004C8F0000}"/>
    <cellStyle name="Style 62 8 5" xfId="5822" xr:uid="{00000000-0005-0000-0000-00004D8F0000}"/>
    <cellStyle name="Style 62 9" xfId="5823" xr:uid="{00000000-0005-0000-0000-00004E8F0000}"/>
    <cellStyle name="Style 62 9 2" xfId="5824" xr:uid="{00000000-0005-0000-0000-00004F8F0000}"/>
    <cellStyle name="Style 62 9 2 2" xfId="5825" xr:uid="{00000000-0005-0000-0000-0000508F0000}"/>
    <cellStyle name="Style 62 9 2 3" xfId="22066" xr:uid="{00000000-0005-0000-0000-0000518F0000}"/>
    <cellStyle name="Style 62 9 3" xfId="5826" xr:uid="{00000000-0005-0000-0000-0000528F0000}"/>
    <cellStyle name="Style 62_ADDON" xfId="5827" xr:uid="{00000000-0005-0000-0000-0000538F0000}"/>
    <cellStyle name="Style 63" xfId="5828" xr:uid="{00000000-0005-0000-0000-0000548F0000}"/>
    <cellStyle name="Style 63 2" xfId="5829" xr:uid="{00000000-0005-0000-0000-0000558F0000}"/>
    <cellStyle name="Style 63 2 2" xfId="5830" xr:uid="{00000000-0005-0000-0000-0000568F0000}"/>
    <cellStyle name="Style 63 2 2 2" xfId="5831" xr:uid="{00000000-0005-0000-0000-0000578F0000}"/>
    <cellStyle name="Style 63 2 2 2 2" xfId="5832" xr:uid="{00000000-0005-0000-0000-0000588F0000}"/>
    <cellStyle name="Style 63 2 2 2 2 2" xfId="5833" xr:uid="{00000000-0005-0000-0000-0000598F0000}"/>
    <cellStyle name="Style 63 2 2 2 2 3" xfId="22147" xr:uid="{00000000-0005-0000-0000-00005A8F0000}"/>
    <cellStyle name="Style 63 2 2 2 3" xfId="5834" xr:uid="{00000000-0005-0000-0000-00005B8F0000}"/>
    <cellStyle name="Style 63 2 2 2 3 2" xfId="21088" xr:uid="{00000000-0005-0000-0000-00005C8F0000}"/>
    <cellStyle name="Style 63 2 2 3" xfId="5835" xr:uid="{00000000-0005-0000-0000-00005D8F0000}"/>
    <cellStyle name="Style 63 2 2 3 2" xfId="5836" xr:uid="{00000000-0005-0000-0000-00005E8F0000}"/>
    <cellStyle name="Style 63 2 2 3 2 2" xfId="21864" xr:uid="{00000000-0005-0000-0000-00005F8F0000}"/>
    <cellStyle name="Style 63 2 2 4" xfId="5837" xr:uid="{00000000-0005-0000-0000-0000608F0000}"/>
    <cellStyle name="Style 63 2 2 4 2" xfId="22416" xr:uid="{00000000-0005-0000-0000-0000618F0000}"/>
    <cellStyle name="Style 63 2 3" xfId="5838" xr:uid="{00000000-0005-0000-0000-0000628F0000}"/>
    <cellStyle name="Style 63 2 3 2" xfId="5839" xr:uid="{00000000-0005-0000-0000-0000638F0000}"/>
    <cellStyle name="Style 63 2 3 2 2" xfId="5840" xr:uid="{00000000-0005-0000-0000-0000648F0000}"/>
    <cellStyle name="Style 63 2 3 2 3" xfId="20935" xr:uid="{00000000-0005-0000-0000-0000658F0000}"/>
    <cellStyle name="Style 63 2 3 3" xfId="5841" xr:uid="{00000000-0005-0000-0000-0000668F0000}"/>
    <cellStyle name="Style 63 2 3 3 2" xfId="21580" xr:uid="{00000000-0005-0000-0000-0000678F0000}"/>
    <cellStyle name="Style 63 2 4" xfId="5842" xr:uid="{00000000-0005-0000-0000-0000688F0000}"/>
    <cellStyle name="Style 63 2 4 2" xfId="5843" xr:uid="{00000000-0005-0000-0000-0000698F0000}"/>
    <cellStyle name="Style 63 2 4 2 2" xfId="20678" xr:uid="{00000000-0005-0000-0000-00006A8F0000}"/>
    <cellStyle name="Style 63 2 5" xfId="5844" xr:uid="{00000000-0005-0000-0000-00006B8F0000}"/>
    <cellStyle name="Style 63 2 5 2" xfId="22239" xr:uid="{00000000-0005-0000-0000-00006C8F0000}"/>
    <cellStyle name="Style 63 2 6" xfId="21493" xr:uid="{00000000-0005-0000-0000-00006D8F0000}"/>
    <cellStyle name="Style 63 3" xfId="5845" xr:uid="{00000000-0005-0000-0000-00006E8F0000}"/>
    <cellStyle name="Style 63 3 2" xfId="5846" xr:uid="{00000000-0005-0000-0000-00006F8F0000}"/>
    <cellStyle name="Style 63 3 2 2" xfId="5847" xr:uid="{00000000-0005-0000-0000-0000708F0000}"/>
    <cellStyle name="Style 63 3 2 2 2" xfId="5848" xr:uid="{00000000-0005-0000-0000-0000718F0000}"/>
    <cellStyle name="Style 63 3 2 2 2 2" xfId="5849" xr:uid="{00000000-0005-0000-0000-0000728F0000}"/>
    <cellStyle name="Style 63 3 2 2 2 3" xfId="22065" xr:uid="{00000000-0005-0000-0000-0000738F0000}"/>
    <cellStyle name="Style 63 3 2 2 3" xfId="5850" xr:uid="{00000000-0005-0000-0000-0000748F0000}"/>
    <cellStyle name="Style 63 3 2 2 3 2" xfId="22334" xr:uid="{00000000-0005-0000-0000-0000758F0000}"/>
    <cellStyle name="Style 63 3 2 3" xfId="5851" xr:uid="{00000000-0005-0000-0000-0000768F0000}"/>
    <cellStyle name="Style 63 3 2 3 2" xfId="5852" xr:uid="{00000000-0005-0000-0000-0000778F0000}"/>
    <cellStyle name="Style 63 3 2 3 2 2" xfId="21776" xr:uid="{00000000-0005-0000-0000-0000788F0000}"/>
    <cellStyle name="Style 63 3 2 4" xfId="5853" xr:uid="{00000000-0005-0000-0000-0000798F0000}"/>
    <cellStyle name="Style 63 3 2 4 2" xfId="21676" xr:uid="{00000000-0005-0000-0000-00007A8F0000}"/>
    <cellStyle name="Style 63 3 3" xfId="5854" xr:uid="{00000000-0005-0000-0000-00007B8F0000}"/>
    <cellStyle name="Style 63 3 3 2" xfId="5855" xr:uid="{00000000-0005-0000-0000-00007C8F0000}"/>
    <cellStyle name="Style 63 3 3 2 2" xfId="5856" xr:uid="{00000000-0005-0000-0000-00007D8F0000}"/>
    <cellStyle name="Style 63 3 3 2 2 2" xfId="5857" xr:uid="{00000000-0005-0000-0000-00007E8F0000}"/>
    <cellStyle name="Style 63 3 3 2 2 3" xfId="22146" xr:uid="{00000000-0005-0000-0000-00007F8F0000}"/>
    <cellStyle name="Style 63 3 3 2 3" xfId="5858" xr:uid="{00000000-0005-0000-0000-0000808F0000}"/>
    <cellStyle name="Style 63 3 3 2 3 2" xfId="22415" xr:uid="{00000000-0005-0000-0000-0000818F0000}"/>
    <cellStyle name="Style 63 3 3 3" xfId="5859" xr:uid="{00000000-0005-0000-0000-0000828F0000}"/>
    <cellStyle name="Style 63 3 3 3 2" xfId="21863" xr:uid="{00000000-0005-0000-0000-0000838F0000}"/>
    <cellStyle name="Style 63 3 3 4" xfId="5860" xr:uid="{00000000-0005-0000-0000-0000848F0000}"/>
    <cellStyle name="Style 63 3 3 4 2" xfId="21492" xr:uid="{00000000-0005-0000-0000-0000858F0000}"/>
    <cellStyle name="Style 63 3 4" xfId="5861" xr:uid="{00000000-0005-0000-0000-0000868F0000}"/>
    <cellStyle name="Style 63 3 4 2" xfId="5862" xr:uid="{00000000-0005-0000-0000-0000878F0000}"/>
    <cellStyle name="Style 63 3 4 2 2" xfId="21579" xr:uid="{00000000-0005-0000-0000-0000888F0000}"/>
    <cellStyle name="Style 63 3 5" xfId="5863" xr:uid="{00000000-0005-0000-0000-0000898F0000}"/>
    <cellStyle name="Style 63 3 5 2" xfId="21964" xr:uid="{00000000-0005-0000-0000-00008A8F0000}"/>
    <cellStyle name="Style 63 4" xfId="5864" xr:uid="{00000000-0005-0000-0000-00008B8F0000}"/>
    <cellStyle name="Style 63 4 2" xfId="5865" xr:uid="{00000000-0005-0000-0000-00008C8F0000}"/>
    <cellStyle name="Style 63 4 2 2" xfId="5866" xr:uid="{00000000-0005-0000-0000-00008D8F0000}"/>
    <cellStyle name="Style 63 4 2 2 2" xfId="5867" xr:uid="{00000000-0005-0000-0000-00008E8F0000}"/>
    <cellStyle name="Style 63 4 2 2 3" xfId="21963" xr:uid="{00000000-0005-0000-0000-00008F8F0000}"/>
    <cellStyle name="Style 63 4 2 3" xfId="5868" xr:uid="{00000000-0005-0000-0000-0000908F0000}"/>
    <cellStyle name="Style 63 4 2 3 2" xfId="22238" xr:uid="{00000000-0005-0000-0000-0000918F0000}"/>
    <cellStyle name="Style 63 4 3" xfId="5869" xr:uid="{00000000-0005-0000-0000-0000928F0000}"/>
    <cellStyle name="Style 63 4 3 2" xfId="21675" xr:uid="{00000000-0005-0000-0000-0000938F0000}"/>
    <cellStyle name="Style 63 4 4" xfId="5870" xr:uid="{00000000-0005-0000-0000-0000948F0000}"/>
    <cellStyle name="Style 63 4 4 2" xfId="20934" xr:uid="{00000000-0005-0000-0000-0000958F0000}"/>
    <cellStyle name="Style 63 5" xfId="5871" xr:uid="{00000000-0005-0000-0000-0000968F0000}"/>
    <cellStyle name="Style 63 5 2" xfId="5872" xr:uid="{00000000-0005-0000-0000-0000978F0000}"/>
    <cellStyle name="Style 63 5 2 2" xfId="22333" xr:uid="{00000000-0005-0000-0000-0000988F0000}"/>
    <cellStyle name="Style 63 6" xfId="5873" xr:uid="{00000000-0005-0000-0000-0000998F0000}"/>
    <cellStyle name="Style 63 6 2" xfId="5874" xr:uid="{00000000-0005-0000-0000-00009A8F0000}"/>
    <cellStyle name="Style 63 6 2 2" xfId="5875" xr:uid="{00000000-0005-0000-0000-00009B8F0000}"/>
    <cellStyle name="Style 63 6 2 3" xfId="22064" xr:uid="{00000000-0005-0000-0000-00009C8F0000}"/>
    <cellStyle name="Style 63 7" xfId="5876" xr:uid="{00000000-0005-0000-0000-00009D8F0000}"/>
    <cellStyle name="Style 63 7 2" xfId="5877" xr:uid="{00000000-0005-0000-0000-00009E8F0000}"/>
    <cellStyle name="Style 63 7 3" xfId="5878" xr:uid="{00000000-0005-0000-0000-00009F8F0000}"/>
    <cellStyle name="Style 63 7 4" xfId="21775" xr:uid="{00000000-0005-0000-0000-0000A08F0000}"/>
    <cellStyle name="Style 63 8" xfId="5879" xr:uid="{00000000-0005-0000-0000-0000A18F0000}"/>
    <cellStyle name="Style 63 8 2" xfId="21777" xr:uid="{00000000-0005-0000-0000-0000A28F0000}"/>
    <cellStyle name="Style 63_ADDON" xfId="5880" xr:uid="{00000000-0005-0000-0000-0000A38F0000}"/>
    <cellStyle name="Style 64" xfId="5881" xr:uid="{00000000-0005-0000-0000-0000A48F0000}"/>
    <cellStyle name="Style 64 2" xfId="5882" xr:uid="{00000000-0005-0000-0000-0000A58F0000}"/>
    <cellStyle name="Style 64 2 2" xfId="5883" xr:uid="{00000000-0005-0000-0000-0000A68F0000}"/>
    <cellStyle name="Style 64 2 2 2" xfId="5884" xr:uid="{00000000-0005-0000-0000-0000A78F0000}"/>
    <cellStyle name="Style 64 2 2 2 2" xfId="5885" xr:uid="{00000000-0005-0000-0000-0000A88F0000}"/>
    <cellStyle name="Style 64 2 2 2 2 2" xfId="5886" xr:uid="{00000000-0005-0000-0000-0000A98F0000}"/>
    <cellStyle name="Style 64 2 2 2 2 3" xfId="21862" xr:uid="{00000000-0005-0000-0000-0000AA8F0000}"/>
    <cellStyle name="Style 64 2 2 2 3" xfId="5887" xr:uid="{00000000-0005-0000-0000-0000AB8F0000}"/>
    <cellStyle name="Style 64 2 2 2 3 2" xfId="22145" xr:uid="{00000000-0005-0000-0000-0000AC8F0000}"/>
    <cellStyle name="Style 64 2 2 3" xfId="5888" xr:uid="{00000000-0005-0000-0000-0000AD8F0000}"/>
    <cellStyle name="Style 64 2 2 3 2" xfId="5889" xr:uid="{00000000-0005-0000-0000-0000AE8F0000}"/>
    <cellStyle name="Style 64 2 2 3 2 2" xfId="21578" xr:uid="{00000000-0005-0000-0000-0000AF8F0000}"/>
    <cellStyle name="Style 64 2 2 4" xfId="5890" xr:uid="{00000000-0005-0000-0000-0000B08F0000}"/>
    <cellStyle name="Style 64 2 2 4 2" xfId="22414" xr:uid="{00000000-0005-0000-0000-0000B18F0000}"/>
    <cellStyle name="Style 64 2 3" xfId="5891" xr:uid="{00000000-0005-0000-0000-0000B28F0000}"/>
    <cellStyle name="Style 64 2 3 2" xfId="5892" xr:uid="{00000000-0005-0000-0000-0000B38F0000}"/>
    <cellStyle name="Style 64 2 3 2 2" xfId="5893" xr:uid="{00000000-0005-0000-0000-0000B48F0000}"/>
    <cellStyle name="Style 64 2 3 2 3" xfId="22237" xr:uid="{00000000-0005-0000-0000-0000B58F0000}"/>
    <cellStyle name="Style 64 2 3 3" xfId="5894" xr:uid="{00000000-0005-0000-0000-0000B68F0000}"/>
    <cellStyle name="Style 64 2 3 3 2" xfId="20933" xr:uid="{00000000-0005-0000-0000-0000B78F0000}"/>
    <cellStyle name="Style 64 2 4" xfId="5895" xr:uid="{00000000-0005-0000-0000-0000B88F0000}"/>
    <cellStyle name="Style 64 2 4 2" xfId="5896" xr:uid="{00000000-0005-0000-0000-0000B98F0000}"/>
    <cellStyle name="Style 64 2 4 2 2" xfId="21962" xr:uid="{00000000-0005-0000-0000-0000BA8F0000}"/>
    <cellStyle name="Style 64 2 5" xfId="5897" xr:uid="{00000000-0005-0000-0000-0000BB8F0000}"/>
    <cellStyle name="Style 64 2 5 2" xfId="21674" xr:uid="{00000000-0005-0000-0000-0000BC8F0000}"/>
    <cellStyle name="Style 64 2 6" xfId="21491" xr:uid="{00000000-0005-0000-0000-0000BD8F0000}"/>
    <cellStyle name="Style 64 3" xfId="5898" xr:uid="{00000000-0005-0000-0000-0000BE8F0000}"/>
    <cellStyle name="Style 64 3 2" xfId="5899" xr:uid="{00000000-0005-0000-0000-0000BF8F0000}"/>
    <cellStyle name="Style 64 3 2 2" xfId="5900" xr:uid="{00000000-0005-0000-0000-0000C08F0000}"/>
    <cellStyle name="Style 64 3 2 2 2" xfId="5901" xr:uid="{00000000-0005-0000-0000-0000C18F0000}"/>
    <cellStyle name="Style 64 3 2 2 2 2" xfId="5902" xr:uid="{00000000-0005-0000-0000-0000C28F0000}"/>
    <cellStyle name="Style 64 3 2 2 2 3" xfId="21086" xr:uid="{00000000-0005-0000-0000-0000C38F0000}"/>
    <cellStyle name="Style 64 3 2 2 3" xfId="5903" xr:uid="{00000000-0005-0000-0000-0000C48F0000}"/>
    <cellStyle name="Style 64 3 2 2 3 2" xfId="21774" xr:uid="{00000000-0005-0000-0000-0000C58F0000}"/>
    <cellStyle name="Style 64 3 2 3" xfId="5904" xr:uid="{00000000-0005-0000-0000-0000C68F0000}"/>
    <cellStyle name="Style 64 3 2 3 2" xfId="5905" xr:uid="{00000000-0005-0000-0000-0000C78F0000}"/>
    <cellStyle name="Style 64 3 2 3 2 2" xfId="21490" xr:uid="{00000000-0005-0000-0000-0000C88F0000}"/>
    <cellStyle name="Style 64 3 2 4" xfId="5906" xr:uid="{00000000-0005-0000-0000-0000C98F0000}"/>
    <cellStyle name="Style 64 3 2 4 2" xfId="22063" xr:uid="{00000000-0005-0000-0000-0000CA8F0000}"/>
    <cellStyle name="Style 64 3 3" xfId="5907" xr:uid="{00000000-0005-0000-0000-0000CB8F0000}"/>
    <cellStyle name="Style 64 3 3 2" xfId="5908" xr:uid="{00000000-0005-0000-0000-0000CC8F0000}"/>
    <cellStyle name="Style 64 3 3 2 2" xfId="5909" xr:uid="{00000000-0005-0000-0000-0000CD8F0000}"/>
    <cellStyle name="Style 64 3 3 2 2 2" xfId="5910" xr:uid="{00000000-0005-0000-0000-0000CE8F0000}"/>
    <cellStyle name="Style 64 3 3 2 2 3" xfId="21861" xr:uid="{00000000-0005-0000-0000-0000CF8F0000}"/>
    <cellStyle name="Style 64 3 3 2 3" xfId="5911" xr:uid="{00000000-0005-0000-0000-0000D08F0000}"/>
    <cellStyle name="Style 64 3 3 2 3 2" xfId="22144" xr:uid="{00000000-0005-0000-0000-0000D18F0000}"/>
    <cellStyle name="Style 64 3 3 3" xfId="5912" xr:uid="{00000000-0005-0000-0000-0000D28F0000}"/>
    <cellStyle name="Style 64 3 3 3 2" xfId="21577" xr:uid="{00000000-0005-0000-0000-0000D38F0000}"/>
    <cellStyle name="Style 64 3 3 4" xfId="5913" xr:uid="{00000000-0005-0000-0000-0000D48F0000}"/>
    <cellStyle name="Style 64 3 3 4 2" xfId="22413" xr:uid="{00000000-0005-0000-0000-0000D58F0000}"/>
    <cellStyle name="Style 64 3 4" xfId="5914" xr:uid="{00000000-0005-0000-0000-0000D68F0000}"/>
    <cellStyle name="Style 64 3 4 2" xfId="5915" xr:uid="{00000000-0005-0000-0000-0000D78F0000}"/>
    <cellStyle name="Style 64 3 4 2 2" xfId="20932" xr:uid="{00000000-0005-0000-0000-0000D88F0000}"/>
    <cellStyle name="Style 64 3 5" xfId="5916" xr:uid="{00000000-0005-0000-0000-0000D98F0000}"/>
    <cellStyle name="Style 64 3 5 2" xfId="22332" xr:uid="{00000000-0005-0000-0000-0000DA8F0000}"/>
    <cellStyle name="Style 64 4" xfId="5917" xr:uid="{00000000-0005-0000-0000-0000DB8F0000}"/>
    <cellStyle name="Style 64 4 2" xfId="5918" xr:uid="{00000000-0005-0000-0000-0000DC8F0000}"/>
    <cellStyle name="Style 64 4 2 2" xfId="5919" xr:uid="{00000000-0005-0000-0000-0000DD8F0000}"/>
    <cellStyle name="Style 64 4 2 2 2" xfId="5920" xr:uid="{00000000-0005-0000-0000-0000DE8F0000}"/>
    <cellStyle name="Style 64 4 2 2 3" xfId="21673" xr:uid="{00000000-0005-0000-0000-0000DF8F0000}"/>
    <cellStyle name="Style 64 4 2 3" xfId="5921" xr:uid="{00000000-0005-0000-0000-0000E08F0000}"/>
    <cellStyle name="Style 64 4 2 3 2" xfId="21961" xr:uid="{00000000-0005-0000-0000-0000E18F0000}"/>
    <cellStyle name="Style 64 4 3" xfId="5922" xr:uid="{00000000-0005-0000-0000-0000E28F0000}"/>
    <cellStyle name="Style 64 4 3 2" xfId="22331" xr:uid="{00000000-0005-0000-0000-0000E38F0000}"/>
    <cellStyle name="Style 64 4 4" xfId="5923" xr:uid="{00000000-0005-0000-0000-0000E48F0000}"/>
    <cellStyle name="Style 64 4 4 2" xfId="22236" xr:uid="{00000000-0005-0000-0000-0000E58F0000}"/>
    <cellStyle name="Style 64 5" xfId="5924" xr:uid="{00000000-0005-0000-0000-0000E68F0000}"/>
    <cellStyle name="Style 64 5 2" xfId="5925" xr:uid="{00000000-0005-0000-0000-0000E78F0000}"/>
    <cellStyle name="Style 64 5 2 2" xfId="22062" xr:uid="{00000000-0005-0000-0000-0000E88F0000}"/>
    <cellStyle name="Style 64 6" xfId="5926" xr:uid="{00000000-0005-0000-0000-0000E98F0000}"/>
    <cellStyle name="Style 64 6 2" xfId="5927" xr:uid="{00000000-0005-0000-0000-0000EA8F0000}"/>
    <cellStyle name="Style 64 6 2 2" xfId="5928" xr:uid="{00000000-0005-0000-0000-0000EB8F0000}"/>
    <cellStyle name="Style 64 6 2 3" xfId="21773" xr:uid="{00000000-0005-0000-0000-0000EC8F0000}"/>
    <cellStyle name="Style 64 7" xfId="5929" xr:uid="{00000000-0005-0000-0000-0000ED8F0000}"/>
    <cellStyle name="Style 64 7 2" xfId="5930" xr:uid="{00000000-0005-0000-0000-0000EE8F0000}"/>
    <cellStyle name="Style 64 7 3" xfId="5931" xr:uid="{00000000-0005-0000-0000-0000EF8F0000}"/>
    <cellStyle name="Style 64 7 4" xfId="21489" xr:uid="{00000000-0005-0000-0000-0000F08F0000}"/>
    <cellStyle name="Style 64 8" xfId="5932" xr:uid="{00000000-0005-0000-0000-0000F18F0000}"/>
    <cellStyle name="Style 64 8 2" xfId="21087" xr:uid="{00000000-0005-0000-0000-0000F28F0000}"/>
    <cellStyle name="Style 64_ADDON" xfId="5933" xr:uid="{00000000-0005-0000-0000-0000F38F0000}"/>
    <cellStyle name="Style 69" xfId="5934" xr:uid="{00000000-0005-0000-0000-0000F48F0000}"/>
    <cellStyle name="Style 69 10" xfId="5935" xr:uid="{00000000-0005-0000-0000-0000F58F0000}"/>
    <cellStyle name="Style 69 10 2" xfId="5936" xr:uid="{00000000-0005-0000-0000-0000F68F0000}"/>
    <cellStyle name="Style 69 10 2 2" xfId="5937" xr:uid="{00000000-0005-0000-0000-0000F78F0000}"/>
    <cellStyle name="Style 69 10 2 3" xfId="22143" xr:uid="{00000000-0005-0000-0000-0000F88F0000}"/>
    <cellStyle name="Style 69 10 3" xfId="5938" xr:uid="{00000000-0005-0000-0000-0000F98F0000}"/>
    <cellStyle name="Style 69 11" xfId="5939" xr:uid="{00000000-0005-0000-0000-0000FA8F0000}"/>
    <cellStyle name="Style 69 11 2" xfId="5940" xr:uid="{00000000-0005-0000-0000-0000FB8F0000}"/>
    <cellStyle name="Style 69 11 2 2" xfId="5941" xr:uid="{00000000-0005-0000-0000-0000FC8F0000}"/>
    <cellStyle name="Style 69 11 2 3" xfId="21860" xr:uid="{00000000-0005-0000-0000-0000FD8F0000}"/>
    <cellStyle name="Style 69 11 3" xfId="5942" xr:uid="{00000000-0005-0000-0000-0000FE8F0000}"/>
    <cellStyle name="Style 69 12" xfId="5943" xr:uid="{00000000-0005-0000-0000-0000FF8F0000}"/>
    <cellStyle name="Style 69 12 2" xfId="5944" xr:uid="{00000000-0005-0000-0000-000000900000}"/>
    <cellStyle name="Style 69 12 2 2" xfId="21576" xr:uid="{00000000-0005-0000-0000-000001900000}"/>
    <cellStyle name="Style 69 13" xfId="22412" xr:uid="{00000000-0005-0000-0000-000002900000}"/>
    <cellStyle name="Style 69 2" xfId="5945" xr:uid="{00000000-0005-0000-0000-000003900000}"/>
    <cellStyle name="Style 69 2 2" xfId="5946" xr:uid="{00000000-0005-0000-0000-000004900000}"/>
    <cellStyle name="Style 69 2 2 2" xfId="22235" xr:uid="{00000000-0005-0000-0000-000005900000}"/>
    <cellStyle name="Style 69 2 3" xfId="20931" xr:uid="{00000000-0005-0000-0000-000006900000}"/>
    <cellStyle name="Style 69 3" xfId="5947" xr:uid="{00000000-0005-0000-0000-000007900000}"/>
    <cellStyle name="Style 69 3 2" xfId="5948" xr:uid="{00000000-0005-0000-0000-000008900000}"/>
    <cellStyle name="Style 69 3 2 2" xfId="5949" xr:uid="{00000000-0005-0000-0000-000009900000}"/>
    <cellStyle name="Style 69 3 2 2 2" xfId="5950" xr:uid="{00000000-0005-0000-0000-00000A900000}"/>
    <cellStyle name="Style 69 3 2 2 2 2" xfId="22330" xr:uid="{00000000-0005-0000-0000-00000B900000}"/>
    <cellStyle name="Style 69 3 2 3" xfId="5951" xr:uid="{00000000-0005-0000-0000-00000C900000}"/>
    <cellStyle name="Style 69 3 2 3 2" xfId="21672" xr:uid="{00000000-0005-0000-0000-00000D900000}"/>
    <cellStyle name="Style 69 3 3" xfId="5952" xr:uid="{00000000-0005-0000-0000-00000E900000}"/>
    <cellStyle name="Style 69 3 3 2" xfId="5953" xr:uid="{00000000-0005-0000-0000-00000F900000}"/>
    <cellStyle name="Style 69 3 3 2 2" xfId="5954" xr:uid="{00000000-0005-0000-0000-000010900000}"/>
    <cellStyle name="Style 69 3 3 2 2 2" xfId="21488" xr:uid="{00000000-0005-0000-0000-000011900000}"/>
    <cellStyle name="Style 69 3 3 2 3" xfId="21772" xr:uid="{00000000-0005-0000-0000-000012900000}"/>
    <cellStyle name="Style 69 3 3 3" xfId="5955" xr:uid="{00000000-0005-0000-0000-000013900000}"/>
    <cellStyle name="Style 69 3 3 3 2" xfId="5956" xr:uid="{00000000-0005-0000-0000-000014900000}"/>
    <cellStyle name="Style 69 3 3 3 2 2" xfId="5957" xr:uid="{00000000-0005-0000-0000-000015900000}"/>
    <cellStyle name="Style 69 3 3 3 2 2 2" xfId="22142" xr:uid="{00000000-0005-0000-0000-000016900000}"/>
    <cellStyle name="Style 69 3 3 3 3" xfId="5958" xr:uid="{00000000-0005-0000-0000-000017900000}"/>
    <cellStyle name="Style 69 3 3 3 3 2" xfId="21859" xr:uid="{00000000-0005-0000-0000-000018900000}"/>
    <cellStyle name="Style 69 3 3 3 4" xfId="5959" xr:uid="{00000000-0005-0000-0000-000019900000}"/>
    <cellStyle name="Style 69 3 3 3 4 2" xfId="22411" xr:uid="{00000000-0005-0000-0000-00001A900000}"/>
    <cellStyle name="Style 69 3 3 3 5" xfId="5960" xr:uid="{00000000-0005-0000-0000-00001B900000}"/>
    <cellStyle name="Style 69 3 3 4" xfId="5961" xr:uid="{00000000-0005-0000-0000-00001C900000}"/>
    <cellStyle name="Style 69 3 3 4 2" xfId="5962" xr:uid="{00000000-0005-0000-0000-00001D900000}"/>
    <cellStyle name="Style 69 3 3 4 2 2" xfId="5963" xr:uid="{00000000-0005-0000-0000-00001E900000}"/>
    <cellStyle name="Style 69 3 3 4 2 2 2" xfId="20930" xr:uid="{00000000-0005-0000-0000-00001F900000}"/>
    <cellStyle name="Style 69 3 3 4 3" xfId="5964" xr:uid="{00000000-0005-0000-0000-000020900000}"/>
    <cellStyle name="Style 69 3 3 4 3 2" xfId="21575" xr:uid="{00000000-0005-0000-0000-000021900000}"/>
    <cellStyle name="Style 69 3 3 5" xfId="5965" xr:uid="{00000000-0005-0000-0000-000022900000}"/>
    <cellStyle name="Style 69 3 3 5 2" xfId="22234" xr:uid="{00000000-0005-0000-0000-000023900000}"/>
    <cellStyle name="Style 69 3 3 6" xfId="5966" xr:uid="{00000000-0005-0000-0000-000024900000}"/>
    <cellStyle name="Style 69 3 3 6 2" xfId="22061" xr:uid="{00000000-0005-0000-0000-000025900000}"/>
    <cellStyle name="Style 69 3 4" xfId="5967" xr:uid="{00000000-0005-0000-0000-000026900000}"/>
    <cellStyle name="Style 69 3 4 2" xfId="5968" xr:uid="{00000000-0005-0000-0000-000027900000}"/>
    <cellStyle name="Style 69 3 4 2 2" xfId="21671" xr:uid="{00000000-0005-0000-0000-000028900000}"/>
    <cellStyle name="Style 69 3 4 3" xfId="5969" xr:uid="{00000000-0005-0000-0000-000029900000}"/>
    <cellStyle name="Style 69 3 4 3 2" xfId="21959" xr:uid="{00000000-0005-0000-0000-00002A900000}"/>
    <cellStyle name="Style 69 3 4 4" xfId="5970" xr:uid="{00000000-0005-0000-0000-00002B900000}"/>
    <cellStyle name="Style 69 3 5" xfId="5971" xr:uid="{00000000-0005-0000-0000-00002C900000}"/>
    <cellStyle name="Style 69 3 5 2" xfId="22329" xr:uid="{00000000-0005-0000-0000-00002D900000}"/>
    <cellStyle name="Style 69 3 6" xfId="5972" xr:uid="{00000000-0005-0000-0000-00002E900000}"/>
    <cellStyle name="Style 69 3 6 2" xfId="21960" xr:uid="{00000000-0005-0000-0000-00002F900000}"/>
    <cellStyle name="Style 69 4" xfId="5973" xr:uid="{00000000-0005-0000-0000-000030900000}"/>
    <cellStyle name="Style 69 4 2" xfId="5974" xr:uid="{00000000-0005-0000-0000-000031900000}"/>
    <cellStyle name="Style 69 4 2 2" xfId="5975" xr:uid="{00000000-0005-0000-0000-000032900000}"/>
    <cellStyle name="Style 69 4 2 2 2" xfId="5976" xr:uid="{00000000-0005-0000-0000-000033900000}"/>
    <cellStyle name="Style 69 4 2 2 2 2" xfId="22410" xr:uid="{00000000-0005-0000-0000-000034900000}"/>
    <cellStyle name="Style 69 4 2 2 3" xfId="21487" xr:uid="{00000000-0005-0000-0000-000035900000}"/>
    <cellStyle name="Style 69 4 2 3" xfId="5977" xr:uid="{00000000-0005-0000-0000-000036900000}"/>
    <cellStyle name="Style 69 4 2 3 2" xfId="5978" xr:uid="{00000000-0005-0000-0000-000037900000}"/>
    <cellStyle name="Style 69 4 2 3 2 2" xfId="5979" xr:uid="{00000000-0005-0000-0000-000038900000}"/>
    <cellStyle name="Style 69 4 2 3 2 2 2" xfId="21858" xr:uid="{00000000-0005-0000-0000-000039900000}"/>
    <cellStyle name="Style 69 4 2 3 3" xfId="5980" xr:uid="{00000000-0005-0000-0000-00003A900000}"/>
    <cellStyle name="Style 69 4 2 3 3 2" xfId="21574" xr:uid="{00000000-0005-0000-0000-00003B900000}"/>
    <cellStyle name="Style 69 4 2 3 4" xfId="5981" xr:uid="{00000000-0005-0000-0000-00003C900000}"/>
    <cellStyle name="Style 69 4 2 3 4 2" xfId="22141" xr:uid="{00000000-0005-0000-0000-00003D900000}"/>
    <cellStyle name="Style 69 4 2 3 5" xfId="5982" xr:uid="{00000000-0005-0000-0000-00003E900000}"/>
    <cellStyle name="Style 69 4 2 4" xfId="5983" xr:uid="{00000000-0005-0000-0000-00003F900000}"/>
    <cellStyle name="Style 69 4 2 4 2" xfId="5984" xr:uid="{00000000-0005-0000-0000-000040900000}"/>
    <cellStyle name="Style 69 4 2 4 2 2" xfId="5985" xr:uid="{00000000-0005-0000-0000-000041900000}"/>
    <cellStyle name="Style 69 4 2 4 2 2 2" xfId="22233" xr:uid="{00000000-0005-0000-0000-000042900000}"/>
    <cellStyle name="Style 69 4 2 4 3" xfId="5986" xr:uid="{00000000-0005-0000-0000-000043900000}"/>
    <cellStyle name="Style 69 4 2 4 3 2" xfId="20929" xr:uid="{00000000-0005-0000-0000-000044900000}"/>
    <cellStyle name="Style 69 4 2 5" xfId="5987" xr:uid="{00000000-0005-0000-0000-000045900000}"/>
    <cellStyle name="Style 69 4 2 5 2" xfId="21958" xr:uid="{00000000-0005-0000-0000-000046900000}"/>
    <cellStyle name="Style 69 4 2 6" xfId="5988" xr:uid="{00000000-0005-0000-0000-000047900000}"/>
    <cellStyle name="Style 69 4 2 6 2" xfId="21771" xr:uid="{00000000-0005-0000-0000-000048900000}"/>
    <cellStyle name="Style 69 4 3" xfId="5989" xr:uid="{00000000-0005-0000-0000-000049900000}"/>
    <cellStyle name="Style 69 4 3 2" xfId="5990" xr:uid="{00000000-0005-0000-0000-00004A900000}"/>
    <cellStyle name="Style 69 4 3 2 2" xfId="22328" xr:uid="{00000000-0005-0000-0000-00004B900000}"/>
    <cellStyle name="Style 69 4 3 3" xfId="21670" xr:uid="{00000000-0005-0000-0000-00004C900000}"/>
    <cellStyle name="Style 69 4 4" xfId="5991" xr:uid="{00000000-0005-0000-0000-00004D900000}"/>
    <cellStyle name="Style 69 4 4 2" xfId="5992" xr:uid="{00000000-0005-0000-0000-00004E900000}"/>
    <cellStyle name="Style 69 4 4 2 2" xfId="21770" xr:uid="{00000000-0005-0000-0000-00004F900000}"/>
    <cellStyle name="Style 69 4 4 3" xfId="22059" xr:uid="{00000000-0005-0000-0000-000050900000}"/>
    <cellStyle name="Style 69 4 5" xfId="5993" xr:uid="{00000000-0005-0000-0000-000051900000}"/>
    <cellStyle name="Style 69 4 5 2" xfId="21486" xr:uid="{00000000-0005-0000-0000-000052900000}"/>
    <cellStyle name="Style 69 4 6" xfId="5994" xr:uid="{00000000-0005-0000-0000-000053900000}"/>
    <cellStyle name="Style 69 4 6 2" xfId="22060" xr:uid="{00000000-0005-0000-0000-000054900000}"/>
    <cellStyle name="Style 69 5" xfId="5995" xr:uid="{00000000-0005-0000-0000-000055900000}"/>
    <cellStyle name="Style 69 5 2" xfId="5996" xr:uid="{00000000-0005-0000-0000-000056900000}"/>
    <cellStyle name="Style 69 5 2 2" xfId="5997" xr:uid="{00000000-0005-0000-0000-000057900000}"/>
    <cellStyle name="Style 69 5 2 2 2" xfId="5998" xr:uid="{00000000-0005-0000-0000-000058900000}"/>
    <cellStyle name="Style 69 5 2 2 2 2" xfId="21573" xr:uid="{00000000-0005-0000-0000-000059900000}"/>
    <cellStyle name="Style 69 5 2 2 3" xfId="21857" xr:uid="{00000000-0005-0000-0000-00005A900000}"/>
    <cellStyle name="Style 69 5 2 3" xfId="5999" xr:uid="{00000000-0005-0000-0000-00005B900000}"/>
    <cellStyle name="Style 69 5 2 3 2" xfId="6000" xr:uid="{00000000-0005-0000-0000-00005C900000}"/>
    <cellStyle name="Style 69 5 2 3 2 2" xfId="6001" xr:uid="{00000000-0005-0000-0000-00005D900000}"/>
    <cellStyle name="Style 69 5 2 3 2 2 2" xfId="22232" xr:uid="{00000000-0005-0000-0000-00005E900000}"/>
    <cellStyle name="Style 69 5 2 3 3" xfId="6002" xr:uid="{00000000-0005-0000-0000-00005F900000}"/>
    <cellStyle name="Style 69 5 2 3 3 2" xfId="21957" xr:uid="{00000000-0005-0000-0000-000060900000}"/>
    <cellStyle name="Style 69 5 2 3 4" xfId="6003" xr:uid="{00000000-0005-0000-0000-000061900000}"/>
    <cellStyle name="Style 69 5 2 3 4 2" xfId="20928" xr:uid="{00000000-0005-0000-0000-000062900000}"/>
    <cellStyle name="Style 69 5 2 3 5" xfId="6004" xr:uid="{00000000-0005-0000-0000-000063900000}"/>
    <cellStyle name="Style 69 5 2 4" xfId="6005" xr:uid="{00000000-0005-0000-0000-000064900000}"/>
    <cellStyle name="Style 69 5 2 4 2" xfId="6006" xr:uid="{00000000-0005-0000-0000-000065900000}"/>
    <cellStyle name="Style 69 5 2 4 2 2" xfId="6007" xr:uid="{00000000-0005-0000-0000-000066900000}"/>
    <cellStyle name="Style 69 5 2 4 2 3" xfId="22327" xr:uid="{00000000-0005-0000-0000-000067900000}"/>
    <cellStyle name="Style 69 5 2 4 3" xfId="6008" xr:uid="{00000000-0005-0000-0000-000068900000}"/>
    <cellStyle name="Style 69 5 2 4 3 2" xfId="21669" xr:uid="{00000000-0005-0000-0000-000069900000}"/>
    <cellStyle name="Style 69 5 2 5" xfId="6009" xr:uid="{00000000-0005-0000-0000-00006A900000}"/>
    <cellStyle name="Style 69 5 2 5 2" xfId="22140" xr:uid="{00000000-0005-0000-0000-00006B900000}"/>
    <cellStyle name="Style 69 5 2 6" xfId="6010" xr:uid="{00000000-0005-0000-0000-00006C900000}"/>
    <cellStyle name="Style 69 5 3" xfId="6011" xr:uid="{00000000-0005-0000-0000-00006D900000}"/>
    <cellStyle name="Style 69 5 3 2" xfId="6012" xr:uid="{00000000-0005-0000-0000-00006E900000}"/>
    <cellStyle name="Style 69 5 3 2 2" xfId="21769" xr:uid="{00000000-0005-0000-0000-00006F900000}"/>
    <cellStyle name="Style 69 5 3 3" xfId="22058" xr:uid="{00000000-0005-0000-0000-000070900000}"/>
    <cellStyle name="Style 69 5 4" xfId="6013" xr:uid="{00000000-0005-0000-0000-000071900000}"/>
    <cellStyle name="Style 69 5 4 2" xfId="6014" xr:uid="{00000000-0005-0000-0000-000072900000}"/>
    <cellStyle name="Style 69 5 4 2 2" xfId="21485" xr:uid="{00000000-0005-0000-0000-000073900000}"/>
    <cellStyle name="Style 69 5 5" xfId="6015" xr:uid="{00000000-0005-0000-0000-000074900000}"/>
    <cellStyle name="Style 69 5 5 2" xfId="22408" xr:uid="{00000000-0005-0000-0000-000075900000}"/>
    <cellStyle name="Style 69 5 6" xfId="6016" xr:uid="{00000000-0005-0000-0000-000076900000}"/>
    <cellStyle name="Style 69 5 6 2" xfId="22409" xr:uid="{00000000-0005-0000-0000-000077900000}"/>
    <cellStyle name="Style 69 6" xfId="6017" xr:uid="{00000000-0005-0000-0000-000078900000}"/>
    <cellStyle name="Style 69 6 2" xfId="6018" xr:uid="{00000000-0005-0000-0000-000079900000}"/>
    <cellStyle name="Style 69 6 2 2" xfId="6019" xr:uid="{00000000-0005-0000-0000-00007A900000}"/>
    <cellStyle name="Style 69 6 2 2 2" xfId="21856" xr:uid="{00000000-0005-0000-0000-00007B900000}"/>
    <cellStyle name="Style 69 6 2 3" xfId="22139" xr:uid="{00000000-0005-0000-0000-00007C900000}"/>
    <cellStyle name="Style 69 6 3" xfId="6020" xr:uid="{00000000-0005-0000-0000-00007D900000}"/>
    <cellStyle name="Style 69 6 3 2" xfId="6021" xr:uid="{00000000-0005-0000-0000-00007E900000}"/>
    <cellStyle name="Style 69 6 3 2 2" xfId="6022" xr:uid="{00000000-0005-0000-0000-00007F900000}"/>
    <cellStyle name="Style 69 6 3 2 2 2" xfId="20927" xr:uid="{00000000-0005-0000-0000-000080900000}"/>
    <cellStyle name="Style 69 6 3 3" xfId="6023" xr:uid="{00000000-0005-0000-0000-000081900000}"/>
    <cellStyle name="Style 69 6 3 3 2" xfId="20677" xr:uid="{00000000-0005-0000-0000-000082900000}"/>
    <cellStyle name="Style 69 6 3 4" xfId="6024" xr:uid="{00000000-0005-0000-0000-000083900000}"/>
    <cellStyle name="Style 69 6 3 4 2" xfId="21572" xr:uid="{00000000-0005-0000-0000-000084900000}"/>
    <cellStyle name="Style 69 6 3 5" xfId="6025" xr:uid="{00000000-0005-0000-0000-000085900000}"/>
    <cellStyle name="Style 69 6 4" xfId="6026" xr:uid="{00000000-0005-0000-0000-000086900000}"/>
    <cellStyle name="Style 69 6 4 2" xfId="6027" xr:uid="{00000000-0005-0000-0000-000087900000}"/>
    <cellStyle name="Style 69 6 4 2 2" xfId="6028" xr:uid="{00000000-0005-0000-0000-000088900000}"/>
    <cellStyle name="Style 69 6 4 2 2 2" xfId="21956" xr:uid="{00000000-0005-0000-0000-000089900000}"/>
    <cellStyle name="Style 69 6 4 3" xfId="6029" xr:uid="{00000000-0005-0000-0000-00008A900000}"/>
    <cellStyle name="Style 69 6 4 3 2" xfId="22231" xr:uid="{00000000-0005-0000-0000-00008B900000}"/>
    <cellStyle name="Style 69 6 5" xfId="6030" xr:uid="{00000000-0005-0000-0000-00008C900000}"/>
    <cellStyle name="Style 69 6 5 2" xfId="20972" xr:uid="{00000000-0005-0000-0000-00008D900000}"/>
    <cellStyle name="Style 69 6 6" xfId="6031" xr:uid="{00000000-0005-0000-0000-00008E900000}"/>
    <cellStyle name="Style 69 6 6 2" xfId="21085" xr:uid="{00000000-0005-0000-0000-00008F900000}"/>
    <cellStyle name="Style 69 7" xfId="6032" xr:uid="{00000000-0005-0000-0000-000090900000}"/>
    <cellStyle name="Style 69 7 2" xfId="6033" xr:uid="{00000000-0005-0000-0000-000091900000}"/>
    <cellStyle name="Style 69 7 2 2" xfId="6034" xr:uid="{00000000-0005-0000-0000-000092900000}"/>
    <cellStyle name="Style 69 7 2 2 2" xfId="21703" xr:uid="{00000000-0005-0000-0000-000093900000}"/>
    <cellStyle name="Style 69 7 3" xfId="6035" xr:uid="{00000000-0005-0000-0000-000094900000}"/>
    <cellStyle name="Style 69 7 3 2" xfId="21551" xr:uid="{00000000-0005-0000-0000-000095900000}"/>
    <cellStyle name="Style 69 7 4" xfId="6036" xr:uid="{00000000-0005-0000-0000-000096900000}"/>
    <cellStyle name="Style 69 7 4 2" xfId="20975" xr:uid="{00000000-0005-0000-0000-000097900000}"/>
    <cellStyle name="Style 69 7 5" xfId="6037" xr:uid="{00000000-0005-0000-0000-000098900000}"/>
    <cellStyle name="Style 69 8" xfId="6038" xr:uid="{00000000-0005-0000-0000-000099900000}"/>
    <cellStyle name="Style 69 8 2" xfId="6039" xr:uid="{00000000-0005-0000-0000-00009A900000}"/>
    <cellStyle name="Style 69 8 2 2" xfId="6040" xr:uid="{00000000-0005-0000-0000-00009B900000}"/>
    <cellStyle name="Style 69 8 2 3" xfId="22001" xr:uid="{00000000-0005-0000-0000-00009C900000}"/>
    <cellStyle name="Style 69 8 3" xfId="6041" xr:uid="{00000000-0005-0000-0000-00009D900000}"/>
    <cellStyle name="Style 69 8 3 2" xfId="21152" xr:uid="{00000000-0005-0000-0000-00009E900000}"/>
    <cellStyle name="Style 69 8 4" xfId="6042" xr:uid="{00000000-0005-0000-0000-00009F900000}"/>
    <cellStyle name="Style 69 8 4 2" xfId="21915" xr:uid="{00000000-0005-0000-0000-0000A0900000}"/>
    <cellStyle name="Style 69 8 5" xfId="6043" xr:uid="{00000000-0005-0000-0000-0000A1900000}"/>
    <cellStyle name="Style 69 9" xfId="6044" xr:uid="{00000000-0005-0000-0000-0000A2900000}"/>
    <cellStyle name="Style 69 9 2" xfId="6045" xr:uid="{00000000-0005-0000-0000-0000A3900000}"/>
    <cellStyle name="Style 69 9 2 2" xfId="6046" xr:uid="{00000000-0005-0000-0000-0000A4900000}"/>
    <cellStyle name="Style 69 9 2 3" xfId="21151" xr:uid="{00000000-0005-0000-0000-0000A5900000}"/>
    <cellStyle name="Style 69 9 3" xfId="6047" xr:uid="{00000000-0005-0000-0000-0000A6900000}"/>
    <cellStyle name="Style 69_ADDON" xfId="6048" xr:uid="{00000000-0005-0000-0000-0000A7900000}"/>
    <cellStyle name="Style 70" xfId="6049" xr:uid="{00000000-0005-0000-0000-0000A8900000}"/>
    <cellStyle name="Style 70 2" xfId="6050" xr:uid="{00000000-0005-0000-0000-0000A9900000}"/>
    <cellStyle name="Style 70 2 2" xfId="21070" xr:uid="{00000000-0005-0000-0000-0000AA900000}"/>
    <cellStyle name="Style 70 3" xfId="6051" xr:uid="{00000000-0005-0000-0000-0000AB900000}"/>
    <cellStyle name="Style 70 3 2" xfId="6052" xr:uid="{00000000-0005-0000-0000-0000AC900000}"/>
    <cellStyle name="Style 70 3 2 2" xfId="21410" xr:uid="{00000000-0005-0000-0000-0000AD900000}"/>
    <cellStyle name="Style 70 3 3" xfId="6053" xr:uid="{00000000-0005-0000-0000-0000AE900000}"/>
    <cellStyle name="Style 70 3 3 2" xfId="6054" xr:uid="{00000000-0005-0000-0000-0000AF900000}"/>
    <cellStyle name="Style 70 3 3 2 2" xfId="21401" xr:uid="{00000000-0005-0000-0000-0000B0900000}"/>
    <cellStyle name="Style 70 3 3 3" xfId="6055" xr:uid="{00000000-0005-0000-0000-0000B1900000}"/>
    <cellStyle name="Style 70 3 3 3 2" xfId="21610" xr:uid="{00000000-0005-0000-0000-0000B2900000}"/>
    <cellStyle name="Style 70 3 3 4" xfId="6056" xr:uid="{00000000-0005-0000-0000-0000B3900000}"/>
    <cellStyle name="Style 70 3 3 4 2" xfId="21069" xr:uid="{00000000-0005-0000-0000-0000B4900000}"/>
    <cellStyle name="Style 70 3 4" xfId="6057" xr:uid="{00000000-0005-0000-0000-0000B5900000}"/>
    <cellStyle name="Style 70 3 4 2" xfId="6058" xr:uid="{00000000-0005-0000-0000-0000B6900000}"/>
    <cellStyle name="Style 70 3 4 2 2" xfId="20956" xr:uid="{00000000-0005-0000-0000-0000B7900000}"/>
    <cellStyle name="Style 70 3 4 3" xfId="20744" xr:uid="{00000000-0005-0000-0000-0000B8900000}"/>
    <cellStyle name="Style 70 3 5" xfId="6059" xr:uid="{00000000-0005-0000-0000-0000B9900000}"/>
    <cellStyle name="Style 70 3 5 2" xfId="20683" xr:uid="{00000000-0005-0000-0000-0000BA900000}"/>
    <cellStyle name="Style 70 4" xfId="6060" xr:uid="{00000000-0005-0000-0000-0000BB900000}"/>
    <cellStyle name="Style 70 4 2" xfId="6061" xr:uid="{00000000-0005-0000-0000-0000BC900000}"/>
    <cellStyle name="Style 70 4 2 2" xfId="20717" xr:uid="{00000000-0005-0000-0000-0000BD900000}"/>
    <cellStyle name="Style 70 4 3" xfId="6062" xr:uid="{00000000-0005-0000-0000-0000BE900000}"/>
    <cellStyle name="Style 70 4 3 2" xfId="21921" xr:uid="{00000000-0005-0000-0000-0000BF900000}"/>
    <cellStyle name="Style 70 4 4" xfId="6063" xr:uid="{00000000-0005-0000-0000-0000C0900000}"/>
    <cellStyle name="Style 70 4 4 2" xfId="20732" xr:uid="{00000000-0005-0000-0000-0000C1900000}"/>
    <cellStyle name="Style 70 5" xfId="6064" xr:uid="{00000000-0005-0000-0000-0000C2900000}"/>
    <cellStyle name="Style 70 5 2" xfId="6065" xr:uid="{00000000-0005-0000-0000-0000C3900000}"/>
    <cellStyle name="Style 70 5 2 2" xfId="22286" xr:uid="{00000000-0005-0000-0000-0000C4900000}"/>
    <cellStyle name="Style 70 5 3" xfId="21402" xr:uid="{00000000-0005-0000-0000-0000C5900000}"/>
    <cellStyle name="Style 70 6" xfId="6066" xr:uid="{00000000-0005-0000-0000-0000C6900000}"/>
    <cellStyle name="Style 70 6 2" xfId="6067" xr:uid="{00000000-0005-0000-0000-0000C7900000}"/>
    <cellStyle name="Style 70 6 2 2" xfId="21841" xr:uid="{00000000-0005-0000-0000-0000C8900000}"/>
    <cellStyle name="Style 70 6 3" xfId="6068" xr:uid="{00000000-0005-0000-0000-0000C9900000}"/>
    <cellStyle name="Style 70 7" xfId="6069" xr:uid="{00000000-0005-0000-0000-0000CA900000}"/>
    <cellStyle name="Style 70 7 2" xfId="6070" xr:uid="{00000000-0005-0000-0000-0000CB900000}"/>
    <cellStyle name="Style 70 7 2 2" xfId="21017" xr:uid="{00000000-0005-0000-0000-0000CC900000}"/>
    <cellStyle name="Style 70 7 3" xfId="6071" xr:uid="{00000000-0005-0000-0000-0000CD900000}"/>
    <cellStyle name="Style 70 8" xfId="6072" xr:uid="{00000000-0005-0000-0000-0000CE900000}"/>
    <cellStyle name="Style 70 8 2" xfId="21150" xr:uid="{00000000-0005-0000-0000-0000CF900000}"/>
    <cellStyle name="Style 70_ADDON" xfId="6073" xr:uid="{00000000-0005-0000-0000-0000D0900000}"/>
    <cellStyle name="Style 71" xfId="6074" xr:uid="{00000000-0005-0000-0000-0000D1900000}"/>
    <cellStyle name="Style 71 2" xfId="6075" xr:uid="{00000000-0005-0000-0000-0000D2900000}"/>
    <cellStyle name="Style 71 2 2" xfId="6076" xr:uid="{00000000-0005-0000-0000-0000D3900000}"/>
    <cellStyle name="Style 71 2 2 2" xfId="6077" xr:uid="{00000000-0005-0000-0000-0000D4900000}"/>
    <cellStyle name="Style 71 2 2 2 2" xfId="6078" xr:uid="{00000000-0005-0000-0000-0000D5900000}"/>
    <cellStyle name="Style 71 2 2 2 2 2" xfId="6079" xr:uid="{00000000-0005-0000-0000-0000D6900000}"/>
    <cellStyle name="Style 71 2 2 2 2 3" xfId="20682" xr:uid="{00000000-0005-0000-0000-0000D7900000}"/>
    <cellStyle name="Style 71 2 2 2 3" xfId="6080" xr:uid="{00000000-0005-0000-0000-0000D8900000}"/>
    <cellStyle name="Style 71 2 2 2 3 2" xfId="21149" xr:uid="{00000000-0005-0000-0000-0000D9900000}"/>
    <cellStyle name="Style 71 2 2 3" xfId="6081" xr:uid="{00000000-0005-0000-0000-0000DA900000}"/>
    <cellStyle name="Style 71 2 2 3 2" xfId="6082" xr:uid="{00000000-0005-0000-0000-0000DB900000}"/>
    <cellStyle name="Style 71 2 2 3 2 2" xfId="21148" xr:uid="{00000000-0005-0000-0000-0000DC900000}"/>
    <cellStyle name="Style 71 2 2 4" xfId="6083" xr:uid="{00000000-0005-0000-0000-0000DD900000}"/>
    <cellStyle name="Style 71 2 2 4 2" xfId="21650" xr:uid="{00000000-0005-0000-0000-0000DE900000}"/>
    <cellStyle name="Style 71 2 3" xfId="6084" xr:uid="{00000000-0005-0000-0000-0000DF900000}"/>
    <cellStyle name="Style 71 2 3 2" xfId="6085" xr:uid="{00000000-0005-0000-0000-0000E0900000}"/>
    <cellStyle name="Style 71 2 3 2 2" xfId="6086" xr:uid="{00000000-0005-0000-0000-0000E1900000}"/>
    <cellStyle name="Style 71 2 3 2 3" xfId="22017" xr:uid="{00000000-0005-0000-0000-0000E2900000}"/>
    <cellStyle name="Style 71 2 3 3" xfId="6087" xr:uid="{00000000-0005-0000-0000-0000E3900000}"/>
    <cellStyle name="Style 71 2 3 3 2" xfId="21511" xr:uid="{00000000-0005-0000-0000-0000E4900000}"/>
    <cellStyle name="Style 71 2 4" xfId="6088" xr:uid="{00000000-0005-0000-0000-0000E5900000}"/>
    <cellStyle name="Style 71 2 4 2" xfId="6089" xr:uid="{00000000-0005-0000-0000-0000E6900000}"/>
    <cellStyle name="Style 71 2 4 2 2" xfId="21916" xr:uid="{00000000-0005-0000-0000-0000E7900000}"/>
    <cellStyle name="Style 71 2 5" xfId="6090" xr:uid="{00000000-0005-0000-0000-0000E8900000}"/>
    <cellStyle name="Style 71 2 5 2" xfId="22009" xr:uid="{00000000-0005-0000-0000-0000E9900000}"/>
    <cellStyle name="Style 71 2 6" xfId="21446" xr:uid="{00000000-0005-0000-0000-0000EA900000}"/>
    <cellStyle name="Style 71 3" xfId="6091" xr:uid="{00000000-0005-0000-0000-0000EB900000}"/>
    <cellStyle name="Style 71 3 2" xfId="6092" xr:uid="{00000000-0005-0000-0000-0000EC900000}"/>
    <cellStyle name="Style 71 3 2 2" xfId="6093" xr:uid="{00000000-0005-0000-0000-0000ED900000}"/>
    <cellStyle name="Style 71 3 2 2 2" xfId="6094" xr:uid="{00000000-0005-0000-0000-0000EE900000}"/>
    <cellStyle name="Style 71 3 2 2 2 2" xfId="6095" xr:uid="{00000000-0005-0000-0000-0000EF900000}"/>
    <cellStyle name="Style 71 3 2 2 2 3" xfId="21011" xr:uid="{00000000-0005-0000-0000-0000F0900000}"/>
    <cellStyle name="Style 71 3 2 2 3" xfId="6096" xr:uid="{00000000-0005-0000-0000-0000F1900000}"/>
    <cellStyle name="Style 71 3 2 2 3 2" xfId="21538" xr:uid="{00000000-0005-0000-0000-0000F2900000}"/>
    <cellStyle name="Style 71 3 2 3" xfId="6097" xr:uid="{00000000-0005-0000-0000-0000F3900000}"/>
    <cellStyle name="Style 71 3 2 3 2" xfId="6098" xr:uid="{00000000-0005-0000-0000-0000F4900000}"/>
    <cellStyle name="Style 71 3 2 3 2 2" xfId="20761" xr:uid="{00000000-0005-0000-0000-0000F5900000}"/>
    <cellStyle name="Style 71 3 2 4" xfId="6099" xr:uid="{00000000-0005-0000-0000-0000F6900000}"/>
    <cellStyle name="Style 71 3 2 4 2" xfId="20716" xr:uid="{00000000-0005-0000-0000-0000F7900000}"/>
    <cellStyle name="Style 71 3 3" xfId="6100" xr:uid="{00000000-0005-0000-0000-0000F8900000}"/>
    <cellStyle name="Style 71 3 3 2" xfId="6101" xr:uid="{00000000-0005-0000-0000-0000F9900000}"/>
    <cellStyle name="Style 71 3 3 2 2" xfId="6102" xr:uid="{00000000-0005-0000-0000-0000FA900000}"/>
    <cellStyle name="Style 71 3 3 2 2 2" xfId="6103" xr:uid="{00000000-0005-0000-0000-0000FB900000}"/>
    <cellStyle name="Style 71 3 3 2 2 3" xfId="21463" xr:uid="{00000000-0005-0000-0000-0000FC900000}"/>
    <cellStyle name="Style 71 3 3 2 3" xfId="6104" xr:uid="{00000000-0005-0000-0000-0000FD900000}"/>
    <cellStyle name="Style 71 3 3 2 3 2" xfId="22308" xr:uid="{00000000-0005-0000-0000-0000FE900000}"/>
    <cellStyle name="Style 71 3 3 3" xfId="6105" xr:uid="{00000000-0005-0000-0000-0000FF900000}"/>
    <cellStyle name="Style 71 3 3 3 2" xfId="22207" xr:uid="{00000000-0005-0000-0000-000000910000}"/>
    <cellStyle name="Style 71 3 3 4" xfId="6106" xr:uid="{00000000-0005-0000-0000-000001910000}"/>
    <cellStyle name="Style 71 3 3 4 2" xfId="22379" xr:uid="{00000000-0005-0000-0000-000002910000}"/>
    <cellStyle name="Style 71 3 4" xfId="6107" xr:uid="{00000000-0005-0000-0000-000003910000}"/>
    <cellStyle name="Style 71 3 4 2" xfId="6108" xr:uid="{00000000-0005-0000-0000-000004910000}"/>
    <cellStyle name="Style 71 3 4 2 2" xfId="21810" xr:uid="{00000000-0005-0000-0000-000005910000}"/>
    <cellStyle name="Style 71 3 5" xfId="6109" xr:uid="{00000000-0005-0000-0000-000006910000}"/>
    <cellStyle name="Style 71 3 5 2" xfId="21741" xr:uid="{00000000-0005-0000-0000-000007910000}"/>
    <cellStyle name="Style 71 4" xfId="6110" xr:uid="{00000000-0005-0000-0000-000008910000}"/>
    <cellStyle name="Style 71 4 2" xfId="6111" xr:uid="{00000000-0005-0000-0000-000009910000}"/>
    <cellStyle name="Style 71 4 2 2" xfId="6112" xr:uid="{00000000-0005-0000-0000-00000A910000}"/>
    <cellStyle name="Style 71 4 2 2 2" xfId="6113" xr:uid="{00000000-0005-0000-0000-00000B910000}"/>
    <cellStyle name="Style 71 4 2 2 3" xfId="21416" xr:uid="{00000000-0005-0000-0000-00000C910000}"/>
    <cellStyle name="Style 71 4 2 3" xfId="6114" xr:uid="{00000000-0005-0000-0000-00000D910000}"/>
    <cellStyle name="Style 71 4 2 3 2" xfId="22175" xr:uid="{00000000-0005-0000-0000-00000E910000}"/>
    <cellStyle name="Style 71 4 3" xfId="6115" xr:uid="{00000000-0005-0000-0000-00000F910000}"/>
    <cellStyle name="Style 71 4 3 2" xfId="21808" xr:uid="{00000000-0005-0000-0000-000010910000}"/>
    <cellStyle name="Style 71 4 4" xfId="6116" xr:uid="{00000000-0005-0000-0000-000011910000}"/>
    <cellStyle name="Style 71 4 4 2" xfId="20955" xr:uid="{00000000-0005-0000-0000-000012910000}"/>
    <cellStyle name="Style 71 5" xfId="6117" xr:uid="{00000000-0005-0000-0000-000013910000}"/>
    <cellStyle name="Style 71 5 2" xfId="6118" xr:uid="{00000000-0005-0000-0000-000014910000}"/>
    <cellStyle name="Style 71 5 2 2" xfId="21147" xr:uid="{00000000-0005-0000-0000-000015910000}"/>
    <cellStyle name="Style 71 6" xfId="6119" xr:uid="{00000000-0005-0000-0000-000016910000}"/>
    <cellStyle name="Style 71 6 2" xfId="6120" xr:uid="{00000000-0005-0000-0000-000017910000}"/>
    <cellStyle name="Style 71 6 2 2" xfId="6121" xr:uid="{00000000-0005-0000-0000-000018910000}"/>
    <cellStyle name="Style 71 6 2 3" xfId="21113" xr:uid="{00000000-0005-0000-0000-000019910000}"/>
    <cellStyle name="Style 71 7" xfId="6122" xr:uid="{00000000-0005-0000-0000-00001A910000}"/>
    <cellStyle name="Style 71 7 2" xfId="6123" xr:uid="{00000000-0005-0000-0000-00001B910000}"/>
    <cellStyle name="Style 71 7 3" xfId="6124" xr:uid="{00000000-0005-0000-0000-00001C910000}"/>
    <cellStyle name="Style 71 7 4" xfId="21146" xr:uid="{00000000-0005-0000-0000-00001D910000}"/>
    <cellStyle name="Style 71 8" xfId="6125" xr:uid="{00000000-0005-0000-0000-00001E910000}"/>
    <cellStyle name="Style 71 8 2" xfId="20762" xr:uid="{00000000-0005-0000-0000-00001F910000}"/>
    <cellStyle name="Style 71_ADDON" xfId="6126" xr:uid="{00000000-0005-0000-0000-000020910000}"/>
    <cellStyle name="Style 72" xfId="6127" xr:uid="{00000000-0005-0000-0000-000021910000}"/>
    <cellStyle name="Style 72 2" xfId="6128" xr:uid="{00000000-0005-0000-0000-000022910000}"/>
    <cellStyle name="Style 72 2 2" xfId="22024" xr:uid="{00000000-0005-0000-0000-000023910000}"/>
    <cellStyle name="Style 72 3" xfId="6129" xr:uid="{00000000-0005-0000-0000-000024910000}"/>
    <cellStyle name="Style 72 3 2" xfId="6130" xr:uid="{00000000-0005-0000-0000-000025910000}"/>
    <cellStyle name="Style 72 3 2 2" xfId="20954" xr:uid="{00000000-0005-0000-0000-000026910000}"/>
    <cellStyle name="Style 72 3 3" xfId="6131" xr:uid="{00000000-0005-0000-0000-000027910000}"/>
    <cellStyle name="Style 72 3 3 2" xfId="6132" xr:uid="{00000000-0005-0000-0000-000028910000}"/>
    <cellStyle name="Style 72 3 3 2 2" xfId="21656" xr:uid="{00000000-0005-0000-0000-000029910000}"/>
    <cellStyle name="Style 72 3 3 3" xfId="6133" xr:uid="{00000000-0005-0000-0000-00002A910000}"/>
    <cellStyle name="Style 72 3 3 3 2" xfId="21889" xr:uid="{00000000-0005-0000-0000-00002B910000}"/>
    <cellStyle name="Style 72 3 3 4" xfId="6134" xr:uid="{00000000-0005-0000-0000-00002C910000}"/>
    <cellStyle name="Style 72 3 3 4 2" xfId="21836" xr:uid="{00000000-0005-0000-0000-00002D910000}"/>
    <cellStyle name="Style 72 3 4" xfId="6135" xr:uid="{00000000-0005-0000-0000-00002E910000}"/>
    <cellStyle name="Style 72 3 4 2" xfId="6136" xr:uid="{00000000-0005-0000-0000-00002F910000}"/>
    <cellStyle name="Style 72 3 4 2 2" xfId="20958" xr:uid="{00000000-0005-0000-0000-000030910000}"/>
    <cellStyle name="Style 72 3 4 3" xfId="21411" xr:uid="{00000000-0005-0000-0000-000031910000}"/>
    <cellStyle name="Style 72 3 5" xfId="6137" xr:uid="{00000000-0005-0000-0000-000032910000}"/>
    <cellStyle name="Style 72 3 5 2" xfId="20693" xr:uid="{00000000-0005-0000-0000-000033910000}"/>
    <cellStyle name="Style 72 4" xfId="6138" xr:uid="{00000000-0005-0000-0000-000034910000}"/>
    <cellStyle name="Style 72 4 2" xfId="6139" xr:uid="{00000000-0005-0000-0000-000035910000}"/>
    <cellStyle name="Style 72 4 2 2" xfId="21536" xr:uid="{00000000-0005-0000-0000-000036910000}"/>
    <cellStyle name="Style 72 4 3" xfId="6140" xr:uid="{00000000-0005-0000-0000-000037910000}"/>
    <cellStyle name="Style 72 4 3 2" xfId="21425" xr:uid="{00000000-0005-0000-0000-000038910000}"/>
    <cellStyle name="Style 72 4 4" xfId="6141" xr:uid="{00000000-0005-0000-0000-000039910000}"/>
    <cellStyle name="Style 72 4 4 2" xfId="20767" xr:uid="{00000000-0005-0000-0000-00003A910000}"/>
    <cellStyle name="Style 72 5" xfId="6142" xr:uid="{00000000-0005-0000-0000-00003B910000}"/>
    <cellStyle name="Style 72 5 2" xfId="6143" xr:uid="{00000000-0005-0000-0000-00003C910000}"/>
    <cellStyle name="Style 72 5 2 2" xfId="21557" xr:uid="{00000000-0005-0000-0000-00003D910000}"/>
    <cellStyle name="Style 72 5 3" xfId="20687" xr:uid="{00000000-0005-0000-0000-00003E910000}"/>
    <cellStyle name="Style 72 6" xfId="6144" xr:uid="{00000000-0005-0000-0000-00003F910000}"/>
    <cellStyle name="Style 72 6 2" xfId="6145" xr:uid="{00000000-0005-0000-0000-000040910000}"/>
    <cellStyle name="Style 72 6 2 2" xfId="21825" xr:uid="{00000000-0005-0000-0000-000041910000}"/>
    <cellStyle name="Style 72 6 3" xfId="6146" xr:uid="{00000000-0005-0000-0000-000042910000}"/>
    <cellStyle name="Style 72 7" xfId="6147" xr:uid="{00000000-0005-0000-0000-000043910000}"/>
    <cellStyle name="Style 72 7 2" xfId="6148" xr:uid="{00000000-0005-0000-0000-000044910000}"/>
    <cellStyle name="Style 72 7 2 2" xfId="20971" xr:uid="{00000000-0005-0000-0000-000045910000}"/>
    <cellStyle name="Style 72 7 3" xfId="6149" xr:uid="{00000000-0005-0000-0000-000046910000}"/>
    <cellStyle name="Style 72 8" xfId="6150" xr:uid="{00000000-0005-0000-0000-000047910000}"/>
    <cellStyle name="Style 72 8 2" xfId="21730" xr:uid="{00000000-0005-0000-0000-000048910000}"/>
    <cellStyle name="Style 72_ADDON" xfId="6151" xr:uid="{00000000-0005-0000-0000-000049910000}"/>
    <cellStyle name="Style 73" xfId="6152" xr:uid="{00000000-0005-0000-0000-00004A910000}"/>
    <cellStyle name="Style 73 10" xfId="6153" xr:uid="{00000000-0005-0000-0000-00004B910000}"/>
    <cellStyle name="Style 73 10 2" xfId="6154" xr:uid="{00000000-0005-0000-0000-00004C910000}"/>
    <cellStyle name="Style 73 10 2 2" xfId="6155" xr:uid="{00000000-0005-0000-0000-00004D910000}"/>
    <cellStyle name="Style 73 10 2 3" xfId="22124" xr:uid="{00000000-0005-0000-0000-00004E910000}"/>
    <cellStyle name="Style 73 10 3" xfId="6156" xr:uid="{00000000-0005-0000-0000-00004F910000}"/>
    <cellStyle name="Style 73 11" xfId="6157" xr:uid="{00000000-0005-0000-0000-000050910000}"/>
    <cellStyle name="Style 73 11 2" xfId="6158" xr:uid="{00000000-0005-0000-0000-000051910000}"/>
    <cellStyle name="Style 73 11 2 2" xfId="6159" xr:uid="{00000000-0005-0000-0000-000052910000}"/>
    <cellStyle name="Style 73 11 2 3" xfId="22302" xr:uid="{00000000-0005-0000-0000-000053910000}"/>
    <cellStyle name="Style 73 11 3" xfId="6160" xr:uid="{00000000-0005-0000-0000-000054910000}"/>
    <cellStyle name="Style 73 12" xfId="6161" xr:uid="{00000000-0005-0000-0000-000055910000}"/>
    <cellStyle name="Style 73 12 2" xfId="6162" xr:uid="{00000000-0005-0000-0000-000056910000}"/>
    <cellStyle name="Style 73 12 2 2" xfId="22267" xr:uid="{00000000-0005-0000-0000-000057910000}"/>
    <cellStyle name="Style 73 13" xfId="20973" xr:uid="{00000000-0005-0000-0000-000058910000}"/>
    <cellStyle name="Style 73 2" xfId="6163" xr:uid="{00000000-0005-0000-0000-000059910000}"/>
    <cellStyle name="Style 73 2 2" xfId="6164" xr:uid="{00000000-0005-0000-0000-00005A910000}"/>
    <cellStyle name="Style 73 2 2 2" xfId="22109" xr:uid="{00000000-0005-0000-0000-00005B910000}"/>
    <cellStyle name="Style 73 2 3" xfId="21434" xr:uid="{00000000-0005-0000-0000-00005C910000}"/>
    <cellStyle name="Style 73 3" xfId="6165" xr:uid="{00000000-0005-0000-0000-00005D910000}"/>
    <cellStyle name="Style 73 3 2" xfId="6166" xr:uid="{00000000-0005-0000-0000-00005E910000}"/>
    <cellStyle name="Style 73 3 2 2" xfId="6167" xr:uid="{00000000-0005-0000-0000-00005F910000}"/>
    <cellStyle name="Style 73 3 2 2 2" xfId="6168" xr:uid="{00000000-0005-0000-0000-000060910000}"/>
    <cellStyle name="Style 73 3 2 2 2 2" xfId="20766" xr:uid="{00000000-0005-0000-0000-000061910000}"/>
    <cellStyle name="Style 73 3 2 3" xfId="6169" xr:uid="{00000000-0005-0000-0000-000062910000}"/>
    <cellStyle name="Style 73 3 2 3 2" xfId="22085" xr:uid="{00000000-0005-0000-0000-000063910000}"/>
    <cellStyle name="Style 73 3 3" xfId="6170" xr:uid="{00000000-0005-0000-0000-000064910000}"/>
    <cellStyle name="Style 73 3 3 2" xfId="6171" xr:uid="{00000000-0005-0000-0000-000065910000}"/>
    <cellStyle name="Style 73 3 3 2 2" xfId="6172" xr:uid="{00000000-0005-0000-0000-000066910000}"/>
    <cellStyle name="Style 73 3 3 2 2 2" xfId="21626" xr:uid="{00000000-0005-0000-0000-000067910000}"/>
    <cellStyle name="Style 73 3 3 2 3" xfId="21705" xr:uid="{00000000-0005-0000-0000-000068910000}"/>
    <cellStyle name="Style 73 3 3 3" xfId="6173" xr:uid="{00000000-0005-0000-0000-000069910000}"/>
    <cellStyle name="Style 73 3 3 3 2" xfId="6174" xr:uid="{00000000-0005-0000-0000-00006A910000}"/>
    <cellStyle name="Style 73 3 3 3 2 2" xfId="6175" xr:uid="{00000000-0005-0000-0000-00006B910000}"/>
    <cellStyle name="Style 73 3 3 3 2 2 2" xfId="21794" xr:uid="{00000000-0005-0000-0000-00006C910000}"/>
    <cellStyle name="Style 73 3 3 3 3" xfId="6176" xr:uid="{00000000-0005-0000-0000-00006D910000}"/>
    <cellStyle name="Style 73 3 3 3 3 2" xfId="21641" xr:uid="{00000000-0005-0000-0000-00006E910000}"/>
    <cellStyle name="Style 73 3 3 3 4" xfId="6177" xr:uid="{00000000-0005-0000-0000-00006F910000}"/>
    <cellStyle name="Style 73 3 3 3 4 2" xfId="22281" xr:uid="{00000000-0005-0000-0000-000070910000}"/>
    <cellStyle name="Style 73 3 3 3 5" xfId="6178" xr:uid="{00000000-0005-0000-0000-000071910000}"/>
    <cellStyle name="Style 73 3 3 4" xfId="6179" xr:uid="{00000000-0005-0000-0000-000072910000}"/>
    <cellStyle name="Style 73 3 3 4 2" xfId="6180" xr:uid="{00000000-0005-0000-0000-000073910000}"/>
    <cellStyle name="Style 73 3 3 4 2 2" xfId="6181" xr:uid="{00000000-0005-0000-0000-000074910000}"/>
    <cellStyle name="Style 73 3 3 4 2 2 2" xfId="21103" xr:uid="{00000000-0005-0000-0000-000075910000}"/>
    <cellStyle name="Style 73 3 3 4 3" xfId="6182" xr:uid="{00000000-0005-0000-0000-000076910000}"/>
    <cellStyle name="Style 73 3 3 4 3 2" xfId="20966" xr:uid="{00000000-0005-0000-0000-000077910000}"/>
    <cellStyle name="Style 73 3 3 5" xfId="6183" xr:uid="{00000000-0005-0000-0000-000078910000}"/>
    <cellStyle name="Style 73 3 3 5 2" xfId="22196" xr:uid="{00000000-0005-0000-0000-000079910000}"/>
    <cellStyle name="Style 73 3 3 6" xfId="6184" xr:uid="{00000000-0005-0000-0000-00007A910000}"/>
    <cellStyle name="Style 73 3 3 6 2" xfId="20751" xr:uid="{00000000-0005-0000-0000-00007B910000}"/>
    <cellStyle name="Style 73 3 4" xfId="6185" xr:uid="{00000000-0005-0000-0000-00007C910000}"/>
    <cellStyle name="Style 73 3 4 2" xfId="6186" xr:uid="{00000000-0005-0000-0000-00007D910000}"/>
    <cellStyle name="Style 73 3 4 2 2" xfId="21795" xr:uid="{00000000-0005-0000-0000-00007E910000}"/>
    <cellStyle name="Style 73 3 4 3" xfId="6187" xr:uid="{00000000-0005-0000-0000-00007F910000}"/>
    <cellStyle name="Style 73 3 4 3 2" xfId="22217" xr:uid="{00000000-0005-0000-0000-000080910000}"/>
    <cellStyle name="Style 73 3 4 4" xfId="6188" xr:uid="{00000000-0005-0000-0000-000081910000}"/>
    <cellStyle name="Style 73 3 5" xfId="6189" xr:uid="{00000000-0005-0000-0000-000082910000}"/>
    <cellStyle name="Style 73 3 5 2" xfId="20775" xr:uid="{00000000-0005-0000-0000-000083910000}"/>
    <cellStyle name="Style 73 3 6" xfId="6190" xr:uid="{00000000-0005-0000-0000-000084910000}"/>
    <cellStyle name="Style 73 3 6 2" xfId="21895" xr:uid="{00000000-0005-0000-0000-000085910000}"/>
    <cellStyle name="Style 73 4" xfId="6191" xr:uid="{00000000-0005-0000-0000-000086910000}"/>
    <cellStyle name="Style 73 4 2" xfId="6192" xr:uid="{00000000-0005-0000-0000-000087910000}"/>
    <cellStyle name="Style 73 4 2 2" xfId="6193" xr:uid="{00000000-0005-0000-0000-000088910000}"/>
    <cellStyle name="Style 73 4 2 2 2" xfId="6194" xr:uid="{00000000-0005-0000-0000-000089910000}"/>
    <cellStyle name="Style 73 4 2 2 2 2" xfId="21013" xr:uid="{00000000-0005-0000-0000-00008A910000}"/>
    <cellStyle name="Style 73 4 2 2 3" xfId="21361" xr:uid="{00000000-0005-0000-0000-00008B910000}"/>
    <cellStyle name="Style 73 4 2 3" xfId="6195" xr:uid="{00000000-0005-0000-0000-00008C910000}"/>
    <cellStyle name="Style 73 4 2 3 2" xfId="6196" xr:uid="{00000000-0005-0000-0000-00008D910000}"/>
    <cellStyle name="Style 73 4 2 3 2 2" xfId="6197" xr:uid="{00000000-0005-0000-0000-00008E910000}"/>
    <cellStyle name="Style 73 4 2 3 2 2 2" xfId="21380" xr:uid="{00000000-0005-0000-0000-00008F910000}"/>
    <cellStyle name="Style 73 4 2 3 3" xfId="6198" xr:uid="{00000000-0005-0000-0000-000090910000}"/>
    <cellStyle name="Style 73 4 2 3 3 2" xfId="22360" xr:uid="{00000000-0005-0000-0000-000091910000}"/>
    <cellStyle name="Style 73 4 2 3 4" xfId="6199" xr:uid="{00000000-0005-0000-0000-000092910000}"/>
    <cellStyle name="Style 73 4 2 3 4 2" xfId="22083" xr:uid="{00000000-0005-0000-0000-000093910000}"/>
    <cellStyle name="Style 73 4 2 3 5" xfId="6200" xr:uid="{00000000-0005-0000-0000-000094910000}"/>
    <cellStyle name="Style 73 4 2 4" xfId="6201" xr:uid="{00000000-0005-0000-0000-000095910000}"/>
    <cellStyle name="Style 73 4 2 4 2" xfId="6202" xr:uid="{00000000-0005-0000-0000-000096910000}"/>
    <cellStyle name="Style 73 4 2 4 2 2" xfId="6203" xr:uid="{00000000-0005-0000-0000-000097910000}"/>
    <cellStyle name="Style 73 4 2 4 2 2 2" xfId="20962" xr:uid="{00000000-0005-0000-0000-000098910000}"/>
    <cellStyle name="Style 73 4 2 4 3" xfId="6204" xr:uid="{00000000-0005-0000-0000-000099910000}"/>
    <cellStyle name="Style 73 4 2 4 3 2" xfId="21115" xr:uid="{00000000-0005-0000-0000-00009A910000}"/>
    <cellStyle name="Style 73 4 2 5" xfId="6205" xr:uid="{00000000-0005-0000-0000-00009B910000}"/>
    <cellStyle name="Style 73 4 2 5 2" xfId="21668" xr:uid="{00000000-0005-0000-0000-00009C910000}"/>
    <cellStyle name="Style 73 4 2 6" xfId="6206" xr:uid="{00000000-0005-0000-0000-00009D910000}"/>
    <cellStyle name="Style 73 4 2 6 2" xfId="20773" xr:uid="{00000000-0005-0000-0000-00009E910000}"/>
    <cellStyle name="Style 73 4 3" xfId="6207" xr:uid="{00000000-0005-0000-0000-00009F910000}"/>
    <cellStyle name="Style 73 4 3 2" xfId="6208" xr:uid="{00000000-0005-0000-0000-0000A0910000}"/>
    <cellStyle name="Style 73 4 3 2 2" xfId="21721" xr:uid="{00000000-0005-0000-0000-0000A1910000}"/>
    <cellStyle name="Style 73 4 3 3" xfId="20965" xr:uid="{00000000-0005-0000-0000-0000A2910000}"/>
    <cellStyle name="Style 73 4 4" xfId="6209" xr:uid="{00000000-0005-0000-0000-0000A3910000}"/>
    <cellStyle name="Style 73 4 4 2" xfId="6210" xr:uid="{00000000-0005-0000-0000-0000A4910000}"/>
    <cellStyle name="Style 73 4 4 2 2" xfId="22090" xr:uid="{00000000-0005-0000-0000-0000A5910000}"/>
    <cellStyle name="Style 73 4 4 3" xfId="20964" xr:uid="{00000000-0005-0000-0000-0000A6910000}"/>
    <cellStyle name="Style 73 4 5" xfId="6211" xr:uid="{00000000-0005-0000-0000-0000A7910000}"/>
    <cellStyle name="Style 73 4 5 2" xfId="20963" xr:uid="{00000000-0005-0000-0000-0000A8910000}"/>
    <cellStyle name="Style 73 4 6" xfId="6212" xr:uid="{00000000-0005-0000-0000-0000A9910000}"/>
    <cellStyle name="Style 73 4 6 2" xfId="22371" xr:uid="{00000000-0005-0000-0000-0000AA910000}"/>
    <cellStyle name="Style 73 5" xfId="6213" xr:uid="{00000000-0005-0000-0000-0000AB910000}"/>
    <cellStyle name="Style 73 5 2" xfId="6214" xr:uid="{00000000-0005-0000-0000-0000AC910000}"/>
    <cellStyle name="Style 73 5 2 2" xfId="6215" xr:uid="{00000000-0005-0000-0000-0000AD910000}"/>
    <cellStyle name="Style 73 5 2 2 2" xfId="6216" xr:uid="{00000000-0005-0000-0000-0000AE910000}"/>
    <cellStyle name="Style 73 5 2 2 2 2" xfId="22206" xr:uid="{00000000-0005-0000-0000-0000AF910000}"/>
    <cellStyle name="Style 73 5 2 2 3" xfId="22116" xr:uid="{00000000-0005-0000-0000-0000B0910000}"/>
    <cellStyle name="Style 73 5 2 3" xfId="6217" xr:uid="{00000000-0005-0000-0000-0000B1910000}"/>
    <cellStyle name="Style 73 5 2 3 2" xfId="6218" xr:uid="{00000000-0005-0000-0000-0000B2910000}"/>
    <cellStyle name="Style 73 5 2 3 2 2" xfId="6219" xr:uid="{00000000-0005-0000-0000-0000B3910000}"/>
    <cellStyle name="Style 73 5 2 3 2 2 2" xfId="21422" xr:uid="{00000000-0005-0000-0000-0000B4910000}"/>
    <cellStyle name="Style 73 5 2 3 3" xfId="6220" xr:uid="{00000000-0005-0000-0000-0000B5910000}"/>
    <cellStyle name="Style 73 5 2 3 3 2" xfId="21728" xr:uid="{00000000-0005-0000-0000-0000B6910000}"/>
    <cellStyle name="Style 73 5 2 3 4" xfId="6221" xr:uid="{00000000-0005-0000-0000-0000B7910000}"/>
    <cellStyle name="Style 73 5 2 3 4 2" xfId="21542" xr:uid="{00000000-0005-0000-0000-0000B8910000}"/>
    <cellStyle name="Style 73 5 2 3 5" xfId="6222" xr:uid="{00000000-0005-0000-0000-0000B9910000}"/>
    <cellStyle name="Style 73 5 2 4" xfId="6223" xr:uid="{00000000-0005-0000-0000-0000BA910000}"/>
    <cellStyle name="Style 73 5 2 4 2" xfId="6224" xr:uid="{00000000-0005-0000-0000-0000BB910000}"/>
    <cellStyle name="Style 73 5 2 4 2 2" xfId="6225" xr:uid="{00000000-0005-0000-0000-0000BC910000}"/>
    <cellStyle name="Style 73 5 2 4 2 3" xfId="21012" xr:uid="{00000000-0005-0000-0000-0000BD910000}"/>
    <cellStyle name="Style 73 5 2 4 3" xfId="6226" xr:uid="{00000000-0005-0000-0000-0000BE910000}"/>
    <cellStyle name="Style 73 5 2 4 3 2" xfId="21937" xr:uid="{00000000-0005-0000-0000-0000BF910000}"/>
    <cellStyle name="Style 73 5 2 5" xfId="6227" xr:uid="{00000000-0005-0000-0000-0000C0910000}"/>
    <cellStyle name="Style 73 5 2 5 2" xfId="21429" xr:uid="{00000000-0005-0000-0000-0000C1910000}"/>
    <cellStyle name="Style 73 5 2 6" xfId="6228" xr:uid="{00000000-0005-0000-0000-0000C2910000}"/>
    <cellStyle name="Style 73 5 3" xfId="6229" xr:uid="{00000000-0005-0000-0000-0000C3910000}"/>
    <cellStyle name="Style 73 5 3 2" xfId="6230" xr:uid="{00000000-0005-0000-0000-0000C4910000}"/>
    <cellStyle name="Style 73 5 3 2 2" xfId="22040" xr:uid="{00000000-0005-0000-0000-0000C5910000}"/>
    <cellStyle name="Style 73 5 3 3" xfId="22127" xr:uid="{00000000-0005-0000-0000-0000C6910000}"/>
    <cellStyle name="Style 73 5 4" xfId="6231" xr:uid="{00000000-0005-0000-0000-0000C7910000}"/>
    <cellStyle name="Style 73 5 4 2" xfId="6232" xr:uid="{00000000-0005-0000-0000-0000C8910000}"/>
    <cellStyle name="Style 73 5 4 2 2" xfId="21366" xr:uid="{00000000-0005-0000-0000-0000C9910000}"/>
    <cellStyle name="Style 73 5 5" xfId="6233" xr:uid="{00000000-0005-0000-0000-0000CA910000}"/>
    <cellStyle name="Style 73 5 5 2" xfId="21114" xr:uid="{00000000-0005-0000-0000-0000CB910000}"/>
    <cellStyle name="Style 73 5 6" xfId="6234" xr:uid="{00000000-0005-0000-0000-0000CC910000}"/>
    <cellStyle name="Style 73 5 6 2" xfId="21068" xr:uid="{00000000-0005-0000-0000-0000CD910000}"/>
    <cellStyle name="Style 73 6" xfId="6235" xr:uid="{00000000-0005-0000-0000-0000CE910000}"/>
    <cellStyle name="Style 73 6 2" xfId="6236" xr:uid="{00000000-0005-0000-0000-0000CF910000}"/>
    <cellStyle name="Style 73 6 2 2" xfId="6237" xr:uid="{00000000-0005-0000-0000-0000D0910000}"/>
    <cellStyle name="Style 73 6 2 2 2" xfId="22057" xr:uid="{00000000-0005-0000-0000-0000D1910000}"/>
    <cellStyle name="Style 73 6 2 3" xfId="22326" xr:uid="{00000000-0005-0000-0000-0000D2910000}"/>
    <cellStyle name="Style 73 6 3" xfId="6238" xr:uid="{00000000-0005-0000-0000-0000D3910000}"/>
    <cellStyle name="Style 73 6 3 2" xfId="6239" xr:uid="{00000000-0005-0000-0000-0000D4910000}"/>
    <cellStyle name="Style 73 6 3 2 2" xfId="6240" xr:uid="{00000000-0005-0000-0000-0000D5910000}"/>
    <cellStyle name="Style 73 6 3 2 2 2" xfId="21041" xr:uid="{00000000-0005-0000-0000-0000D6910000}"/>
    <cellStyle name="Style 73 6 3 3" xfId="6241" xr:uid="{00000000-0005-0000-0000-0000D7910000}"/>
    <cellStyle name="Style 73 6 3 3 2" xfId="21484" xr:uid="{00000000-0005-0000-0000-0000D8910000}"/>
    <cellStyle name="Style 73 6 3 4" xfId="6242" xr:uid="{00000000-0005-0000-0000-0000D9910000}"/>
    <cellStyle name="Style 73 6 3 4 2" xfId="21768" xr:uid="{00000000-0005-0000-0000-0000DA910000}"/>
    <cellStyle name="Style 73 6 3 5" xfId="6243" xr:uid="{00000000-0005-0000-0000-0000DB910000}"/>
    <cellStyle name="Style 73 6 4" xfId="6244" xr:uid="{00000000-0005-0000-0000-0000DC910000}"/>
    <cellStyle name="Style 73 6 4 2" xfId="6245" xr:uid="{00000000-0005-0000-0000-0000DD910000}"/>
    <cellStyle name="Style 73 6 4 2 2" xfId="6246" xr:uid="{00000000-0005-0000-0000-0000DE910000}"/>
    <cellStyle name="Style 73 6 4 2 2 2" xfId="22128" xr:uid="{00000000-0005-0000-0000-0000DF910000}"/>
    <cellStyle name="Style 73 6 4 3" xfId="6247" xr:uid="{00000000-0005-0000-0000-0000E0910000}"/>
    <cellStyle name="Style 73 6 4 3 2" xfId="22252" xr:uid="{00000000-0005-0000-0000-0000E1910000}"/>
    <cellStyle name="Style 73 6 5" xfId="6248" xr:uid="{00000000-0005-0000-0000-0000E2910000}"/>
    <cellStyle name="Style 73 6 5 2" xfId="21040" xr:uid="{00000000-0005-0000-0000-0000E3910000}"/>
    <cellStyle name="Style 73 6 6" xfId="6249" xr:uid="{00000000-0005-0000-0000-0000E4910000}"/>
    <cellStyle name="Style 73 6 6 2" xfId="21847" xr:uid="{00000000-0005-0000-0000-0000E5910000}"/>
    <cellStyle name="Style 73 7" xfId="6250" xr:uid="{00000000-0005-0000-0000-0000E6910000}"/>
    <cellStyle name="Style 73 7 2" xfId="6251" xr:uid="{00000000-0005-0000-0000-0000E7910000}"/>
    <cellStyle name="Style 73 7 2 2" xfId="6252" xr:uid="{00000000-0005-0000-0000-0000E8910000}"/>
    <cellStyle name="Style 73 7 2 2 2" xfId="22407" xr:uid="{00000000-0005-0000-0000-0000E9910000}"/>
    <cellStyle name="Style 73 7 3" xfId="6253" xr:uid="{00000000-0005-0000-0000-0000EA910000}"/>
    <cellStyle name="Style 73 7 3 2" xfId="22138" xr:uid="{00000000-0005-0000-0000-0000EB910000}"/>
    <cellStyle name="Style 73 7 4" xfId="6254" xr:uid="{00000000-0005-0000-0000-0000EC910000}"/>
    <cellStyle name="Style 73 7 4 2" xfId="21979" xr:uid="{00000000-0005-0000-0000-0000ED910000}"/>
    <cellStyle name="Style 73 7 5" xfId="6255" xr:uid="{00000000-0005-0000-0000-0000EE910000}"/>
    <cellStyle name="Style 73 8" xfId="6256" xr:uid="{00000000-0005-0000-0000-0000EF910000}"/>
    <cellStyle name="Style 73 8 2" xfId="6257" xr:uid="{00000000-0005-0000-0000-0000F0910000}"/>
    <cellStyle name="Style 73 8 2 2" xfId="6258" xr:uid="{00000000-0005-0000-0000-0000F1910000}"/>
    <cellStyle name="Style 73 8 2 3" xfId="21629" xr:uid="{00000000-0005-0000-0000-0000F2910000}"/>
    <cellStyle name="Style 73 8 3" xfId="6259" xr:uid="{00000000-0005-0000-0000-0000F3910000}"/>
    <cellStyle name="Style 73 8 3 2" xfId="21724" xr:uid="{00000000-0005-0000-0000-0000F4910000}"/>
    <cellStyle name="Style 73 8 4" xfId="6260" xr:uid="{00000000-0005-0000-0000-0000F5910000}"/>
    <cellStyle name="Style 73 8 4 2" xfId="21855" xr:uid="{00000000-0005-0000-0000-0000F6910000}"/>
    <cellStyle name="Style 73 8 5" xfId="6261" xr:uid="{00000000-0005-0000-0000-0000F7910000}"/>
    <cellStyle name="Style 73 9" xfId="6262" xr:uid="{00000000-0005-0000-0000-0000F8910000}"/>
    <cellStyle name="Style 73 9 2" xfId="6263" xr:uid="{00000000-0005-0000-0000-0000F9910000}"/>
    <cellStyle name="Style 73 9 2 2" xfId="6264" xr:uid="{00000000-0005-0000-0000-0000FA910000}"/>
    <cellStyle name="Style 73 9 2 3" xfId="21745" xr:uid="{00000000-0005-0000-0000-0000FB910000}"/>
    <cellStyle name="Style 73 9 3" xfId="6265" xr:uid="{00000000-0005-0000-0000-0000FC910000}"/>
    <cellStyle name="Style 73_ADDON" xfId="6266" xr:uid="{00000000-0005-0000-0000-0000FD910000}"/>
    <cellStyle name="Style 74" xfId="6267" xr:uid="{00000000-0005-0000-0000-0000FE910000}"/>
    <cellStyle name="Style 74 2" xfId="6268" xr:uid="{00000000-0005-0000-0000-0000FF910000}"/>
    <cellStyle name="Style 74 2 2" xfId="6269" xr:uid="{00000000-0005-0000-0000-000000920000}"/>
    <cellStyle name="Style 74 2 2 2" xfId="6270" xr:uid="{00000000-0005-0000-0000-000001920000}"/>
    <cellStyle name="Style 74 2 2 2 2" xfId="6271" xr:uid="{00000000-0005-0000-0000-000002920000}"/>
    <cellStyle name="Style 74 2 2 2 2 2" xfId="6272" xr:uid="{00000000-0005-0000-0000-000003920000}"/>
    <cellStyle name="Style 74 2 2 2 2 3" xfId="21010" xr:uid="{00000000-0005-0000-0000-000004920000}"/>
    <cellStyle name="Style 74 2 2 2 3" xfId="6273" xr:uid="{00000000-0005-0000-0000-000005920000}"/>
    <cellStyle name="Style 74 2 2 2 3 2" xfId="22215" xr:uid="{00000000-0005-0000-0000-000006920000}"/>
    <cellStyle name="Style 74 2 2 3" xfId="6274" xr:uid="{00000000-0005-0000-0000-000007920000}"/>
    <cellStyle name="Style 74 2 2 3 2" xfId="6275" xr:uid="{00000000-0005-0000-0000-000008920000}"/>
    <cellStyle name="Style 74 2 2 3 2 2" xfId="21552" xr:uid="{00000000-0005-0000-0000-000009920000}"/>
    <cellStyle name="Style 74 2 2 4" xfId="6276" xr:uid="{00000000-0005-0000-0000-00000A920000}"/>
    <cellStyle name="Style 74 2 2 4 2" xfId="21638" xr:uid="{00000000-0005-0000-0000-00000B920000}"/>
    <cellStyle name="Style 74 2 3" xfId="6277" xr:uid="{00000000-0005-0000-0000-00000C920000}"/>
    <cellStyle name="Style 74 2 3 2" xfId="6278" xr:uid="{00000000-0005-0000-0000-00000D920000}"/>
    <cellStyle name="Style 74 2 3 2 2" xfId="6279" xr:uid="{00000000-0005-0000-0000-00000E920000}"/>
    <cellStyle name="Style 74 2 3 2 3" xfId="21604" xr:uid="{00000000-0005-0000-0000-00000F920000}"/>
    <cellStyle name="Style 74 2 3 3" xfId="6280" xr:uid="{00000000-0005-0000-0000-000010920000}"/>
    <cellStyle name="Style 74 2 3 3 2" xfId="22314" xr:uid="{00000000-0005-0000-0000-000011920000}"/>
    <cellStyle name="Style 74 2 4" xfId="6281" xr:uid="{00000000-0005-0000-0000-000012920000}"/>
    <cellStyle name="Style 74 2 4 2" xfId="6282" xr:uid="{00000000-0005-0000-0000-000013920000}"/>
    <cellStyle name="Style 74 2 4 2 2" xfId="21571" xr:uid="{00000000-0005-0000-0000-000014920000}"/>
    <cellStyle name="Style 74 2 5" xfId="6283" xr:uid="{00000000-0005-0000-0000-000015920000}"/>
    <cellStyle name="Style 74 2 5 2" xfId="22176" xr:uid="{00000000-0005-0000-0000-000016920000}"/>
    <cellStyle name="Style 74 2 6" xfId="21391" xr:uid="{00000000-0005-0000-0000-000017920000}"/>
    <cellStyle name="Style 74 3" xfId="6284" xr:uid="{00000000-0005-0000-0000-000018920000}"/>
    <cellStyle name="Style 74 3 2" xfId="6285" xr:uid="{00000000-0005-0000-0000-000019920000}"/>
    <cellStyle name="Style 74 3 2 2" xfId="6286" xr:uid="{00000000-0005-0000-0000-00001A920000}"/>
    <cellStyle name="Style 74 3 2 2 2" xfId="6287" xr:uid="{00000000-0005-0000-0000-00001B920000}"/>
    <cellStyle name="Style 74 3 2 2 2 2" xfId="6288" xr:uid="{00000000-0005-0000-0000-00001C920000}"/>
    <cellStyle name="Style 74 3 2 2 2 3" xfId="21748" xr:uid="{00000000-0005-0000-0000-00001D920000}"/>
    <cellStyle name="Style 74 3 2 2 3" xfId="6289" xr:uid="{00000000-0005-0000-0000-00001E920000}"/>
    <cellStyle name="Style 74 3 2 2 3 2" xfId="22019" xr:uid="{00000000-0005-0000-0000-00001F920000}"/>
    <cellStyle name="Style 74 3 2 3" xfId="6290" xr:uid="{00000000-0005-0000-0000-000020920000}"/>
    <cellStyle name="Style 74 3 2 3 2" xfId="6291" xr:uid="{00000000-0005-0000-0000-000021920000}"/>
    <cellStyle name="Style 74 3 2 3 2 2" xfId="22186" xr:uid="{00000000-0005-0000-0000-000022920000}"/>
    <cellStyle name="Style 74 3 2 4" xfId="6292" xr:uid="{00000000-0005-0000-0000-000023920000}"/>
    <cellStyle name="Style 74 3 2 4 2" xfId="22377" xr:uid="{00000000-0005-0000-0000-000024920000}"/>
    <cellStyle name="Style 74 3 3" xfId="6293" xr:uid="{00000000-0005-0000-0000-000025920000}"/>
    <cellStyle name="Style 74 3 3 2" xfId="6294" xr:uid="{00000000-0005-0000-0000-000026920000}"/>
    <cellStyle name="Style 74 3 3 2 2" xfId="6295" xr:uid="{00000000-0005-0000-0000-000027920000}"/>
    <cellStyle name="Style 74 3 3 2 2 2" xfId="6296" xr:uid="{00000000-0005-0000-0000-000028920000}"/>
    <cellStyle name="Style 74 3 3 2 2 3" xfId="22291" xr:uid="{00000000-0005-0000-0000-000029920000}"/>
    <cellStyle name="Style 74 3 3 2 3" xfId="6297" xr:uid="{00000000-0005-0000-0000-00002A920000}"/>
    <cellStyle name="Style 74 3 3 2 3 2" xfId="21009" xr:uid="{00000000-0005-0000-0000-00002B920000}"/>
    <cellStyle name="Style 74 3 3 3" xfId="6298" xr:uid="{00000000-0005-0000-0000-00002C920000}"/>
    <cellStyle name="Style 74 3 3 3 2" xfId="21829" xr:uid="{00000000-0005-0000-0000-00002D920000}"/>
    <cellStyle name="Style 74 3 3 4" xfId="6299" xr:uid="{00000000-0005-0000-0000-00002E920000}"/>
    <cellStyle name="Style 74 3 3 4 2" xfId="21827" xr:uid="{00000000-0005-0000-0000-00002F920000}"/>
    <cellStyle name="Style 74 3 4" xfId="6300" xr:uid="{00000000-0005-0000-0000-000030920000}"/>
    <cellStyle name="Style 74 3 4 2" xfId="6301" xr:uid="{00000000-0005-0000-0000-000031920000}"/>
    <cellStyle name="Style 74 3 4 2 2" xfId="21655" xr:uid="{00000000-0005-0000-0000-000032920000}"/>
    <cellStyle name="Style 74 3 5" xfId="6302" xr:uid="{00000000-0005-0000-0000-000033920000}"/>
    <cellStyle name="Style 74 3 5 2" xfId="20713" xr:uid="{00000000-0005-0000-0000-000034920000}"/>
    <cellStyle name="Style 74 4" xfId="6303" xr:uid="{00000000-0005-0000-0000-000035920000}"/>
    <cellStyle name="Style 74 4 2" xfId="6304" xr:uid="{00000000-0005-0000-0000-000036920000}"/>
    <cellStyle name="Style 74 4 2 2" xfId="6305" xr:uid="{00000000-0005-0000-0000-000037920000}"/>
    <cellStyle name="Style 74 4 2 2 2" xfId="6306" xr:uid="{00000000-0005-0000-0000-000038920000}"/>
    <cellStyle name="Style 74 4 2 2 3" xfId="6307" xr:uid="{00000000-0005-0000-0000-000039920000}"/>
    <cellStyle name="Style 74 4 2 2 4" xfId="21385" xr:uid="{00000000-0005-0000-0000-00003A920000}"/>
    <cellStyle name="Style 74 4 2 3" xfId="6308" xr:uid="{00000000-0005-0000-0000-00003B920000}"/>
    <cellStyle name="Style 74 4 2 3 2" xfId="21647" xr:uid="{00000000-0005-0000-0000-00003C920000}"/>
    <cellStyle name="Style 74 4 3" xfId="6309" xr:uid="{00000000-0005-0000-0000-00003D920000}"/>
    <cellStyle name="Style 74 4 3 2" xfId="6310" xr:uid="{00000000-0005-0000-0000-00003E920000}"/>
    <cellStyle name="Style 74 4 3 2 2" xfId="21713" xr:uid="{00000000-0005-0000-0000-00003F920000}"/>
    <cellStyle name="Style 74 4 4" xfId="6311" xr:uid="{00000000-0005-0000-0000-000040920000}"/>
    <cellStyle name="Style 74 4 4 2" xfId="20926" xr:uid="{00000000-0005-0000-0000-000041920000}"/>
    <cellStyle name="Style 74 5" xfId="6312" xr:uid="{00000000-0005-0000-0000-000042920000}"/>
    <cellStyle name="Style 74 5 2" xfId="6313" xr:uid="{00000000-0005-0000-0000-000043920000}"/>
    <cellStyle name="Style 74 5 2 2" xfId="20704" xr:uid="{00000000-0005-0000-0000-000044920000}"/>
    <cellStyle name="Style 74 5 3" xfId="6314" xr:uid="{00000000-0005-0000-0000-000045920000}"/>
    <cellStyle name="Style 74 6" xfId="6315" xr:uid="{00000000-0005-0000-0000-000046920000}"/>
    <cellStyle name="Style 74 6 2" xfId="6316" xr:uid="{00000000-0005-0000-0000-000047920000}"/>
    <cellStyle name="Style 74 6 2 2" xfId="6317" xr:uid="{00000000-0005-0000-0000-000048920000}"/>
    <cellStyle name="Style 74 6 2 3" xfId="20750" xr:uid="{00000000-0005-0000-0000-000049920000}"/>
    <cellStyle name="Style 74 6 3" xfId="6318" xr:uid="{00000000-0005-0000-0000-00004A920000}"/>
    <cellStyle name="Style 74 7" xfId="6319" xr:uid="{00000000-0005-0000-0000-00004B920000}"/>
    <cellStyle name="Style 74 7 2" xfId="6320" xr:uid="{00000000-0005-0000-0000-00004C920000}"/>
    <cellStyle name="Style 74 7 3" xfId="6321" xr:uid="{00000000-0005-0000-0000-00004D920000}"/>
    <cellStyle name="Style 74 7 4" xfId="6322" xr:uid="{00000000-0005-0000-0000-00004E920000}"/>
    <cellStyle name="Style 74 7 5" xfId="21420" xr:uid="{00000000-0005-0000-0000-00004F920000}"/>
    <cellStyle name="Style 74 8" xfId="6323" xr:uid="{00000000-0005-0000-0000-000050920000}"/>
    <cellStyle name="Style 74 8 2" xfId="21550" xr:uid="{00000000-0005-0000-0000-000051920000}"/>
    <cellStyle name="Style 74_ADDON" xfId="6324" xr:uid="{00000000-0005-0000-0000-000052920000}"/>
    <cellStyle name="Style 75" xfId="6325" xr:uid="{00000000-0005-0000-0000-000053920000}"/>
    <cellStyle name="Style 75 10" xfId="6326" xr:uid="{00000000-0005-0000-0000-000054920000}"/>
    <cellStyle name="Style 75 2" xfId="6327" xr:uid="{00000000-0005-0000-0000-000055920000}"/>
    <cellStyle name="Style 75 2 2" xfId="6328" xr:uid="{00000000-0005-0000-0000-000056920000}"/>
    <cellStyle name="Style 75 2 2 2" xfId="6329" xr:uid="{00000000-0005-0000-0000-000057920000}"/>
    <cellStyle name="Style 75 2 2 2 2" xfId="6330" xr:uid="{00000000-0005-0000-0000-000058920000}"/>
    <cellStyle name="Style 75 2 2 2 2 2" xfId="6331" xr:uid="{00000000-0005-0000-0000-000059920000}"/>
    <cellStyle name="Style 75 2 2 2 2 2 2" xfId="6332" xr:uid="{00000000-0005-0000-0000-00005A920000}"/>
    <cellStyle name="Style 75 2 2 2 2 3" xfId="6333" xr:uid="{00000000-0005-0000-0000-00005B920000}"/>
    <cellStyle name="Style 75 2 2 2 2 4" xfId="22295" xr:uid="{00000000-0005-0000-0000-00005C920000}"/>
    <cellStyle name="Style 75 2 2 2 3" xfId="6334" xr:uid="{00000000-0005-0000-0000-00005D920000}"/>
    <cellStyle name="Style 75 2 2 2 3 2" xfId="6335" xr:uid="{00000000-0005-0000-0000-00005E920000}"/>
    <cellStyle name="Style 75 2 2 2 3 3" xfId="21717" xr:uid="{00000000-0005-0000-0000-00005F920000}"/>
    <cellStyle name="Style 75 2 2 2 4" xfId="6336" xr:uid="{00000000-0005-0000-0000-000060920000}"/>
    <cellStyle name="Style 75 2 2 3" xfId="6337" xr:uid="{00000000-0005-0000-0000-000061920000}"/>
    <cellStyle name="Style 75 2 2 3 2" xfId="6338" xr:uid="{00000000-0005-0000-0000-000062920000}"/>
    <cellStyle name="Style 75 2 2 3 2 2" xfId="6339" xr:uid="{00000000-0005-0000-0000-000063920000}"/>
    <cellStyle name="Style 75 2 2 3 2 3" xfId="22230" xr:uid="{00000000-0005-0000-0000-000064920000}"/>
    <cellStyle name="Style 75 2 2 3 3" xfId="6340" xr:uid="{00000000-0005-0000-0000-000065920000}"/>
    <cellStyle name="Style 75 2 2 4" xfId="6341" xr:uid="{00000000-0005-0000-0000-000066920000}"/>
    <cellStyle name="Style 75 2 2 4 2" xfId="6342" xr:uid="{00000000-0005-0000-0000-000067920000}"/>
    <cellStyle name="Style 75 2 2 4 3" xfId="21903" xr:uid="{00000000-0005-0000-0000-000068920000}"/>
    <cellStyle name="Style 75 2 2 5" xfId="6343" xr:uid="{00000000-0005-0000-0000-000069920000}"/>
    <cellStyle name="Style 75 2 3" xfId="6344" xr:uid="{00000000-0005-0000-0000-00006A920000}"/>
    <cellStyle name="Style 75 2 3 2" xfId="6345" xr:uid="{00000000-0005-0000-0000-00006B920000}"/>
    <cellStyle name="Style 75 2 3 2 2" xfId="6346" xr:uid="{00000000-0005-0000-0000-00006C920000}"/>
    <cellStyle name="Style 75 2 3 2 2 2" xfId="6347" xr:uid="{00000000-0005-0000-0000-00006D920000}"/>
    <cellStyle name="Style 75 2 3 2 3" xfId="6348" xr:uid="{00000000-0005-0000-0000-00006E920000}"/>
    <cellStyle name="Style 75 2 3 2 4" xfId="21651" xr:uid="{00000000-0005-0000-0000-00006F920000}"/>
    <cellStyle name="Style 75 2 3 3" xfId="6349" xr:uid="{00000000-0005-0000-0000-000070920000}"/>
    <cellStyle name="Style 75 2 3 3 2" xfId="6350" xr:uid="{00000000-0005-0000-0000-000071920000}"/>
    <cellStyle name="Style 75 2 3 3 3" xfId="20739" xr:uid="{00000000-0005-0000-0000-000072920000}"/>
    <cellStyle name="Style 75 2 3 4" xfId="6351" xr:uid="{00000000-0005-0000-0000-000073920000}"/>
    <cellStyle name="Style 75 2 4" xfId="6352" xr:uid="{00000000-0005-0000-0000-000074920000}"/>
    <cellStyle name="Style 75 2 4 2" xfId="6353" xr:uid="{00000000-0005-0000-0000-000075920000}"/>
    <cellStyle name="Style 75 2 4 2 2" xfId="6354" xr:uid="{00000000-0005-0000-0000-000076920000}"/>
    <cellStyle name="Style 75 2 4 2 3" xfId="22350" xr:uid="{00000000-0005-0000-0000-000077920000}"/>
    <cellStyle name="Style 75 2 4 3" xfId="6355" xr:uid="{00000000-0005-0000-0000-000078920000}"/>
    <cellStyle name="Style 75 2 5" xfId="6356" xr:uid="{00000000-0005-0000-0000-000079920000}"/>
    <cellStyle name="Style 75 2 5 2" xfId="6357" xr:uid="{00000000-0005-0000-0000-00007A920000}"/>
    <cellStyle name="Style 75 2 5 2 2" xfId="22209" xr:uid="{00000000-0005-0000-0000-00007B920000}"/>
    <cellStyle name="Style 75 2 6" xfId="6358" xr:uid="{00000000-0005-0000-0000-00007C920000}"/>
    <cellStyle name="Style 75 2 6 2" xfId="21008" xr:uid="{00000000-0005-0000-0000-00007D920000}"/>
    <cellStyle name="Style 75 3" xfId="6359" xr:uid="{00000000-0005-0000-0000-00007E920000}"/>
    <cellStyle name="Style 75 3 2" xfId="6360" xr:uid="{00000000-0005-0000-0000-00007F920000}"/>
    <cellStyle name="Style 75 3 2 2" xfId="6361" xr:uid="{00000000-0005-0000-0000-000080920000}"/>
    <cellStyle name="Style 75 3 2 2 2" xfId="6362" xr:uid="{00000000-0005-0000-0000-000081920000}"/>
    <cellStyle name="Style 75 3 2 2 2 2" xfId="6363" xr:uid="{00000000-0005-0000-0000-000082920000}"/>
    <cellStyle name="Style 75 3 2 2 2 2 2" xfId="6364" xr:uid="{00000000-0005-0000-0000-000083920000}"/>
    <cellStyle name="Style 75 3 2 2 2 3" xfId="6365" xr:uid="{00000000-0005-0000-0000-000084920000}"/>
    <cellStyle name="Style 75 3 2 2 2 4" xfId="21007" xr:uid="{00000000-0005-0000-0000-000085920000}"/>
    <cellStyle name="Style 75 3 2 2 3" xfId="6366" xr:uid="{00000000-0005-0000-0000-000086920000}"/>
    <cellStyle name="Style 75 3 2 2 3 2" xfId="6367" xr:uid="{00000000-0005-0000-0000-000087920000}"/>
    <cellStyle name="Style 75 3 2 2 3 3" xfId="21893" xr:uid="{00000000-0005-0000-0000-000088920000}"/>
    <cellStyle name="Style 75 3 2 2 4" xfId="6368" xr:uid="{00000000-0005-0000-0000-000089920000}"/>
    <cellStyle name="Style 75 3 2 3" xfId="6369" xr:uid="{00000000-0005-0000-0000-00008A920000}"/>
    <cellStyle name="Style 75 3 2 3 2" xfId="6370" xr:uid="{00000000-0005-0000-0000-00008B920000}"/>
    <cellStyle name="Style 75 3 2 3 2 2" xfId="6371" xr:uid="{00000000-0005-0000-0000-00008C920000}"/>
    <cellStyle name="Style 75 3 2 3 2 3" xfId="21395" xr:uid="{00000000-0005-0000-0000-00008D920000}"/>
    <cellStyle name="Style 75 3 2 3 3" xfId="6372" xr:uid="{00000000-0005-0000-0000-00008E920000}"/>
    <cellStyle name="Style 75 3 2 4" xfId="6373" xr:uid="{00000000-0005-0000-0000-00008F920000}"/>
    <cellStyle name="Style 75 3 2 4 2" xfId="6374" xr:uid="{00000000-0005-0000-0000-000090920000}"/>
    <cellStyle name="Style 75 3 2 4 3" xfId="22034" xr:uid="{00000000-0005-0000-0000-000091920000}"/>
    <cellStyle name="Style 75 3 2 5" xfId="6375" xr:uid="{00000000-0005-0000-0000-000092920000}"/>
    <cellStyle name="Style 75 3 3" xfId="6376" xr:uid="{00000000-0005-0000-0000-000093920000}"/>
    <cellStyle name="Style 75 3 3 2" xfId="6377" xr:uid="{00000000-0005-0000-0000-000094920000}"/>
    <cellStyle name="Style 75 3 3 2 2" xfId="6378" xr:uid="{00000000-0005-0000-0000-000095920000}"/>
    <cellStyle name="Style 75 3 3 2 2 2" xfId="6379" xr:uid="{00000000-0005-0000-0000-000096920000}"/>
    <cellStyle name="Style 75 3 3 2 2 2 2" xfId="6380" xr:uid="{00000000-0005-0000-0000-000097920000}"/>
    <cellStyle name="Style 75 3 3 2 2 3" xfId="6381" xr:uid="{00000000-0005-0000-0000-000098920000}"/>
    <cellStyle name="Style 75 3 3 2 2 4" xfId="21955" xr:uid="{00000000-0005-0000-0000-000099920000}"/>
    <cellStyle name="Style 75 3 3 2 3" xfId="6382" xr:uid="{00000000-0005-0000-0000-00009A920000}"/>
    <cellStyle name="Style 75 3 3 2 3 2" xfId="6383" xr:uid="{00000000-0005-0000-0000-00009B920000}"/>
    <cellStyle name="Style 75 3 3 2 3 3" xfId="22099" xr:uid="{00000000-0005-0000-0000-00009C920000}"/>
    <cellStyle name="Style 75 3 3 2 4" xfId="6384" xr:uid="{00000000-0005-0000-0000-00009D920000}"/>
    <cellStyle name="Style 75 3 3 3" xfId="6385" xr:uid="{00000000-0005-0000-0000-00009E920000}"/>
    <cellStyle name="Style 75 3 3 3 2" xfId="6386" xr:uid="{00000000-0005-0000-0000-00009F920000}"/>
    <cellStyle name="Style 75 3 3 3 2 2" xfId="21805" xr:uid="{00000000-0005-0000-0000-0000A0920000}"/>
    <cellStyle name="Style 75 3 3 3 3" xfId="6387" xr:uid="{00000000-0005-0000-0000-0000A1920000}"/>
    <cellStyle name="Style 75 3 3 4" xfId="6388" xr:uid="{00000000-0005-0000-0000-0000A2920000}"/>
    <cellStyle name="Style 75 3 3 4 2" xfId="21516" xr:uid="{00000000-0005-0000-0000-0000A3920000}"/>
    <cellStyle name="Style 75 3 3 5" xfId="6389" xr:uid="{00000000-0005-0000-0000-0000A4920000}"/>
    <cellStyle name="Style 75 3 3 6" xfId="6390" xr:uid="{00000000-0005-0000-0000-0000A5920000}"/>
    <cellStyle name="Style 75 3 4" xfId="6391" xr:uid="{00000000-0005-0000-0000-0000A6920000}"/>
    <cellStyle name="Style 75 3 4 2" xfId="6392" xr:uid="{00000000-0005-0000-0000-0000A7920000}"/>
    <cellStyle name="Style 75 3 4 2 2" xfId="6393" xr:uid="{00000000-0005-0000-0000-0000A8920000}"/>
    <cellStyle name="Style 75 3 4 2 2 2" xfId="21541" xr:uid="{00000000-0005-0000-0000-0000A9920000}"/>
    <cellStyle name="Style 75 3 4 3" xfId="6394" xr:uid="{00000000-0005-0000-0000-0000AA920000}"/>
    <cellStyle name="Style 75 3 5" xfId="6395" xr:uid="{00000000-0005-0000-0000-0000AB920000}"/>
    <cellStyle name="Style 75 3 5 2" xfId="6396" xr:uid="{00000000-0005-0000-0000-0000AC920000}"/>
    <cellStyle name="Style 75 3 5 2 2" xfId="21428" xr:uid="{00000000-0005-0000-0000-0000AD920000}"/>
    <cellStyle name="Style 75 3 6" xfId="6397" xr:uid="{00000000-0005-0000-0000-0000AE920000}"/>
    <cellStyle name="Style 75 3 7" xfId="6398" xr:uid="{00000000-0005-0000-0000-0000AF920000}"/>
    <cellStyle name="Style 75 4" xfId="6399" xr:uid="{00000000-0005-0000-0000-0000B0920000}"/>
    <cellStyle name="Style 75 4 2" xfId="6400" xr:uid="{00000000-0005-0000-0000-0000B1920000}"/>
    <cellStyle name="Style 75 4 2 2" xfId="6401" xr:uid="{00000000-0005-0000-0000-0000B2920000}"/>
    <cellStyle name="Style 75 4 2 2 2" xfId="6402" xr:uid="{00000000-0005-0000-0000-0000B3920000}"/>
    <cellStyle name="Style 75 4 2 2 2 2" xfId="6403" xr:uid="{00000000-0005-0000-0000-0000B4920000}"/>
    <cellStyle name="Style 75 4 2 2 3" xfId="6404" xr:uid="{00000000-0005-0000-0000-0000B5920000}"/>
    <cellStyle name="Style 75 4 2 2 4" xfId="21992" xr:uid="{00000000-0005-0000-0000-0000B6920000}"/>
    <cellStyle name="Style 75 4 2 3" xfId="6405" xr:uid="{00000000-0005-0000-0000-0000B7920000}"/>
    <cellStyle name="Style 75 4 2 3 2" xfId="6406" xr:uid="{00000000-0005-0000-0000-0000B8920000}"/>
    <cellStyle name="Style 75 4 2 3 3" xfId="21818" xr:uid="{00000000-0005-0000-0000-0000B9920000}"/>
    <cellStyle name="Style 75 4 2 4" xfId="6407" xr:uid="{00000000-0005-0000-0000-0000BA920000}"/>
    <cellStyle name="Style 75 4 3" xfId="6408" xr:uid="{00000000-0005-0000-0000-0000BB920000}"/>
    <cellStyle name="Style 75 4 3 2" xfId="6409" xr:uid="{00000000-0005-0000-0000-0000BC920000}"/>
    <cellStyle name="Style 75 4 3 2 2" xfId="21534" xr:uid="{00000000-0005-0000-0000-0000BD920000}"/>
    <cellStyle name="Style 75 4 3 3" xfId="6410" xr:uid="{00000000-0005-0000-0000-0000BE920000}"/>
    <cellStyle name="Style 75 4 4" xfId="6411" xr:uid="{00000000-0005-0000-0000-0000BF920000}"/>
    <cellStyle name="Style 75 4 4 2" xfId="20780" xr:uid="{00000000-0005-0000-0000-0000C0920000}"/>
    <cellStyle name="Style 75 4 5" xfId="6412" xr:uid="{00000000-0005-0000-0000-0000C1920000}"/>
    <cellStyle name="Style 75 4 6" xfId="6413" xr:uid="{00000000-0005-0000-0000-0000C2920000}"/>
    <cellStyle name="Style 75 5" xfId="6414" xr:uid="{00000000-0005-0000-0000-0000C3920000}"/>
    <cellStyle name="Style 75 5 2" xfId="6415" xr:uid="{00000000-0005-0000-0000-0000C4920000}"/>
    <cellStyle name="Style 75 5 2 2" xfId="6416" xr:uid="{00000000-0005-0000-0000-0000C5920000}"/>
    <cellStyle name="Style 75 5 2 3" xfId="22205" xr:uid="{00000000-0005-0000-0000-0000C6920000}"/>
    <cellStyle name="Style 75 5 3" xfId="6417" xr:uid="{00000000-0005-0000-0000-0000C7920000}"/>
    <cellStyle name="Style 75 6" xfId="6418" xr:uid="{00000000-0005-0000-0000-0000C8920000}"/>
    <cellStyle name="Style 75 6 2" xfId="6419" xr:uid="{00000000-0005-0000-0000-0000C9920000}"/>
    <cellStyle name="Style 75 6 2 2" xfId="6420" xr:uid="{00000000-0005-0000-0000-0000CA920000}"/>
    <cellStyle name="Style 75 6 2 3" xfId="21006" xr:uid="{00000000-0005-0000-0000-0000CB920000}"/>
    <cellStyle name="Style 75 6 3" xfId="6421" xr:uid="{00000000-0005-0000-0000-0000CC920000}"/>
    <cellStyle name="Style 75 6 4" xfId="6422" xr:uid="{00000000-0005-0000-0000-0000CD920000}"/>
    <cellStyle name="Style 75 7" xfId="6423" xr:uid="{00000000-0005-0000-0000-0000CE920000}"/>
    <cellStyle name="Style 75 7 2" xfId="6424" xr:uid="{00000000-0005-0000-0000-0000CF920000}"/>
    <cellStyle name="Style 75 7 3" xfId="6425" xr:uid="{00000000-0005-0000-0000-0000D0920000}"/>
    <cellStyle name="Style 75 7 4" xfId="6426" xr:uid="{00000000-0005-0000-0000-0000D1920000}"/>
    <cellStyle name="Style 75 7 5" xfId="21556" xr:uid="{00000000-0005-0000-0000-0000D2920000}"/>
    <cellStyle name="Style 75 8" xfId="6427" xr:uid="{00000000-0005-0000-0000-0000D3920000}"/>
    <cellStyle name="Style 75 8 2" xfId="22282" xr:uid="{00000000-0005-0000-0000-0000D4920000}"/>
    <cellStyle name="Style 75 9" xfId="6428" xr:uid="{00000000-0005-0000-0000-0000D5920000}"/>
    <cellStyle name="Style 75_ADDON" xfId="6429" xr:uid="{00000000-0005-0000-0000-0000D6920000}"/>
    <cellStyle name="Style 80" xfId="6430" xr:uid="{00000000-0005-0000-0000-0000D7920000}"/>
    <cellStyle name="Style 80 10" xfId="6431" xr:uid="{00000000-0005-0000-0000-0000D8920000}"/>
    <cellStyle name="Style 80 10 2" xfId="6432" xr:uid="{00000000-0005-0000-0000-0000D9920000}"/>
    <cellStyle name="Style 80 10 2 2" xfId="6433" xr:uid="{00000000-0005-0000-0000-0000DA920000}"/>
    <cellStyle name="Style 80 10 2 3" xfId="21704" xr:uid="{00000000-0005-0000-0000-0000DB920000}"/>
    <cellStyle name="Style 80 10 3" xfId="6434" xr:uid="{00000000-0005-0000-0000-0000DC920000}"/>
    <cellStyle name="Style 80 10 3 2" xfId="6435" xr:uid="{00000000-0005-0000-0000-0000DD920000}"/>
    <cellStyle name="Style 80 10 4" xfId="6436" xr:uid="{00000000-0005-0000-0000-0000DE920000}"/>
    <cellStyle name="Style 80 11" xfId="6437" xr:uid="{00000000-0005-0000-0000-0000DF920000}"/>
    <cellStyle name="Style 80 11 2" xfId="6438" xr:uid="{00000000-0005-0000-0000-0000E0920000}"/>
    <cellStyle name="Style 80 11 2 2" xfId="6439" xr:uid="{00000000-0005-0000-0000-0000E1920000}"/>
    <cellStyle name="Style 80 11 2 3" xfId="21667" xr:uid="{00000000-0005-0000-0000-0000E2920000}"/>
    <cellStyle name="Style 80 11 3" xfId="6440" xr:uid="{00000000-0005-0000-0000-0000E3920000}"/>
    <cellStyle name="Style 80 11 4" xfId="6441" xr:uid="{00000000-0005-0000-0000-0000E4920000}"/>
    <cellStyle name="Style 80 12" xfId="6442" xr:uid="{00000000-0005-0000-0000-0000E5920000}"/>
    <cellStyle name="Style 80 12 2" xfId="6443" xr:uid="{00000000-0005-0000-0000-0000E6920000}"/>
    <cellStyle name="Style 80 12 2 2" xfId="21400" xr:uid="{00000000-0005-0000-0000-0000E7920000}"/>
    <cellStyle name="Style 80 13" xfId="6444" xr:uid="{00000000-0005-0000-0000-0000E8920000}"/>
    <cellStyle name="Style 80 13 2" xfId="21739" xr:uid="{00000000-0005-0000-0000-0000E9920000}"/>
    <cellStyle name="Style 80 14" xfId="6445" xr:uid="{00000000-0005-0000-0000-0000EA920000}"/>
    <cellStyle name="Style 80 2" xfId="6446" xr:uid="{00000000-0005-0000-0000-0000EB920000}"/>
    <cellStyle name="Style 80 2 2" xfId="6447" xr:uid="{00000000-0005-0000-0000-0000EC920000}"/>
    <cellStyle name="Style 80 2 2 2" xfId="22114" xr:uid="{00000000-0005-0000-0000-0000ED920000}"/>
    <cellStyle name="Style 80 2 2 3" xfId="12098" xr:uid="{00000000-0005-0000-0000-0000EE920000}"/>
    <cellStyle name="Style 80 2 3" xfId="6448" xr:uid="{00000000-0005-0000-0000-0000EF920000}"/>
    <cellStyle name="Style 80 2 3 2" xfId="20721" xr:uid="{00000000-0005-0000-0000-0000F0920000}"/>
    <cellStyle name="Style 80 2 4" xfId="6449" xr:uid="{00000000-0005-0000-0000-0000F1920000}"/>
    <cellStyle name="Style 80 3" xfId="6450" xr:uid="{00000000-0005-0000-0000-0000F2920000}"/>
    <cellStyle name="Style 80 3 2" xfId="6451" xr:uid="{00000000-0005-0000-0000-0000F3920000}"/>
    <cellStyle name="Style 80 3 2 2" xfId="6452" xr:uid="{00000000-0005-0000-0000-0000F4920000}"/>
    <cellStyle name="Style 80 3 2 2 2" xfId="6453" xr:uid="{00000000-0005-0000-0000-0000F5920000}"/>
    <cellStyle name="Style 80 3 2 2 2 2" xfId="21802" xr:uid="{00000000-0005-0000-0000-0000F6920000}"/>
    <cellStyle name="Style 80 3 2 2 3" xfId="6454" xr:uid="{00000000-0005-0000-0000-0000F7920000}"/>
    <cellStyle name="Style 80 3 2 3" xfId="6455" xr:uid="{00000000-0005-0000-0000-0000F8920000}"/>
    <cellStyle name="Style 80 3 2 3 2" xfId="22048" xr:uid="{00000000-0005-0000-0000-0000F9920000}"/>
    <cellStyle name="Style 80 3 2 3 3" xfId="12099" xr:uid="{00000000-0005-0000-0000-0000FA920000}"/>
    <cellStyle name="Style 80 3 2 4" xfId="6456" xr:uid="{00000000-0005-0000-0000-0000FB920000}"/>
    <cellStyle name="Style 80 3 2 5" xfId="6457" xr:uid="{00000000-0005-0000-0000-0000FC920000}"/>
    <cellStyle name="Style 80 3 3" xfId="6458" xr:uid="{00000000-0005-0000-0000-0000FD920000}"/>
    <cellStyle name="Style 80 3 3 2" xfId="6459" xr:uid="{00000000-0005-0000-0000-0000FE920000}"/>
    <cellStyle name="Style 80 3 3 2 2" xfId="6460" xr:uid="{00000000-0005-0000-0000-0000FF920000}"/>
    <cellStyle name="Style 80 3 3 2 2 2" xfId="21729" xr:uid="{00000000-0005-0000-0000-000000930000}"/>
    <cellStyle name="Style 80 3 3 2 2 3" xfId="12100" xr:uid="{00000000-0005-0000-0000-000001930000}"/>
    <cellStyle name="Style 80 3 3 2 3" xfId="6461" xr:uid="{00000000-0005-0000-0000-000002930000}"/>
    <cellStyle name="Style 80 3 3 2 3 2" xfId="21005" xr:uid="{00000000-0005-0000-0000-000003930000}"/>
    <cellStyle name="Style 80 3 3 3" xfId="6462" xr:uid="{00000000-0005-0000-0000-000004930000}"/>
    <cellStyle name="Style 80 3 3 3 2" xfId="6463" xr:uid="{00000000-0005-0000-0000-000005930000}"/>
    <cellStyle name="Style 80 3 3 3 2 2" xfId="6464" xr:uid="{00000000-0005-0000-0000-000006930000}"/>
    <cellStyle name="Style 80 3 3 3 2 2 2" xfId="21643" xr:uid="{00000000-0005-0000-0000-000007930000}"/>
    <cellStyle name="Style 80 3 3 3 2 3" xfId="6465" xr:uid="{00000000-0005-0000-0000-000008930000}"/>
    <cellStyle name="Style 80 3 3 3 3" xfId="6466" xr:uid="{00000000-0005-0000-0000-000009930000}"/>
    <cellStyle name="Style 80 3 3 3 3 2" xfId="6467" xr:uid="{00000000-0005-0000-0000-00000A930000}"/>
    <cellStyle name="Style 80 3 3 3 3 2 2" xfId="22325" xr:uid="{00000000-0005-0000-0000-00000B930000}"/>
    <cellStyle name="Style 80 3 3 3 3 3" xfId="12101" xr:uid="{00000000-0005-0000-0000-00000C930000}"/>
    <cellStyle name="Style 80 3 3 3 4" xfId="6468" xr:uid="{00000000-0005-0000-0000-00000D930000}"/>
    <cellStyle name="Style 80 3 3 3 4 2" xfId="21632" xr:uid="{00000000-0005-0000-0000-00000E930000}"/>
    <cellStyle name="Style 80 3 3 3 5" xfId="6469" xr:uid="{00000000-0005-0000-0000-00000F930000}"/>
    <cellStyle name="Style 80 3 3 3 6" xfId="6470" xr:uid="{00000000-0005-0000-0000-000010930000}"/>
    <cellStyle name="Style 80 3 3 4" xfId="6471" xr:uid="{00000000-0005-0000-0000-000011930000}"/>
    <cellStyle name="Style 80 3 3 4 2" xfId="6472" xr:uid="{00000000-0005-0000-0000-000012930000}"/>
    <cellStyle name="Style 80 3 3 4 2 2" xfId="6473" xr:uid="{00000000-0005-0000-0000-000013930000}"/>
    <cellStyle name="Style 80 3 3 4 2 2 2" xfId="21890" xr:uid="{00000000-0005-0000-0000-000014930000}"/>
    <cellStyle name="Style 80 3 3 4 2 3" xfId="6474" xr:uid="{00000000-0005-0000-0000-000015930000}"/>
    <cellStyle name="Style 80 3 3 4 3" xfId="6475" xr:uid="{00000000-0005-0000-0000-000016930000}"/>
    <cellStyle name="Style 80 3 3 4 3 2" xfId="21652" xr:uid="{00000000-0005-0000-0000-000017930000}"/>
    <cellStyle name="Style 80 3 3 4 4" xfId="6476" xr:uid="{00000000-0005-0000-0000-000018930000}"/>
    <cellStyle name="Style 80 3 3 5" xfId="6477" xr:uid="{00000000-0005-0000-0000-000019930000}"/>
    <cellStyle name="Style 80 3 3 5 2" xfId="21911" xr:uid="{00000000-0005-0000-0000-00001A930000}"/>
    <cellStyle name="Style 80 3 3 5 3" xfId="12102" xr:uid="{00000000-0005-0000-0000-00001B930000}"/>
    <cellStyle name="Style 80 3 3 6" xfId="6478" xr:uid="{00000000-0005-0000-0000-00001C930000}"/>
    <cellStyle name="Style 80 3 3 6 2" xfId="21722" xr:uid="{00000000-0005-0000-0000-00001D930000}"/>
    <cellStyle name="Style 80 3 3 7" xfId="6479" xr:uid="{00000000-0005-0000-0000-00001E930000}"/>
    <cellStyle name="Style 80 3 4" xfId="6480" xr:uid="{00000000-0005-0000-0000-00001F930000}"/>
    <cellStyle name="Style 80 3 4 2" xfId="6481" xr:uid="{00000000-0005-0000-0000-000020930000}"/>
    <cellStyle name="Style 80 3 4 2 2" xfId="6482" xr:uid="{00000000-0005-0000-0000-000021930000}"/>
    <cellStyle name="Style 80 3 4 2 3" xfId="22200" xr:uid="{00000000-0005-0000-0000-000022930000}"/>
    <cellStyle name="Style 80 3 4 3" xfId="6483" xr:uid="{00000000-0005-0000-0000-000023930000}"/>
    <cellStyle name="Style 80 3 4 3 2" xfId="21408" xr:uid="{00000000-0005-0000-0000-000024930000}"/>
    <cellStyle name="Style 80 3 4 4" xfId="6484" xr:uid="{00000000-0005-0000-0000-000025930000}"/>
    <cellStyle name="Style 80 3 4 5" xfId="6485" xr:uid="{00000000-0005-0000-0000-000026930000}"/>
    <cellStyle name="Style 80 3 5" xfId="6486" xr:uid="{00000000-0005-0000-0000-000027930000}"/>
    <cellStyle name="Style 80 3 5 2" xfId="6487" xr:uid="{00000000-0005-0000-0000-000028930000}"/>
    <cellStyle name="Style 80 3 5 2 2" xfId="21374" xr:uid="{00000000-0005-0000-0000-000029930000}"/>
    <cellStyle name="Style 80 3 5 3" xfId="12103" xr:uid="{00000000-0005-0000-0000-00002A930000}"/>
    <cellStyle name="Style 80 3 6" xfId="6488" xr:uid="{00000000-0005-0000-0000-00002B930000}"/>
    <cellStyle name="Style 80 3 6 2" xfId="22361" xr:uid="{00000000-0005-0000-0000-00002C930000}"/>
    <cellStyle name="Style 80 3 7" xfId="6489" xr:uid="{00000000-0005-0000-0000-00002D930000}"/>
    <cellStyle name="Style 80 3 8" xfId="6490" xr:uid="{00000000-0005-0000-0000-00002E930000}"/>
    <cellStyle name="Style 80 4" xfId="6491" xr:uid="{00000000-0005-0000-0000-00002F930000}"/>
    <cellStyle name="Style 80 4 2" xfId="6492" xr:uid="{00000000-0005-0000-0000-000030930000}"/>
    <cellStyle name="Style 80 4 2 2" xfId="6493" xr:uid="{00000000-0005-0000-0000-000031930000}"/>
    <cellStyle name="Style 80 4 2 2 2" xfId="6494" xr:uid="{00000000-0005-0000-0000-000032930000}"/>
    <cellStyle name="Style 80 4 2 2 2 2" xfId="21521" xr:uid="{00000000-0005-0000-0000-000033930000}"/>
    <cellStyle name="Style 80 4 2 2 2 3" xfId="12104" xr:uid="{00000000-0005-0000-0000-000034930000}"/>
    <cellStyle name="Style 80 4 2 2 3" xfId="6495" xr:uid="{00000000-0005-0000-0000-000035930000}"/>
    <cellStyle name="Style 80 4 2 2 3 2" xfId="21623" xr:uid="{00000000-0005-0000-0000-000036930000}"/>
    <cellStyle name="Style 80 4 2 3" xfId="6496" xr:uid="{00000000-0005-0000-0000-000037930000}"/>
    <cellStyle name="Style 80 4 2 3 2" xfId="6497" xr:uid="{00000000-0005-0000-0000-000038930000}"/>
    <cellStyle name="Style 80 4 2 3 2 2" xfId="6498" xr:uid="{00000000-0005-0000-0000-000039930000}"/>
    <cellStyle name="Style 80 4 2 3 2 2 2" xfId="22056" xr:uid="{00000000-0005-0000-0000-00003A930000}"/>
    <cellStyle name="Style 80 4 2 3 2 3" xfId="6499" xr:uid="{00000000-0005-0000-0000-00003B930000}"/>
    <cellStyle name="Style 80 4 2 3 3" xfId="6500" xr:uid="{00000000-0005-0000-0000-00003C930000}"/>
    <cellStyle name="Style 80 4 2 3 3 2" xfId="6501" xr:uid="{00000000-0005-0000-0000-00003D930000}"/>
    <cellStyle name="Style 80 4 2 3 3 2 2" xfId="21923" xr:uid="{00000000-0005-0000-0000-00003E930000}"/>
    <cellStyle name="Style 80 4 2 3 3 3" xfId="12105" xr:uid="{00000000-0005-0000-0000-00003F930000}"/>
    <cellStyle name="Style 80 4 2 3 4" xfId="6502" xr:uid="{00000000-0005-0000-0000-000040930000}"/>
    <cellStyle name="Style 80 4 2 3 4 2" xfId="21816" xr:uid="{00000000-0005-0000-0000-000041930000}"/>
    <cellStyle name="Style 80 4 2 3 5" xfId="6503" xr:uid="{00000000-0005-0000-0000-000042930000}"/>
    <cellStyle name="Style 80 4 2 3 6" xfId="6504" xr:uid="{00000000-0005-0000-0000-000043930000}"/>
    <cellStyle name="Style 80 4 2 4" xfId="6505" xr:uid="{00000000-0005-0000-0000-000044930000}"/>
    <cellStyle name="Style 80 4 2 4 2" xfId="6506" xr:uid="{00000000-0005-0000-0000-000045930000}"/>
    <cellStyle name="Style 80 4 2 4 2 2" xfId="6507" xr:uid="{00000000-0005-0000-0000-000046930000}"/>
    <cellStyle name="Style 80 4 2 4 2 2 2" xfId="21514" xr:uid="{00000000-0005-0000-0000-000047930000}"/>
    <cellStyle name="Style 80 4 2 4 2 3" xfId="6508" xr:uid="{00000000-0005-0000-0000-000048930000}"/>
    <cellStyle name="Style 80 4 2 4 3" xfId="6509" xr:uid="{00000000-0005-0000-0000-000049930000}"/>
    <cellStyle name="Style 80 4 2 4 3 2" xfId="21944" xr:uid="{00000000-0005-0000-0000-00004A930000}"/>
    <cellStyle name="Style 80 4 2 4 4" xfId="6510" xr:uid="{00000000-0005-0000-0000-00004B930000}"/>
    <cellStyle name="Style 80 4 2 5" xfId="6511" xr:uid="{00000000-0005-0000-0000-00004C930000}"/>
    <cellStyle name="Style 80 4 2 5 2" xfId="22214" xr:uid="{00000000-0005-0000-0000-00004D930000}"/>
    <cellStyle name="Style 80 4 2 5 3" xfId="12106" xr:uid="{00000000-0005-0000-0000-00004E930000}"/>
    <cellStyle name="Style 80 4 2 6" xfId="6512" xr:uid="{00000000-0005-0000-0000-00004F930000}"/>
    <cellStyle name="Style 80 4 2 6 2" xfId="21004" xr:uid="{00000000-0005-0000-0000-000050930000}"/>
    <cellStyle name="Style 80 4 2 7" xfId="6513" xr:uid="{00000000-0005-0000-0000-000051930000}"/>
    <cellStyle name="Style 80 4 3" xfId="6514" xr:uid="{00000000-0005-0000-0000-000052930000}"/>
    <cellStyle name="Style 80 4 3 2" xfId="6515" xr:uid="{00000000-0005-0000-0000-000053930000}"/>
    <cellStyle name="Style 80 4 3 2 2" xfId="20772" xr:uid="{00000000-0005-0000-0000-000054930000}"/>
    <cellStyle name="Style 80 4 3 2 3" xfId="12107" xr:uid="{00000000-0005-0000-0000-000055930000}"/>
    <cellStyle name="Style 80 4 3 3" xfId="6516" xr:uid="{00000000-0005-0000-0000-000056930000}"/>
    <cellStyle name="Style 80 4 3 3 2" xfId="22101" xr:uid="{00000000-0005-0000-0000-000057930000}"/>
    <cellStyle name="Style 80 4 4" xfId="6517" xr:uid="{00000000-0005-0000-0000-000058930000}"/>
    <cellStyle name="Style 80 4 4 2" xfId="6518" xr:uid="{00000000-0005-0000-0000-000059930000}"/>
    <cellStyle name="Style 80 4 4 2 2" xfId="21003" xr:uid="{00000000-0005-0000-0000-00005A930000}"/>
    <cellStyle name="Style 80 4 4 3" xfId="6519" xr:uid="{00000000-0005-0000-0000-00005B930000}"/>
    <cellStyle name="Style 80 4 4 3 2" xfId="21360" xr:uid="{00000000-0005-0000-0000-00005C930000}"/>
    <cellStyle name="Style 80 4 4 4" xfId="12108" xr:uid="{00000000-0005-0000-0000-00005D930000}"/>
    <cellStyle name="Style 80 4 5" xfId="6520" xr:uid="{00000000-0005-0000-0000-00005E930000}"/>
    <cellStyle name="Style 80 4 5 2" xfId="21793" xr:uid="{00000000-0005-0000-0000-00005F930000}"/>
    <cellStyle name="Style 80 4 5 3" xfId="12109" xr:uid="{00000000-0005-0000-0000-000060930000}"/>
    <cellStyle name="Style 80 4 6" xfId="6521" xr:uid="{00000000-0005-0000-0000-000061930000}"/>
    <cellStyle name="Style 80 4 6 2" xfId="22002" xr:uid="{00000000-0005-0000-0000-000062930000}"/>
    <cellStyle name="Style 80 4 7" xfId="6522" xr:uid="{00000000-0005-0000-0000-000063930000}"/>
    <cellStyle name="Style 80 5" xfId="6523" xr:uid="{00000000-0005-0000-0000-000064930000}"/>
    <cellStyle name="Style 80 5 2" xfId="6524" xr:uid="{00000000-0005-0000-0000-000065930000}"/>
    <cellStyle name="Style 80 5 2 2" xfId="6525" xr:uid="{00000000-0005-0000-0000-000066930000}"/>
    <cellStyle name="Style 80 5 2 2 2" xfId="6526" xr:uid="{00000000-0005-0000-0000-000067930000}"/>
    <cellStyle name="Style 80 5 2 2 2 2" xfId="21084" xr:uid="{00000000-0005-0000-0000-000068930000}"/>
    <cellStyle name="Style 80 5 2 2 2 3" xfId="12110" xr:uid="{00000000-0005-0000-0000-000069930000}"/>
    <cellStyle name="Style 80 5 2 2 3" xfId="6527" xr:uid="{00000000-0005-0000-0000-00006A930000}"/>
    <cellStyle name="Style 80 5 2 2 3 2" xfId="21767" xr:uid="{00000000-0005-0000-0000-00006B930000}"/>
    <cellStyle name="Style 80 5 2 3" xfId="6528" xr:uid="{00000000-0005-0000-0000-00006C930000}"/>
    <cellStyle name="Style 80 5 2 3 2" xfId="6529" xr:uid="{00000000-0005-0000-0000-00006D930000}"/>
    <cellStyle name="Style 80 5 2 3 2 2" xfId="6530" xr:uid="{00000000-0005-0000-0000-00006E930000}"/>
    <cellStyle name="Style 80 5 2 3 2 2 2" xfId="21039" xr:uid="{00000000-0005-0000-0000-00006F930000}"/>
    <cellStyle name="Style 80 5 2 3 2 3" xfId="6531" xr:uid="{00000000-0005-0000-0000-000070930000}"/>
    <cellStyle name="Style 80 5 2 3 3" xfId="6532" xr:uid="{00000000-0005-0000-0000-000071930000}"/>
    <cellStyle name="Style 80 5 2 3 3 2" xfId="6533" xr:uid="{00000000-0005-0000-0000-000072930000}"/>
    <cellStyle name="Style 80 5 2 3 3 2 2" xfId="21145" xr:uid="{00000000-0005-0000-0000-000073930000}"/>
    <cellStyle name="Style 80 5 2 3 3 3" xfId="12111" xr:uid="{00000000-0005-0000-0000-000074930000}"/>
    <cellStyle name="Style 80 5 2 3 4" xfId="6534" xr:uid="{00000000-0005-0000-0000-000075930000}"/>
    <cellStyle name="Style 80 5 2 3 4 2" xfId="20961" xr:uid="{00000000-0005-0000-0000-000076930000}"/>
    <cellStyle name="Style 80 5 2 3 5" xfId="6535" xr:uid="{00000000-0005-0000-0000-000077930000}"/>
    <cellStyle name="Style 80 5 2 3 6" xfId="6536" xr:uid="{00000000-0005-0000-0000-000078930000}"/>
    <cellStyle name="Style 80 5 2 4" xfId="6537" xr:uid="{00000000-0005-0000-0000-000079930000}"/>
    <cellStyle name="Style 80 5 2 4 2" xfId="6538" xr:uid="{00000000-0005-0000-0000-00007A930000}"/>
    <cellStyle name="Style 80 5 2 4 2 2" xfId="6539" xr:uid="{00000000-0005-0000-0000-00007B930000}"/>
    <cellStyle name="Style 80 5 2 4 2 3" xfId="6540" xr:uid="{00000000-0005-0000-0000-00007C930000}"/>
    <cellStyle name="Style 80 5 2 4 2 4" xfId="22366" xr:uid="{00000000-0005-0000-0000-00007D930000}"/>
    <cellStyle name="Style 80 5 2 4 3" xfId="6541" xr:uid="{00000000-0005-0000-0000-00007E930000}"/>
    <cellStyle name="Style 80 5 2 4 3 2" xfId="20990" xr:uid="{00000000-0005-0000-0000-00007F930000}"/>
    <cellStyle name="Style 80 5 2 4 4" xfId="6542" xr:uid="{00000000-0005-0000-0000-000080930000}"/>
    <cellStyle name="Style 80 5 2 5" xfId="6543" xr:uid="{00000000-0005-0000-0000-000081930000}"/>
    <cellStyle name="Style 80 5 2 5 2" xfId="22091" xr:uid="{00000000-0005-0000-0000-000082930000}"/>
    <cellStyle name="Style 80 5 2 5 3" xfId="12112" xr:uid="{00000000-0005-0000-0000-000083930000}"/>
    <cellStyle name="Style 80 5 2 6" xfId="6544" xr:uid="{00000000-0005-0000-0000-000084930000}"/>
    <cellStyle name="Style 80 5 2 7" xfId="6545" xr:uid="{00000000-0005-0000-0000-000085930000}"/>
    <cellStyle name="Style 80 5 3" xfId="6546" xr:uid="{00000000-0005-0000-0000-000086930000}"/>
    <cellStyle name="Style 80 5 3 2" xfId="6547" xr:uid="{00000000-0005-0000-0000-000087930000}"/>
    <cellStyle name="Style 80 5 3 2 2" xfId="21933" xr:uid="{00000000-0005-0000-0000-000088930000}"/>
    <cellStyle name="Style 80 5 3 2 3" xfId="12113" xr:uid="{00000000-0005-0000-0000-000089930000}"/>
    <cellStyle name="Style 80 5 3 3" xfId="6548" xr:uid="{00000000-0005-0000-0000-00008A930000}"/>
    <cellStyle name="Style 80 5 3 3 2" xfId="21830" xr:uid="{00000000-0005-0000-0000-00008B930000}"/>
    <cellStyle name="Style 80 5 4" xfId="6549" xr:uid="{00000000-0005-0000-0000-00008C930000}"/>
    <cellStyle name="Style 80 5 4 2" xfId="6550" xr:uid="{00000000-0005-0000-0000-00008D930000}"/>
    <cellStyle name="Style 80 5 4 2 2" xfId="20752" xr:uid="{00000000-0005-0000-0000-00008E930000}"/>
    <cellStyle name="Style 80 5 4 3" xfId="6551" xr:uid="{00000000-0005-0000-0000-00008F930000}"/>
    <cellStyle name="Style 80 5 4 4" xfId="12114" xr:uid="{00000000-0005-0000-0000-000090930000}"/>
    <cellStyle name="Style 80 5 5" xfId="6552" xr:uid="{00000000-0005-0000-0000-000091930000}"/>
    <cellStyle name="Style 80 5 5 2" xfId="22356" xr:uid="{00000000-0005-0000-0000-000092930000}"/>
    <cellStyle name="Style 80 5 5 3" xfId="12115" xr:uid="{00000000-0005-0000-0000-000093930000}"/>
    <cellStyle name="Style 80 5 6" xfId="6553" xr:uid="{00000000-0005-0000-0000-000094930000}"/>
    <cellStyle name="Style 80 5 6 2" xfId="21379" xr:uid="{00000000-0005-0000-0000-000095930000}"/>
    <cellStyle name="Style 80 5 7" xfId="6554" xr:uid="{00000000-0005-0000-0000-000096930000}"/>
    <cellStyle name="Style 80 6" xfId="6555" xr:uid="{00000000-0005-0000-0000-000097930000}"/>
    <cellStyle name="Style 80 6 2" xfId="6556" xr:uid="{00000000-0005-0000-0000-000098930000}"/>
    <cellStyle name="Style 80 6 2 2" xfId="6557" xr:uid="{00000000-0005-0000-0000-000099930000}"/>
    <cellStyle name="Style 80 6 2 2 2" xfId="21002" xr:uid="{00000000-0005-0000-0000-00009A930000}"/>
    <cellStyle name="Style 80 6 2 2 3" xfId="12116" xr:uid="{00000000-0005-0000-0000-00009B930000}"/>
    <cellStyle name="Style 80 6 2 3" xfId="6558" xr:uid="{00000000-0005-0000-0000-00009C930000}"/>
    <cellStyle name="Style 80 6 2 3 2" xfId="21649" xr:uid="{00000000-0005-0000-0000-00009D930000}"/>
    <cellStyle name="Style 80 6 3" xfId="6559" xr:uid="{00000000-0005-0000-0000-00009E930000}"/>
    <cellStyle name="Style 80 6 3 2" xfId="6560" xr:uid="{00000000-0005-0000-0000-00009F930000}"/>
    <cellStyle name="Style 80 6 3 2 2" xfId="6561" xr:uid="{00000000-0005-0000-0000-0000A0930000}"/>
    <cellStyle name="Style 80 6 3 2 2 2" xfId="21746" xr:uid="{00000000-0005-0000-0000-0000A1930000}"/>
    <cellStyle name="Style 80 6 3 2 3" xfId="6562" xr:uid="{00000000-0005-0000-0000-0000A2930000}"/>
    <cellStyle name="Style 80 6 3 3" xfId="6563" xr:uid="{00000000-0005-0000-0000-0000A3930000}"/>
    <cellStyle name="Style 80 6 3 3 2" xfId="6564" xr:uid="{00000000-0005-0000-0000-0000A4930000}"/>
    <cellStyle name="Style 80 6 3 3 2 2" xfId="21365" xr:uid="{00000000-0005-0000-0000-0000A5930000}"/>
    <cellStyle name="Style 80 6 3 3 3" xfId="12117" xr:uid="{00000000-0005-0000-0000-0000A6930000}"/>
    <cellStyle name="Style 80 6 3 4" xfId="6565" xr:uid="{00000000-0005-0000-0000-0000A7930000}"/>
    <cellStyle name="Style 80 6 3 4 2" xfId="21846" xr:uid="{00000000-0005-0000-0000-0000A8930000}"/>
    <cellStyle name="Style 80 6 3 5" xfId="6566" xr:uid="{00000000-0005-0000-0000-0000A9930000}"/>
    <cellStyle name="Style 80 6 3 6" xfId="6567" xr:uid="{00000000-0005-0000-0000-0000AA930000}"/>
    <cellStyle name="Style 80 6 4" xfId="6568" xr:uid="{00000000-0005-0000-0000-0000AB930000}"/>
    <cellStyle name="Style 80 6 4 2" xfId="6569" xr:uid="{00000000-0005-0000-0000-0000AC930000}"/>
    <cellStyle name="Style 80 6 4 2 2" xfId="6570" xr:uid="{00000000-0005-0000-0000-0000AD930000}"/>
    <cellStyle name="Style 80 6 4 2 2 2" xfId="20696" xr:uid="{00000000-0005-0000-0000-0000AE930000}"/>
    <cellStyle name="Style 80 6 4 2 3" xfId="6571" xr:uid="{00000000-0005-0000-0000-0000AF930000}"/>
    <cellStyle name="Style 80 6 4 3" xfId="6572" xr:uid="{00000000-0005-0000-0000-0000B0930000}"/>
    <cellStyle name="Style 80 6 4 3 2" xfId="21483" xr:uid="{00000000-0005-0000-0000-0000B1930000}"/>
    <cellStyle name="Style 80 6 4 4" xfId="6573" xr:uid="{00000000-0005-0000-0000-0000B2930000}"/>
    <cellStyle name="Style 80 6 5" xfId="6574" xr:uid="{00000000-0005-0000-0000-0000B3930000}"/>
    <cellStyle name="Style 80 6 5 2" xfId="21718" xr:uid="{00000000-0005-0000-0000-0000B4930000}"/>
    <cellStyle name="Style 80 6 5 3" xfId="12118" xr:uid="{00000000-0005-0000-0000-0000B5930000}"/>
    <cellStyle name="Style 80 6 6" xfId="6575" xr:uid="{00000000-0005-0000-0000-0000B6930000}"/>
    <cellStyle name="Style 80 6 6 2" xfId="21445" xr:uid="{00000000-0005-0000-0000-0000B7930000}"/>
    <cellStyle name="Style 80 6 7" xfId="6576" xr:uid="{00000000-0005-0000-0000-0000B8930000}"/>
    <cellStyle name="Style 80 7" xfId="6577" xr:uid="{00000000-0005-0000-0000-0000B9930000}"/>
    <cellStyle name="Style 80 7 2" xfId="6578" xr:uid="{00000000-0005-0000-0000-0000BA930000}"/>
    <cellStyle name="Style 80 7 2 2" xfId="6579" xr:uid="{00000000-0005-0000-0000-0000BB930000}"/>
    <cellStyle name="Style 80 7 2 2 2" xfId="21715" xr:uid="{00000000-0005-0000-0000-0000BC930000}"/>
    <cellStyle name="Style 80 7 2 3" xfId="6580" xr:uid="{00000000-0005-0000-0000-0000BD930000}"/>
    <cellStyle name="Style 80 7 3" xfId="6581" xr:uid="{00000000-0005-0000-0000-0000BE930000}"/>
    <cellStyle name="Style 80 7 3 2" xfId="6582" xr:uid="{00000000-0005-0000-0000-0000BF930000}"/>
    <cellStyle name="Style 80 7 3 2 2" xfId="21455" xr:uid="{00000000-0005-0000-0000-0000C0930000}"/>
    <cellStyle name="Style 80 7 3 3" xfId="12119" xr:uid="{00000000-0005-0000-0000-0000C1930000}"/>
    <cellStyle name="Style 80 7 4" xfId="6583" xr:uid="{00000000-0005-0000-0000-0000C2930000}"/>
    <cellStyle name="Style 80 7 4 2" xfId="21631" xr:uid="{00000000-0005-0000-0000-0000C3930000}"/>
    <cellStyle name="Style 80 7 5" xfId="6584" xr:uid="{00000000-0005-0000-0000-0000C4930000}"/>
    <cellStyle name="Style 80 7 6" xfId="6585" xr:uid="{00000000-0005-0000-0000-0000C5930000}"/>
    <cellStyle name="Style 80 8" xfId="6586" xr:uid="{00000000-0005-0000-0000-0000C6930000}"/>
    <cellStyle name="Style 80 8 2" xfId="6587" xr:uid="{00000000-0005-0000-0000-0000C7930000}"/>
    <cellStyle name="Style 80 8 2 2" xfId="6588" xr:uid="{00000000-0005-0000-0000-0000C8930000}"/>
    <cellStyle name="Style 80 8 2 3" xfId="6589" xr:uid="{00000000-0005-0000-0000-0000C9930000}"/>
    <cellStyle name="Style 80 8 2 4" xfId="20742" xr:uid="{00000000-0005-0000-0000-0000CA930000}"/>
    <cellStyle name="Style 80 8 3" xfId="6590" xr:uid="{00000000-0005-0000-0000-0000CB930000}"/>
    <cellStyle name="Style 80 8 3 2" xfId="6591" xr:uid="{00000000-0005-0000-0000-0000CC930000}"/>
    <cellStyle name="Style 80 8 3 3" xfId="21464" xr:uid="{00000000-0005-0000-0000-0000CD930000}"/>
    <cellStyle name="Style 80 8 4" xfId="6592" xr:uid="{00000000-0005-0000-0000-0000CE930000}"/>
    <cellStyle name="Style 80 8 4 2" xfId="22182" xr:uid="{00000000-0005-0000-0000-0000CF930000}"/>
    <cellStyle name="Style 80 8 5" xfId="6593" xr:uid="{00000000-0005-0000-0000-0000D0930000}"/>
    <cellStyle name="Style 80 8 6" xfId="6594" xr:uid="{00000000-0005-0000-0000-0000D1930000}"/>
    <cellStyle name="Style 80 9" xfId="6595" xr:uid="{00000000-0005-0000-0000-0000D2930000}"/>
    <cellStyle name="Style 80 9 2" xfId="6596" xr:uid="{00000000-0005-0000-0000-0000D3930000}"/>
    <cellStyle name="Style 80 9 2 2" xfId="6597" xr:uid="{00000000-0005-0000-0000-0000D4930000}"/>
    <cellStyle name="Style 80 9 2 3" xfId="20760" xr:uid="{00000000-0005-0000-0000-0000D5930000}"/>
    <cellStyle name="Style 80 9 3" xfId="6598" xr:uid="{00000000-0005-0000-0000-0000D6930000}"/>
    <cellStyle name="Style 80 9 3 2" xfId="6599" xr:uid="{00000000-0005-0000-0000-0000D7930000}"/>
    <cellStyle name="Style 80 9 4" xfId="6600" xr:uid="{00000000-0005-0000-0000-0000D8930000}"/>
    <cellStyle name="Style 80_ADDON" xfId="6601" xr:uid="{00000000-0005-0000-0000-0000D9930000}"/>
    <cellStyle name="Style 81" xfId="6602" xr:uid="{00000000-0005-0000-0000-0000DA930000}"/>
    <cellStyle name="Style 81 10" xfId="6603" xr:uid="{00000000-0005-0000-0000-0000DB930000}"/>
    <cellStyle name="Style 81 10 2" xfId="6604" xr:uid="{00000000-0005-0000-0000-0000DC930000}"/>
    <cellStyle name="Style 81 10 2 2" xfId="6605" xr:uid="{00000000-0005-0000-0000-0000DD930000}"/>
    <cellStyle name="Style 81 10 2 3" xfId="22039" xr:uid="{00000000-0005-0000-0000-0000DE930000}"/>
    <cellStyle name="Style 81 10 3" xfId="6606" xr:uid="{00000000-0005-0000-0000-0000DF930000}"/>
    <cellStyle name="Style 81 10 3 2" xfId="6607" xr:uid="{00000000-0005-0000-0000-0000E0930000}"/>
    <cellStyle name="Style 81 10 4" xfId="6608" xr:uid="{00000000-0005-0000-0000-0000E1930000}"/>
    <cellStyle name="Style 81 11" xfId="6609" xr:uid="{00000000-0005-0000-0000-0000E2930000}"/>
    <cellStyle name="Style 81 11 2" xfId="6610" xr:uid="{00000000-0005-0000-0000-0000E3930000}"/>
    <cellStyle name="Style 81 11 2 2" xfId="6611" xr:uid="{00000000-0005-0000-0000-0000E4930000}"/>
    <cellStyle name="Style 81 11 2 3" xfId="21042" xr:uid="{00000000-0005-0000-0000-0000E5930000}"/>
    <cellStyle name="Style 81 11 3" xfId="6612" xr:uid="{00000000-0005-0000-0000-0000E6930000}"/>
    <cellStyle name="Style 81 11 4" xfId="6613" xr:uid="{00000000-0005-0000-0000-0000E7930000}"/>
    <cellStyle name="Style 81 12" xfId="6614" xr:uid="{00000000-0005-0000-0000-0000E8930000}"/>
    <cellStyle name="Style 81 12 2" xfId="6615" xr:uid="{00000000-0005-0000-0000-0000E9930000}"/>
    <cellStyle name="Style 81 12 2 2" xfId="22406" xr:uid="{00000000-0005-0000-0000-0000EA930000}"/>
    <cellStyle name="Style 81 13" xfId="6616" xr:uid="{00000000-0005-0000-0000-0000EB930000}"/>
    <cellStyle name="Style 81 13 2" xfId="22108" xr:uid="{00000000-0005-0000-0000-0000EC930000}"/>
    <cellStyle name="Style 81 14" xfId="6617" xr:uid="{00000000-0005-0000-0000-0000ED930000}"/>
    <cellStyle name="Style 81 2" xfId="6618" xr:uid="{00000000-0005-0000-0000-0000EE930000}"/>
    <cellStyle name="Style 81 2 2" xfId="6619" xr:uid="{00000000-0005-0000-0000-0000EF930000}"/>
    <cellStyle name="Style 81 2 2 2" xfId="21997" xr:uid="{00000000-0005-0000-0000-0000F0930000}"/>
    <cellStyle name="Style 81 2 2 3" xfId="12120" xr:uid="{00000000-0005-0000-0000-0000F1930000}"/>
    <cellStyle name="Style 81 2 3" xfId="6620" xr:uid="{00000000-0005-0000-0000-0000F2930000}"/>
    <cellStyle name="Style 81 2 3 2" xfId="21945" xr:uid="{00000000-0005-0000-0000-0000F3930000}"/>
    <cellStyle name="Style 81 2 4" xfId="6621" xr:uid="{00000000-0005-0000-0000-0000F4930000}"/>
    <cellStyle name="Style 81 3" xfId="6622" xr:uid="{00000000-0005-0000-0000-0000F5930000}"/>
    <cellStyle name="Style 81 3 2" xfId="6623" xr:uid="{00000000-0005-0000-0000-0000F6930000}"/>
    <cellStyle name="Style 81 3 2 2" xfId="6624" xr:uid="{00000000-0005-0000-0000-0000F7930000}"/>
    <cellStyle name="Style 81 3 2 2 2" xfId="6625" xr:uid="{00000000-0005-0000-0000-0000F8930000}"/>
    <cellStyle name="Style 81 3 2 2 2 2" xfId="21029" xr:uid="{00000000-0005-0000-0000-0000F9930000}"/>
    <cellStyle name="Style 81 3 2 2 3" xfId="6626" xr:uid="{00000000-0005-0000-0000-0000FA930000}"/>
    <cellStyle name="Style 81 3 2 3" xfId="6627" xr:uid="{00000000-0005-0000-0000-0000FB930000}"/>
    <cellStyle name="Style 81 3 2 3 2" xfId="20698" xr:uid="{00000000-0005-0000-0000-0000FC930000}"/>
    <cellStyle name="Style 81 3 2 3 3" xfId="12121" xr:uid="{00000000-0005-0000-0000-0000FD930000}"/>
    <cellStyle name="Style 81 3 2 4" xfId="6628" xr:uid="{00000000-0005-0000-0000-0000FE930000}"/>
    <cellStyle name="Style 81 3 2 5" xfId="6629" xr:uid="{00000000-0005-0000-0000-0000FF930000}"/>
    <cellStyle name="Style 81 3 3" xfId="6630" xr:uid="{00000000-0005-0000-0000-000000940000}"/>
    <cellStyle name="Style 81 3 3 2" xfId="6631" xr:uid="{00000000-0005-0000-0000-000001940000}"/>
    <cellStyle name="Style 81 3 3 2 2" xfId="6632" xr:uid="{00000000-0005-0000-0000-000002940000}"/>
    <cellStyle name="Style 81 3 3 2 2 2" xfId="21731" xr:uid="{00000000-0005-0000-0000-000003940000}"/>
    <cellStyle name="Style 81 3 3 2 2 3" xfId="12122" xr:uid="{00000000-0005-0000-0000-000004940000}"/>
    <cellStyle name="Style 81 3 3 2 3" xfId="6633" xr:uid="{00000000-0005-0000-0000-000005940000}"/>
    <cellStyle name="Style 81 3 3 2 3 2" xfId="22363" xr:uid="{00000000-0005-0000-0000-000006940000}"/>
    <cellStyle name="Style 81 3 3 3" xfId="6634" xr:uid="{00000000-0005-0000-0000-000007940000}"/>
    <cellStyle name="Style 81 3 3 3 2" xfId="6635" xr:uid="{00000000-0005-0000-0000-000008940000}"/>
    <cellStyle name="Style 81 3 3 3 2 2" xfId="6636" xr:uid="{00000000-0005-0000-0000-000009940000}"/>
    <cellStyle name="Style 81 3 3 3 2 2 2" xfId="21907" xr:uid="{00000000-0005-0000-0000-00000A940000}"/>
    <cellStyle name="Style 81 3 3 3 2 3" xfId="6637" xr:uid="{00000000-0005-0000-0000-00000B940000}"/>
    <cellStyle name="Style 81 3 3 3 3" xfId="6638" xr:uid="{00000000-0005-0000-0000-00000C940000}"/>
    <cellStyle name="Style 81 3 3 3 3 2" xfId="6639" xr:uid="{00000000-0005-0000-0000-00000D940000}"/>
    <cellStyle name="Style 81 3 3 3 3 2 2" xfId="22293" xr:uid="{00000000-0005-0000-0000-00000E940000}"/>
    <cellStyle name="Style 81 3 3 3 3 3" xfId="12123" xr:uid="{00000000-0005-0000-0000-00000F940000}"/>
    <cellStyle name="Style 81 3 3 3 4" xfId="6640" xr:uid="{00000000-0005-0000-0000-000010940000}"/>
    <cellStyle name="Style 81 3 3 3 4 2" xfId="20731" xr:uid="{00000000-0005-0000-0000-000011940000}"/>
    <cellStyle name="Style 81 3 3 3 5" xfId="6641" xr:uid="{00000000-0005-0000-0000-000012940000}"/>
    <cellStyle name="Style 81 3 3 3 6" xfId="6642" xr:uid="{00000000-0005-0000-0000-000013940000}"/>
    <cellStyle name="Style 81 3 3 4" xfId="6643" xr:uid="{00000000-0005-0000-0000-000014940000}"/>
    <cellStyle name="Style 81 3 3 4 2" xfId="6644" xr:uid="{00000000-0005-0000-0000-000015940000}"/>
    <cellStyle name="Style 81 3 3 4 2 2" xfId="6645" xr:uid="{00000000-0005-0000-0000-000016940000}"/>
    <cellStyle name="Style 81 3 3 4 2 2 2" xfId="22137" xr:uid="{00000000-0005-0000-0000-000017940000}"/>
    <cellStyle name="Style 81 3 3 4 2 3" xfId="6646" xr:uid="{00000000-0005-0000-0000-000018940000}"/>
    <cellStyle name="Style 81 3 3 4 3" xfId="6647" xr:uid="{00000000-0005-0000-0000-000019940000}"/>
    <cellStyle name="Style 81 3 3 4 3 2" xfId="20957" xr:uid="{00000000-0005-0000-0000-00001A940000}"/>
    <cellStyle name="Style 81 3 3 4 4" xfId="6648" xr:uid="{00000000-0005-0000-0000-00001B940000}"/>
    <cellStyle name="Style 81 3 3 5" xfId="6649" xr:uid="{00000000-0005-0000-0000-00001C940000}"/>
    <cellStyle name="Style 81 3 3 5 2" xfId="20991" xr:uid="{00000000-0005-0000-0000-00001D940000}"/>
    <cellStyle name="Style 81 3 3 5 3" xfId="12124" xr:uid="{00000000-0005-0000-0000-00001E940000}"/>
    <cellStyle name="Style 81 3 3 6" xfId="6650" xr:uid="{00000000-0005-0000-0000-00001F940000}"/>
    <cellStyle name="Style 81 3 3 6 2" xfId="21990" xr:uid="{00000000-0005-0000-0000-000020940000}"/>
    <cellStyle name="Style 81 3 3 7" xfId="6651" xr:uid="{00000000-0005-0000-0000-000021940000}"/>
    <cellStyle name="Style 81 3 4" xfId="6652" xr:uid="{00000000-0005-0000-0000-000022940000}"/>
    <cellStyle name="Style 81 3 4 2" xfId="6653" xr:uid="{00000000-0005-0000-0000-000023940000}"/>
    <cellStyle name="Style 81 3 4 2 2" xfId="6654" xr:uid="{00000000-0005-0000-0000-000024940000}"/>
    <cellStyle name="Style 81 3 4 2 3" xfId="21102" xr:uid="{00000000-0005-0000-0000-000025940000}"/>
    <cellStyle name="Style 81 3 4 3" xfId="6655" xr:uid="{00000000-0005-0000-0000-000026940000}"/>
    <cellStyle name="Style 81 3 4 3 2" xfId="20960" xr:uid="{00000000-0005-0000-0000-000027940000}"/>
    <cellStyle name="Style 81 3 4 4" xfId="6656" xr:uid="{00000000-0005-0000-0000-000028940000}"/>
    <cellStyle name="Style 81 3 4 5" xfId="6657" xr:uid="{00000000-0005-0000-0000-000029940000}"/>
    <cellStyle name="Style 81 3 5" xfId="6658" xr:uid="{00000000-0005-0000-0000-00002A940000}"/>
    <cellStyle name="Style 81 3 5 2" xfId="6659" xr:uid="{00000000-0005-0000-0000-00002B940000}"/>
    <cellStyle name="Style 81 3 5 2 2" xfId="21101" xr:uid="{00000000-0005-0000-0000-00002C940000}"/>
    <cellStyle name="Style 81 3 5 3" xfId="12125" xr:uid="{00000000-0005-0000-0000-00002D940000}"/>
    <cellStyle name="Style 81 3 6" xfId="6660" xr:uid="{00000000-0005-0000-0000-00002E940000}"/>
    <cellStyle name="Style 81 3 6 2" xfId="21900" xr:uid="{00000000-0005-0000-0000-00002F940000}"/>
    <cellStyle name="Style 81 3 7" xfId="6661" xr:uid="{00000000-0005-0000-0000-000030940000}"/>
    <cellStyle name="Style 81 3 8" xfId="6662" xr:uid="{00000000-0005-0000-0000-000031940000}"/>
    <cellStyle name="Style 81 4" xfId="6663" xr:uid="{00000000-0005-0000-0000-000032940000}"/>
    <cellStyle name="Style 81 4 2" xfId="6664" xr:uid="{00000000-0005-0000-0000-000033940000}"/>
    <cellStyle name="Style 81 4 2 2" xfId="6665" xr:uid="{00000000-0005-0000-0000-000034940000}"/>
    <cellStyle name="Style 81 4 2 2 2" xfId="6666" xr:uid="{00000000-0005-0000-0000-000035940000}"/>
    <cellStyle name="Style 81 4 2 2 2 2" xfId="21375" xr:uid="{00000000-0005-0000-0000-000036940000}"/>
    <cellStyle name="Style 81 4 2 2 2 3" xfId="12126" xr:uid="{00000000-0005-0000-0000-000037940000}"/>
    <cellStyle name="Style 81 4 2 2 3" xfId="6667" xr:uid="{00000000-0005-0000-0000-000038940000}"/>
    <cellStyle name="Style 81 4 2 2 3 2" xfId="20759" xr:uid="{00000000-0005-0000-0000-000039940000}"/>
    <cellStyle name="Style 81 4 2 3" xfId="6668" xr:uid="{00000000-0005-0000-0000-00003A940000}"/>
    <cellStyle name="Style 81 4 2 3 2" xfId="6669" xr:uid="{00000000-0005-0000-0000-00003B940000}"/>
    <cellStyle name="Style 81 4 2 3 2 2" xfId="6670" xr:uid="{00000000-0005-0000-0000-00003C940000}"/>
    <cellStyle name="Style 81 4 2 3 2 2 2" xfId="21014" xr:uid="{00000000-0005-0000-0000-00003D940000}"/>
    <cellStyle name="Style 81 4 2 3 2 3" xfId="6671" xr:uid="{00000000-0005-0000-0000-00003E940000}"/>
    <cellStyle name="Style 81 4 2 3 3" xfId="6672" xr:uid="{00000000-0005-0000-0000-00003F940000}"/>
    <cellStyle name="Style 81 4 2 3 3 2" xfId="6673" xr:uid="{00000000-0005-0000-0000-000040940000}"/>
    <cellStyle name="Style 81 4 2 3 3 2 2" xfId="21908" xr:uid="{00000000-0005-0000-0000-000041940000}"/>
    <cellStyle name="Style 81 4 2 3 3 3" xfId="12127" xr:uid="{00000000-0005-0000-0000-000042940000}"/>
    <cellStyle name="Style 81 4 2 3 4" xfId="6674" xr:uid="{00000000-0005-0000-0000-000043940000}"/>
    <cellStyle name="Style 81 4 2 3 4 2" xfId="22273" xr:uid="{00000000-0005-0000-0000-000044940000}"/>
    <cellStyle name="Style 81 4 2 3 5" xfId="6675" xr:uid="{00000000-0005-0000-0000-000045940000}"/>
    <cellStyle name="Style 81 4 2 3 6" xfId="6676" xr:uid="{00000000-0005-0000-0000-000046940000}"/>
    <cellStyle name="Style 81 4 2 4" xfId="6677" xr:uid="{00000000-0005-0000-0000-000047940000}"/>
    <cellStyle name="Style 81 4 2 4 2" xfId="6678" xr:uid="{00000000-0005-0000-0000-000048940000}"/>
    <cellStyle name="Style 81 4 2 4 2 2" xfId="6679" xr:uid="{00000000-0005-0000-0000-000049940000}"/>
    <cellStyle name="Style 81 4 2 4 2 2 2" xfId="22103" xr:uid="{00000000-0005-0000-0000-00004A940000}"/>
    <cellStyle name="Style 81 4 2 4 2 3" xfId="6680" xr:uid="{00000000-0005-0000-0000-00004B940000}"/>
    <cellStyle name="Style 81 4 2 4 3" xfId="6681" xr:uid="{00000000-0005-0000-0000-00004C940000}"/>
    <cellStyle name="Style 81 4 2 4 3 2" xfId="21803" xr:uid="{00000000-0005-0000-0000-00004D940000}"/>
    <cellStyle name="Style 81 4 2 4 4" xfId="6682" xr:uid="{00000000-0005-0000-0000-00004E940000}"/>
    <cellStyle name="Style 81 4 2 5" xfId="6683" xr:uid="{00000000-0005-0000-0000-00004F940000}"/>
    <cellStyle name="Style 81 4 2 5 2" xfId="20977" xr:uid="{00000000-0005-0000-0000-000050940000}"/>
    <cellStyle name="Style 81 4 2 5 3" xfId="12128" xr:uid="{00000000-0005-0000-0000-000051940000}"/>
    <cellStyle name="Style 81 4 2 6" xfId="6684" xr:uid="{00000000-0005-0000-0000-000052940000}"/>
    <cellStyle name="Style 81 4 2 6 2" xfId="21409" xr:uid="{00000000-0005-0000-0000-000053940000}"/>
    <cellStyle name="Style 81 4 2 7" xfId="6685" xr:uid="{00000000-0005-0000-0000-000054940000}"/>
    <cellStyle name="Style 81 4 3" xfId="6686" xr:uid="{00000000-0005-0000-0000-000055940000}"/>
    <cellStyle name="Style 81 4 3 2" xfId="6687" xr:uid="{00000000-0005-0000-0000-000056940000}"/>
    <cellStyle name="Style 81 4 3 2 2" xfId="21570" xr:uid="{00000000-0005-0000-0000-000057940000}"/>
    <cellStyle name="Style 81 4 3 2 3" xfId="12129" xr:uid="{00000000-0005-0000-0000-000058940000}"/>
    <cellStyle name="Style 81 4 3 3" xfId="6688" xr:uid="{00000000-0005-0000-0000-000059940000}"/>
    <cellStyle name="Style 81 4 3 3 2" xfId="21854" xr:uid="{00000000-0005-0000-0000-00005A940000}"/>
    <cellStyle name="Style 81 4 4" xfId="6689" xr:uid="{00000000-0005-0000-0000-00005B940000}"/>
    <cellStyle name="Style 81 4 4 2" xfId="6690" xr:uid="{00000000-0005-0000-0000-00005C940000}"/>
    <cellStyle name="Style 81 4 4 2 2" xfId="20989" xr:uid="{00000000-0005-0000-0000-00005D940000}"/>
    <cellStyle name="Style 81 4 4 3" xfId="6691" xr:uid="{00000000-0005-0000-0000-00005E940000}"/>
    <cellStyle name="Style 81 4 4 3 2" xfId="20741" xr:uid="{00000000-0005-0000-0000-00005F940000}"/>
    <cellStyle name="Style 81 4 4 4" xfId="12130" xr:uid="{00000000-0005-0000-0000-000060940000}"/>
    <cellStyle name="Style 81 4 5" xfId="6692" xr:uid="{00000000-0005-0000-0000-000061940000}"/>
    <cellStyle name="Style 81 4 5 2" xfId="20925" xr:uid="{00000000-0005-0000-0000-000062940000}"/>
    <cellStyle name="Style 81 4 5 3" xfId="12131" xr:uid="{00000000-0005-0000-0000-000063940000}"/>
    <cellStyle name="Style 81 4 6" xfId="6693" xr:uid="{00000000-0005-0000-0000-000064940000}"/>
    <cellStyle name="Style 81 4 6 2" xfId="22210" xr:uid="{00000000-0005-0000-0000-000065940000}"/>
    <cellStyle name="Style 81 4 7" xfId="6694" xr:uid="{00000000-0005-0000-0000-000066940000}"/>
    <cellStyle name="Style 81 5" xfId="6695" xr:uid="{00000000-0005-0000-0000-000067940000}"/>
    <cellStyle name="Style 81 5 2" xfId="6696" xr:uid="{00000000-0005-0000-0000-000068940000}"/>
    <cellStyle name="Style 81 5 2 2" xfId="6697" xr:uid="{00000000-0005-0000-0000-000069940000}"/>
    <cellStyle name="Style 81 5 2 2 2" xfId="6698" xr:uid="{00000000-0005-0000-0000-00006A940000}"/>
    <cellStyle name="Style 81 5 2 2 2 2" xfId="20974" xr:uid="{00000000-0005-0000-0000-00006B940000}"/>
    <cellStyle name="Style 81 5 2 2 2 3" xfId="12132" xr:uid="{00000000-0005-0000-0000-00006C940000}"/>
    <cellStyle name="Style 81 5 2 2 3" xfId="6699" xr:uid="{00000000-0005-0000-0000-00006D940000}"/>
    <cellStyle name="Style 81 5 2 2 3 2" xfId="22229" xr:uid="{00000000-0005-0000-0000-00006E940000}"/>
    <cellStyle name="Style 81 5 2 3" xfId="6700" xr:uid="{00000000-0005-0000-0000-00006F940000}"/>
    <cellStyle name="Style 81 5 2 3 2" xfId="6701" xr:uid="{00000000-0005-0000-0000-000070940000}"/>
    <cellStyle name="Style 81 5 2 3 2 2" xfId="6702" xr:uid="{00000000-0005-0000-0000-000071940000}"/>
    <cellStyle name="Style 81 5 2 3 2 2 2" xfId="22169" xr:uid="{00000000-0005-0000-0000-000072940000}"/>
    <cellStyle name="Style 81 5 2 3 2 3" xfId="6703" xr:uid="{00000000-0005-0000-0000-000073940000}"/>
    <cellStyle name="Style 81 5 2 3 3" xfId="6704" xr:uid="{00000000-0005-0000-0000-000074940000}"/>
    <cellStyle name="Style 81 5 2 3 3 2" xfId="6705" xr:uid="{00000000-0005-0000-0000-000075940000}"/>
    <cellStyle name="Style 81 5 2 3 3 2 2" xfId="20725" xr:uid="{00000000-0005-0000-0000-000076940000}"/>
    <cellStyle name="Style 81 5 2 3 3 3" xfId="12133" xr:uid="{00000000-0005-0000-0000-000077940000}"/>
    <cellStyle name="Style 81 5 2 3 4" xfId="6706" xr:uid="{00000000-0005-0000-0000-000078940000}"/>
    <cellStyle name="Style 81 5 2 3 4 2" xfId="21940" xr:uid="{00000000-0005-0000-0000-000079940000}"/>
    <cellStyle name="Style 81 5 2 3 5" xfId="6707" xr:uid="{00000000-0005-0000-0000-00007A940000}"/>
    <cellStyle name="Style 81 5 2 3 6" xfId="6708" xr:uid="{00000000-0005-0000-0000-00007B940000}"/>
    <cellStyle name="Style 81 5 2 4" xfId="6709" xr:uid="{00000000-0005-0000-0000-00007C940000}"/>
    <cellStyle name="Style 81 5 2 4 2" xfId="6710" xr:uid="{00000000-0005-0000-0000-00007D940000}"/>
    <cellStyle name="Style 81 5 2 4 2 2" xfId="6711" xr:uid="{00000000-0005-0000-0000-00007E940000}"/>
    <cellStyle name="Style 81 5 2 4 2 3" xfId="6712" xr:uid="{00000000-0005-0000-0000-00007F940000}"/>
    <cellStyle name="Style 81 5 2 4 2 4" xfId="21116" xr:uid="{00000000-0005-0000-0000-000080940000}"/>
    <cellStyle name="Style 81 5 2 4 3" xfId="6713" xr:uid="{00000000-0005-0000-0000-000081940000}"/>
    <cellStyle name="Style 81 5 2 4 3 2" xfId="21117" xr:uid="{00000000-0005-0000-0000-000082940000}"/>
    <cellStyle name="Style 81 5 2 4 4" xfId="6714" xr:uid="{00000000-0005-0000-0000-000083940000}"/>
    <cellStyle name="Style 81 5 2 5" xfId="6715" xr:uid="{00000000-0005-0000-0000-000084940000}"/>
    <cellStyle name="Style 81 5 2 5 2" xfId="20987" xr:uid="{00000000-0005-0000-0000-000085940000}"/>
    <cellStyle name="Style 81 5 2 5 3" xfId="12134" xr:uid="{00000000-0005-0000-0000-000086940000}"/>
    <cellStyle name="Style 81 5 2 6" xfId="6716" xr:uid="{00000000-0005-0000-0000-000087940000}"/>
    <cellStyle name="Style 81 5 2 7" xfId="6717" xr:uid="{00000000-0005-0000-0000-000088940000}"/>
    <cellStyle name="Style 81 5 3" xfId="6718" xr:uid="{00000000-0005-0000-0000-000089940000}"/>
    <cellStyle name="Style 81 5 3 2" xfId="6719" xr:uid="{00000000-0005-0000-0000-00008A940000}"/>
    <cellStyle name="Style 81 5 3 2 2" xfId="21954" xr:uid="{00000000-0005-0000-0000-00008B940000}"/>
    <cellStyle name="Style 81 5 3 2 3" xfId="12135" xr:uid="{00000000-0005-0000-0000-00008C940000}"/>
    <cellStyle name="Style 81 5 3 3" xfId="6720" xr:uid="{00000000-0005-0000-0000-00008D940000}"/>
    <cellStyle name="Style 81 5 3 3 2" xfId="20976" xr:uid="{00000000-0005-0000-0000-00008E940000}"/>
    <cellStyle name="Style 81 5 4" xfId="6721" xr:uid="{00000000-0005-0000-0000-00008F940000}"/>
    <cellStyle name="Style 81 5 4 2" xfId="6722" xr:uid="{00000000-0005-0000-0000-000090940000}"/>
    <cellStyle name="Style 81 5 4 2 2" xfId="21831" xr:uid="{00000000-0005-0000-0000-000091940000}"/>
    <cellStyle name="Style 81 5 4 3" xfId="6723" xr:uid="{00000000-0005-0000-0000-000092940000}"/>
    <cellStyle name="Style 81 5 4 4" xfId="12136" xr:uid="{00000000-0005-0000-0000-000093940000}"/>
    <cellStyle name="Style 81 5 5" xfId="6724" xr:uid="{00000000-0005-0000-0000-000094940000}"/>
    <cellStyle name="Style 81 5 5 2" xfId="21645" xr:uid="{00000000-0005-0000-0000-000095940000}"/>
    <cellStyle name="Style 81 5 5 3" xfId="12137" xr:uid="{00000000-0005-0000-0000-000096940000}"/>
    <cellStyle name="Style 81 5 6" xfId="6725" xr:uid="{00000000-0005-0000-0000-000097940000}"/>
    <cellStyle name="Style 81 5 6 2" xfId="20988" xr:uid="{00000000-0005-0000-0000-000098940000}"/>
    <cellStyle name="Style 81 5 7" xfId="6726" xr:uid="{00000000-0005-0000-0000-000099940000}"/>
    <cellStyle name="Style 81 6" xfId="6727" xr:uid="{00000000-0005-0000-0000-00009A940000}"/>
    <cellStyle name="Style 81 6 2" xfId="6728" xr:uid="{00000000-0005-0000-0000-00009B940000}"/>
    <cellStyle name="Style 81 6 2 2" xfId="6729" xr:uid="{00000000-0005-0000-0000-00009C940000}"/>
    <cellStyle name="Style 81 6 2 2 2" xfId="22092" xr:uid="{00000000-0005-0000-0000-00009D940000}"/>
    <cellStyle name="Style 81 6 2 2 3" xfId="12138" xr:uid="{00000000-0005-0000-0000-00009E940000}"/>
    <cellStyle name="Style 81 6 2 3" xfId="6730" xr:uid="{00000000-0005-0000-0000-00009F940000}"/>
    <cellStyle name="Style 81 6 2 3 2" xfId="20787" xr:uid="{00000000-0005-0000-0000-0000A0940000}"/>
    <cellStyle name="Style 81 6 3" xfId="6731" xr:uid="{00000000-0005-0000-0000-0000A1940000}"/>
    <cellStyle name="Style 81 6 3 2" xfId="6732" xr:uid="{00000000-0005-0000-0000-0000A2940000}"/>
    <cellStyle name="Style 81 6 3 2 2" xfId="6733" xr:uid="{00000000-0005-0000-0000-0000A3940000}"/>
    <cellStyle name="Style 81 6 3 2 2 2" xfId="20691" xr:uid="{00000000-0005-0000-0000-0000A4940000}"/>
    <cellStyle name="Style 81 6 3 2 3" xfId="6734" xr:uid="{00000000-0005-0000-0000-0000A5940000}"/>
    <cellStyle name="Style 81 6 3 3" xfId="6735" xr:uid="{00000000-0005-0000-0000-0000A6940000}"/>
    <cellStyle name="Style 81 6 3 3 2" xfId="6736" xr:uid="{00000000-0005-0000-0000-0000A7940000}"/>
    <cellStyle name="Style 81 6 3 3 2 2" xfId="20723" xr:uid="{00000000-0005-0000-0000-0000A8940000}"/>
    <cellStyle name="Style 81 6 3 3 3" xfId="12139" xr:uid="{00000000-0005-0000-0000-0000A9940000}"/>
    <cellStyle name="Style 81 6 3 4" xfId="6737" xr:uid="{00000000-0005-0000-0000-0000AA940000}"/>
    <cellStyle name="Style 81 6 3 4 2" xfId="20785" xr:uid="{00000000-0005-0000-0000-0000AB940000}"/>
    <cellStyle name="Style 81 6 3 5" xfId="6738" xr:uid="{00000000-0005-0000-0000-0000AC940000}"/>
    <cellStyle name="Style 81 6 3 6" xfId="6739" xr:uid="{00000000-0005-0000-0000-0000AD940000}"/>
    <cellStyle name="Style 81 6 4" xfId="6740" xr:uid="{00000000-0005-0000-0000-0000AE940000}"/>
    <cellStyle name="Style 81 6 4 2" xfId="6741" xr:uid="{00000000-0005-0000-0000-0000AF940000}"/>
    <cellStyle name="Style 81 6 4 2 2" xfId="6742" xr:uid="{00000000-0005-0000-0000-0000B0940000}"/>
    <cellStyle name="Style 81 6 4 2 2 2" xfId="22082" xr:uid="{00000000-0005-0000-0000-0000B1940000}"/>
    <cellStyle name="Style 81 6 4 2 3" xfId="6743" xr:uid="{00000000-0005-0000-0000-0000B2940000}"/>
    <cellStyle name="Style 81 6 4 3" xfId="6744" xr:uid="{00000000-0005-0000-0000-0000B3940000}"/>
    <cellStyle name="Style 81 6 4 3 2" xfId="21611" xr:uid="{00000000-0005-0000-0000-0000B4940000}"/>
    <cellStyle name="Style 81 6 4 4" xfId="6745" xr:uid="{00000000-0005-0000-0000-0000B5940000}"/>
    <cellStyle name="Style 81 6 5" xfId="6746" xr:uid="{00000000-0005-0000-0000-0000B6940000}"/>
    <cellStyle name="Style 81 6 5 2" xfId="20715" xr:uid="{00000000-0005-0000-0000-0000B7940000}"/>
    <cellStyle name="Style 81 6 5 3" xfId="12140" xr:uid="{00000000-0005-0000-0000-0000B8940000}"/>
    <cellStyle name="Style 81 6 6" xfId="6747" xr:uid="{00000000-0005-0000-0000-0000B9940000}"/>
    <cellStyle name="Style 81 6 6 2" xfId="21370" xr:uid="{00000000-0005-0000-0000-0000BA940000}"/>
    <cellStyle name="Style 81 6 7" xfId="6748" xr:uid="{00000000-0005-0000-0000-0000BB940000}"/>
    <cellStyle name="Style 81 7" xfId="6749" xr:uid="{00000000-0005-0000-0000-0000BC940000}"/>
    <cellStyle name="Style 81 7 2" xfId="6750" xr:uid="{00000000-0005-0000-0000-0000BD940000}"/>
    <cellStyle name="Style 81 7 2 2" xfId="6751" xr:uid="{00000000-0005-0000-0000-0000BE940000}"/>
    <cellStyle name="Style 81 7 2 2 2" xfId="22287" xr:uid="{00000000-0005-0000-0000-0000BF940000}"/>
    <cellStyle name="Style 81 7 2 3" xfId="6752" xr:uid="{00000000-0005-0000-0000-0000C0940000}"/>
    <cellStyle name="Style 81 7 3" xfId="6753" xr:uid="{00000000-0005-0000-0000-0000C1940000}"/>
    <cellStyle name="Style 81 7 3 2" xfId="6754" xr:uid="{00000000-0005-0000-0000-0000C2940000}"/>
    <cellStyle name="Style 81 7 3 2 2" xfId="21439" xr:uid="{00000000-0005-0000-0000-0000C3940000}"/>
    <cellStyle name="Style 81 7 3 3" xfId="12141" xr:uid="{00000000-0005-0000-0000-0000C4940000}"/>
    <cellStyle name="Style 81 7 4" xfId="6755" xr:uid="{00000000-0005-0000-0000-0000C5940000}"/>
    <cellStyle name="Style 81 7 4 2" xfId="21666" xr:uid="{00000000-0005-0000-0000-0000C6940000}"/>
    <cellStyle name="Style 81 7 5" xfId="6756" xr:uid="{00000000-0005-0000-0000-0000C7940000}"/>
    <cellStyle name="Style 81 7 6" xfId="6757" xr:uid="{00000000-0005-0000-0000-0000C8940000}"/>
    <cellStyle name="Style 81 8" xfId="6758" xr:uid="{00000000-0005-0000-0000-0000C9940000}"/>
    <cellStyle name="Style 81 8 2" xfId="6759" xr:uid="{00000000-0005-0000-0000-0000CA940000}"/>
    <cellStyle name="Style 81 8 2 2" xfId="6760" xr:uid="{00000000-0005-0000-0000-0000CB940000}"/>
    <cellStyle name="Style 81 8 2 3" xfId="6761" xr:uid="{00000000-0005-0000-0000-0000CC940000}"/>
    <cellStyle name="Style 81 8 2 4" xfId="20764" xr:uid="{00000000-0005-0000-0000-0000CD940000}"/>
    <cellStyle name="Style 81 8 3" xfId="6762" xr:uid="{00000000-0005-0000-0000-0000CE940000}"/>
    <cellStyle name="Style 81 8 3 2" xfId="6763" xr:uid="{00000000-0005-0000-0000-0000CF940000}"/>
    <cellStyle name="Style 81 8 3 3" xfId="21390" xr:uid="{00000000-0005-0000-0000-0000D0940000}"/>
    <cellStyle name="Style 81 8 4" xfId="6764" xr:uid="{00000000-0005-0000-0000-0000D1940000}"/>
    <cellStyle name="Style 81 8 4 2" xfId="21459" xr:uid="{00000000-0005-0000-0000-0000D2940000}"/>
    <cellStyle name="Style 81 8 5" xfId="6765" xr:uid="{00000000-0005-0000-0000-0000D3940000}"/>
    <cellStyle name="Style 81 8 6" xfId="6766" xr:uid="{00000000-0005-0000-0000-0000D4940000}"/>
    <cellStyle name="Style 81 9" xfId="6767" xr:uid="{00000000-0005-0000-0000-0000D5940000}"/>
    <cellStyle name="Style 81 9 2" xfId="6768" xr:uid="{00000000-0005-0000-0000-0000D6940000}"/>
    <cellStyle name="Style 81 9 2 2" xfId="6769" xr:uid="{00000000-0005-0000-0000-0000D7940000}"/>
    <cellStyle name="Style 81 9 2 3" xfId="22296" xr:uid="{00000000-0005-0000-0000-0000D8940000}"/>
    <cellStyle name="Style 81 9 3" xfId="6770" xr:uid="{00000000-0005-0000-0000-0000D9940000}"/>
    <cellStyle name="Style 81 9 3 2" xfId="6771" xr:uid="{00000000-0005-0000-0000-0000DA940000}"/>
    <cellStyle name="Style 81 9 4" xfId="6772" xr:uid="{00000000-0005-0000-0000-0000DB940000}"/>
    <cellStyle name="Style 81_ADDON" xfId="6773" xr:uid="{00000000-0005-0000-0000-0000DC940000}"/>
    <cellStyle name="Style 82" xfId="6774" xr:uid="{00000000-0005-0000-0000-0000DD940000}"/>
    <cellStyle name="Style 82 10" xfId="6775" xr:uid="{00000000-0005-0000-0000-0000DE940000}"/>
    <cellStyle name="Style 82 2" xfId="6776" xr:uid="{00000000-0005-0000-0000-0000DF940000}"/>
    <cellStyle name="Style 82 2 2" xfId="6777" xr:uid="{00000000-0005-0000-0000-0000E0940000}"/>
    <cellStyle name="Style 82 2 2 2" xfId="21993" xr:uid="{00000000-0005-0000-0000-0000E1940000}"/>
    <cellStyle name="Style 82 2 3" xfId="6778" xr:uid="{00000000-0005-0000-0000-0000E2940000}"/>
    <cellStyle name="Style 82 3" xfId="6779" xr:uid="{00000000-0005-0000-0000-0000E3940000}"/>
    <cellStyle name="Style 82 3 2" xfId="6780" xr:uid="{00000000-0005-0000-0000-0000E4940000}"/>
    <cellStyle name="Style 82 3 2 2" xfId="6781" xr:uid="{00000000-0005-0000-0000-0000E5940000}"/>
    <cellStyle name="Style 82 3 2 2 2" xfId="22046" xr:uid="{00000000-0005-0000-0000-0000E6940000}"/>
    <cellStyle name="Style 82 3 2 3" xfId="6782" xr:uid="{00000000-0005-0000-0000-0000E7940000}"/>
    <cellStyle name="Style 82 3 3" xfId="6783" xr:uid="{00000000-0005-0000-0000-0000E8940000}"/>
    <cellStyle name="Style 82 3 3 2" xfId="6784" xr:uid="{00000000-0005-0000-0000-0000E9940000}"/>
    <cellStyle name="Style 82 3 3 2 2" xfId="6785" xr:uid="{00000000-0005-0000-0000-0000EA940000}"/>
    <cellStyle name="Style 82 3 3 2 2 2" xfId="22324" xr:uid="{00000000-0005-0000-0000-0000EB940000}"/>
    <cellStyle name="Style 82 3 3 2 3" xfId="6786" xr:uid="{00000000-0005-0000-0000-0000EC940000}"/>
    <cellStyle name="Style 82 3 3 3" xfId="6787" xr:uid="{00000000-0005-0000-0000-0000ED940000}"/>
    <cellStyle name="Style 82 3 3 3 2" xfId="6788" xr:uid="{00000000-0005-0000-0000-0000EE940000}"/>
    <cellStyle name="Style 82 3 3 3 3" xfId="20986" xr:uid="{00000000-0005-0000-0000-0000EF940000}"/>
    <cellStyle name="Style 82 3 3 4" xfId="6789" xr:uid="{00000000-0005-0000-0000-0000F0940000}"/>
    <cellStyle name="Style 82 3 3 4 2" xfId="22263" xr:uid="{00000000-0005-0000-0000-0000F1940000}"/>
    <cellStyle name="Style 82 3 3 5" xfId="6790" xr:uid="{00000000-0005-0000-0000-0000F2940000}"/>
    <cellStyle name="Style 82 3 3 6" xfId="6791" xr:uid="{00000000-0005-0000-0000-0000F3940000}"/>
    <cellStyle name="Style 82 3 4" xfId="6792" xr:uid="{00000000-0005-0000-0000-0000F4940000}"/>
    <cellStyle name="Style 82 3 4 2" xfId="6793" xr:uid="{00000000-0005-0000-0000-0000F5940000}"/>
    <cellStyle name="Style 82 3 4 2 2" xfId="6794" xr:uid="{00000000-0005-0000-0000-0000F6940000}"/>
    <cellStyle name="Style 82 3 4 2 3" xfId="6795" xr:uid="{00000000-0005-0000-0000-0000F7940000}"/>
    <cellStyle name="Style 82 3 4 2 4" xfId="20712" xr:uid="{00000000-0005-0000-0000-0000F8940000}"/>
    <cellStyle name="Style 82 3 4 3" xfId="6796" xr:uid="{00000000-0005-0000-0000-0000F9940000}"/>
    <cellStyle name="Style 82 3 4 3 2" xfId="21897" xr:uid="{00000000-0005-0000-0000-0000FA940000}"/>
    <cellStyle name="Style 82 3 4 4" xfId="6797" xr:uid="{00000000-0005-0000-0000-0000FB940000}"/>
    <cellStyle name="Style 82 3 5" xfId="6798" xr:uid="{00000000-0005-0000-0000-0000FC940000}"/>
    <cellStyle name="Style 82 3 5 2" xfId="20765" xr:uid="{00000000-0005-0000-0000-0000FD940000}"/>
    <cellStyle name="Style 82 3 6" xfId="6799" xr:uid="{00000000-0005-0000-0000-0000FE940000}"/>
    <cellStyle name="Style 82 3 7" xfId="6800" xr:uid="{00000000-0005-0000-0000-0000FF940000}"/>
    <cellStyle name="Style 82 4" xfId="6801" xr:uid="{00000000-0005-0000-0000-000000950000}"/>
    <cellStyle name="Style 82 4 2" xfId="6802" xr:uid="{00000000-0005-0000-0000-000001950000}"/>
    <cellStyle name="Style 82 4 2 2" xfId="6803" xr:uid="{00000000-0005-0000-0000-000002950000}"/>
    <cellStyle name="Style 82 4 2 2 2" xfId="21720" xr:uid="{00000000-0005-0000-0000-000003950000}"/>
    <cellStyle name="Style 82 4 2 3" xfId="6804" xr:uid="{00000000-0005-0000-0000-000004950000}"/>
    <cellStyle name="Style 82 4 3" xfId="6805" xr:uid="{00000000-0005-0000-0000-000005950000}"/>
    <cellStyle name="Style 82 4 3 2" xfId="6806" xr:uid="{00000000-0005-0000-0000-000006950000}"/>
    <cellStyle name="Style 82 4 3 3" xfId="21462" xr:uid="{00000000-0005-0000-0000-000007950000}"/>
    <cellStyle name="Style 82 4 4" xfId="6807" xr:uid="{00000000-0005-0000-0000-000008950000}"/>
    <cellStyle name="Style 82 4 4 2" xfId="22106" xr:uid="{00000000-0005-0000-0000-000009950000}"/>
    <cellStyle name="Style 82 4 5" xfId="6808" xr:uid="{00000000-0005-0000-0000-00000A950000}"/>
    <cellStyle name="Style 82 4 6" xfId="6809" xr:uid="{00000000-0005-0000-0000-00000B950000}"/>
    <cellStyle name="Style 82 5" xfId="6810" xr:uid="{00000000-0005-0000-0000-00000C950000}"/>
    <cellStyle name="Style 82 5 2" xfId="6811" xr:uid="{00000000-0005-0000-0000-00000D950000}"/>
    <cellStyle name="Style 82 5 2 2" xfId="6812" xr:uid="{00000000-0005-0000-0000-00000E950000}"/>
    <cellStyle name="Style 82 5 2 3" xfId="6813" xr:uid="{00000000-0005-0000-0000-00000F950000}"/>
    <cellStyle name="Style 82 5 2 4" xfId="21545" xr:uid="{00000000-0005-0000-0000-000010950000}"/>
    <cellStyle name="Style 82 5 3" xfId="6814" xr:uid="{00000000-0005-0000-0000-000011950000}"/>
    <cellStyle name="Style 82 5 3 2" xfId="21912" xr:uid="{00000000-0005-0000-0000-000012950000}"/>
    <cellStyle name="Style 82 5 4" xfId="6815" xr:uid="{00000000-0005-0000-0000-000013950000}"/>
    <cellStyle name="Style 82 6" xfId="6816" xr:uid="{00000000-0005-0000-0000-000014950000}"/>
    <cellStyle name="Style 82 6 2" xfId="6817" xr:uid="{00000000-0005-0000-0000-000015950000}"/>
    <cellStyle name="Style 82 6 2 2" xfId="6818" xr:uid="{00000000-0005-0000-0000-000016950000}"/>
    <cellStyle name="Style 82 6 2 3" xfId="21755" xr:uid="{00000000-0005-0000-0000-000017950000}"/>
    <cellStyle name="Style 82 6 3" xfId="6819" xr:uid="{00000000-0005-0000-0000-000018950000}"/>
    <cellStyle name="Style 82 6 3 2" xfId="6820" xr:uid="{00000000-0005-0000-0000-000019950000}"/>
    <cellStyle name="Style 82 6 4" xfId="6821" xr:uid="{00000000-0005-0000-0000-00001A950000}"/>
    <cellStyle name="Style 82 7" xfId="6822" xr:uid="{00000000-0005-0000-0000-00001B950000}"/>
    <cellStyle name="Style 82 7 2" xfId="6823" xr:uid="{00000000-0005-0000-0000-00001C950000}"/>
    <cellStyle name="Style 82 7 2 2" xfId="22025" xr:uid="{00000000-0005-0000-0000-00001D950000}"/>
    <cellStyle name="Style 82 7 3" xfId="6824" xr:uid="{00000000-0005-0000-0000-00001E950000}"/>
    <cellStyle name="Style 82 7 4" xfId="6825" xr:uid="{00000000-0005-0000-0000-00001F950000}"/>
    <cellStyle name="Style 82 8" xfId="6826" xr:uid="{00000000-0005-0000-0000-000020950000}"/>
    <cellStyle name="Style 82 8 2" xfId="21942" xr:uid="{00000000-0005-0000-0000-000021950000}"/>
    <cellStyle name="Style 82 9" xfId="6827" xr:uid="{00000000-0005-0000-0000-000022950000}"/>
    <cellStyle name="Style 82_ADDON" xfId="6828" xr:uid="{00000000-0005-0000-0000-000023950000}"/>
    <cellStyle name="Style 83" xfId="6829" xr:uid="{00000000-0005-0000-0000-000024950000}"/>
    <cellStyle name="Style 83 10" xfId="6830" xr:uid="{00000000-0005-0000-0000-000025950000}"/>
    <cellStyle name="Style 83 2" xfId="6831" xr:uid="{00000000-0005-0000-0000-000026950000}"/>
    <cellStyle name="Style 83 2 2" xfId="6832" xr:uid="{00000000-0005-0000-0000-000027950000}"/>
    <cellStyle name="Style 83 2 2 2" xfId="6833" xr:uid="{00000000-0005-0000-0000-000028950000}"/>
    <cellStyle name="Style 83 2 2 2 2" xfId="6834" xr:uid="{00000000-0005-0000-0000-000029950000}"/>
    <cellStyle name="Style 83 2 2 2 2 2" xfId="6835" xr:uid="{00000000-0005-0000-0000-00002A950000}"/>
    <cellStyle name="Style 83 2 2 2 2 2 2" xfId="6836" xr:uid="{00000000-0005-0000-0000-00002B950000}"/>
    <cellStyle name="Style 83 2 2 2 2 3" xfId="6837" xr:uid="{00000000-0005-0000-0000-00002C950000}"/>
    <cellStyle name="Style 83 2 2 2 2 4" xfId="21384" xr:uid="{00000000-0005-0000-0000-00002D950000}"/>
    <cellStyle name="Style 83 2 2 2 3" xfId="6838" xr:uid="{00000000-0005-0000-0000-00002E950000}"/>
    <cellStyle name="Style 83 2 2 2 3 2" xfId="6839" xr:uid="{00000000-0005-0000-0000-00002F950000}"/>
    <cellStyle name="Style 83 2 2 2 3 3" xfId="22304" xr:uid="{00000000-0005-0000-0000-000030950000}"/>
    <cellStyle name="Style 83 2 2 2 4" xfId="6840" xr:uid="{00000000-0005-0000-0000-000031950000}"/>
    <cellStyle name="Style 83 2 2 3" xfId="6841" xr:uid="{00000000-0005-0000-0000-000032950000}"/>
    <cellStyle name="Style 83 2 2 3 2" xfId="6842" xr:uid="{00000000-0005-0000-0000-000033950000}"/>
    <cellStyle name="Style 83 2 2 3 2 2" xfId="6843" xr:uid="{00000000-0005-0000-0000-000034950000}"/>
    <cellStyle name="Style 83 2 2 3 2 3" xfId="21427" xr:uid="{00000000-0005-0000-0000-000035950000}"/>
    <cellStyle name="Style 83 2 2 3 3" xfId="6844" xr:uid="{00000000-0005-0000-0000-000036950000}"/>
    <cellStyle name="Style 83 2 2 4" xfId="6845" xr:uid="{00000000-0005-0000-0000-000037950000}"/>
    <cellStyle name="Style 83 2 2 4 2" xfId="6846" xr:uid="{00000000-0005-0000-0000-000038950000}"/>
    <cellStyle name="Style 83 2 2 4 3" xfId="22055" xr:uid="{00000000-0005-0000-0000-000039950000}"/>
    <cellStyle name="Style 83 2 2 5" xfId="6847" xr:uid="{00000000-0005-0000-0000-00003A950000}"/>
    <cellStyle name="Style 83 2 3" xfId="6848" xr:uid="{00000000-0005-0000-0000-00003B950000}"/>
    <cellStyle name="Style 83 2 3 2" xfId="6849" xr:uid="{00000000-0005-0000-0000-00003C950000}"/>
    <cellStyle name="Style 83 2 3 2 2" xfId="6850" xr:uid="{00000000-0005-0000-0000-00003D950000}"/>
    <cellStyle name="Style 83 2 3 2 2 2" xfId="6851" xr:uid="{00000000-0005-0000-0000-00003E950000}"/>
    <cellStyle name="Style 83 2 3 2 3" xfId="6852" xr:uid="{00000000-0005-0000-0000-00003F950000}"/>
    <cellStyle name="Style 83 2 3 2 4" xfId="20749" xr:uid="{00000000-0005-0000-0000-000040950000}"/>
    <cellStyle name="Style 83 2 3 3" xfId="6853" xr:uid="{00000000-0005-0000-0000-000041950000}"/>
    <cellStyle name="Style 83 2 3 3 2" xfId="6854" xr:uid="{00000000-0005-0000-0000-000042950000}"/>
    <cellStyle name="Style 83 2 3 3 3" xfId="22177" xr:uid="{00000000-0005-0000-0000-000043950000}"/>
    <cellStyle name="Style 83 2 3 4" xfId="6855" xr:uid="{00000000-0005-0000-0000-000044950000}"/>
    <cellStyle name="Style 83 2 4" xfId="6856" xr:uid="{00000000-0005-0000-0000-000045950000}"/>
    <cellStyle name="Style 83 2 4 2" xfId="6857" xr:uid="{00000000-0005-0000-0000-000046950000}"/>
    <cellStyle name="Style 83 2 4 2 2" xfId="6858" xr:uid="{00000000-0005-0000-0000-000047950000}"/>
    <cellStyle name="Style 83 2 4 2 3" xfId="22354" xr:uid="{00000000-0005-0000-0000-000048950000}"/>
    <cellStyle name="Style 83 2 4 3" xfId="6859" xr:uid="{00000000-0005-0000-0000-000049950000}"/>
    <cellStyle name="Style 83 2 5" xfId="6860" xr:uid="{00000000-0005-0000-0000-00004A950000}"/>
    <cellStyle name="Style 83 2 5 2" xfId="6861" xr:uid="{00000000-0005-0000-0000-00004B950000}"/>
    <cellStyle name="Style 83 2 5 2 2" xfId="22012" xr:uid="{00000000-0005-0000-0000-00004C950000}"/>
    <cellStyle name="Style 83 2 6" xfId="6862" xr:uid="{00000000-0005-0000-0000-00004D950000}"/>
    <cellStyle name="Style 83 2 6 2" xfId="22313" xr:uid="{00000000-0005-0000-0000-00004E950000}"/>
    <cellStyle name="Style 83 3" xfId="6863" xr:uid="{00000000-0005-0000-0000-00004F950000}"/>
    <cellStyle name="Style 83 3 2" xfId="6864" xr:uid="{00000000-0005-0000-0000-000050950000}"/>
    <cellStyle name="Style 83 3 2 2" xfId="6865" xr:uid="{00000000-0005-0000-0000-000051950000}"/>
    <cellStyle name="Style 83 3 2 2 2" xfId="6866" xr:uid="{00000000-0005-0000-0000-000052950000}"/>
    <cellStyle name="Style 83 3 2 2 2 2" xfId="6867" xr:uid="{00000000-0005-0000-0000-000053950000}"/>
    <cellStyle name="Style 83 3 2 2 2 2 2" xfId="6868" xr:uid="{00000000-0005-0000-0000-000054950000}"/>
    <cellStyle name="Style 83 3 2 2 2 3" xfId="6869" xr:uid="{00000000-0005-0000-0000-000055950000}"/>
    <cellStyle name="Style 83 3 2 2 2 4" xfId="22030" xr:uid="{00000000-0005-0000-0000-000056950000}"/>
    <cellStyle name="Style 83 3 2 2 3" xfId="6870" xr:uid="{00000000-0005-0000-0000-000057950000}"/>
    <cellStyle name="Style 83 3 2 2 3 2" xfId="6871" xr:uid="{00000000-0005-0000-0000-000058950000}"/>
    <cellStyle name="Style 83 3 2 2 3 3" xfId="21432" xr:uid="{00000000-0005-0000-0000-000059950000}"/>
    <cellStyle name="Style 83 3 2 2 4" xfId="6872" xr:uid="{00000000-0005-0000-0000-00005A950000}"/>
    <cellStyle name="Style 83 3 2 3" xfId="6873" xr:uid="{00000000-0005-0000-0000-00005B950000}"/>
    <cellStyle name="Style 83 3 2 3 2" xfId="6874" xr:uid="{00000000-0005-0000-0000-00005C950000}"/>
    <cellStyle name="Style 83 3 2 3 2 2" xfId="6875" xr:uid="{00000000-0005-0000-0000-00005D950000}"/>
    <cellStyle name="Style 83 3 2 3 2 3" xfId="21766" xr:uid="{00000000-0005-0000-0000-00005E950000}"/>
    <cellStyle name="Style 83 3 2 3 3" xfId="6876" xr:uid="{00000000-0005-0000-0000-00005F950000}"/>
    <cellStyle name="Style 83 3 2 4" xfId="6877" xr:uid="{00000000-0005-0000-0000-000060950000}"/>
    <cellStyle name="Style 83 3 2 4 2" xfId="6878" xr:uid="{00000000-0005-0000-0000-000061950000}"/>
    <cellStyle name="Style 83 3 2 4 3" xfId="21616" xr:uid="{00000000-0005-0000-0000-000062950000}"/>
    <cellStyle name="Style 83 3 2 5" xfId="6879" xr:uid="{00000000-0005-0000-0000-000063950000}"/>
    <cellStyle name="Style 83 3 3" xfId="6880" xr:uid="{00000000-0005-0000-0000-000064950000}"/>
    <cellStyle name="Style 83 3 3 2" xfId="6881" xr:uid="{00000000-0005-0000-0000-000065950000}"/>
    <cellStyle name="Style 83 3 3 2 2" xfId="6882" xr:uid="{00000000-0005-0000-0000-000066950000}"/>
    <cellStyle name="Style 83 3 3 2 2 2" xfId="6883" xr:uid="{00000000-0005-0000-0000-000067950000}"/>
    <cellStyle name="Style 83 3 3 2 2 2 2" xfId="6884" xr:uid="{00000000-0005-0000-0000-000068950000}"/>
    <cellStyle name="Style 83 3 3 2 2 3" xfId="6885" xr:uid="{00000000-0005-0000-0000-000069950000}"/>
    <cellStyle name="Style 83 3 3 2 2 4" xfId="22081" xr:uid="{00000000-0005-0000-0000-00006A950000}"/>
    <cellStyle name="Style 83 3 3 2 3" xfId="6886" xr:uid="{00000000-0005-0000-0000-00006B950000}"/>
    <cellStyle name="Style 83 3 3 2 3 2" xfId="6887" xr:uid="{00000000-0005-0000-0000-00006C950000}"/>
    <cellStyle name="Style 83 3 3 2 3 3" xfId="22309" xr:uid="{00000000-0005-0000-0000-00006D950000}"/>
    <cellStyle name="Style 83 3 3 2 4" xfId="6888" xr:uid="{00000000-0005-0000-0000-00006E950000}"/>
    <cellStyle name="Style 83 3 3 3" xfId="6889" xr:uid="{00000000-0005-0000-0000-00006F950000}"/>
    <cellStyle name="Style 83 3 3 3 2" xfId="6890" xr:uid="{00000000-0005-0000-0000-000070950000}"/>
    <cellStyle name="Style 83 3 3 3 2 2" xfId="21935" xr:uid="{00000000-0005-0000-0000-000071950000}"/>
    <cellStyle name="Style 83 3 3 3 3" xfId="6891" xr:uid="{00000000-0005-0000-0000-000072950000}"/>
    <cellStyle name="Style 83 3 3 4" xfId="6892" xr:uid="{00000000-0005-0000-0000-000073950000}"/>
    <cellStyle name="Style 83 3 3 4 2" xfId="22191" xr:uid="{00000000-0005-0000-0000-000074950000}"/>
    <cellStyle name="Style 83 3 3 5" xfId="6893" xr:uid="{00000000-0005-0000-0000-000075950000}"/>
    <cellStyle name="Style 83 3 3 6" xfId="6894" xr:uid="{00000000-0005-0000-0000-000076950000}"/>
    <cellStyle name="Style 83 3 4" xfId="6895" xr:uid="{00000000-0005-0000-0000-000077950000}"/>
    <cellStyle name="Style 83 3 4 2" xfId="6896" xr:uid="{00000000-0005-0000-0000-000078950000}"/>
    <cellStyle name="Style 83 3 4 2 2" xfId="6897" xr:uid="{00000000-0005-0000-0000-000079950000}"/>
    <cellStyle name="Style 83 3 4 2 2 2" xfId="22365" xr:uid="{00000000-0005-0000-0000-00007A950000}"/>
    <cellStyle name="Style 83 3 4 3" xfId="6898" xr:uid="{00000000-0005-0000-0000-00007B950000}"/>
    <cellStyle name="Style 83 3 5" xfId="6899" xr:uid="{00000000-0005-0000-0000-00007C950000}"/>
    <cellStyle name="Style 83 3 5 2" xfId="6900" xr:uid="{00000000-0005-0000-0000-00007D950000}"/>
    <cellStyle name="Style 83 3 5 2 2" xfId="21735" xr:uid="{00000000-0005-0000-0000-00007E950000}"/>
    <cellStyle name="Style 83 3 6" xfId="6901" xr:uid="{00000000-0005-0000-0000-00007F950000}"/>
    <cellStyle name="Style 83 3 7" xfId="6902" xr:uid="{00000000-0005-0000-0000-000080950000}"/>
    <cellStyle name="Style 83 4" xfId="6903" xr:uid="{00000000-0005-0000-0000-000081950000}"/>
    <cellStyle name="Style 83 4 2" xfId="6904" xr:uid="{00000000-0005-0000-0000-000082950000}"/>
    <cellStyle name="Style 83 4 2 2" xfId="6905" xr:uid="{00000000-0005-0000-0000-000083950000}"/>
    <cellStyle name="Style 83 4 2 2 2" xfId="6906" xr:uid="{00000000-0005-0000-0000-000084950000}"/>
    <cellStyle name="Style 83 4 2 2 2 2" xfId="6907" xr:uid="{00000000-0005-0000-0000-000085950000}"/>
    <cellStyle name="Style 83 4 2 2 3" xfId="6908" xr:uid="{00000000-0005-0000-0000-000086950000}"/>
    <cellStyle name="Style 83 4 2 2 4" xfId="20733" xr:uid="{00000000-0005-0000-0000-000087950000}"/>
    <cellStyle name="Style 83 4 2 3" xfId="6909" xr:uid="{00000000-0005-0000-0000-000088950000}"/>
    <cellStyle name="Style 83 4 2 3 2" xfId="6910" xr:uid="{00000000-0005-0000-0000-000089950000}"/>
    <cellStyle name="Style 83 4 2 3 3" xfId="21608" xr:uid="{00000000-0005-0000-0000-00008A950000}"/>
    <cellStyle name="Style 83 4 2 4" xfId="6911" xr:uid="{00000000-0005-0000-0000-00008B950000}"/>
    <cellStyle name="Style 83 4 3" xfId="6912" xr:uid="{00000000-0005-0000-0000-00008C950000}"/>
    <cellStyle name="Style 83 4 3 2" xfId="6913" xr:uid="{00000000-0005-0000-0000-00008D950000}"/>
    <cellStyle name="Style 83 4 3 2 2" xfId="21394" xr:uid="{00000000-0005-0000-0000-00008E950000}"/>
    <cellStyle name="Style 83 4 3 3" xfId="6914" xr:uid="{00000000-0005-0000-0000-00008F950000}"/>
    <cellStyle name="Style 83 4 4" xfId="6915" xr:uid="{00000000-0005-0000-0000-000090950000}"/>
    <cellStyle name="Style 83 4 4 2" xfId="21738" xr:uid="{00000000-0005-0000-0000-000091950000}"/>
    <cellStyle name="Style 83 4 5" xfId="6916" xr:uid="{00000000-0005-0000-0000-000092950000}"/>
    <cellStyle name="Style 83 4 6" xfId="6917" xr:uid="{00000000-0005-0000-0000-000093950000}"/>
    <cellStyle name="Style 83 5" xfId="6918" xr:uid="{00000000-0005-0000-0000-000094950000}"/>
    <cellStyle name="Style 83 5 2" xfId="6919" xr:uid="{00000000-0005-0000-0000-000095950000}"/>
    <cellStyle name="Style 83 5 2 2" xfId="6920" xr:uid="{00000000-0005-0000-0000-000096950000}"/>
    <cellStyle name="Style 83 5 2 3" xfId="20702" xr:uid="{00000000-0005-0000-0000-000097950000}"/>
    <cellStyle name="Style 83 5 3" xfId="6921" xr:uid="{00000000-0005-0000-0000-000098950000}"/>
    <cellStyle name="Style 83 6" xfId="6922" xr:uid="{00000000-0005-0000-0000-000099950000}"/>
    <cellStyle name="Style 83 6 2" xfId="6923" xr:uid="{00000000-0005-0000-0000-00009A950000}"/>
    <cellStyle name="Style 83 6 2 2" xfId="6924" xr:uid="{00000000-0005-0000-0000-00009B950000}"/>
    <cellStyle name="Style 83 6 2 3" xfId="21813" xr:uid="{00000000-0005-0000-0000-00009C950000}"/>
    <cellStyle name="Style 83 6 3" xfId="6925" xr:uid="{00000000-0005-0000-0000-00009D950000}"/>
    <cellStyle name="Style 83 6 4" xfId="6926" xr:uid="{00000000-0005-0000-0000-00009E950000}"/>
    <cellStyle name="Style 83 7" xfId="6927" xr:uid="{00000000-0005-0000-0000-00009F950000}"/>
    <cellStyle name="Style 83 7 2" xfId="6928" xr:uid="{00000000-0005-0000-0000-0000A0950000}"/>
    <cellStyle name="Style 83 7 3" xfId="6929" xr:uid="{00000000-0005-0000-0000-0000A1950000}"/>
    <cellStyle name="Style 83 7 4" xfId="6930" xr:uid="{00000000-0005-0000-0000-0000A2950000}"/>
    <cellStyle name="Style 83 7 5" xfId="21482" xr:uid="{00000000-0005-0000-0000-0000A3950000}"/>
    <cellStyle name="Style 83 8" xfId="6931" xr:uid="{00000000-0005-0000-0000-0000A4950000}"/>
    <cellStyle name="Style 83 8 2" xfId="21547" xr:uid="{00000000-0005-0000-0000-0000A5950000}"/>
    <cellStyle name="Style 83 9" xfId="6932" xr:uid="{00000000-0005-0000-0000-0000A6950000}"/>
    <cellStyle name="Style 83_ADDON" xfId="6933" xr:uid="{00000000-0005-0000-0000-0000A7950000}"/>
    <cellStyle name="Style 84" xfId="6934" xr:uid="{00000000-0005-0000-0000-0000A8950000}"/>
    <cellStyle name="Style 84 10" xfId="6935" xr:uid="{00000000-0005-0000-0000-0000A9950000}"/>
    <cellStyle name="Style 84 2" xfId="6936" xr:uid="{00000000-0005-0000-0000-0000AA950000}"/>
    <cellStyle name="Style 84 2 2" xfId="6937" xr:uid="{00000000-0005-0000-0000-0000AB950000}"/>
    <cellStyle name="Style 84 2 2 2" xfId="20745" xr:uid="{00000000-0005-0000-0000-0000AC950000}"/>
    <cellStyle name="Style 84 2 3" xfId="6938" xr:uid="{00000000-0005-0000-0000-0000AD950000}"/>
    <cellStyle name="Style 84 3" xfId="6939" xr:uid="{00000000-0005-0000-0000-0000AE950000}"/>
    <cellStyle name="Style 84 3 2" xfId="6940" xr:uid="{00000000-0005-0000-0000-0000AF950000}"/>
    <cellStyle name="Style 84 3 2 2" xfId="6941" xr:uid="{00000000-0005-0000-0000-0000B0950000}"/>
    <cellStyle name="Style 84 3 2 2 2" xfId="21535" xr:uid="{00000000-0005-0000-0000-0000B1950000}"/>
    <cellStyle name="Style 84 3 2 3" xfId="6942" xr:uid="{00000000-0005-0000-0000-0000B2950000}"/>
    <cellStyle name="Style 84 3 3" xfId="6943" xr:uid="{00000000-0005-0000-0000-0000B3950000}"/>
    <cellStyle name="Style 84 3 3 2" xfId="6944" xr:uid="{00000000-0005-0000-0000-0000B4950000}"/>
    <cellStyle name="Style 84 3 3 2 2" xfId="6945" xr:uid="{00000000-0005-0000-0000-0000B5950000}"/>
    <cellStyle name="Style 84 3 3 2 2 2" xfId="20735" xr:uid="{00000000-0005-0000-0000-0000B6950000}"/>
    <cellStyle name="Style 84 3 3 2 3" xfId="6946" xr:uid="{00000000-0005-0000-0000-0000B7950000}"/>
    <cellStyle name="Style 84 3 3 3" xfId="6947" xr:uid="{00000000-0005-0000-0000-0000B8950000}"/>
    <cellStyle name="Style 84 3 3 3 2" xfId="6948" xr:uid="{00000000-0005-0000-0000-0000B9950000}"/>
    <cellStyle name="Style 84 3 3 3 3" xfId="21932" xr:uid="{00000000-0005-0000-0000-0000BA950000}"/>
    <cellStyle name="Style 84 3 3 4" xfId="6949" xr:uid="{00000000-0005-0000-0000-0000BB950000}"/>
    <cellStyle name="Style 84 3 3 4 2" xfId="21701" xr:uid="{00000000-0005-0000-0000-0000BC950000}"/>
    <cellStyle name="Style 84 3 3 5" xfId="6950" xr:uid="{00000000-0005-0000-0000-0000BD950000}"/>
    <cellStyle name="Style 84 3 3 6" xfId="6951" xr:uid="{00000000-0005-0000-0000-0000BE950000}"/>
    <cellStyle name="Style 84 3 4" xfId="6952" xr:uid="{00000000-0005-0000-0000-0000BF950000}"/>
    <cellStyle name="Style 84 3 4 2" xfId="6953" xr:uid="{00000000-0005-0000-0000-0000C0950000}"/>
    <cellStyle name="Style 84 3 4 2 2" xfId="6954" xr:uid="{00000000-0005-0000-0000-0000C1950000}"/>
    <cellStyle name="Style 84 3 4 2 3" xfId="6955" xr:uid="{00000000-0005-0000-0000-0000C2950000}"/>
    <cellStyle name="Style 84 3 4 2 4" xfId="20774" xr:uid="{00000000-0005-0000-0000-0000C3950000}"/>
    <cellStyle name="Style 84 3 4 3" xfId="6956" xr:uid="{00000000-0005-0000-0000-0000C4950000}"/>
    <cellStyle name="Style 84 3 4 3 2" xfId="21423" xr:uid="{00000000-0005-0000-0000-0000C5950000}"/>
    <cellStyle name="Style 84 3 4 4" xfId="6957" xr:uid="{00000000-0005-0000-0000-0000C6950000}"/>
    <cellStyle name="Style 84 3 5" xfId="6958" xr:uid="{00000000-0005-0000-0000-0000C7950000}"/>
    <cellStyle name="Style 84 3 5 2" xfId="20779" xr:uid="{00000000-0005-0000-0000-0000C8950000}"/>
    <cellStyle name="Style 84 3 6" xfId="6959" xr:uid="{00000000-0005-0000-0000-0000C9950000}"/>
    <cellStyle name="Style 84 3 7" xfId="6960" xr:uid="{00000000-0005-0000-0000-0000CA950000}"/>
    <cellStyle name="Style 84 4" xfId="6961" xr:uid="{00000000-0005-0000-0000-0000CB950000}"/>
    <cellStyle name="Style 84 4 2" xfId="6962" xr:uid="{00000000-0005-0000-0000-0000CC950000}"/>
    <cellStyle name="Style 84 4 2 2" xfId="6963" xr:uid="{00000000-0005-0000-0000-0000CD950000}"/>
    <cellStyle name="Style 84 4 2 2 2" xfId="21419" xr:uid="{00000000-0005-0000-0000-0000CE950000}"/>
    <cellStyle name="Style 84 4 2 3" xfId="6964" xr:uid="{00000000-0005-0000-0000-0000CF950000}"/>
    <cellStyle name="Style 84 4 3" xfId="6965" xr:uid="{00000000-0005-0000-0000-0000D0950000}"/>
    <cellStyle name="Style 84 4 3 2" xfId="6966" xr:uid="{00000000-0005-0000-0000-0000D1950000}"/>
    <cellStyle name="Style 84 4 3 3" xfId="22405" xr:uid="{00000000-0005-0000-0000-0000D2950000}"/>
    <cellStyle name="Style 84 4 4" xfId="6967" xr:uid="{00000000-0005-0000-0000-0000D3950000}"/>
    <cellStyle name="Style 84 4 4 2" xfId="21454" xr:uid="{00000000-0005-0000-0000-0000D4950000}"/>
    <cellStyle name="Style 84 4 5" xfId="6968" xr:uid="{00000000-0005-0000-0000-0000D5950000}"/>
    <cellStyle name="Style 84 4 6" xfId="6969" xr:uid="{00000000-0005-0000-0000-0000D6950000}"/>
    <cellStyle name="Style 84 5" xfId="6970" xr:uid="{00000000-0005-0000-0000-0000D7950000}"/>
    <cellStyle name="Style 84 5 2" xfId="6971" xr:uid="{00000000-0005-0000-0000-0000D8950000}"/>
    <cellStyle name="Style 84 5 2 2" xfId="6972" xr:uid="{00000000-0005-0000-0000-0000D9950000}"/>
    <cellStyle name="Style 84 5 2 3" xfId="6973" xr:uid="{00000000-0005-0000-0000-0000DA950000}"/>
    <cellStyle name="Style 84 5 2 4" xfId="20720" xr:uid="{00000000-0005-0000-0000-0000DB950000}"/>
    <cellStyle name="Style 84 5 3" xfId="6974" xr:uid="{00000000-0005-0000-0000-0000DC950000}"/>
    <cellStyle name="Style 84 5 3 2" xfId="21399" xr:uid="{00000000-0005-0000-0000-0000DD950000}"/>
    <cellStyle name="Style 84 5 4" xfId="6975" xr:uid="{00000000-0005-0000-0000-0000DE950000}"/>
    <cellStyle name="Style 84 6" xfId="6976" xr:uid="{00000000-0005-0000-0000-0000DF950000}"/>
    <cellStyle name="Style 84 6 2" xfId="6977" xr:uid="{00000000-0005-0000-0000-0000E0950000}"/>
    <cellStyle name="Style 84 6 2 2" xfId="6978" xr:uid="{00000000-0005-0000-0000-0000E1950000}"/>
    <cellStyle name="Style 84 6 2 3" xfId="21828" xr:uid="{00000000-0005-0000-0000-0000E2950000}"/>
    <cellStyle name="Style 84 6 3" xfId="6979" xr:uid="{00000000-0005-0000-0000-0000E3950000}"/>
    <cellStyle name="Style 84 6 3 2" xfId="6980" xr:uid="{00000000-0005-0000-0000-0000E4950000}"/>
    <cellStyle name="Style 84 6 4" xfId="6981" xr:uid="{00000000-0005-0000-0000-0000E5950000}"/>
    <cellStyle name="Style 84 7" xfId="6982" xr:uid="{00000000-0005-0000-0000-0000E6950000}"/>
    <cellStyle name="Style 84 7 2" xfId="6983" xr:uid="{00000000-0005-0000-0000-0000E7950000}"/>
    <cellStyle name="Style 84 7 2 2" xfId="22093" xr:uid="{00000000-0005-0000-0000-0000E8950000}"/>
    <cellStyle name="Style 84 7 3" xfId="6984" xr:uid="{00000000-0005-0000-0000-0000E9950000}"/>
    <cellStyle name="Style 84 7 4" xfId="6985" xr:uid="{00000000-0005-0000-0000-0000EA950000}"/>
    <cellStyle name="Style 84 8" xfId="6986" xr:uid="{00000000-0005-0000-0000-0000EB950000}"/>
    <cellStyle name="Style 84 8 2" xfId="21523" xr:uid="{00000000-0005-0000-0000-0000EC950000}"/>
    <cellStyle name="Style 84 9" xfId="6987" xr:uid="{00000000-0005-0000-0000-0000ED950000}"/>
    <cellStyle name="Style 84_ADDON" xfId="6988" xr:uid="{00000000-0005-0000-0000-0000EE950000}"/>
    <cellStyle name="Style 85" xfId="6989" xr:uid="{00000000-0005-0000-0000-0000EF950000}"/>
    <cellStyle name="Style 85 10" xfId="6990" xr:uid="{00000000-0005-0000-0000-0000F0950000}"/>
    <cellStyle name="Style 85 10 2" xfId="6991" xr:uid="{00000000-0005-0000-0000-0000F1950000}"/>
    <cellStyle name="Style 85 10 2 2" xfId="6992" xr:uid="{00000000-0005-0000-0000-0000F2950000}"/>
    <cellStyle name="Style 85 10 2 3" xfId="21520" xr:uid="{00000000-0005-0000-0000-0000F3950000}"/>
    <cellStyle name="Style 85 10 3" xfId="6993" xr:uid="{00000000-0005-0000-0000-0000F4950000}"/>
    <cellStyle name="Style 85 10 3 2" xfId="6994" xr:uid="{00000000-0005-0000-0000-0000F5950000}"/>
    <cellStyle name="Style 85 10 4" xfId="6995" xr:uid="{00000000-0005-0000-0000-0000F6950000}"/>
    <cellStyle name="Style 85 11" xfId="6996" xr:uid="{00000000-0005-0000-0000-0000F7950000}"/>
    <cellStyle name="Style 85 11 2" xfId="6997" xr:uid="{00000000-0005-0000-0000-0000F8950000}"/>
    <cellStyle name="Style 85 11 2 2" xfId="6998" xr:uid="{00000000-0005-0000-0000-0000F9950000}"/>
    <cellStyle name="Style 85 11 2 3" xfId="21437" xr:uid="{00000000-0005-0000-0000-0000FA950000}"/>
    <cellStyle name="Style 85 11 3" xfId="6999" xr:uid="{00000000-0005-0000-0000-0000FB950000}"/>
    <cellStyle name="Style 85 11 4" xfId="7000" xr:uid="{00000000-0005-0000-0000-0000FC950000}"/>
    <cellStyle name="Style 85 12" xfId="7001" xr:uid="{00000000-0005-0000-0000-0000FD950000}"/>
    <cellStyle name="Style 85 12 2" xfId="7002" xr:uid="{00000000-0005-0000-0000-0000FE950000}"/>
    <cellStyle name="Style 85 12 2 2" xfId="22387" xr:uid="{00000000-0005-0000-0000-0000FF950000}"/>
    <cellStyle name="Style 85 13" xfId="7003" xr:uid="{00000000-0005-0000-0000-000000960000}"/>
    <cellStyle name="Style 85 13 2" xfId="21753" xr:uid="{00000000-0005-0000-0000-000001960000}"/>
    <cellStyle name="Style 85 14" xfId="7004" xr:uid="{00000000-0005-0000-0000-000002960000}"/>
    <cellStyle name="Style 85 2" xfId="7005" xr:uid="{00000000-0005-0000-0000-000003960000}"/>
    <cellStyle name="Style 85 2 2" xfId="7006" xr:uid="{00000000-0005-0000-0000-000004960000}"/>
    <cellStyle name="Style 85 2 2 2" xfId="22290" xr:uid="{00000000-0005-0000-0000-000005960000}"/>
    <cellStyle name="Style 85 2 2 3" xfId="12142" xr:uid="{00000000-0005-0000-0000-000006960000}"/>
    <cellStyle name="Style 85 2 3" xfId="7007" xr:uid="{00000000-0005-0000-0000-000007960000}"/>
    <cellStyle name="Style 85 2 3 2" xfId="21447" xr:uid="{00000000-0005-0000-0000-000008960000}"/>
    <cellStyle name="Style 85 2 4" xfId="7008" xr:uid="{00000000-0005-0000-0000-000009960000}"/>
    <cellStyle name="Style 85 3" xfId="7009" xr:uid="{00000000-0005-0000-0000-00000A960000}"/>
    <cellStyle name="Style 85 3 2" xfId="7010" xr:uid="{00000000-0005-0000-0000-00000B960000}"/>
    <cellStyle name="Style 85 3 2 2" xfId="7011" xr:uid="{00000000-0005-0000-0000-00000C960000}"/>
    <cellStyle name="Style 85 3 2 2 2" xfId="7012" xr:uid="{00000000-0005-0000-0000-00000D960000}"/>
    <cellStyle name="Style 85 3 2 2 2 2" xfId="22310" xr:uid="{00000000-0005-0000-0000-00000E960000}"/>
    <cellStyle name="Style 85 3 2 2 3" xfId="7013" xr:uid="{00000000-0005-0000-0000-00000F960000}"/>
    <cellStyle name="Style 85 3 2 3" xfId="7014" xr:uid="{00000000-0005-0000-0000-000010960000}"/>
    <cellStyle name="Style 85 3 2 3 2" xfId="22136" xr:uid="{00000000-0005-0000-0000-000011960000}"/>
    <cellStyle name="Style 85 3 2 3 3" xfId="12143" xr:uid="{00000000-0005-0000-0000-000012960000}"/>
    <cellStyle name="Style 85 3 2 4" xfId="7015" xr:uid="{00000000-0005-0000-0000-000013960000}"/>
    <cellStyle name="Style 85 3 2 5" xfId="7016" xr:uid="{00000000-0005-0000-0000-000014960000}"/>
    <cellStyle name="Style 85 3 3" xfId="7017" xr:uid="{00000000-0005-0000-0000-000015960000}"/>
    <cellStyle name="Style 85 3 3 2" xfId="7018" xr:uid="{00000000-0005-0000-0000-000016960000}"/>
    <cellStyle name="Style 85 3 3 2 2" xfId="7019" xr:uid="{00000000-0005-0000-0000-000017960000}"/>
    <cellStyle name="Style 85 3 3 2 2 2" xfId="21407" xr:uid="{00000000-0005-0000-0000-000018960000}"/>
    <cellStyle name="Style 85 3 3 2 2 3" xfId="12144" xr:uid="{00000000-0005-0000-0000-000019960000}"/>
    <cellStyle name="Style 85 3 3 2 3" xfId="7020" xr:uid="{00000000-0005-0000-0000-00001A960000}"/>
    <cellStyle name="Style 85 3 3 2 3 2" xfId="21627" xr:uid="{00000000-0005-0000-0000-00001B960000}"/>
    <cellStyle name="Style 85 3 3 3" xfId="7021" xr:uid="{00000000-0005-0000-0000-00001C960000}"/>
    <cellStyle name="Style 85 3 3 3 2" xfId="7022" xr:uid="{00000000-0005-0000-0000-00001D960000}"/>
    <cellStyle name="Style 85 3 3 3 2 2" xfId="7023" xr:uid="{00000000-0005-0000-0000-00001E960000}"/>
    <cellStyle name="Style 85 3 3 3 2 2 2" xfId="21373" xr:uid="{00000000-0005-0000-0000-00001F960000}"/>
    <cellStyle name="Style 85 3 3 3 2 3" xfId="7024" xr:uid="{00000000-0005-0000-0000-000020960000}"/>
    <cellStyle name="Style 85 3 3 3 3" xfId="7025" xr:uid="{00000000-0005-0000-0000-000021960000}"/>
    <cellStyle name="Style 85 3 3 3 3 2" xfId="7026" xr:uid="{00000000-0005-0000-0000-000022960000}"/>
    <cellStyle name="Style 85 3 3 3 3 2 2" xfId="21708" xr:uid="{00000000-0005-0000-0000-000023960000}"/>
    <cellStyle name="Style 85 3 3 3 3 3" xfId="12145" xr:uid="{00000000-0005-0000-0000-000024960000}"/>
    <cellStyle name="Style 85 3 3 3 4" xfId="7027" xr:uid="{00000000-0005-0000-0000-000025960000}"/>
    <cellStyle name="Style 85 3 3 3 4 2" xfId="21926" xr:uid="{00000000-0005-0000-0000-000026960000}"/>
    <cellStyle name="Style 85 3 3 3 5" xfId="7028" xr:uid="{00000000-0005-0000-0000-000027960000}"/>
    <cellStyle name="Style 85 3 3 3 6" xfId="7029" xr:uid="{00000000-0005-0000-0000-000028960000}"/>
    <cellStyle name="Style 85 3 3 4" xfId="7030" xr:uid="{00000000-0005-0000-0000-000029960000}"/>
    <cellStyle name="Style 85 3 3 4 2" xfId="7031" xr:uid="{00000000-0005-0000-0000-00002A960000}"/>
    <cellStyle name="Style 85 3 3 4 2 2" xfId="7032" xr:uid="{00000000-0005-0000-0000-00002B960000}"/>
    <cellStyle name="Style 85 3 3 4 2 2 2" xfId="22280" xr:uid="{00000000-0005-0000-0000-00002C960000}"/>
    <cellStyle name="Style 85 3 3 4 2 3" xfId="7033" xr:uid="{00000000-0005-0000-0000-00002D960000}"/>
    <cellStyle name="Style 85 3 3 4 3" xfId="7034" xr:uid="{00000000-0005-0000-0000-00002E960000}"/>
    <cellStyle name="Style 85 3 3 4 3 2" xfId="22026" xr:uid="{00000000-0005-0000-0000-00002F960000}"/>
    <cellStyle name="Style 85 3 3 4 4" xfId="7035" xr:uid="{00000000-0005-0000-0000-000030960000}"/>
    <cellStyle name="Style 85 3 3 5" xfId="7036" xr:uid="{00000000-0005-0000-0000-000031960000}"/>
    <cellStyle name="Style 85 3 3 5 2" xfId="20708" xr:uid="{00000000-0005-0000-0000-000032960000}"/>
    <cellStyle name="Style 85 3 3 5 3" xfId="12146" xr:uid="{00000000-0005-0000-0000-000033960000}"/>
    <cellStyle name="Style 85 3 3 6" xfId="7037" xr:uid="{00000000-0005-0000-0000-000034960000}"/>
    <cellStyle name="Style 85 3 3 6 2" xfId="21605" xr:uid="{00000000-0005-0000-0000-000035960000}"/>
    <cellStyle name="Style 85 3 3 7" xfId="7038" xr:uid="{00000000-0005-0000-0000-000036960000}"/>
    <cellStyle name="Style 85 3 4" xfId="7039" xr:uid="{00000000-0005-0000-0000-000037960000}"/>
    <cellStyle name="Style 85 3 4 2" xfId="7040" xr:uid="{00000000-0005-0000-0000-000038960000}"/>
    <cellStyle name="Style 85 3 4 2 2" xfId="7041" xr:uid="{00000000-0005-0000-0000-000039960000}"/>
    <cellStyle name="Style 85 3 4 2 3" xfId="21853" xr:uid="{00000000-0005-0000-0000-00003A960000}"/>
    <cellStyle name="Style 85 3 4 3" xfId="7042" xr:uid="{00000000-0005-0000-0000-00003B960000}"/>
    <cellStyle name="Style 85 3 4 3 2" xfId="21533" xr:uid="{00000000-0005-0000-0000-00003C960000}"/>
    <cellStyle name="Style 85 3 4 4" xfId="7043" xr:uid="{00000000-0005-0000-0000-00003D960000}"/>
    <cellStyle name="Style 85 3 4 5" xfId="7044" xr:uid="{00000000-0005-0000-0000-00003E960000}"/>
    <cellStyle name="Style 85 3 5" xfId="7045" xr:uid="{00000000-0005-0000-0000-00003F960000}"/>
    <cellStyle name="Style 85 3 5 2" xfId="7046" xr:uid="{00000000-0005-0000-0000-000040960000}"/>
    <cellStyle name="Style 85 3 5 2 2" xfId="21635" xr:uid="{00000000-0005-0000-0000-000041960000}"/>
    <cellStyle name="Style 85 3 5 3" xfId="12147" xr:uid="{00000000-0005-0000-0000-000042960000}"/>
    <cellStyle name="Style 85 3 6" xfId="7047" xr:uid="{00000000-0005-0000-0000-000043960000}"/>
    <cellStyle name="Style 85 3 6 2" xfId="22300" xr:uid="{00000000-0005-0000-0000-000044960000}"/>
    <cellStyle name="Style 85 3 7" xfId="7048" xr:uid="{00000000-0005-0000-0000-000045960000}"/>
    <cellStyle name="Style 85 3 8" xfId="7049" xr:uid="{00000000-0005-0000-0000-000046960000}"/>
    <cellStyle name="Style 85 4" xfId="7050" xr:uid="{00000000-0005-0000-0000-000047960000}"/>
    <cellStyle name="Style 85 4 2" xfId="7051" xr:uid="{00000000-0005-0000-0000-000048960000}"/>
    <cellStyle name="Style 85 4 2 2" xfId="7052" xr:uid="{00000000-0005-0000-0000-000049960000}"/>
    <cellStyle name="Style 85 4 2 2 2" xfId="7053" xr:uid="{00000000-0005-0000-0000-00004A960000}"/>
    <cellStyle name="Style 85 4 2 2 2 2" xfId="21815" xr:uid="{00000000-0005-0000-0000-00004B960000}"/>
    <cellStyle name="Style 85 4 2 2 2 3" xfId="12148" xr:uid="{00000000-0005-0000-0000-00004C960000}"/>
    <cellStyle name="Style 85 4 2 2 3" xfId="7054" xr:uid="{00000000-0005-0000-0000-00004D960000}"/>
    <cellStyle name="Style 85 4 2 2 3 2" xfId="21941" xr:uid="{00000000-0005-0000-0000-00004E960000}"/>
    <cellStyle name="Style 85 4 2 3" xfId="7055" xr:uid="{00000000-0005-0000-0000-00004F960000}"/>
    <cellStyle name="Style 85 4 2 3 2" xfId="7056" xr:uid="{00000000-0005-0000-0000-000050960000}"/>
    <cellStyle name="Style 85 4 2 3 2 2" xfId="7057" xr:uid="{00000000-0005-0000-0000-000051960000}"/>
    <cellStyle name="Style 85 4 2 3 2 2 2" xfId="21359" xr:uid="{00000000-0005-0000-0000-000052960000}"/>
    <cellStyle name="Style 85 4 2 3 2 3" xfId="7058" xr:uid="{00000000-0005-0000-0000-000053960000}"/>
    <cellStyle name="Style 85 4 2 3 3" xfId="7059" xr:uid="{00000000-0005-0000-0000-000054960000}"/>
    <cellStyle name="Style 85 4 2 3 3 2" xfId="7060" xr:uid="{00000000-0005-0000-0000-000055960000}"/>
    <cellStyle name="Style 85 4 2 3 3 2 2" xfId="21617" xr:uid="{00000000-0005-0000-0000-000056960000}"/>
    <cellStyle name="Style 85 4 2 3 3 3" xfId="12149" xr:uid="{00000000-0005-0000-0000-000057960000}"/>
    <cellStyle name="Style 85 4 2 3 4" xfId="7061" xr:uid="{00000000-0005-0000-0000-000058960000}"/>
    <cellStyle name="Style 85 4 2 3 4 2" xfId="20771" xr:uid="{00000000-0005-0000-0000-000059960000}"/>
    <cellStyle name="Style 85 4 2 3 5" xfId="7062" xr:uid="{00000000-0005-0000-0000-00005A960000}"/>
    <cellStyle name="Style 85 4 2 3 6" xfId="7063" xr:uid="{00000000-0005-0000-0000-00005B960000}"/>
    <cellStyle name="Style 85 4 2 4" xfId="7064" xr:uid="{00000000-0005-0000-0000-00005C960000}"/>
    <cellStyle name="Style 85 4 2 4 2" xfId="7065" xr:uid="{00000000-0005-0000-0000-00005D960000}"/>
    <cellStyle name="Style 85 4 2 4 2 2" xfId="7066" xr:uid="{00000000-0005-0000-0000-00005E960000}"/>
    <cellStyle name="Style 85 4 2 4 2 2 2" xfId="21378" xr:uid="{00000000-0005-0000-0000-00005F960000}"/>
    <cellStyle name="Style 85 4 2 4 2 3" xfId="7067" xr:uid="{00000000-0005-0000-0000-000060960000}"/>
    <cellStyle name="Style 85 4 2 4 3" xfId="7068" xr:uid="{00000000-0005-0000-0000-000061960000}"/>
    <cellStyle name="Style 85 4 2 4 3 2" xfId="21510" xr:uid="{00000000-0005-0000-0000-000062960000}"/>
    <cellStyle name="Style 85 4 2 4 4" xfId="7069" xr:uid="{00000000-0005-0000-0000-000063960000}"/>
    <cellStyle name="Style 85 4 2 5" xfId="7070" xr:uid="{00000000-0005-0000-0000-000064960000}"/>
    <cellStyle name="Style 85 4 2 5 2" xfId="21801" xr:uid="{00000000-0005-0000-0000-000065960000}"/>
    <cellStyle name="Style 85 4 2 5 3" xfId="12150" xr:uid="{00000000-0005-0000-0000-000066960000}"/>
    <cellStyle name="Style 85 4 2 6" xfId="7071" xr:uid="{00000000-0005-0000-0000-000067960000}"/>
    <cellStyle name="Style 85 4 2 6 2" xfId="20701" xr:uid="{00000000-0005-0000-0000-000068960000}"/>
    <cellStyle name="Style 85 4 2 7" xfId="7072" xr:uid="{00000000-0005-0000-0000-000069960000}"/>
    <cellStyle name="Style 85 4 3" xfId="7073" xr:uid="{00000000-0005-0000-0000-00006A960000}"/>
    <cellStyle name="Style 85 4 3 2" xfId="7074" xr:uid="{00000000-0005-0000-0000-00006B960000}"/>
    <cellStyle name="Style 85 4 3 2 2" xfId="20985" xr:uid="{00000000-0005-0000-0000-00006C960000}"/>
    <cellStyle name="Style 85 4 3 2 3" xfId="12151" xr:uid="{00000000-0005-0000-0000-00006D960000}"/>
    <cellStyle name="Style 85 4 3 3" xfId="7075" xr:uid="{00000000-0005-0000-0000-00006E960000}"/>
    <cellStyle name="Style 85 4 3 3 2" xfId="21569" xr:uid="{00000000-0005-0000-0000-00006F960000}"/>
    <cellStyle name="Style 85 4 4" xfId="7076" xr:uid="{00000000-0005-0000-0000-000070960000}"/>
    <cellStyle name="Style 85 4 4 2" xfId="7077" xr:uid="{00000000-0005-0000-0000-000071960000}"/>
    <cellStyle name="Style 85 4 4 2 2" xfId="21548" xr:uid="{00000000-0005-0000-0000-000072960000}"/>
    <cellStyle name="Style 85 4 4 3" xfId="7078" xr:uid="{00000000-0005-0000-0000-000073960000}"/>
    <cellStyle name="Style 85 4 4 3 2" xfId="22097" xr:uid="{00000000-0005-0000-0000-000074960000}"/>
    <cellStyle name="Style 85 4 4 4" xfId="12152" xr:uid="{00000000-0005-0000-0000-000075960000}"/>
    <cellStyle name="Style 85 4 5" xfId="7079" xr:uid="{00000000-0005-0000-0000-000076960000}"/>
    <cellStyle name="Style 85 4 5 2" xfId="21644" xr:uid="{00000000-0005-0000-0000-000077960000}"/>
    <cellStyle name="Style 85 4 5 3" xfId="12153" xr:uid="{00000000-0005-0000-0000-000078960000}"/>
    <cellStyle name="Style 85 4 6" xfId="7080" xr:uid="{00000000-0005-0000-0000-000079960000}"/>
    <cellStyle name="Style 85 4 6 2" xfId="21657" xr:uid="{00000000-0005-0000-0000-00007A960000}"/>
    <cellStyle name="Style 85 4 7" xfId="7081" xr:uid="{00000000-0005-0000-0000-00007B960000}"/>
    <cellStyle name="Style 85 5" xfId="7082" xr:uid="{00000000-0005-0000-0000-00007C960000}"/>
    <cellStyle name="Style 85 5 2" xfId="7083" xr:uid="{00000000-0005-0000-0000-00007D960000}"/>
    <cellStyle name="Style 85 5 2 2" xfId="7084" xr:uid="{00000000-0005-0000-0000-00007E960000}"/>
    <cellStyle name="Style 85 5 2 2 2" xfId="7085" xr:uid="{00000000-0005-0000-0000-00007F960000}"/>
    <cellStyle name="Style 85 5 2 2 2 2" xfId="22307" xr:uid="{00000000-0005-0000-0000-000080960000}"/>
    <cellStyle name="Style 85 5 2 2 2 3" xfId="12154" xr:uid="{00000000-0005-0000-0000-000081960000}"/>
    <cellStyle name="Style 85 5 2 2 3" xfId="7086" xr:uid="{00000000-0005-0000-0000-000082960000}"/>
    <cellStyle name="Style 85 5 2 2 3 2" xfId="22378" xr:uid="{00000000-0005-0000-0000-000083960000}"/>
    <cellStyle name="Style 85 5 2 3" xfId="7087" xr:uid="{00000000-0005-0000-0000-000084960000}"/>
    <cellStyle name="Style 85 5 2 3 2" xfId="7088" xr:uid="{00000000-0005-0000-0000-000085960000}"/>
    <cellStyle name="Style 85 5 2 3 2 2" xfId="7089" xr:uid="{00000000-0005-0000-0000-000086960000}"/>
    <cellStyle name="Style 85 5 2 3 2 2 2" xfId="21559" xr:uid="{00000000-0005-0000-0000-000087960000}"/>
    <cellStyle name="Style 85 5 2 3 2 3" xfId="7090" xr:uid="{00000000-0005-0000-0000-000088960000}"/>
    <cellStyle name="Style 85 5 2 3 3" xfId="7091" xr:uid="{00000000-0005-0000-0000-000089960000}"/>
    <cellStyle name="Style 85 5 2 3 3 2" xfId="7092" xr:uid="{00000000-0005-0000-0000-00008A960000}"/>
    <cellStyle name="Style 85 5 2 3 3 2 2" xfId="21460" xr:uid="{00000000-0005-0000-0000-00008B960000}"/>
    <cellStyle name="Style 85 5 2 3 3 3" xfId="12155" xr:uid="{00000000-0005-0000-0000-00008C960000}"/>
    <cellStyle name="Style 85 5 2 3 4" xfId="7093" xr:uid="{00000000-0005-0000-0000-00008D960000}"/>
    <cellStyle name="Style 85 5 2 3 4 2" xfId="21001" xr:uid="{00000000-0005-0000-0000-00008E960000}"/>
    <cellStyle name="Style 85 5 2 3 5" xfId="7094" xr:uid="{00000000-0005-0000-0000-00008F960000}"/>
    <cellStyle name="Style 85 5 2 3 6" xfId="7095" xr:uid="{00000000-0005-0000-0000-000090960000}"/>
    <cellStyle name="Style 85 5 2 4" xfId="7096" xr:uid="{00000000-0005-0000-0000-000091960000}"/>
    <cellStyle name="Style 85 5 2 4 2" xfId="7097" xr:uid="{00000000-0005-0000-0000-000092960000}"/>
    <cellStyle name="Style 85 5 2 4 2 2" xfId="7098" xr:uid="{00000000-0005-0000-0000-000093960000}"/>
    <cellStyle name="Style 85 5 2 4 2 3" xfId="7099" xr:uid="{00000000-0005-0000-0000-000094960000}"/>
    <cellStyle name="Style 85 5 2 4 2 4" xfId="20924" xr:uid="{00000000-0005-0000-0000-000095960000}"/>
    <cellStyle name="Style 85 5 2 4 3" xfId="7100" xr:uid="{00000000-0005-0000-0000-000096960000}"/>
    <cellStyle name="Style 85 5 2 4 3 2" xfId="21364" xr:uid="{00000000-0005-0000-0000-000097960000}"/>
    <cellStyle name="Style 85 5 2 4 4" xfId="7101" xr:uid="{00000000-0005-0000-0000-000098960000}"/>
    <cellStyle name="Style 85 5 2 5" xfId="7102" xr:uid="{00000000-0005-0000-0000-000099960000}"/>
    <cellStyle name="Style 85 5 2 5 2" xfId="22088" xr:uid="{00000000-0005-0000-0000-00009A960000}"/>
    <cellStyle name="Style 85 5 2 5 3" xfId="12156" xr:uid="{00000000-0005-0000-0000-00009B960000}"/>
    <cellStyle name="Style 85 5 2 6" xfId="7103" xr:uid="{00000000-0005-0000-0000-00009C960000}"/>
    <cellStyle name="Style 85 5 2 7" xfId="7104" xr:uid="{00000000-0005-0000-0000-00009D960000}"/>
    <cellStyle name="Style 85 5 3" xfId="7105" xr:uid="{00000000-0005-0000-0000-00009E960000}"/>
    <cellStyle name="Style 85 5 3 2" xfId="7106" xr:uid="{00000000-0005-0000-0000-00009F960000}"/>
    <cellStyle name="Style 85 5 3 2 2" xfId="21433" xr:uid="{00000000-0005-0000-0000-0000A0960000}"/>
    <cellStyle name="Style 85 5 3 2 3" xfId="12157" xr:uid="{00000000-0005-0000-0000-0000A1960000}"/>
    <cellStyle name="Style 85 5 3 3" xfId="7107" xr:uid="{00000000-0005-0000-0000-0000A2960000}"/>
    <cellStyle name="Style 85 5 3 3 2" xfId="22171" xr:uid="{00000000-0005-0000-0000-0000A3960000}"/>
    <cellStyle name="Style 85 5 4" xfId="7108" xr:uid="{00000000-0005-0000-0000-0000A4960000}"/>
    <cellStyle name="Style 85 5 4 2" xfId="7109" xr:uid="{00000000-0005-0000-0000-0000A5960000}"/>
    <cellStyle name="Style 85 5 4 2 2" xfId="22289" xr:uid="{00000000-0005-0000-0000-0000A6960000}"/>
    <cellStyle name="Style 85 5 4 3" xfId="7110" xr:uid="{00000000-0005-0000-0000-0000A7960000}"/>
    <cellStyle name="Style 85 5 4 4" xfId="12158" xr:uid="{00000000-0005-0000-0000-0000A8960000}"/>
    <cellStyle name="Style 85 5 5" xfId="7111" xr:uid="{00000000-0005-0000-0000-0000A9960000}"/>
    <cellStyle name="Style 85 5 5 2" xfId="21430" xr:uid="{00000000-0005-0000-0000-0000AA960000}"/>
    <cellStyle name="Style 85 5 5 3" xfId="12159" xr:uid="{00000000-0005-0000-0000-0000AB960000}"/>
    <cellStyle name="Style 85 5 6" xfId="7112" xr:uid="{00000000-0005-0000-0000-0000AC960000}"/>
    <cellStyle name="Style 85 5 6 2" xfId="22197" xr:uid="{00000000-0005-0000-0000-0000AD960000}"/>
    <cellStyle name="Style 85 5 7" xfId="7113" xr:uid="{00000000-0005-0000-0000-0000AE960000}"/>
    <cellStyle name="Style 85 6" xfId="7114" xr:uid="{00000000-0005-0000-0000-0000AF960000}"/>
    <cellStyle name="Style 85 6 2" xfId="7115" xr:uid="{00000000-0005-0000-0000-0000B0960000}"/>
    <cellStyle name="Style 85 6 2 2" xfId="7116" xr:uid="{00000000-0005-0000-0000-0000B1960000}"/>
    <cellStyle name="Style 85 6 2 2 2" xfId="22194" xr:uid="{00000000-0005-0000-0000-0000B2960000}"/>
    <cellStyle name="Style 85 6 2 2 3" xfId="12160" xr:uid="{00000000-0005-0000-0000-0000B3960000}"/>
    <cellStyle name="Style 85 6 2 3" xfId="7117" xr:uid="{00000000-0005-0000-0000-0000B4960000}"/>
    <cellStyle name="Style 85 6 2 3 2" xfId="21906" xr:uid="{00000000-0005-0000-0000-0000B5960000}"/>
    <cellStyle name="Style 85 6 3" xfId="7118" xr:uid="{00000000-0005-0000-0000-0000B6960000}"/>
    <cellStyle name="Style 85 6 3 2" xfId="7119" xr:uid="{00000000-0005-0000-0000-0000B7960000}"/>
    <cellStyle name="Style 85 6 3 2 2" xfId="7120" xr:uid="{00000000-0005-0000-0000-0000B8960000}"/>
    <cellStyle name="Style 85 6 3 2 2 2" xfId="22201" xr:uid="{00000000-0005-0000-0000-0000B9960000}"/>
    <cellStyle name="Style 85 6 3 2 3" xfId="7121" xr:uid="{00000000-0005-0000-0000-0000BA960000}"/>
    <cellStyle name="Style 85 6 3 3" xfId="7122" xr:uid="{00000000-0005-0000-0000-0000BB960000}"/>
    <cellStyle name="Style 85 6 3 3 2" xfId="7123" xr:uid="{00000000-0005-0000-0000-0000BC960000}"/>
    <cellStyle name="Style 85 6 3 3 2 2" xfId="21824" xr:uid="{00000000-0005-0000-0000-0000BD960000}"/>
    <cellStyle name="Style 85 6 3 3 3" xfId="12161" xr:uid="{00000000-0005-0000-0000-0000BE960000}"/>
    <cellStyle name="Style 85 6 3 4" xfId="7124" xr:uid="{00000000-0005-0000-0000-0000BF960000}"/>
    <cellStyle name="Style 85 6 3 4 2" xfId="21000" xr:uid="{00000000-0005-0000-0000-0000C0960000}"/>
    <cellStyle name="Style 85 6 3 5" xfId="7125" xr:uid="{00000000-0005-0000-0000-0000C1960000}"/>
    <cellStyle name="Style 85 6 3 6" xfId="7126" xr:uid="{00000000-0005-0000-0000-0000C2960000}"/>
    <cellStyle name="Style 85 6 4" xfId="7127" xr:uid="{00000000-0005-0000-0000-0000C3960000}"/>
    <cellStyle name="Style 85 6 4 2" xfId="7128" xr:uid="{00000000-0005-0000-0000-0000C4960000}"/>
    <cellStyle name="Style 85 6 4 2 2" xfId="7129" xr:uid="{00000000-0005-0000-0000-0000C5960000}"/>
    <cellStyle name="Style 85 6 4 2 2 2" xfId="22228" xr:uid="{00000000-0005-0000-0000-0000C6960000}"/>
    <cellStyle name="Style 85 6 4 2 3" xfId="7130" xr:uid="{00000000-0005-0000-0000-0000C7960000}"/>
    <cellStyle name="Style 85 6 4 3" xfId="7131" xr:uid="{00000000-0005-0000-0000-0000C8960000}"/>
    <cellStyle name="Style 85 6 4 3 2" xfId="21744" xr:uid="{00000000-0005-0000-0000-0000C9960000}"/>
    <cellStyle name="Style 85 6 4 4" xfId="7132" xr:uid="{00000000-0005-0000-0000-0000CA960000}"/>
    <cellStyle name="Style 85 6 5" xfId="7133" xr:uid="{00000000-0005-0000-0000-0000CB960000}"/>
    <cellStyle name="Style 85 6 5 2" xfId="21658" xr:uid="{00000000-0005-0000-0000-0000CC960000}"/>
    <cellStyle name="Style 85 6 5 3" xfId="12162" xr:uid="{00000000-0005-0000-0000-0000CD960000}"/>
    <cellStyle name="Style 85 6 6" xfId="7134" xr:uid="{00000000-0005-0000-0000-0000CE960000}"/>
    <cellStyle name="Style 85 6 6 2" xfId="22386" xr:uid="{00000000-0005-0000-0000-0000CF960000}"/>
    <cellStyle name="Style 85 6 7" xfId="7135" xr:uid="{00000000-0005-0000-0000-0000D0960000}"/>
    <cellStyle name="Style 85 7" xfId="7136" xr:uid="{00000000-0005-0000-0000-0000D1960000}"/>
    <cellStyle name="Style 85 7 2" xfId="7137" xr:uid="{00000000-0005-0000-0000-0000D2960000}"/>
    <cellStyle name="Style 85 7 2 2" xfId="7138" xr:uid="{00000000-0005-0000-0000-0000D3960000}"/>
    <cellStyle name="Style 85 7 2 2 2" xfId="21615" xr:uid="{00000000-0005-0000-0000-0000D4960000}"/>
    <cellStyle name="Style 85 7 2 3" xfId="7139" xr:uid="{00000000-0005-0000-0000-0000D5960000}"/>
    <cellStyle name="Style 85 7 3" xfId="7140" xr:uid="{00000000-0005-0000-0000-0000D6960000}"/>
    <cellStyle name="Style 85 7 3 2" xfId="7141" xr:uid="{00000000-0005-0000-0000-0000D7960000}"/>
    <cellStyle name="Style 85 7 3 2 2" xfId="20697" xr:uid="{00000000-0005-0000-0000-0000D8960000}"/>
    <cellStyle name="Style 85 7 3 3" xfId="12163" xr:uid="{00000000-0005-0000-0000-0000D9960000}"/>
    <cellStyle name="Style 85 7 4" xfId="7142" xr:uid="{00000000-0005-0000-0000-0000DA960000}"/>
    <cellStyle name="Style 85 7 4 2" xfId="21706" xr:uid="{00000000-0005-0000-0000-0000DB960000}"/>
    <cellStyle name="Style 85 7 5" xfId="7143" xr:uid="{00000000-0005-0000-0000-0000DC960000}"/>
    <cellStyle name="Style 85 7 6" xfId="7144" xr:uid="{00000000-0005-0000-0000-0000DD960000}"/>
    <cellStyle name="Style 85 8" xfId="7145" xr:uid="{00000000-0005-0000-0000-0000DE960000}"/>
    <cellStyle name="Style 85 8 2" xfId="7146" xr:uid="{00000000-0005-0000-0000-0000DF960000}"/>
    <cellStyle name="Style 85 8 2 2" xfId="7147" xr:uid="{00000000-0005-0000-0000-0000E0960000}"/>
    <cellStyle name="Style 85 8 2 3" xfId="7148" xr:uid="{00000000-0005-0000-0000-0000E1960000}"/>
    <cellStyle name="Style 85 8 2 4" xfId="21700" xr:uid="{00000000-0005-0000-0000-0000E2960000}"/>
    <cellStyle name="Style 85 8 3" xfId="7149" xr:uid="{00000000-0005-0000-0000-0000E3960000}"/>
    <cellStyle name="Style 85 8 3 2" xfId="7150" xr:uid="{00000000-0005-0000-0000-0000E4960000}"/>
    <cellStyle name="Style 85 8 3 3" xfId="22094" xr:uid="{00000000-0005-0000-0000-0000E5960000}"/>
    <cellStyle name="Style 85 8 4" xfId="7151" xr:uid="{00000000-0005-0000-0000-0000E6960000}"/>
    <cellStyle name="Style 85 8 4 2" xfId="20738" xr:uid="{00000000-0005-0000-0000-0000E7960000}"/>
    <cellStyle name="Style 85 8 5" xfId="7152" xr:uid="{00000000-0005-0000-0000-0000E8960000}"/>
    <cellStyle name="Style 85 8 6" xfId="7153" xr:uid="{00000000-0005-0000-0000-0000E9960000}"/>
    <cellStyle name="Style 85 9" xfId="7154" xr:uid="{00000000-0005-0000-0000-0000EA960000}"/>
    <cellStyle name="Style 85 9 2" xfId="7155" xr:uid="{00000000-0005-0000-0000-0000EB960000}"/>
    <cellStyle name="Style 85 9 2 2" xfId="7156" xr:uid="{00000000-0005-0000-0000-0000EC960000}"/>
    <cellStyle name="Style 85 9 2 3" xfId="20999" xr:uid="{00000000-0005-0000-0000-0000ED960000}"/>
    <cellStyle name="Style 85 9 3" xfId="7157" xr:uid="{00000000-0005-0000-0000-0000EE960000}"/>
    <cellStyle name="Style 85 9 3 2" xfId="7158" xr:uid="{00000000-0005-0000-0000-0000EF960000}"/>
    <cellStyle name="Style 85 9 4" xfId="7159" xr:uid="{00000000-0005-0000-0000-0000F0960000}"/>
    <cellStyle name="Style 85_ADDON" xfId="7160" xr:uid="{00000000-0005-0000-0000-0000F1960000}"/>
    <cellStyle name="Style 86" xfId="7161" xr:uid="{00000000-0005-0000-0000-0000F2960000}"/>
    <cellStyle name="Style 86 10" xfId="7162" xr:uid="{00000000-0005-0000-0000-0000F3960000}"/>
    <cellStyle name="Style 86 2" xfId="7163" xr:uid="{00000000-0005-0000-0000-0000F4960000}"/>
    <cellStyle name="Style 86 2 2" xfId="7164" xr:uid="{00000000-0005-0000-0000-0000F5960000}"/>
    <cellStyle name="Style 86 2 2 2" xfId="7165" xr:uid="{00000000-0005-0000-0000-0000F6960000}"/>
    <cellStyle name="Style 86 2 2 2 2" xfId="7166" xr:uid="{00000000-0005-0000-0000-0000F7960000}"/>
    <cellStyle name="Style 86 2 2 2 2 2" xfId="7167" xr:uid="{00000000-0005-0000-0000-0000F8960000}"/>
    <cellStyle name="Style 86 2 2 2 2 2 2" xfId="7168" xr:uid="{00000000-0005-0000-0000-0000F9960000}"/>
    <cellStyle name="Style 86 2 2 2 2 3" xfId="7169" xr:uid="{00000000-0005-0000-0000-0000FA960000}"/>
    <cellStyle name="Style 86 2 2 2 2 4" xfId="21549" xr:uid="{00000000-0005-0000-0000-0000FB960000}"/>
    <cellStyle name="Style 86 2 2 2 3" xfId="7170" xr:uid="{00000000-0005-0000-0000-0000FC960000}"/>
    <cellStyle name="Style 86 2 2 2 3 2" xfId="7171" xr:uid="{00000000-0005-0000-0000-0000FD960000}"/>
    <cellStyle name="Style 86 2 2 2 3 3" xfId="21953" xr:uid="{00000000-0005-0000-0000-0000FE960000}"/>
    <cellStyle name="Style 86 2 2 2 4" xfId="7172" xr:uid="{00000000-0005-0000-0000-0000FF960000}"/>
    <cellStyle name="Style 86 2 2 3" xfId="7173" xr:uid="{00000000-0005-0000-0000-000000970000}"/>
    <cellStyle name="Style 86 2 2 3 2" xfId="7174" xr:uid="{00000000-0005-0000-0000-000001970000}"/>
    <cellStyle name="Style 86 2 2 3 2 2" xfId="7175" xr:uid="{00000000-0005-0000-0000-000002970000}"/>
    <cellStyle name="Style 86 2 2 3 2 3" xfId="22303" xr:uid="{00000000-0005-0000-0000-000003970000}"/>
    <cellStyle name="Style 86 2 2 3 3" xfId="7176" xr:uid="{00000000-0005-0000-0000-000004970000}"/>
    <cellStyle name="Style 86 2 2 4" xfId="7177" xr:uid="{00000000-0005-0000-0000-000005970000}"/>
    <cellStyle name="Style 86 2 2 4 2" xfId="7178" xr:uid="{00000000-0005-0000-0000-000006970000}"/>
    <cellStyle name="Style 86 2 2 4 3" xfId="22027" xr:uid="{00000000-0005-0000-0000-000007970000}"/>
    <cellStyle name="Style 86 2 2 5" xfId="7179" xr:uid="{00000000-0005-0000-0000-000008970000}"/>
    <cellStyle name="Style 86 2 3" xfId="7180" xr:uid="{00000000-0005-0000-0000-000009970000}"/>
    <cellStyle name="Style 86 2 3 2" xfId="7181" xr:uid="{00000000-0005-0000-0000-00000A970000}"/>
    <cellStyle name="Style 86 2 3 2 2" xfId="7182" xr:uid="{00000000-0005-0000-0000-00000B970000}"/>
    <cellStyle name="Style 86 2 3 2 2 2" xfId="7183" xr:uid="{00000000-0005-0000-0000-00000C970000}"/>
    <cellStyle name="Style 86 2 3 2 3" xfId="7184" xr:uid="{00000000-0005-0000-0000-00000D970000}"/>
    <cellStyle name="Style 86 2 3 2 4" xfId="22219" xr:uid="{00000000-0005-0000-0000-00000E970000}"/>
    <cellStyle name="Style 86 2 3 3" xfId="7185" xr:uid="{00000000-0005-0000-0000-00000F970000}"/>
    <cellStyle name="Style 86 2 3 3 2" xfId="7186" xr:uid="{00000000-0005-0000-0000-000010970000}"/>
    <cellStyle name="Style 86 2 3 3 3" xfId="21369" xr:uid="{00000000-0005-0000-0000-000011970000}"/>
    <cellStyle name="Style 86 2 3 4" xfId="7187" xr:uid="{00000000-0005-0000-0000-000012970000}"/>
    <cellStyle name="Style 86 2 4" xfId="7188" xr:uid="{00000000-0005-0000-0000-000013970000}"/>
    <cellStyle name="Style 86 2 4 2" xfId="7189" xr:uid="{00000000-0005-0000-0000-000014970000}"/>
    <cellStyle name="Style 86 2 4 2 2" xfId="7190" xr:uid="{00000000-0005-0000-0000-000015970000}"/>
    <cellStyle name="Style 86 2 4 2 3" xfId="21804" xr:uid="{00000000-0005-0000-0000-000016970000}"/>
    <cellStyle name="Style 86 2 4 3" xfId="7191" xr:uid="{00000000-0005-0000-0000-000017970000}"/>
    <cellStyle name="Style 86 2 5" xfId="7192" xr:uid="{00000000-0005-0000-0000-000018970000}"/>
    <cellStyle name="Style 86 2 5 2" xfId="7193" xr:uid="{00000000-0005-0000-0000-000019970000}"/>
    <cellStyle name="Style 86 2 5 2 2" xfId="20784" xr:uid="{00000000-0005-0000-0000-00001A970000}"/>
    <cellStyle name="Style 86 2 5 3" xfId="7194" xr:uid="{00000000-0005-0000-0000-00001B970000}"/>
    <cellStyle name="Style 86 2 6" xfId="7195" xr:uid="{00000000-0005-0000-0000-00001C970000}"/>
    <cellStyle name="Style 86 2 6 2" xfId="21622" xr:uid="{00000000-0005-0000-0000-00001D970000}"/>
    <cellStyle name="Style 86 2 7" xfId="7196" xr:uid="{00000000-0005-0000-0000-00001E970000}"/>
    <cellStyle name="Style 86 3" xfId="7197" xr:uid="{00000000-0005-0000-0000-00001F970000}"/>
    <cellStyle name="Style 86 3 2" xfId="7198" xr:uid="{00000000-0005-0000-0000-000020970000}"/>
    <cellStyle name="Style 86 3 2 2" xfId="7199" xr:uid="{00000000-0005-0000-0000-000021970000}"/>
    <cellStyle name="Style 86 3 2 2 2" xfId="7200" xr:uid="{00000000-0005-0000-0000-000022970000}"/>
    <cellStyle name="Style 86 3 2 2 2 2" xfId="7201" xr:uid="{00000000-0005-0000-0000-000023970000}"/>
    <cellStyle name="Style 86 3 2 2 2 2 2" xfId="7202" xr:uid="{00000000-0005-0000-0000-000024970000}"/>
    <cellStyle name="Style 86 3 2 2 2 3" xfId="7203" xr:uid="{00000000-0005-0000-0000-000025970000}"/>
    <cellStyle name="Style 86 3 2 2 2 4" xfId="21792" xr:uid="{00000000-0005-0000-0000-000026970000}"/>
    <cellStyle name="Style 86 3 2 2 3" xfId="7204" xr:uid="{00000000-0005-0000-0000-000027970000}"/>
    <cellStyle name="Style 86 3 2 2 3 2" xfId="7205" xr:uid="{00000000-0005-0000-0000-000028970000}"/>
    <cellStyle name="Style 86 3 2 2 3 3" xfId="22268" xr:uid="{00000000-0005-0000-0000-000029970000}"/>
    <cellStyle name="Style 86 3 2 2 4" xfId="7206" xr:uid="{00000000-0005-0000-0000-00002A970000}"/>
    <cellStyle name="Style 86 3 2 3" xfId="7207" xr:uid="{00000000-0005-0000-0000-00002B970000}"/>
    <cellStyle name="Style 86 3 2 3 2" xfId="7208" xr:uid="{00000000-0005-0000-0000-00002C970000}"/>
    <cellStyle name="Style 86 3 2 3 2 2" xfId="7209" xr:uid="{00000000-0005-0000-0000-00002D970000}"/>
    <cellStyle name="Style 86 3 2 3 2 3" xfId="22181" xr:uid="{00000000-0005-0000-0000-00002E970000}"/>
    <cellStyle name="Style 86 3 2 3 3" xfId="7210" xr:uid="{00000000-0005-0000-0000-00002F970000}"/>
    <cellStyle name="Style 86 3 2 4" xfId="7211" xr:uid="{00000000-0005-0000-0000-000030970000}"/>
    <cellStyle name="Style 86 3 2 4 2" xfId="7212" xr:uid="{00000000-0005-0000-0000-000031970000}"/>
    <cellStyle name="Style 86 3 2 4 3" xfId="20998" xr:uid="{00000000-0005-0000-0000-000032970000}"/>
    <cellStyle name="Style 86 3 2 5" xfId="7213" xr:uid="{00000000-0005-0000-0000-000033970000}"/>
    <cellStyle name="Style 86 3 3" xfId="7214" xr:uid="{00000000-0005-0000-0000-000034970000}"/>
    <cellStyle name="Style 86 3 3 2" xfId="7215" xr:uid="{00000000-0005-0000-0000-000035970000}"/>
    <cellStyle name="Style 86 3 3 2 2" xfId="7216" xr:uid="{00000000-0005-0000-0000-000036970000}"/>
    <cellStyle name="Style 86 3 3 2 2 2" xfId="7217" xr:uid="{00000000-0005-0000-0000-000037970000}"/>
    <cellStyle name="Style 86 3 3 2 2 2 2" xfId="7218" xr:uid="{00000000-0005-0000-0000-000038970000}"/>
    <cellStyle name="Style 86 3 3 2 2 3" xfId="7219" xr:uid="{00000000-0005-0000-0000-000039970000}"/>
    <cellStyle name="Style 86 3 3 2 2 4" xfId="22018" xr:uid="{00000000-0005-0000-0000-00003A970000}"/>
    <cellStyle name="Style 86 3 3 2 3" xfId="7220" xr:uid="{00000000-0005-0000-0000-00003B970000}"/>
    <cellStyle name="Style 86 3 3 2 3 2" xfId="7221" xr:uid="{00000000-0005-0000-0000-00003C970000}"/>
    <cellStyle name="Style 86 3 3 2 3 3" xfId="20984" xr:uid="{00000000-0005-0000-0000-00003D970000}"/>
    <cellStyle name="Style 86 3 3 2 4" xfId="7222" xr:uid="{00000000-0005-0000-0000-00003E970000}"/>
    <cellStyle name="Style 86 3 3 3" xfId="7223" xr:uid="{00000000-0005-0000-0000-00003F970000}"/>
    <cellStyle name="Style 86 3 3 3 2" xfId="7224" xr:uid="{00000000-0005-0000-0000-000040970000}"/>
    <cellStyle name="Style 86 3 3 3 2 2" xfId="22375" xr:uid="{00000000-0005-0000-0000-000041970000}"/>
    <cellStyle name="Style 86 3 3 3 3" xfId="7225" xr:uid="{00000000-0005-0000-0000-000042970000}"/>
    <cellStyle name="Style 86 3 3 4" xfId="7226" xr:uid="{00000000-0005-0000-0000-000043970000}"/>
    <cellStyle name="Style 86 3 3 4 2" xfId="21665" xr:uid="{00000000-0005-0000-0000-000044970000}"/>
    <cellStyle name="Style 86 3 3 5" xfId="7227" xr:uid="{00000000-0005-0000-0000-000045970000}"/>
    <cellStyle name="Style 86 3 3 6" xfId="7228" xr:uid="{00000000-0005-0000-0000-000046970000}"/>
    <cellStyle name="Style 86 3 4" xfId="7229" xr:uid="{00000000-0005-0000-0000-000047970000}"/>
    <cellStyle name="Style 86 3 4 2" xfId="7230" xr:uid="{00000000-0005-0000-0000-000048970000}"/>
    <cellStyle name="Style 86 3 4 2 2" xfId="7231" xr:uid="{00000000-0005-0000-0000-000049970000}"/>
    <cellStyle name="Style 86 3 4 2 2 2" xfId="22391" xr:uid="{00000000-0005-0000-0000-00004A970000}"/>
    <cellStyle name="Style 86 3 4 3" xfId="7232" xr:uid="{00000000-0005-0000-0000-00004B970000}"/>
    <cellStyle name="Style 86 3 5" xfId="7233" xr:uid="{00000000-0005-0000-0000-00004C970000}"/>
    <cellStyle name="Style 86 3 5 2" xfId="7234" xr:uid="{00000000-0005-0000-0000-00004D970000}"/>
    <cellStyle name="Style 86 3 5 2 2" xfId="22168" xr:uid="{00000000-0005-0000-0000-00004E970000}"/>
    <cellStyle name="Style 86 3 6" xfId="7235" xr:uid="{00000000-0005-0000-0000-00004F970000}"/>
    <cellStyle name="Style 86 3 7" xfId="7236" xr:uid="{00000000-0005-0000-0000-000050970000}"/>
    <cellStyle name="Style 86 4" xfId="7237" xr:uid="{00000000-0005-0000-0000-000051970000}"/>
    <cellStyle name="Style 86 4 2" xfId="7238" xr:uid="{00000000-0005-0000-0000-000052970000}"/>
    <cellStyle name="Style 86 4 2 2" xfId="7239" xr:uid="{00000000-0005-0000-0000-000053970000}"/>
    <cellStyle name="Style 86 4 2 2 2" xfId="7240" xr:uid="{00000000-0005-0000-0000-000054970000}"/>
    <cellStyle name="Style 86 4 2 2 2 2" xfId="7241" xr:uid="{00000000-0005-0000-0000-000055970000}"/>
    <cellStyle name="Style 86 4 2 2 3" xfId="7242" xr:uid="{00000000-0005-0000-0000-000056970000}"/>
    <cellStyle name="Style 86 4 2 2 4" xfId="22031" xr:uid="{00000000-0005-0000-0000-000057970000}"/>
    <cellStyle name="Style 86 4 2 3" xfId="7243" xr:uid="{00000000-0005-0000-0000-000058970000}"/>
    <cellStyle name="Style 86 4 2 3 2" xfId="7244" xr:uid="{00000000-0005-0000-0000-000059970000}"/>
    <cellStyle name="Style 86 4 2 3 3" xfId="21389" xr:uid="{00000000-0005-0000-0000-00005A970000}"/>
    <cellStyle name="Style 86 4 2 4" xfId="7245" xr:uid="{00000000-0005-0000-0000-00005B970000}"/>
    <cellStyle name="Style 86 4 3" xfId="7246" xr:uid="{00000000-0005-0000-0000-00005C970000}"/>
    <cellStyle name="Style 86 4 3 2" xfId="7247" xr:uid="{00000000-0005-0000-0000-00005D970000}"/>
    <cellStyle name="Style 86 4 3 2 2" xfId="21654" xr:uid="{00000000-0005-0000-0000-00005E970000}"/>
    <cellStyle name="Style 86 4 3 3" xfId="7248" xr:uid="{00000000-0005-0000-0000-00005F970000}"/>
    <cellStyle name="Style 86 4 4" xfId="7249" xr:uid="{00000000-0005-0000-0000-000060970000}"/>
    <cellStyle name="Style 86 4 4 2" xfId="22203" xr:uid="{00000000-0005-0000-0000-000061970000}"/>
    <cellStyle name="Style 86 4 5" xfId="7250" xr:uid="{00000000-0005-0000-0000-000062970000}"/>
    <cellStyle name="Style 86 4 6" xfId="7251" xr:uid="{00000000-0005-0000-0000-000063970000}"/>
    <cellStyle name="Style 86 5" xfId="7252" xr:uid="{00000000-0005-0000-0000-000064970000}"/>
    <cellStyle name="Style 86 5 2" xfId="7253" xr:uid="{00000000-0005-0000-0000-000065970000}"/>
    <cellStyle name="Style 86 5 2 2" xfId="7254" xr:uid="{00000000-0005-0000-0000-000066970000}"/>
    <cellStyle name="Style 86 5 2 3" xfId="20997" xr:uid="{00000000-0005-0000-0000-000067970000}"/>
    <cellStyle name="Style 86 5 3" xfId="7255" xr:uid="{00000000-0005-0000-0000-000068970000}"/>
    <cellStyle name="Style 86 6" xfId="7256" xr:uid="{00000000-0005-0000-0000-000069970000}"/>
    <cellStyle name="Style 86 6 2" xfId="7257" xr:uid="{00000000-0005-0000-0000-00006A970000}"/>
    <cellStyle name="Style 86 6 2 2" xfId="7258" xr:uid="{00000000-0005-0000-0000-00006B970000}"/>
    <cellStyle name="Style 86 6 2 3" xfId="22208" xr:uid="{00000000-0005-0000-0000-00006C970000}"/>
    <cellStyle name="Style 86 6 3" xfId="7259" xr:uid="{00000000-0005-0000-0000-00006D970000}"/>
    <cellStyle name="Style 86 6 4" xfId="7260" xr:uid="{00000000-0005-0000-0000-00006E970000}"/>
    <cellStyle name="Style 86 7" xfId="7261" xr:uid="{00000000-0005-0000-0000-00006F970000}"/>
    <cellStyle name="Style 86 7 2" xfId="7262" xr:uid="{00000000-0005-0000-0000-000070970000}"/>
    <cellStyle name="Style 86 7 3" xfId="7263" xr:uid="{00000000-0005-0000-0000-000071970000}"/>
    <cellStyle name="Style 86 7 4" xfId="7264" xr:uid="{00000000-0005-0000-0000-000072970000}"/>
    <cellStyle name="Style 86 7 5" xfId="21752" xr:uid="{00000000-0005-0000-0000-000073970000}"/>
    <cellStyle name="Style 86 8" xfId="7265" xr:uid="{00000000-0005-0000-0000-000074970000}"/>
    <cellStyle name="Style 86 8 2" xfId="20730" xr:uid="{00000000-0005-0000-0000-000075970000}"/>
    <cellStyle name="Style 86 9" xfId="7266" xr:uid="{00000000-0005-0000-0000-000076970000}"/>
    <cellStyle name="Style 86_ADDON" xfId="7267" xr:uid="{00000000-0005-0000-0000-000077970000}"/>
    <cellStyle name="Style 87" xfId="7268" xr:uid="{00000000-0005-0000-0000-000078970000}"/>
    <cellStyle name="Style 87 10" xfId="7269" xr:uid="{00000000-0005-0000-0000-000079970000}"/>
    <cellStyle name="Style 87 2" xfId="7270" xr:uid="{00000000-0005-0000-0000-00007A970000}"/>
    <cellStyle name="Style 87 2 2" xfId="7271" xr:uid="{00000000-0005-0000-0000-00007B970000}"/>
    <cellStyle name="Style 87 2 2 2" xfId="7272" xr:uid="{00000000-0005-0000-0000-00007C970000}"/>
    <cellStyle name="Style 87 2 2 2 2" xfId="7273" xr:uid="{00000000-0005-0000-0000-00007D970000}"/>
    <cellStyle name="Style 87 2 2 2 2 2" xfId="7274" xr:uid="{00000000-0005-0000-0000-00007E970000}"/>
    <cellStyle name="Style 87 2 2 2 2 2 2" xfId="7275" xr:uid="{00000000-0005-0000-0000-00007F970000}"/>
    <cellStyle name="Style 87 2 2 2 2 3" xfId="7276" xr:uid="{00000000-0005-0000-0000-000080970000}"/>
    <cellStyle name="Style 87 2 2 2 2 4" xfId="21822" xr:uid="{00000000-0005-0000-0000-000081970000}"/>
    <cellStyle name="Style 87 2 2 2 3" xfId="7277" xr:uid="{00000000-0005-0000-0000-000082970000}"/>
    <cellStyle name="Style 87 2 2 2 3 2" xfId="7278" xr:uid="{00000000-0005-0000-0000-000083970000}"/>
    <cellStyle name="Style 87 2 2 2 3 3" xfId="20711" xr:uid="{00000000-0005-0000-0000-000084970000}"/>
    <cellStyle name="Style 87 2 2 2 4" xfId="7279" xr:uid="{00000000-0005-0000-0000-000085970000}"/>
    <cellStyle name="Style 87 2 2 3" xfId="7280" xr:uid="{00000000-0005-0000-0000-000086970000}"/>
    <cellStyle name="Style 87 2 2 3 2" xfId="7281" xr:uid="{00000000-0005-0000-0000-000087970000}"/>
    <cellStyle name="Style 87 2 2 3 2 2" xfId="7282" xr:uid="{00000000-0005-0000-0000-000088970000}"/>
    <cellStyle name="Style 87 2 2 3 2 3" xfId="21435" xr:uid="{00000000-0005-0000-0000-000089970000}"/>
    <cellStyle name="Style 87 2 2 3 3" xfId="7283" xr:uid="{00000000-0005-0000-0000-00008A970000}"/>
    <cellStyle name="Style 87 2 2 4" xfId="7284" xr:uid="{00000000-0005-0000-0000-00008B970000}"/>
    <cellStyle name="Style 87 2 2 4 2" xfId="7285" xr:uid="{00000000-0005-0000-0000-00008C970000}"/>
    <cellStyle name="Style 87 2 2 4 3" xfId="21612" xr:uid="{00000000-0005-0000-0000-00008D970000}"/>
    <cellStyle name="Style 87 2 2 5" xfId="7286" xr:uid="{00000000-0005-0000-0000-00008E970000}"/>
    <cellStyle name="Style 87 2 3" xfId="7287" xr:uid="{00000000-0005-0000-0000-00008F970000}"/>
    <cellStyle name="Style 87 2 3 2" xfId="7288" xr:uid="{00000000-0005-0000-0000-000090970000}"/>
    <cellStyle name="Style 87 2 3 2 2" xfId="7289" xr:uid="{00000000-0005-0000-0000-000091970000}"/>
    <cellStyle name="Style 87 2 3 2 2 2" xfId="7290" xr:uid="{00000000-0005-0000-0000-000092970000}"/>
    <cellStyle name="Style 87 2 3 2 3" xfId="7291" xr:uid="{00000000-0005-0000-0000-000093970000}"/>
    <cellStyle name="Style 87 2 3 2 4" xfId="21628" xr:uid="{00000000-0005-0000-0000-000094970000}"/>
    <cellStyle name="Style 87 2 3 3" xfId="7292" xr:uid="{00000000-0005-0000-0000-000095970000}"/>
    <cellStyle name="Style 87 2 3 3 2" xfId="7293" xr:uid="{00000000-0005-0000-0000-000096970000}"/>
    <cellStyle name="Style 87 2 3 3 3" xfId="22393" xr:uid="{00000000-0005-0000-0000-000097970000}"/>
    <cellStyle name="Style 87 2 3 4" xfId="7294" xr:uid="{00000000-0005-0000-0000-000098970000}"/>
    <cellStyle name="Style 87 2 4" xfId="7295" xr:uid="{00000000-0005-0000-0000-000099970000}"/>
    <cellStyle name="Style 87 2 4 2" xfId="7296" xr:uid="{00000000-0005-0000-0000-00009A970000}"/>
    <cellStyle name="Style 87 2 4 2 2" xfId="7297" xr:uid="{00000000-0005-0000-0000-00009B970000}"/>
    <cellStyle name="Style 87 2 4 2 3" xfId="20753" xr:uid="{00000000-0005-0000-0000-00009C970000}"/>
    <cellStyle name="Style 87 2 4 3" xfId="7298" xr:uid="{00000000-0005-0000-0000-00009D970000}"/>
    <cellStyle name="Style 87 2 5" xfId="7299" xr:uid="{00000000-0005-0000-0000-00009E970000}"/>
    <cellStyle name="Style 87 2 5 2" xfId="7300" xr:uid="{00000000-0005-0000-0000-00009F970000}"/>
    <cellStyle name="Style 87 2 5 2 2" xfId="20996" xr:uid="{00000000-0005-0000-0000-0000A0970000}"/>
    <cellStyle name="Style 87 2 6" xfId="7301" xr:uid="{00000000-0005-0000-0000-0000A1970000}"/>
    <cellStyle name="Style 87 2 6 2" xfId="22323" xr:uid="{00000000-0005-0000-0000-0000A2970000}"/>
    <cellStyle name="Style 87 3" xfId="7302" xr:uid="{00000000-0005-0000-0000-0000A3970000}"/>
    <cellStyle name="Style 87 3 2" xfId="7303" xr:uid="{00000000-0005-0000-0000-0000A4970000}"/>
    <cellStyle name="Style 87 3 2 2" xfId="7304" xr:uid="{00000000-0005-0000-0000-0000A5970000}"/>
    <cellStyle name="Style 87 3 2 2 2" xfId="7305" xr:uid="{00000000-0005-0000-0000-0000A6970000}"/>
    <cellStyle name="Style 87 3 2 2 2 2" xfId="7306" xr:uid="{00000000-0005-0000-0000-0000A7970000}"/>
    <cellStyle name="Style 87 3 2 2 2 2 2" xfId="7307" xr:uid="{00000000-0005-0000-0000-0000A8970000}"/>
    <cellStyle name="Style 87 3 2 2 2 3" xfId="7308" xr:uid="{00000000-0005-0000-0000-0000A9970000}"/>
    <cellStyle name="Style 87 3 2 2 2 4" xfId="22054" xr:uid="{00000000-0005-0000-0000-0000AA970000}"/>
    <cellStyle name="Style 87 3 2 2 3" xfId="7309" xr:uid="{00000000-0005-0000-0000-0000AB970000}"/>
    <cellStyle name="Style 87 3 2 2 3 2" xfId="7310" xr:uid="{00000000-0005-0000-0000-0000AC970000}"/>
    <cellStyle name="Style 87 3 2 2 3 3" xfId="22045" xr:uid="{00000000-0005-0000-0000-0000AD970000}"/>
    <cellStyle name="Style 87 3 2 2 4" xfId="7311" xr:uid="{00000000-0005-0000-0000-0000AE970000}"/>
    <cellStyle name="Style 87 3 2 3" xfId="7312" xr:uid="{00000000-0005-0000-0000-0000AF970000}"/>
    <cellStyle name="Style 87 3 2 3 2" xfId="7313" xr:uid="{00000000-0005-0000-0000-0000B0970000}"/>
    <cellStyle name="Style 87 3 2 3 2 2" xfId="7314" xr:uid="{00000000-0005-0000-0000-0000B1970000}"/>
    <cellStyle name="Style 87 3 2 3 2 3" xfId="22037" xr:uid="{00000000-0005-0000-0000-0000B2970000}"/>
    <cellStyle name="Style 87 3 2 3 3" xfId="7315" xr:uid="{00000000-0005-0000-0000-0000B3970000}"/>
    <cellStyle name="Style 87 3 2 4" xfId="7316" xr:uid="{00000000-0005-0000-0000-0000B4970000}"/>
    <cellStyle name="Style 87 3 2 4 2" xfId="7317" xr:uid="{00000000-0005-0000-0000-0000B5970000}"/>
    <cellStyle name="Style 87 3 2 4 3" xfId="20756" xr:uid="{00000000-0005-0000-0000-0000B6970000}"/>
    <cellStyle name="Style 87 3 2 5" xfId="7318" xr:uid="{00000000-0005-0000-0000-0000B7970000}"/>
    <cellStyle name="Style 87 3 3" xfId="7319" xr:uid="{00000000-0005-0000-0000-0000B8970000}"/>
    <cellStyle name="Style 87 3 3 2" xfId="7320" xr:uid="{00000000-0005-0000-0000-0000B9970000}"/>
    <cellStyle name="Style 87 3 3 2 2" xfId="7321" xr:uid="{00000000-0005-0000-0000-0000BA970000}"/>
    <cellStyle name="Style 87 3 3 2 2 2" xfId="7322" xr:uid="{00000000-0005-0000-0000-0000BB970000}"/>
    <cellStyle name="Style 87 3 3 2 2 2 2" xfId="7323" xr:uid="{00000000-0005-0000-0000-0000BC970000}"/>
    <cellStyle name="Style 87 3 3 2 2 3" xfId="7324" xr:uid="{00000000-0005-0000-0000-0000BD970000}"/>
    <cellStyle name="Style 87 3 3 2 2 4" xfId="21898" xr:uid="{00000000-0005-0000-0000-0000BE970000}"/>
    <cellStyle name="Style 87 3 3 2 3" xfId="7325" xr:uid="{00000000-0005-0000-0000-0000BF970000}"/>
    <cellStyle name="Style 87 3 3 2 3 2" xfId="7326" xr:uid="{00000000-0005-0000-0000-0000C0970000}"/>
    <cellStyle name="Style 87 3 3 2 3 3" xfId="22364" xr:uid="{00000000-0005-0000-0000-0000C1970000}"/>
    <cellStyle name="Style 87 3 3 2 4" xfId="7327" xr:uid="{00000000-0005-0000-0000-0000C2970000}"/>
    <cellStyle name="Style 87 3 3 3" xfId="7328" xr:uid="{00000000-0005-0000-0000-0000C3970000}"/>
    <cellStyle name="Style 87 3 3 3 2" xfId="7329" xr:uid="{00000000-0005-0000-0000-0000C4970000}"/>
    <cellStyle name="Style 87 3 3 3 2 2" xfId="20748" xr:uid="{00000000-0005-0000-0000-0000C5970000}"/>
    <cellStyle name="Style 87 3 3 3 3" xfId="7330" xr:uid="{00000000-0005-0000-0000-0000C6970000}"/>
    <cellStyle name="Style 87 3 3 4" xfId="7331" xr:uid="{00000000-0005-0000-0000-0000C7970000}"/>
    <cellStyle name="Style 87 3 3 4 2" xfId="21383" xr:uid="{00000000-0005-0000-0000-0000C8970000}"/>
    <cellStyle name="Style 87 3 3 5" xfId="7332" xr:uid="{00000000-0005-0000-0000-0000C9970000}"/>
    <cellStyle name="Style 87 3 3 6" xfId="7333" xr:uid="{00000000-0005-0000-0000-0000CA970000}"/>
    <cellStyle name="Style 87 3 4" xfId="7334" xr:uid="{00000000-0005-0000-0000-0000CB970000}"/>
    <cellStyle name="Style 87 3 4 2" xfId="7335" xr:uid="{00000000-0005-0000-0000-0000CC970000}"/>
    <cellStyle name="Style 87 3 4 2 2" xfId="7336" xr:uid="{00000000-0005-0000-0000-0000CD970000}"/>
    <cellStyle name="Style 87 3 4 2 2 2" xfId="22087" xr:uid="{00000000-0005-0000-0000-0000CE970000}"/>
    <cellStyle name="Style 87 3 4 3" xfId="7337" xr:uid="{00000000-0005-0000-0000-0000CF970000}"/>
    <cellStyle name="Style 87 3 5" xfId="7338" xr:uid="{00000000-0005-0000-0000-0000D0970000}"/>
    <cellStyle name="Style 87 3 5 2" xfId="7339" xr:uid="{00000000-0005-0000-0000-0000D1970000}"/>
    <cellStyle name="Style 87 3 5 2 2" xfId="21725" xr:uid="{00000000-0005-0000-0000-0000D2970000}"/>
    <cellStyle name="Style 87 3 6" xfId="7340" xr:uid="{00000000-0005-0000-0000-0000D3970000}"/>
    <cellStyle name="Style 87 3 7" xfId="7341" xr:uid="{00000000-0005-0000-0000-0000D4970000}"/>
    <cellStyle name="Style 87 4" xfId="7342" xr:uid="{00000000-0005-0000-0000-0000D5970000}"/>
    <cellStyle name="Style 87 4 2" xfId="7343" xr:uid="{00000000-0005-0000-0000-0000D6970000}"/>
    <cellStyle name="Style 87 4 2 2" xfId="7344" xr:uid="{00000000-0005-0000-0000-0000D7970000}"/>
    <cellStyle name="Style 87 4 2 2 2" xfId="7345" xr:uid="{00000000-0005-0000-0000-0000D8970000}"/>
    <cellStyle name="Style 87 4 2 2 2 2" xfId="7346" xr:uid="{00000000-0005-0000-0000-0000D9970000}"/>
    <cellStyle name="Style 87 4 2 2 3" xfId="7347" xr:uid="{00000000-0005-0000-0000-0000DA970000}"/>
    <cellStyle name="Style 87 4 2 2 4" xfId="22275" xr:uid="{00000000-0005-0000-0000-0000DB970000}"/>
    <cellStyle name="Style 87 4 2 3" xfId="7348" xr:uid="{00000000-0005-0000-0000-0000DC970000}"/>
    <cellStyle name="Style 87 4 2 3 2" xfId="7349" xr:uid="{00000000-0005-0000-0000-0000DD970000}"/>
    <cellStyle name="Style 87 4 2 3 3" xfId="20995" xr:uid="{00000000-0005-0000-0000-0000DE970000}"/>
    <cellStyle name="Style 87 4 2 4" xfId="7350" xr:uid="{00000000-0005-0000-0000-0000DF970000}"/>
    <cellStyle name="Style 87 4 3" xfId="7351" xr:uid="{00000000-0005-0000-0000-0000E0970000}"/>
    <cellStyle name="Style 87 4 3 2" xfId="7352" xr:uid="{00000000-0005-0000-0000-0000E1970000}"/>
    <cellStyle name="Style 87 4 3 2 2" xfId="22369" xr:uid="{00000000-0005-0000-0000-0000E2970000}"/>
    <cellStyle name="Style 87 4 3 3" xfId="7353" xr:uid="{00000000-0005-0000-0000-0000E3970000}"/>
    <cellStyle name="Style 87 4 4" xfId="7354" xr:uid="{00000000-0005-0000-0000-0000E4970000}"/>
    <cellStyle name="Style 87 4 4 2" xfId="21716" xr:uid="{00000000-0005-0000-0000-0000E5970000}"/>
    <cellStyle name="Style 87 4 5" xfId="7355" xr:uid="{00000000-0005-0000-0000-0000E6970000}"/>
    <cellStyle name="Style 87 4 6" xfId="7356" xr:uid="{00000000-0005-0000-0000-0000E7970000}"/>
    <cellStyle name="Style 87 5" xfId="7357" xr:uid="{00000000-0005-0000-0000-0000E8970000}"/>
    <cellStyle name="Style 87 5 2" xfId="7358" xr:uid="{00000000-0005-0000-0000-0000E9970000}"/>
    <cellStyle name="Style 87 5 2 2" xfId="7359" xr:uid="{00000000-0005-0000-0000-0000EA970000}"/>
    <cellStyle name="Style 87 5 2 3" xfId="21733" xr:uid="{00000000-0005-0000-0000-0000EB970000}"/>
    <cellStyle name="Style 87 5 3" xfId="7360" xr:uid="{00000000-0005-0000-0000-0000EC970000}"/>
    <cellStyle name="Style 87 6" xfId="7361" xr:uid="{00000000-0005-0000-0000-0000ED970000}"/>
    <cellStyle name="Style 87 6 2" xfId="7362" xr:uid="{00000000-0005-0000-0000-0000EE970000}"/>
    <cellStyle name="Style 87 6 2 2" xfId="7363" xr:uid="{00000000-0005-0000-0000-0000EF970000}"/>
    <cellStyle name="Style 87 6 2 3" xfId="21083" xr:uid="{00000000-0005-0000-0000-0000F0970000}"/>
    <cellStyle name="Style 87 6 3" xfId="7364" xr:uid="{00000000-0005-0000-0000-0000F1970000}"/>
    <cellStyle name="Style 87 6 4" xfId="7365" xr:uid="{00000000-0005-0000-0000-0000F2970000}"/>
    <cellStyle name="Style 87 7" xfId="7366" xr:uid="{00000000-0005-0000-0000-0000F3970000}"/>
    <cellStyle name="Style 87 7 2" xfId="7367" xr:uid="{00000000-0005-0000-0000-0000F4970000}"/>
    <cellStyle name="Style 87 7 3" xfId="7368" xr:uid="{00000000-0005-0000-0000-0000F5970000}"/>
    <cellStyle name="Style 87 7 4" xfId="7369" xr:uid="{00000000-0005-0000-0000-0000F6970000}"/>
    <cellStyle name="Style 87 7 5" xfId="21919" xr:uid="{00000000-0005-0000-0000-0000F7970000}"/>
    <cellStyle name="Style 87 8" xfId="7370" xr:uid="{00000000-0005-0000-0000-0000F8970000}"/>
    <cellStyle name="Style 87 8 2" xfId="21989" xr:uid="{00000000-0005-0000-0000-0000F9970000}"/>
    <cellStyle name="Style 87 9" xfId="7371" xr:uid="{00000000-0005-0000-0000-0000FA970000}"/>
    <cellStyle name="Style 87_ADDON" xfId="7372" xr:uid="{00000000-0005-0000-0000-0000FB970000}"/>
    <cellStyle name="Style 93" xfId="7373" xr:uid="{00000000-0005-0000-0000-0000FC970000}"/>
    <cellStyle name="Style 93 10" xfId="7374" xr:uid="{00000000-0005-0000-0000-0000FD970000}"/>
    <cellStyle name="Style 93 10 2" xfId="7375" xr:uid="{00000000-0005-0000-0000-0000FE970000}"/>
    <cellStyle name="Style 93 10 2 2" xfId="7376" xr:uid="{00000000-0005-0000-0000-0000FF970000}"/>
    <cellStyle name="Style 93 10 2 3" xfId="21791" xr:uid="{00000000-0005-0000-0000-000000980000}"/>
    <cellStyle name="Style 93 10 3" xfId="7377" xr:uid="{00000000-0005-0000-0000-000001980000}"/>
    <cellStyle name="Style 93 10 3 2" xfId="7378" xr:uid="{00000000-0005-0000-0000-000002980000}"/>
    <cellStyle name="Style 93 10 4" xfId="7379" xr:uid="{00000000-0005-0000-0000-000003980000}"/>
    <cellStyle name="Style 93 11" xfId="7380" xr:uid="{00000000-0005-0000-0000-000004980000}"/>
    <cellStyle name="Style 93 11 2" xfId="7381" xr:uid="{00000000-0005-0000-0000-000005980000}"/>
    <cellStyle name="Style 93 11 2 2" xfId="7382" xr:uid="{00000000-0005-0000-0000-000006980000}"/>
    <cellStyle name="Style 93 11 2 3" xfId="21648" xr:uid="{00000000-0005-0000-0000-000007980000}"/>
    <cellStyle name="Style 93 11 3" xfId="7383" xr:uid="{00000000-0005-0000-0000-000008980000}"/>
    <cellStyle name="Style 93 11 4" xfId="7384" xr:uid="{00000000-0005-0000-0000-000009980000}"/>
    <cellStyle name="Style 93 12" xfId="7385" xr:uid="{00000000-0005-0000-0000-00000A980000}"/>
    <cellStyle name="Style 93 12 2" xfId="7386" xr:uid="{00000000-0005-0000-0000-00000B980000}"/>
    <cellStyle name="Style 93 12 2 2" xfId="22096" xr:uid="{00000000-0005-0000-0000-00000C980000}"/>
    <cellStyle name="Style 93 13" xfId="7387" xr:uid="{00000000-0005-0000-0000-00000D980000}"/>
    <cellStyle name="Style 93 13 2" xfId="22041" xr:uid="{00000000-0005-0000-0000-00000E980000}"/>
    <cellStyle name="Style 93 14" xfId="7388" xr:uid="{00000000-0005-0000-0000-00000F980000}"/>
    <cellStyle name="Style 93 2" xfId="7389" xr:uid="{00000000-0005-0000-0000-000010980000}"/>
    <cellStyle name="Style 93 2 2" xfId="7390" xr:uid="{00000000-0005-0000-0000-000011980000}"/>
    <cellStyle name="Style 93 2 2 2" xfId="22266" xr:uid="{00000000-0005-0000-0000-000012980000}"/>
    <cellStyle name="Style 93 2 2 3" xfId="12164" xr:uid="{00000000-0005-0000-0000-000013980000}"/>
    <cellStyle name="Style 93 2 3" xfId="7391" xr:uid="{00000000-0005-0000-0000-000014980000}"/>
    <cellStyle name="Style 93 2 3 2" xfId="21453" xr:uid="{00000000-0005-0000-0000-000015980000}"/>
    <cellStyle name="Style 93 2 4" xfId="7392" xr:uid="{00000000-0005-0000-0000-000016980000}"/>
    <cellStyle name="Style 93 3" xfId="7393" xr:uid="{00000000-0005-0000-0000-000017980000}"/>
    <cellStyle name="Style 93 3 2" xfId="7394" xr:uid="{00000000-0005-0000-0000-000018980000}"/>
    <cellStyle name="Style 93 3 2 2" xfId="7395" xr:uid="{00000000-0005-0000-0000-000019980000}"/>
    <cellStyle name="Style 93 3 2 2 2" xfId="7396" xr:uid="{00000000-0005-0000-0000-00001A980000}"/>
    <cellStyle name="Style 93 3 2 2 2 2" xfId="22174" xr:uid="{00000000-0005-0000-0000-00001B980000}"/>
    <cellStyle name="Style 93 3 2 2 3" xfId="7397" xr:uid="{00000000-0005-0000-0000-00001C980000}"/>
    <cellStyle name="Style 93 3 2 3" xfId="7398" xr:uid="{00000000-0005-0000-0000-00001D980000}"/>
    <cellStyle name="Style 93 3 2 3 2" xfId="21393" xr:uid="{00000000-0005-0000-0000-00001E980000}"/>
    <cellStyle name="Style 93 3 2 3 3" xfId="12165" xr:uid="{00000000-0005-0000-0000-00001F980000}"/>
    <cellStyle name="Style 93 3 2 4" xfId="7399" xr:uid="{00000000-0005-0000-0000-000020980000}"/>
    <cellStyle name="Style 93 3 2 5" xfId="7400" xr:uid="{00000000-0005-0000-0000-000021980000}"/>
    <cellStyle name="Style 93 3 3" xfId="7401" xr:uid="{00000000-0005-0000-0000-000022980000}"/>
    <cellStyle name="Style 93 3 3 2" xfId="7402" xr:uid="{00000000-0005-0000-0000-000023980000}"/>
    <cellStyle name="Style 93 3 3 2 2" xfId="7403" xr:uid="{00000000-0005-0000-0000-000024980000}"/>
    <cellStyle name="Style 93 3 3 2 2 2" xfId="20714" xr:uid="{00000000-0005-0000-0000-000025980000}"/>
    <cellStyle name="Style 93 3 3 2 2 3" xfId="12166" xr:uid="{00000000-0005-0000-0000-000026980000}"/>
    <cellStyle name="Style 93 3 3 2 3" xfId="7404" xr:uid="{00000000-0005-0000-0000-000027980000}"/>
    <cellStyle name="Style 93 3 3 2 3 2" xfId="21765" xr:uid="{00000000-0005-0000-0000-000028980000}"/>
    <cellStyle name="Style 93 3 3 3" xfId="7405" xr:uid="{00000000-0005-0000-0000-000029980000}"/>
    <cellStyle name="Style 93 3 3 3 2" xfId="7406" xr:uid="{00000000-0005-0000-0000-00002A980000}"/>
    <cellStyle name="Style 93 3 3 3 2 2" xfId="7407" xr:uid="{00000000-0005-0000-0000-00002B980000}"/>
    <cellStyle name="Style 93 3 3 3 2 2 2" xfId="20778" xr:uid="{00000000-0005-0000-0000-00002C980000}"/>
    <cellStyle name="Style 93 3 3 3 2 3" xfId="7408" xr:uid="{00000000-0005-0000-0000-00002D980000}"/>
    <cellStyle name="Style 93 3 3 3 3" xfId="7409" xr:uid="{00000000-0005-0000-0000-00002E980000}"/>
    <cellStyle name="Style 93 3 3 3 3 2" xfId="7410" xr:uid="{00000000-0005-0000-0000-00002F980000}"/>
    <cellStyle name="Style 93 3 3 3 3 2 2" xfId="20740" xr:uid="{00000000-0005-0000-0000-000030980000}"/>
    <cellStyle name="Style 93 3 3 3 3 3" xfId="12167" xr:uid="{00000000-0005-0000-0000-000031980000}"/>
    <cellStyle name="Style 93 3 3 3 4" xfId="7411" xr:uid="{00000000-0005-0000-0000-000032980000}"/>
    <cellStyle name="Style 93 3 3 3 4 2" xfId="22195" xr:uid="{00000000-0005-0000-0000-000033980000}"/>
    <cellStyle name="Style 93 3 3 3 5" xfId="7412" xr:uid="{00000000-0005-0000-0000-000034980000}"/>
    <cellStyle name="Style 93 3 3 3 6" xfId="7413" xr:uid="{00000000-0005-0000-0000-000035980000}"/>
    <cellStyle name="Style 93 3 3 4" xfId="7414" xr:uid="{00000000-0005-0000-0000-000036980000}"/>
    <cellStyle name="Style 93 3 3 4 2" xfId="7415" xr:uid="{00000000-0005-0000-0000-000037980000}"/>
    <cellStyle name="Style 93 3 3 4 2 2" xfId="7416" xr:uid="{00000000-0005-0000-0000-000038980000}"/>
    <cellStyle name="Style 93 3 3 4 2 2 2" xfId="22190" xr:uid="{00000000-0005-0000-0000-000039980000}"/>
    <cellStyle name="Style 93 3 3 4 2 3" xfId="7417" xr:uid="{00000000-0005-0000-0000-00003A980000}"/>
    <cellStyle name="Style 93 3 3 4 3" xfId="7418" xr:uid="{00000000-0005-0000-0000-00003B980000}"/>
    <cellStyle name="Style 93 3 3 4 3 2" xfId="21417" xr:uid="{00000000-0005-0000-0000-00003C980000}"/>
    <cellStyle name="Style 93 3 3 4 4" xfId="7419" xr:uid="{00000000-0005-0000-0000-00003D980000}"/>
    <cellStyle name="Style 93 3 3 5" xfId="7420" xr:uid="{00000000-0005-0000-0000-00003E980000}"/>
    <cellStyle name="Style 93 3 3 5 2" xfId="21642" xr:uid="{00000000-0005-0000-0000-00003F980000}"/>
    <cellStyle name="Style 93 3 3 5 3" xfId="12168" xr:uid="{00000000-0005-0000-0000-000040980000}"/>
    <cellStyle name="Style 93 3 3 6" xfId="7421" xr:uid="{00000000-0005-0000-0000-000041980000}"/>
    <cellStyle name="Style 93 3 3 6 2" xfId="21531" xr:uid="{00000000-0005-0000-0000-000042980000}"/>
    <cellStyle name="Style 93 3 3 7" xfId="7422" xr:uid="{00000000-0005-0000-0000-000043980000}"/>
    <cellStyle name="Style 93 3 4" xfId="7423" xr:uid="{00000000-0005-0000-0000-000044980000}"/>
    <cellStyle name="Style 93 3 4 2" xfId="7424" xr:uid="{00000000-0005-0000-0000-000045980000}"/>
    <cellStyle name="Style 93 3 4 2 2" xfId="7425" xr:uid="{00000000-0005-0000-0000-000046980000}"/>
    <cellStyle name="Style 93 3 4 2 3" xfId="22213" xr:uid="{00000000-0005-0000-0000-000047980000}"/>
    <cellStyle name="Style 93 3 4 3" xfId="7426" xr:uid="{00000000-0005-0000-0000-000048980000}"/>
    <cellStyle name="Style 93 3 4 3 2" xfId="22394" xr:uid="{00000000-0005-0000-0000-000049980000}"/>
    <cellStyle name="Style 93 3 4 4" xfId="7427" xr:uid="{00000000-0005-0000-0000-00004A980000}"/>
    <cellStyle name="Style 93 3 4 5" xfId="7428" xr:uid="{00000000-0005-0000-0000-00004B980000}"/>
    <cellStyle name="Style 93 3 5" xfId="7429" xr:uid="{00000000-0005-0000-0000-00004C980000}"/>
    <cellStyle name="Style 93 3 5 2" xfId="7430" xr:uid="{00000000-0005-0000-0000-00004D980000}"/>
    <cellStyle name="Style 93 3 5 2 2" xfId="22385" xr:uid="{00000000-0005-0000-0000-00004E980000}"/>
    <cellStyle name="Style 93 3 5 3" xfId="12169" xr:uid="{00000000-0005-0000-0000-00004F980000}"/>
    <cellStyle name="Style 93 3 6" xfId="7431" xr:uid="{00000000-0005-0000-0000-000050980000}"/>
    <cellStyle name="Style 93 3 6 2" xfId="20994" xr:uid="{00000000-0005-0000-0000-000051980000}"/>
    <cellStyle name="Style 93 3 7" xfId="7432" xr:uid="{00000000-0005-0000-0000-000052980000}"/>
    <cellStyle name="Style 93 3 8" xfId="7433" xr:uid="{00000000-0005-0000-0000-000053980000}"/>
    <cellStyle name="Style 93 4" xfId="7434" xr:uid="{00000000-0005-0000-0000-000054980000}"/>
    <cellStyle name="Style 93 4 2" xfId="7435" xr:uid="{00000000-0005-0000-0000-000055980000}"/>
    <cellStyle name="Style 93 4 2 2" xfId="7436" xr:uid="{00000000-0005-0000-0000-000056980000}"/>
    <cellStyle name="Style 93 4 2 2 2" xfId="7437" xr:uid="{00000000-0005-0000-0000-000057980000}"/>
    <cellStyle name="Style 93 4 2 2 2 2" xfId="20719" xr:uid="{00000000-0005-0000-0000-000058980000}"/>
    <cellStyle name="Style 93 4 2 2 2 3" xfId="12170" xr:uid="{00000000-0005-0000-0000-000059980000}"/>
    <cellStyle name="Style 93 4 2 2 3" xfId="7438" xr:uid="{00000000-0005-0000-0000-00005A980000}"/>
    <cellStyle name="Style 93 4 2 2 3 2" xfId="21398" xr:uid="{00000000-0005-0000-0000-00005B980000}"/>
    <cellStyle name="Style 93 4 2 3" xfId="7439" xr:uid="{00000000-0005-0000-0000-00005C980000}"/>
    <cellStyle name="Style 93 4 2 3 2" xfId="7440" xr:uid="{00000000-0005-0000-0000-00005D980000}"/>
    <cellStyle name="Style 93 4 2 3 2 2" xfId="7441" xr:uid="{00000000-0005-0000-0000-00005E980000}"/>
    <cellStyle name="Style 93 4 2 3 2 2 2" xfId="21806" xr:uid="{00000000-0005-0000-0000-00005F980000}"/>
    <cellStyle name="Style 93 4 2 3 2 3" xfId="7442" xr:uid="{00000000-0005-0000-0000-000060980000}"/>
    <cellStyle name="Style 93 4 2 3 3" xfId="7443" xr:uid="{00000000-0005-0000-0000-000061980000}"/>
    <cellStyle name="Style 93 4 2 3 3 2" xfId="7444" xr:uid="{00000000-0005-0000-0000-000062980000}"/>
    <cellStyle name="Style 93 4 2 3 3 2 2" xfId="21468" xr:uid="{00000000-0005-0000-0000-000063980000}"/>
    <cellStyle name="Style 93 4 2 3 3 3" xfId="12171" xr:uid="{00000000-0005-0000-0000-000064980000}"/>
    <cellStyle name="Style 93 4 2 3 4" xfId="7445" xr:uid="{00000000-0005-0000-0000-000065980000}"/>
    <cellStyle name="Style 93 4 2 3 4 2" xfId="21546" xr:uid="{00000000-0005-0000-0000-000066980000}"/>
    <cellStyle name="Style 93 4 2 3 5" xfId="7446" xr:uid="{00000000-0005-0000-0000-000067980000}"/>
    <cellStyle name="Style 93 4 2 3 6" xfId="7447" xr:uid="{00000000-0005-0000-0000-000068980000}"/>
    <cellStyle name="Style 93 4 2 4" xfId="7448" xr:uid="{00000000-0005-0000-0000-000069980000}"/>
    <cellStyle name="Style 93 4 2 4 2" xfId="7449" xr:uid="{00000000-0005-0000-0000-00006A980000}"/>
    <cellStyle name="Style 93 4 2 4 2 2" xfId="7450" xr:uid="{00000000-0005-0000-0000-00006B980000}"/>
    <cellStyle name="Style 93 4 2 4 2 2 2" xfId="22374" xr:uid="{00000000-0005-0000-0000-00006C980000}"/>
    <cellStyle name="Style 93 4 2 4 2 3" xfId="7451" xr:uid="{00000000-0005-0000-0000-00006D980000}"/>
    <cellStyle name="Style 93 4 2 4 3" xfId="7452" xr:uid="{00000000-0005-0000-0000-00006E980000}"/>
    <cellStyle name="Style 93 4 2 4 3 2" xfId="20707" xr:uid="{00000000-0005-0000-0000-00006F980000}"/>
    <cellStyle name="Style 93 4 2 4 4" xfId="7453" xr:uid="{00000000-0005-0000-0000-000070980000}"/>
    <cellStyle name="Style 93 4 2 5" xfId="7454" xr:uid="{00000000-0005-0000-0000-000071980000}"/>
    <cellStyle name="Style 93 4 2 5 2" xfId="21448" xr:uid="{00000000-0005-0000-0000-000072980000}"/>
    <cellStyle name="Style 93 4 2 5 3" xfId="12172" xr:uid="{00000000-0005-0000-0000-000073980000}"/>
    <cellStyle name="Style 93 4 2 6" xfId="7455" xr:uid="{00000000-0005-0000-0000-000074980000}"/>
    <cellStyle name="Style 93 4 2 6 2" xfId="21481" xr:uid="{00000000-0005-0000-0000-000075980000}"/>
    <cellStyle name="Style 93 4 2 7" xfId="7456" xr:uid="{00000000-0005-0000-0000-000076980000}"/>
    <cellStyle name="Style 93 4 3" xfId="7457" xr:uid="{00000000-0005-0000-0000-000077980000}"/>
    <cellStyle name="Style 93 4 3 2" xfId="7458" xr:uid="{00000000-0005-0000-0000-000078980000}"/>
    <cellStyle name="Style 93 4 3 2 2" xfId="22023" xr:uid="{00000000-0005-0000-0000-000079980000}"/>
    <cellStyle name="Style 93 4 3 2 3" xfId="12173" xr:uid="{00000000-0005-0000-0000-00007A980000}"/>
    <cellStyle name="Style 93 4 3 3" xfId="7459" xr:uid="{00000000-0005-0000-0000-00007B980000}"/>
    <cellStyle name="Style 93 4 3 3 2" xfId="22380" xr:uid="{00000000-0005-0000-0000-00007C980000}"/>
    <cellStyle name="Style 93 4 4" xfId="7460" xr:uid="{00000000-0005-0000-0000-00007D980000}"/>
    <cellStyle name="Style 93 4 4 2" xfId="7461" xr:uid="{00000000-0005-0000-0000-00007E980000}"/>
    <cellStyle name="Style 93 4 4 2 2" xfId="22404" xr:uid="{00000000-0005-0000-0000-00007F980000}"/>
    <cellStyle name="Style 93 4 4 3" xfId="7462" xr:uid="{00000000-0005-0000-0000-000080980000}"/>
    <cellStyle name="Style 93 4 4 3 2" xfId="22032" xr:uid="{00000000-0005-0000-0000-000081980000}"/>
    <cellStyle name="Style 93 4 4 4" xfId="12174" xr:uid="{00000000-0005-0000-0000-000082980000}"/>
    <cellStyle name="Style 93 4 5" xfId="7463" xr:uid="{00000000-0005-0000-0000-000083980000}"/>
    <cellStyle name="Style 93 4 5 2" xfId="22043" xr:uid="{00000000-0005-0000-0000-000084980000}"/>
    <cellStyle name="Style 93 4 5 3" xfId="12175" xr:uid="{00000000-0005-0000-0000-000085980000}"/>
    <cellStyle name="Style 93 4 6" xfId="7464" xr:uid="{00000000-0005-0000-0000-000086980000}"/>
    <cellStyle name="Style 93 4 6 2" xfId="22353" xr:uid="{00000000-0005-0000-0000-000087980000}"/>
    <cellStyle name="Style 93 4 7" xfId="7465" xr:uid="{00000000-0005-0000-0000-000088980000}"/>
    <cellStyle name="Style 93 5" xfId="7466" xr:uid="{00000000-0005-0000-0000-000089980000}"/>
    <cellStyle name="Style 93 5 2" xfId="7467" xr:uid="{00000000-0005-0000-0000-00008A980000}"/>
    <cellStyle name="Style 93 5 2 2" xfId="7468" xr:uid="{00000000-0005-0000-0000-00008B980000}"/>
    <cellStyle name="Style 93 5 2 2 2" xfId="7469" xr:uid="{00000000-0005-0000-0000-00008C980000}"/>
    <cellStyle name="Style 93 5 2 2 2 2" xfId="21639" xr:uid="{00000000-0005-0000-0000-00008D980000}"/>
    <cellStyle name="Style 93 5 2 2 2 3" xfId="12176" xr:uid="{00000000-0005-0000-0000-00008E980000}"/>
    <cellStyle name="Style 93 5 2 2 3" xfId="7470" xr:uid="{00000000-0005-0000-0000-00008F980000}"/>
    <cellStyle name="Style 93 5 2 2 3 2" xfId="21406" xr:uid="{00000000-0005-0000-0000-000090980000}"/>
    <cellStyle name="Style 93 5 2 3" xfId="7471" xr:uid="{00000000-0005-0000-0000-000091980000}"/>
    <cellStyle name="Style 93 5 2 3 2" xfId="7472" xr:uid="{00000000-0005-0000-0000-000092980000}"/>
    <cellStyle name="Style 93 5 2 3 2 2" xfId="7473" xr:uid="{00000000-0005-0000-0000-000093980000}"/>
    <cellStyle name="Style 93 5 2 3 2 2 2" xfId="21424" xr:uid="{00000000-0005-0000-0000-000094980000}"/>
    <cellStyle name="Style 93 5 2 3 2 3" xfId="7474" xr:uid="{00000000-0005-0000-0000-000095980000}"/>
    <cellStyle name="Style 93 5 2 3 3" xfId="7475" xr:uid="{00000000-0005-0000-0000-000096980000}"/>
    <cellStyle name="Style 93 5 2 3 3 2" xfId="7476" xr:uid="{00000000-0005-0000-0000-000097980000}"/>
    <cellStyle name="Style 93 5 2 3 3 2 2" xfId="22183" xr:uid="{00000000-0005-0000-0000-000098980000}"/>
    <cellStyle name="Style 93 5 2 3 3 3" xfId="12177" xr:uid="{00000000-0005-0000-0000-000099980000}"/>
    <cellStyle name="Style 93 5 2 3 4" xfId="7477" xr:uid="{00000000-0005-0000-0000-00009A980000}"/>
    <cellStyle name="Style 93 5 2 3 4 2" xfId="21372" xr:uid="{00000000-0005-0000-0000-00009B980000}"/>
    <cellStyle name="Style 93 5 2 3 5" xfId="7478" xr:uid="{00000000-0005-0000-0000-00009C980000}"/>
    <cellStyle name="Style 93 5 2 3 6" xfId="7479" xr:uid="{00000000-0005-0000-0000-00009D980000}"/>
    <cellStyle name="Style 93 5 2 4" xfId="7480" xr:uid="{00000000-0005-0000-0000-00009E980000}"/>
    <cellStyle name="Style 93 5 2 4 2" xfId="7481" xr:uid="{00000000-0005-0000-0000-00009F980000}"/>
    <cellStyle name="Style 93 5 2 4 2 2" xfId="7482" xr:uid="{00000000-0005-0000-0000-0000A0980000}"/>
    <cellStyle name="Style 93 5 2 4 2 3" xfId="7483" xr:uid="{00000000-0005-0000-0000-0000A1980000}"/>
    <cellStyle name="Style 93 5 2 4 2 4" xfId="22178" xr:uid="{00000000-0005-0000-0000-0000A2980000}"/>
    <cellStyle name="Style 93 5 2 4 3" xfId="7484" xr:uid="{00000000-0005-0000-0000-0000A3980000}"/>
    <cellStyle name="Style 93 5 2 4 3 2" xfId="22008" xr:uid="{00000000-0005-0000-0000-0000A4980000}"/>
    <cellStyle name="Style 93 5 2 4 4" xfId="7485" xr:uid="{00000000-0005-0000-0000-0000A5980000}"/>
    <cellStyle name="Style 93 5 2 5" xfId="7486" xr:uid="{00000000-0005-0000-0000-0000A6980000}"/>
    <cellStyle name="Style 93 5 2 5 2" xfId="22283" xr:uid="{00000000-0005-0000-0000-0000A7980000}"/>
    <cellStyle name="Style 93 5 2 5 3" xfId="12178" xr:uid="{00000000-0005-0000-0000-0000A8980000}"/>
    <cellStyle name="Style 93 5 2 6" xfId="7487" xr:uid="{00000000-0005-0000-0000-0000A9980000}"/>
    <cellStyle name="Style 93 5 2 7" xfId="7488" xr:uid="{00000000-0005-0000-0000-0000AA980000}"/>
    <cellStyle name="Style 93 5 3" xfId="7489" xr:uid="{00000000-0005-0000-0000-0000AB980000}"/>
    <cellStyle name="Style 93 5 3 2" xfId="7490" xr:uid="{00000000-0005-0000-0000-0000AC980000}"/>
    <cellStyle name="Style 93 5 3 2 2" xfId="22135" xr:uid="{00000000-0005-0000-0000-0000AD980000}"/>
    <cellStyle name="Style 93 5 3 2 3" xfId="12179" xr:uid="{00000000-0005-0000-0000-0000AE980000}"/>
    <cellStyle name="Style 93 5 3 3" xfId="7491" xr:uid="{00000000-0005-0000-0000-0000AF980000}"/>
    <cellStyle name="Style 93 5 3 3 2" xfId="20734" xr:uid="{00000000-0005-0000-0000-0000B0980000}"/>
    <cellStyle name="Style 93 5 4" xfId="7492" xr:uid="{00000000-0005-0000-0000-0000B1980000}"/>
    <cellStyle name="Style 93 5 4 2" xfId="7493" xr:uid="{00000000-0005-0000-0000-0000B2980000}"/>
    <cellStyle name="Style 93 5 4 2 2" xfId="22294" xr:uid="{00000000-0005-0000-0000-0000B3980000}"/>
    <cellStyle name="Style 93 5 4 3" xfId="7494" xr:uid="{00000000-0005-0000-0000-0000B4980000}"/>
    <cellStyle name="Style 93 5 4 4" xfId="12180" xr:uid="{00000000-0005-0000-0000-0000B5980000}"/>
    <cellStyle name="Style 93 5 5" xfId="7495" xr:uid="{00000000-0005-0000-0000-0000B6980000}"/>
    <cellStyle name="Style 93 5 5 2" xfId="22315" xr:uid="{00000000-0005-0000-0000-0000B7980000}"/>
    <cellStyle name="Style 93 5 5 3" xfId="12181" xr:uid="{00000000-0005-0000-0000-0000B8980000}"/>
    <cellStyle name="Style 93 5 6" xfId="7496" xr:uid="{00000000-0005-0000-0000-0000B9980000}"/>
    <cellStyle name="Style 93 5 6 2" xfId="22264" xr:uid="{00000000-0005-0000-0000-0000BA980000}"/>
    <cellStyle name="Style 93 5 7" xfId="7497" xr:uid="{00000000-0005-0000-0000-0000BB980000}"/>
    <cellStyle name="Style 93 6" xfId="7498" xr:uid="{00000000-0005-0000-0000-0000BC980000}"/>
    <cellStyle name="Style 93 6 2" xfId="7499" xr:uid="{00000000-0005-0000-0000-0000BD980000}"/>
    <cellStyle name="Style 93 6 2 2" xfId="7500" xr:uid="{00000000-0005-0000-0000-0000BE980000}"/>
    <cellStyle name="Style 93 6 2 2 2" xfId="21532" xr:uid="{00000000-0005-0000-0000-0000BF980000}"/>
    <cellStyle name="Style 93 6 2 2 3" xfId="12182" xr:uid="{00000000-0005-0000-0000-0000C0980000}"/>
    <cellStyle name="Style 93 6 2 3" xfId="7501" xr:uid="{00000000-0005-0000-0000-0000C1980000}"/>
    <cellStyle name="Style 93 6 2 3 2" xfId="21653" xr:uid="{00000000-0005-0000-0000-0000C2980000}"/>
    <cellStyle name="Style 93 6 3" xfId="7502" xr:uid="{00000000-0005-0000-0000-0000C3980000}"/>
    <cellStyle name="Style 93 6 3 2" xfId="7503" xr:uid="{00000000-0005-0000-0000-0000C4980000}"/>
    <cellStyle name="Style 93 6 3 2 2" xfId="7504" xr:uid="{00000000-0005-0000-0000-0000C5980000}"/>
    <cellStyle name="Style 93 6 3 2 2 2" xfId="21358" xr:uid="{00000000-0005-0000-0000-0000C6980000}"/>
    <cellStyle name="Style 93 6 3 2 3" xfId="7505" xr:uid="{00000000-0005-0000-0000-0000C7980000}"/>
    <cellStyle name="Style 93 6 3 3" xfId="7506" xr:uid="{00000000-0005-0000-0000-0000C8980000}"/>
    <cellStyle name="Style 93 6 3 3 2" xfId="7507" xr:uid="{00000000-0005-0000-0000-0000C9980000}"/>
    <cellStyle name="Style 93 6 3 3 2 2" xfId="21702" xr:uid="{00000000-0005-0000-0000-0000CA980000}"/>
    <cellStyle name="Style 93 6 3 3 3" xfId="12183" xr:uid="{00000000-0005-0000-0000-0000CB980000}"/>
    <cellStyle name="Style 93 6 3 4" xfId="7508" xr:uid="{00000000-0005-0000-0000-0000CC980000}"/>
    <cellStyle name="Style 93 6 3 4 2" xfId="20770" xr:uid="{00000000-0005-0000-0000-0000CD980000}"/>
    <cellStyle name="Style 93 6 3 5" xfId="7509" xr:uid="{00000000-0005-0000-0000-0000CE980000}"/>
    <cellStyle name="Style 93 6 3 6" xfId="7510" xr:uid="{00000000-0005-0000-0000-0000CF980000}"/>
    <cellStyle name="Style 93 6 4" xfId="7511" xr:uid="{00000000-0005-0000-0000-0000D0980000}"/>
    <cellStyle name="Style 93 6 4 2" xfId="7512" xr:uid="{00000000-0005-0000-0000-0000D1980000}"/>
    <cellStyle name="Style 93 6 4 2 2" xfId="7513" xr:uid="{00000000-0005-0000-0000-0000D2980000}"/>
    <cellStyle name="Style 93 6 4 2 2 2" xfId="21377" xr:uid="{00000000-0005-0000-0000-0000D3980000}"/>
    <cellStyle name="Style 93 6 4 2 3" xfId="7514" xr:uid="{00000000-0005-0000-0000-0000D4980000}"/>
    <cellStyle name="Style 93 6 4 3" xfId="7515" xr:uid="{00000000-0005-0000-0000-0000D5980000}"/>
    <cellStyle name="Style 93 6 4 3 2" xfId="20695" xr:uid="{00000000-0005-0000-0000-0000D6980000}"/>
    <cellStyle name="Style 93 6 4 4" xfId="7516" xr:uid="{00000000-0005-0000-0000-0000D7980000}"/>
    <cellStyle name="Style 93 6 5" xfId="7517" xr:uid="{00000000-0005-0000-0000-0000D8980000}"/>
    <cellStyle name="Style 93 6 5 2" xfId="21519" xr:uid="{00000000-0005-0000-0000-0000D9980000}"/>
    <cellStyle name="Style 93 6 5 3" xfId="12184" xr:uid="{00000000-0005-0000-0000-0000DA980000}"/>
    <cellStyle name="Style 93 6 6" xfId="7518" xr:uid="{00000000-0005-0000-0000-0000DB980000}"/>
    <cellStyle name="Style 93 6 6 2" xfId="22173" xr:uid="{00000000-0005-0000-0000-0000DC980000}"/>
    <cellStyle name="Style 93 6 7" xfId="7519" xr:uid="{00000000-0005-0000-0000-0000DD980000}"/>
    <cellStyle name="Style 93 7" xfId="7520" xr:uid="{00000000-0005-0000-0000-0000DE980000}"/>
    <cellStyle name="Style 93 7 2" xfId="7521" xr:uid="{00000000-0005-0000-0000-0000DF980000}"/>
    <cellStyle name="Style 93 7 2 2" xfId="7522" xr:uid="{00000000-0005-0000-0000-0000E0980000}"/>
    <cellStyle name="Style 93 7 2 2 2" xfId="20983" xr:uid="{00000000-0005-0000-0000-0000E1980000}"/>
    <cellStyle name="Style 93 7 2 3" xfId="7523" xr:uid="{00000000-0005-0000-0000-0000E2980000}"/>
    <cellStyle name="Style 93 7 3" xfId="7524" xr:uid="{00000000-0005-0000-0000-0000E3980000}"/>
    <cellStyle name="Style 93 7 3 2" xfId="7525" xr:uid="{00000000-0005-0000-0000-0000E4980000}"/>
    <cellStyle name="Style 93 7 3 2 2" xfId="21812" xr:uid="{00000000-0005-0000-0000-0000E5980000}"/>
    <cellStyle name="Style 93 7 3 3" xfId="12185" xr:uid="{00000000-0005-0000-0000-0000E6980000}"/>
    <cellStyle name="Style 93 7 4" xfId="7526" xr:uid="{00000000-0005-0000-0000-0000E7980000}"/>
    <cellStyle name="Style 93 7 4 2" xfId="21852" xr:uid="{00000000-0005-0000-0000-0000E8980000}"/>
    <cellStyle name="Style 93 7 5" xfId="7527" xr:uid="{00000000-0005-0000-0000-0000E9980000}"/>
    <cellStyle name="Style 93 7 6" xfId="7528" xr:uid="{00000000-0005-0000-0000-0000EA980000}"/>
    <cellStyle name="Style 93 8" xfId="7529" xr:uid="{00000000-0005-0000-0000-0000EB980000}"/>
    <cellStyle name="Style 93 8 2" xfId="7530" xr:uid="{00000000-0005-0000-0000-0000EC980000}"/>
    <cellStyle name="Style 93 8 2 2" xfId="7531" xr:uid="{00000000-0005-0000-0000-0000ED980000}"/>
    <cellStyle name="Style 93 8 2 3" xfId="7532" xr:uid="{00000000-0005-0000-0000-0000EE980000}"/>
    <cellStyle name="Style 93 8 2 4" xfId="22301" xr:uid="{00000000-0005-0000-0000-0000EF980000}"/>
    <cellStyle name="Style 93 8 3" xfId="7533" xr:uid="{00000000-0005-0000-0000-0000F0980000}"/>
    <cellStyle name="Style 93 8 3 2" xfId="7534" xr:uid="{00000000-0005-0000-0000-0000F1980000}"/>
    <cellStyle name="Style 93 8 3 3" xfId="21924" xr:uid="{00000000-0005-0000-0000-0000F2980000}"/>
    <cellStyle name="Style 93 8 4" xfId="7535" xr:uid="{00000000-0005-0000-0000-0000F3980000}"/>
    <cellStyle name="Style 93 8 4 2" xfId="20758" xr:uid="{00000000-0005-0000-0000-0000F4980000}"/>
    <cellStyle name="Style 93 8 5" xfId="7536" xr:uid="{00000000-0005-0000-0000-0000F5980000}"/>
    <cellStyle name="Style 93 8 6" xfId="7537" xr:uid="{00000000-0005-0000-0000-0000F6980000}"/>
    <cellStyle name="Style 93 9" xfId="7538" xr:uid="{00000000-0005-0000-0000-0000F7980000}"/>
    <cellStyle name="Style 93 9 2" xfId="7539" xr:uid="{00000000-0005-0000-0000-0000F8980000}"/>
    <cellStyle name="Style 93 9 2 2" xfId="7540" xr:uid="{00000000-0005-0000-0000-0000F9980000}"/>
    <cellStyle name="Style 93 9 2 3" xfId="21798" xr:uid="{00000000-0005-0000-0000-0000FA980000}"/>
    <cellStyle name="Style 93 9 3" xfId="7541" xr:uid="{00000000-0005-0000-0000-0000FB980000}"/>
    <cellStyle name="Style 93 9 3 2" xfId="7542" xr:uid="{00000000-0005-0000-0000-0000FC980000}"/>
    <cellStyle name="Style 93 9 4" xfId="7543" xr:uid="{00000000-0005-0000-0000-0000FD980000}"/>
    <cellStyle name="Style 93_ADDON" xfId="7544" xr:uid="{00000000-0005-0000-0000-0000FE980000}"/>
    <cellStyle name="Style 94" xfId="7545" xr:uid="{00000000-0005-0000-0000-0000FF980000}"/>
    <cellStyle name="Style 94 10" xfId="7546" xr:uid="{00000000-0005-0000-0000-000000990000}"/>
    <cellStyle name="Style 94 2" xfId="7547" xr:uid="{00000000-0005-0000-0000-000001990000}"/>
    <cellStyle name="Style 94 2 2" xfId="7548" xr:uid="{00000000-0005-0000-0000-000002990000}"/>
    <cellStyle name="Style 94 2 2 2" xfId="22038" xr:uid="{00000000-0005-0000-0000-000003990000}"/>
    <cellStyle name="Style 94 2 3" xfId="7549" xr:uid="{00000000-0005-0000-0000-000004990000}"/>
    <cellStyle name="Style 94 3" xfId="7550" xr:uid="{00000000-0005-0000-0000-000005990000}"/>
    <cellStyle name="Style 94 3 2" xfId="7551" xr:uid="{00000000-0005-0000-0000-000006990000}"/>
    <cellStyle name="Style 94 3 2 2" xfId="7552" xr:uid="{00000000-0005-0000-0000-000007990000}"/>
    <cellStyle name="Style 94 3 2 2 2" xfId="20786" xr:uid="{00000000-0005-0000-0000-000008990000}"/>
    <cellStyle name="Style 94 3 2 3" xfId="7553" xr:uid="{00000000-0005-0000-0000-000009990000}"/>
    <cellStyle name="Style 94 3 3" xfId="7554" xr:uid="{00000000-0005-0000-0000-00000A990000}"/>
    <cellStyle name="Style 94 3 3 2" xfId="7555" xr:uid="{00000000-0005-0000-0000-00000B990000}"/>
    <cellStyle name="Style 94 3 3 2 2" xfId="7556" xr:uid="{00000000-0005-0000-0000-00000C990000}"/>
    <cellStyle name="Style 94 3 3 2 2 2" xfId="21363" xr:uid="{00000000-0005-0000-0000-00000D990000}"/>
    <cellStyle name="Style 94 3 3 2 3" xfId="7557" xr:uid="{00000000-0005-0000-0000-00000E990000}"/>
    <cellStyle name="Style 94 3 3 3" xfId="7558" xr:uid="{00000000-0005-0000-0000-00000F990000}"/>
    <cellStyle name="Style 94 3 3 3 2" xfId="7559" xr:uid="{00000000-0005-0000-0000-000010990000}"/>
    <cellStyle name="Style 94 3 3 3 3" xfId="21568" xr:uid="{00000000-0005-0000-0000-000011990000}"/>
    <cellStyle name="Style 94 3 3 4" xfId="7560" xr:uid="{00000000-0005-0000-0000-000012990000}"/>
    <cellStyle name="Style 94 3 3 4 2" xfId="22392" xr:uid="{00000000-0005-0000-0000-000013990000}"/>
    <cellStyle name="Style 94 3 3 5" xfId="7561" xr:uid="{00000000-0005-0000-0000-000014990000}"/>
    <cellStyle name="Style 94 3 3 6" xfId="7562" xr:uid="{00000000-0005-0000-0000-000015990000}"/>
    <cellStyle name="Style 94 3 4" xfId="7563" xr:uid="{00000000-0005-0000-0000-000016990000}"/>
    <cellStyle name="Style 94 3 4 2" xfId="7564" xr:uid="{00000000-0005-0000-0000-000017990000}"/>
    <cellStyle name="Style 94 3 4 2 2" xfId="7565" xr:uid="{00000000-0005-0000-0000-000018990000}"/>
    <cellStyle name="Style 94 3 4 2 3" xfId="7566" xr:uid="{00000000-0005-0000-0000-000019990000}"/>
    <cellStyle name="Style 94 3 4 2 4" xfId="22370" xr:uid="{00000000-0005-0000-0000-00001A990000}"/>
    <cellStyle name="Style 94 3 4 3" xfId="7567" xr:uid="{00000000-0005-0000-0000-00001B990000}"/>
    <cellStyle name="Style 94 3 4 3 2" xfId="21891" xr:uid="{00000000-0005-0000-0000-00001C990000}"/>
    <cellStyle name="Style 94 3 4 4" xfId="7568" xr:uid="{00000000-0005-0000-0000-00001D990000}"/>
    <cellStyle name="Style 94 3 5" xfId="7569" xr:uid="{00000000-0005-0000-0000-00001E990000}"/>
    <cellStyle name="Style 94 3 5 2" xfId="21469" xr:uid="{00000000-0005-0000-0000-00001F990000}"/>
    <cellStyle name="Style 94 3 6" xfId="7570" xr:uid="{00000000-0005-0000-0000-000020990000}"/>
    <cellStyle name="Style 94 3 7" xfId="7571" xr:uid="{00000000-0005-0000-0000-000021990000}"/>
    <cellStyle name="Style 94 4" xfId="7572" xr:uid="{00000000-0005-0000-0000-000022990000}"/>
    <cellStyle name="Style 94 4 2" xfId="7573" xr:uid="{00000000-0005-0000-0000-000023990000}"/>
    <cellStyle name="Style 94 4 2 2" xfId="7574" xr:uid="{00000000-0005-0000-0000-000024990000}"/>
    <cellStyle name="Style 94 4 2 2 2" xfId="22367" xr:uid="{00000000-0005-0000-0000-000025990000}"/>
    <cellStyle name="Style 94 4 2 3" xfId="7575" xr:uid="{00000000-0005-0000-0000-000026990000}"/>
    <cellStyle name="Style 94 4 3" xfId="7576" xr:uid="{00000000-0005-0000-0000-000027990000}"/>
    <cellStyle name="Style 94 4 3 2" xfId="7577" xr:uid="{00000000-0005-0000-0000-000028990000}"/>
    <cellStyle name="Style 94 4 3 3" xfId="22118" xr:uid="{00000000-0005-0000-0000-000029990000}"/>
    <cellStyle name="Style 94 4 4" xfId="7578" xr:uid="{00000000-0005-0000-0000-00002A990000}"/>
    <cellStyle name="Style 94 4 4 2" xfId="22022" xr:uid="{00000000-0005-0000-0000-00002B990000}"/>
    <cellStyle name="Style 94 4 5" xfId="7579" xr:uid="{00000000-0005-0000-0000-00002C990000}"/>
    <cellStyle name="Style 94 4 6" xfId="7580" xr:uid="{00000000-0005-0000-0000-00002D990000}"/>
    <cellStyle name="Style 94 5" xfId="7581" xr:uid="{00000000-0005-0000-0000-00002E990000}"/>
    <cellStyle name="Style 94 5 2" xfId="7582" xr:uid="{00000000-0005-0000-0000-00002F990000}"/>
    <cellStyle name="Style 94 5 2 2" xfId="7583" xr:uid="{00000000-0005-0000-0000-000030990000}"/>
    <cellStyle name="Style 94 5 2 3" xfId="7584" xr:uid="{00000000-0005-0000-0000-000031990000}"/>
    <cellStyle name="Style 94 5 2 4" xfId="21920" xr:uid="{00000000-0005-0000-0000-000032990000}"/>
    <cellStyle name="Style 94 5 3" xfId="7585" xr:uid="{00000000-0005-0000-0000-000033990000}"/>
    <cellStyle name="Style 94 5 3 2" xfId="21621" xr:uid="{00000000-0005-0000-0000-000034990000}"/>
    <cellStyle name="Style 94 5 4" xfId="7586" xr:uid="{00000000-0005-0000-0000-000035990000}"/>
    <cellStyle name="Style 94 6" xfId="7587" xr:uid="{00000000-0005-0000-0000-000036990000}"/>
    <cellStyle name="Style 94 6 2" xfId="7588" xr:uid="{00000000-0005-0000-0000-000037990000}"/>
    <cellStyle name="Style 94 6 2 2" xfId="7589" xr:uid="{00000000-0005-0000-0000-000038990000}"/>
    <cellStyle name="Style 94 6 2 3" xfId="21452" xr:uid="{00000000-0005-0000-0000-000039990000}"/>
    <cellStyle name="Style 94 6 3" xfId="7590" xr:uid="{00000000-0005-0000-0000-00003A990000}"/>
    <cellStyle name="Style 94 6 3 2" xfId="7591" xr:uid="{00000000-0005-0000-0000-00003B990000}"/>
    <cellStyle name="Style 94 6 4" xfId="7592" xr:uid="{00000000-0005-0000-0000-00003C990000}"/>
    <cellStyle name="Style 94 7" xfId="7593" xr:uid="{00000000-0005-0000-0000-00003D990000}"/>
    <cellStyle name="Style 94 7 2" xfId="7594" xr:uid="{00000000-0005-0000-0000-00003E990000}"/>
    <cellStyle name="Style 94 7 2 2" xfId="21927" xr:uid="{00000000-0005-0000-0000-00003F990000}"/>
    <cellStyle name="Style 94 7 3" xfId="7595" xr:uid="{00000000-0005-0000-0000-000040990000}"/>
    <cellStyle name="Style 94 7 4" xfId="7596" xr:uid="{00000000-0005-0000-0000-000041990000}"/>
    <cellStyle name="Style 94 8" xfId="7597" xr:uid="{00000000-0005-0000-0000-000042990000}"/>
    <cellStyle name="Style 94 8 2" xfId="22107" xr:uid="{00000000-0005-0000-0000-000043990000}"/>
    <cellStyle name="Style 94 9" xfId="7598" xr:uid="{00000000-0005-0000-0000-000044990000}"/>
    <cellStyle name="Style 94_ADDON" xfId="7599" xr:uid="{00000000-0005-0000-0000-000045990000}"/>
    <cellStyle name="Style 95" xfId="7600" xr:uid="{00000000-0005-0000-0000-000046990000}"/>
    <cellStyle name="Style 95 10" xfId="7601" xr:uid="{00000000-0005-0000-0000-000047990000}"/>
    <cellStyle name="Style 95 2" xfId="7602" xr:uid="{00000000-0005-0000-0000-000048990000}"/>
    <cellStyle name="Style 95 2 2" xfId="7603" xr:uid="{00000000-0005-0000-0000-000049990000}"/>
    <cellStyle name="Style 95 2 2 2" xfId="7604" xr:uid="{00000000-0005-0000-0000-00004A990000}"/>
    <cellStyle name="Style 95 2 2 2 2" xfId="7605" xr:uid="{00000000-0005-0000-0000-00004B990000}"/>
    <cellStyle name="Style 95 2 2 2 2 2" xfId="7606" xr:uid="{00000000-0005-0000-0000-00004C990000}"/>
    <cellStyle name="Style 95 2 2 2 2 2 2" xfId="7607" xr:uid="{00000000-0005-0000-0000-00004D990000}"/>
    <cellStyle name="Style 95 2 2 2 2 3" xfId="7608" xr:uid="{00000000-0005-0000-0000-00004E990000}"/>
    <cellStyle name="Style 95 2 2 2 2 4" xfId="21421" xr:uid="{00000000-0005-0000-0000-00004F990000}"/>
    <cellStyle name="Style 95 2 2 2 3" xfId="7609" xr:uid="{00000000-0005-0000-0000-000050990000}"/>
    <cellStyle name="Style 95 2 2 2 3 2" xfId="7610" xr:uid="{00000000-0005-0000-0000-000051990000}"/>
    <cellStyle name="Style 95 2 2 2 3 3" xfId="22316" xr:uid="{00000000-0005-0000-0000-000052990000}"/>
    <cellStyle name="Style 95 2 2 2 4" xfId="7611" xr:uid="{00000000-0005-0000-0000-000053990000}"/>
    <cellStyle name="Style 95 2 2 3" xfId="7612" xr:uid="{00000000-0005-0000-0000-000054990000}"/>
    <cellStyle name="Style 95 2 2 3 2" xfId="7613" xr:uid="{00000000-0005-0000-0000-000055990000}"/>
    <cellStyle name="Style 95 2 2 3 2 2" xfId="7614" xr:uid="{00000000-0005-0000-0000-000056990000}"/>
    <cellStyle name="Style 95 2 2 3 2 3" xfId="22274" xr:uid="{00000000-0005-0000-0000-000057990000}"/>
    <cellStyle name="Style 95 2 2 3 3" xfId="7615" xr:uid="{00000000-0005-0000-0000-000058990000}"/>
    <cellStyle name="Style 95 2 2 4" xfId="7616" xr:uid="{00000000-0005-0000-0000-000059990000}"/>
    <cellStyle name="Style 95 2 2 4 2" xfId="7617" xr:uid="{00000000-0005-0000-0000-00005A990000}"/>
    <cellStyle name="Style 95 2 2 4 3" xfId="20923" xr:uid="{00000000-0005-0000-0000-00005B990000}"/>
    <cellStyle name="Style 95 2 2 5" xfId="7618" xr:uid="{00000000-0005-0000-0000-00005C990000}"/>
    <cellStyle name="Style 95 2 3" xfId="7619" xr:uid="{00000000-0005-0000-0000-00005D990000}"/>
    <cellStyle name="Style 95 2 3 2" xfId="7620" xr:uid="{00000000-0005-0000-0000-00005E990000}"/>
    <cellStyle name="Style 95 2 3 2 2" xfId="7621" xr:uid="{00000000-0005-0000-0000-00005F990000}"/>
    <cellStyle name="Style 95 2 3 2 2 2" xfId="7622" xr:uid="{00000000-0005-0000-0000-000060990000}"/>
    <cellStyle name="Style 95 2 3 2 3" xfId="7623" xr:uid="{00000000-0005-0000-0000-000061990000}"/>
    <cellStyle name="Style 95 2 3 2 4" xfId="20737" xr:uid="{00000000-0005-0000-0000-000062990000}"/>
    <cellStyle name="Style 95 2 3 3" xfId="7624" xr:uid="{00000000-0005-0000-0000-000063990000}"/>
    <cellStyle name="Style 95 2 3 3 2" xfId="7625" xr:uid="{00000000-0005-0000-0000-000064990000}"/>
    <cellStyle name="Style 95 2 3 3 3" xfId="22172" xr:uid="{00000000-0005-0000-0000-000065990000}"/>
    <cellStyle name="Style 95 2 3 4" xfId="7626" xr:uid="{00000000-0005-0000-0000-000066990000}"/>
    <cellStyle name="Style 95 2 4" xfId="7627" xr:uid="{00000000-0005-0000-0000-000067990000}"/>
    <cellStyle name="Style 95 2 4 2" xfId="7628" xr:uid="{00000000-0005-0000-0000-000068990000}"/>
    <cellStyle name="Style 95 2 4 2 2" xfId="7629" xr:uid="{00000000-0005-0000-0000-000069990000}"/>
    <cellStyle name="Style 95 2 4 2 3" xfId="21415" xr:uid="{00000000-0005-0000-0000-00006A990000}"/>
    <cellStyle name="Style 95 2 4 3" xfId="7630" xr:uid="{00000000-0005-0000-0000-00006B990000}"/>
    <cellStyle name="Style 95 2 5" xfId="7631" xr:uid="{00000000-0005-0000-0000-00006C990000}"/>
    <cellStyle name="Style 95 2 5 2" xfId="7632" xr:uid="{00000000-0005-0000-0000-00006D990000}"/>
    <cellStyle name="Style 95 2 5 2 2" xfId="21807" xr:uid="{00000000-0005-0000-0000-00006E990000}"/>
    <cellStyle name="Style 95 2 6" xfId="7633" xr:uid="{00000000-0005-0000-0000-00006F990000}"/>
    <cellStyle name="Style 95 2 6 2" xfId="21458" xr:uid="{00000000-0005-0000-0000-000070990000}"/>
    <cellStyle name="Style 95 3" xfId="7634" xr:uid="{00000000-0005-0000-0000-000071990000}"/>
    <cellStyle name="Style 95 3 2" xfId="7635" xr:uid="{00000000-0005-0000-0000-000072990000}"/>
    <cellStyle name="Style 95 3 2 2" xfId="7636" xr:uid="{00000000-0005-0000-0000-000073990000}"/>
    <cellStyle name="Style 95 3 2 2 2" xfId="7637" xr:uid="{00000000-0005-0000-0000-000074990000}"/>
    <cellStyle name="Style 95 3 2 2 2 2" xfId="7638" xr:uid="{00000000-0005-0000-0000-000075990000}"/>
    <cellStyle name="Style 95 3 2 2 2 2 2" xfId="7639" xr:uid="{00000000-0005-0000-0000-000076990000}"/>
    <cellStyle name="Style 95 3 2 2 2 3" xfId="7640" xr:uid="{00000000-0005-0000-0000-000077990000}"/>
    <cellStyle name="Style 95 3 2 2 2 4" xfId="21727" xr:uid="{00000000-0005-0000-0000-000078990000}"/>
    <cellStyle name="Style 95 3 2 2 3" xfId="7641" xr:uid="{00000000-0005-0000-0000-000079990000}"/>
    <cellStyle name="Style 95 3 2 2 3 2" xfId="7642" xr:uid="{00000000-0005-0000-0000-00007A990000}"/>
    <cellStyle name="Style 95 3 2 2 3 3" xfId="22279" xr:uid="{00000000-0005-0000-0000-00007B990000}"/>
    <cellStyle name="Style 95 3 2 2 4" xfId="7643" xr:uid="{00000000-0005-0000-0000-00007C990000}"/>
    <cellStyle name="Style 95 3 2 3" xfId="7644" xr:uid="{00000000-0005-0000-0000-00007D990000}"/>
    <cellStyle name="Style 95 3 2 3 2" xfId="7645" xr:uid="{00000000-0005-0000-0000-00007E990000}"/>
    <cellStyle name="Style 95 3 2 3 2 2" xfId="7646" xr:uid="{00000000-0005-0000-0000-00007F990000}"/>
    <cellStyle name="Style 95 3 2 3 2 3" xfId="22227" xr:uid="{00000000-0005-0000-0000-000080990000}"/>
    <cellStyle name="Style 95 3 2 3 3" xfId="7647" xr:uid="{00000000-0005-0000-0000-000081990000}"/>
    <cellStyle name="Style 95 3 2 4" xfId="7648" xr:uid="{00000000-0005-0000-0000-000082990000}"/>
    <cellStyle name="Style 95 3 2 4 2" xfId="7649" xr:uid="{00000000-0005-0000-0000-000083990000}"/>
    <cellStyle name="Style 95 3 2 4 3" xfId="20729" xr:uid="{00000000-0005-0000-0000-000084990000}"/>
    <cellStyle name="Style 95 3 2 5" xfId="7650" xr:uid="{00000000-0005-0000-0000-000085990000}"/>
    <cellStyle name="Style 95 3 3" xfId="7651" xr:uid="{00000000-0005-0000-0000-000086990000}"/>
    <cellStyle name="Style 95 3 3 2" xfId="7652" xr:uid="{00000000-0005-0000-0000-000087990000}"/>
    <cellStyle name="Style 95 3 3 2 2" xfId="7653" xr:uid="{00000000-0005-0000-0000-000088990000}"/>
    <cellStyle name="Style 95 3 3 2 2 2" xfId="7654" xr:uid="{00000000-0005-0000-0000-000089990000}"/>
    <cellStyle name="Style 95 3 3 2 2 2 2" xfId="7655" xr:uid="{00000000-0005-0000-0000-00008A990000}"/>
    <cellStyle name="Style 95 3 3 2 2 3" xfId="7656" xr:uid="{00000000-0005-0000-0000-00008B990000}"/>
    <cellStyle name="Style 95 3 3 2 2 4" xfId="21368" xr:uid="{00000000-0005-0000-0000-00008C990000}"/>
    <cellStyle name="Style 95 3 3 2 3" xfId="7657" xr:uid="{00000000-0005-0000-0000-00008D990000}"/>
    <cellStyle name="Style 95 3 3 2 3 2" xfId="7658" xr:uid="{00000000-0005-0000-0000-00008E990000}"/>
    <cellStyle name="Style 95 3 3 2 3 3" xfId="22036" xr:uid="{00000000-0005-0000-0000-00008F990000}"/>
    <cellStyle name="Style 95 3 3 2 4" xfId="7659" xr:uid="{00000000-0005-0000-0000-000090990000}"/>
    <cellStyle name="Style 95 3 3 3" xfId="7660" xr:uid="{00000000-0005-0000-0000-000091990000}"/>
    <cellStyle name="Style 95 3 3 3 2" xfId="7661" xr:uid="{00000000-0005-0000-0000-000092990000}"/>
    <cellStyle name="Style 95 3 3 3 2 2" xfId="21946" xr:uid="{00000000-0005-0000-0000-000093990000}"/>
    <cellStyle name="Style 95 3 3 3 3" xfId="7662" xr:uid="{00000000-0005-0000-0000-000094990000}"/>
    <cellStyle name="Style 95 3 3 4" xfId="7663" xr:uid="{00000000-0005-0000-0000-000095990000}"/>
    <cellStyle name="Style 95 3 3 4 2" xfId="20763" xr:uid="{00000000-0005-0000-0000-000096990000}"/>
    <cellStyle name="Style 95 3 3 5" xfId="7664" xr:uid="{00000000-0005-0000-0000-000097990000}"/>
    <cellStyle name="Style 95 3 3 6" xfId="7665" xr:uid="{00000000-0005-0000-0000-000098990000}"/>
    <cellStyle name="Style 95 3 4" xfId="7666" xr:uid="{00000000-0005-0000-0000-000099990000}"/>
    <cellStyle name="Style 95 3 4 2" xfId="7667" xr:uid="{00000000-0005-0000-0000-00009A990000}"/>
    <cellStyle name="Style 95 3 4 2 2" xfId="7668" xr:uid="{00000000-0005-0000-0000-00009B990000}"/>
    <cellStyle name="Style 95 3 4 2 2 2" xfId="21522" xr:uid="{00000000-0005-0000-0000-00009C990000}"/>
    <cellStyle name="Style 95 3 4 3" xfId="7669" xr:uid="{00000000-0005-0000-0000-00009D990000}"/>
    <cellStyle name="Style 95 3 5" xfId="7670" xr:uid="{00000000-0005-0000-0000-00009E990000}"/>
    <cellStyle name="Style 95 3 5 2" xfId="7671" xr:uid="{00000000-0005-0000-0000-00009F990000}"/>
    <cellStyle name="Style 95 3 5 2 2" xfId="22187" xr:uid="{00000000-0005-0000-0000-0000A0990000}"/>
    <cellStyle name="Style 95 3 6" xfId="7672" xr:uid="{00000000-0005-0000-0000-0000A1990000}"/>
    <cellStyle name="Style 95 3 7" xfId="7673" xr:uid="{00000000-0005-0000-0000-0000A2990000}"/>
    <cellStyle name="Style 95 4" xfId="7674" xr:uid="{00000000-0005-0000-0000-0000A3990000}"/>
    <cellStyle name="Style 95 4 2" xfId="7675" xr:uid="{00000000-0005-0000-0000-0000A4990000}"/>
    <cellStyle name="Style 95 4 2 2" xfId="7676" xr:uid="{00000000-0005-0000-0000-0000A5990000}"/>
    <cellStyle name="Style 95 4 2 2 2" xfId="7677" xr:uid="{00000000-0005-0000-0000-0000A6990000}"/>
    <cellStyle name="Style 95 4 2 2 2 2" xfId="7678" xr:uid="{00000000-0005-0000-0000-0000A7990000}"/>
    <cellStyle name="Style 95 4 2 2 3" xfId="7679" xr:uid="{00000000-0005-0000-0000-0000A8990000}"/>
    <cellStyle name="Style 95 4 2 2 4" xfId="22357" xr:uid="{00000000-0005-0000-0000-0000A9990000}"/>
    <cellStyle name="Style 95 4 2 3" xfId="7680" xr:uid="{00000000-0005-0000-0000-0000AA990000}"/>
    <cellStyle name="Style 95 4 2 3 2" xfId="7681" xr:uid="{00000000-0005-0000-0000-0000AB990000}"/>
    <cellStyle name="Style 95 4 2 3 3" xfId="21888" xr:uid="{00000000-0005-0000-0000-0000AC990000}"/>
    <cellStyle name="Style 95 4 2 4" xfId="7682" xr:uid="{00000000-0005-0000-0000-0000AD990000}"/>
    <cellStyle name="Style 95 4 3" xfId="7683" xr:uid="{00000000-0005-0000-0000-0000AE990000}"/>
    <cellStyle name="Style 95 4 3 2" xfId="7684" xr:uid="{00000000-0005-0000-0000-0000AF990000}"/>
    <cellStyle name="Style 95 4 3 2 2" xfId="21998" xr:uid="{00000000-0005-0000-0000-0000B0990000}"/>
    <cellStyle name="Style 95 4 3 3" xfId="7685" xr:uid="{00000000-0005-0000-0000-0000B1990000}"/>
    <cellStyle name="Style 95 4 4" xfId="7686" xr:uid="{00000000-0005-0000-0000-0000B2990000}"/>
    <cellStyle name="Style 95 4 4 2" xfId="20783" xr:uid="{00000000-0005-0000-0000-0000B3990000}"/>
    <cellStyle name="Style 95 4 5" xfId="7687" xr:uid="{00000000-0005-0000-0000-0000B4990000}"/>
    <cellStyle name="Style 95 4 6" xfId="7688" xr:uid="{00000000-0005-0000-0000-0000B5990000}"/>
    <cellStyle name="Style 95 5" xfId="7689" xr:uid="{00000000-0005-0000-0000-0000B6990000}"/>
    <cellStyle name="Style 95 5 2" xfId="7690" xr:uid="{00000000-0005-0000-0000-0000B7990000}"/>
    <cellStyle name="Style 95 5 2 2" xfId="7691" xr:uid="{00000000-0005-0000-0000-0000B8990000}"/>
    <cellStyle name="Style 95 5 2 3" xfId="21509" xr:uid="{00000000-0005-0000-0000-0000B9990000}"/>
    <cellStyle name="Style 95 5 3" xfId="7692" xr:uid="{00000000-0005-0000-0000-0000BA990000}"/>
    <cellStyle name="Style 95 6" xfId="7693" xr:uid="{00000000-0005-0000-0000-0000BB990000}"/>
    <cellStyle name="Style 95 6 2" xfId="7694" xr:uid="{00000000-0005-0000-0000-0000BC990000}"/>
    <cellStyle name="Style 95 6 2 2" xfId="7695" xr:uid="{00000000-0005-0000-0000-0000BD990000}"/>
    <cellStyle name="Style 95 6 2 3" xfId="21905" xr:uid="{00000000-0005-0000-0000-0000BE990000}"/>
    <cellStyle name="Style 95 6 3" xfId="7696" xr:uid="{00000000-0005-0000-0000-0000BF990000}"/>
    <cellStyle name="Style 95 6 4" xfId="7697" xr:uid="{00000000-0005-0000-0000-0000C0990000}"/>
    <cellStyle name="Style 95 7" xfId="7698" xr:uid="{00000000-0005-0000-0000-0000C1990000}"/>
    <cellStyle name="Style 95 7 2" xfId="7699" xr:uid="{00000000-0005-0000-0000-0000C2990000}"/>
    <cellStyle name="Style 95 7 3" xfId="7700" xr:uid="{00000000-0005-0000-0000-0000C3990000}"/>
    <cellStyle name="Style 95 7 4" xfId="7701" xr:uid="{00000000-0005-0000-0000-0000C4990000}"/>
    <cellStyle name="Style 95 7 5" xfId="21952" xr:uid="{00000000-0005-0000-0000-0000C5990000}"/>
    <cellStyle name="Style 95 8" xfId="7702" xr:uid="{00000000-0005-0000-0000-0000C6990000}"/>
    <cellStyle name="Style 95 8 2" xfId="21540" xr:uid="{00000000-0005-0000-0000-0000C7990000}"/>
    <cellStyle name="Style 95 9" xfId="7703" xr:uid="{00000000-0005-0000-0000-0000C8990000}"/>
    <cellStyle name="Style 95_ADDON" xfId="7704" xr:uid="{00000000-0005-0000-0000-0000C9990000}"/>
    <cellStyle name="Style 96" xfId="7705" xr:uid="{00000000-0005-0000-0000-0000CA990000}"/>
    <cellStyle name="Style 96 10" xfId="7706" xr:uid="{00000000-0005-0000-0000-0000CB990000}"/>
    <cellStyle name="Style 96 2" xfId="7707" xr:uid="{00000000-0005-0000-0000-0000CC990000}"/>
    <cellStyle name="Style 96 2 2" xfId="7708" xr:uid="{00000000-0005-0000-0000-0000CD990000}"/>
    <cellStyle name="Style 96 2 2 2" xfId="22104" xr:uid="{00000000-0005-0000-0000-0000CE990000}"/>
    <cellStyle name="Style 96 2 3" xfId="7709" xr:uid="{00000000-0005-0000-0000-0000CF990000}"/>
    <cellStyle name="Style 96 3" xfId="7710" xr:uid="{00000000-0005-0000-0000-0000D0990000}"/>
    <cellStyle name="Style 96 3 2" xfId="7711" xr:uid="{00000000-0005-0000-0000-0000D1990000}"/>
    <cellStyle name="Style 96 3 2 2" xfId="7712" xr:uid="{00000000-0005-0000-0000-0000D2990000}"/>
    <cellStyle name="Style 96 3 2 2 2" xfId="21929" xr:uid="{00000000-0005-0000-0000-0000D3990000}"/>
    <cellStyle name="Style 96 3 2 3" xfId="7713" xr:uid="{00000000-0005-0000-0000-0000D4990000}"/>
    <cellStyle name="Style 96 3 3" xfId="7714" xr:uid="{00000000-0005-0000-0000-0000D5990000}"/>
    <cellStyle name="Style 96 3 3 2" xfId="7715" xr:uid="{00000000-0005-0000-0000-0000D6990000}"/>
    <cellStyle name="Style 96 3 3 2 2" xfId="7716" xr:uid="{00000000-0005-0000-0000-0000D7990000}"/>
    <cellStyle name="Style 96 3 3 2 2 2" xfId="21734" xr:uid="{00000000-0005-0000-0000-0000D8990000}"/>
    <cellStyle name="Style 96 3 3 2 3" xfId="7717" xr:uid="{00000000-0005-0000-0000-0000D9990000}"/>
    <cellStyle name="Style 96 3 3 3" xfId="7718" xr:uid="{00000000-0005-0000-0000-0000DA990000}"/>
    <cellStyle name="Style 96 3 3 3 2" xfId="7719" xr:uid="{00000000-0005-0000-0000-0000DB990000}"/>
    <cellStyle name="Style 96 3 3 3 3" xfId="22312" xr:uid="{00000000-0005-0000-0000-0000DC990000}"/>
    <cellStyle name="Style 96 3 3 4" xfId="7720" xr:uid="{00000000-0005-0000-0000-0000DD990000}"/>
    <cellStyle name="Style 96 3 3 4 2" xfId="21388" xr:uid="{00000000-0005-0000-0000-0000DE990000}"/>
    <cellStyle name="Style 96 3 3 5" xfId="7721" xr:uid="{00000000-0005-0000-0000-0000DF990000}"/>
    <cellStyle name="Style 96 3 3 6" xfId="7722" xr:uid="{00000000-0005-0000-0000-0000E0990000}"/>
    <cellStyle name="Style 96 3 4" xfId="7723" xr:uid="{00000000-0005-0000-0000-0000E1990000}"/>
    <cellStyle name="Style 96 3 4 2" xfId="7724" xr:uid="{00000000-0005-0000-0000-0000E2990000}"/>
    <cellStyle name="Style 96 3 4 2 2" xfId="7725" xr:uid="{00000000-0005-0000-0000-0000E3990000}"/>
    <cellStyle name="Style 96 3 4 2 3" xfId="7726" xr:uid="{00000000-0005-0000-0000-0000E4990000}"/>
    <cellStyle name="Style 96 3 4 2 4" xfId="21934" xr:uid="{00000000-0005-0000-0000-0000E5990000}"/>
    <cellStyle name="Style 96 3 4 3" xfId="7727" xr:uid="{00000000-0005-0000-0000-0000E6990000}"/>
    <cellStyle name="Style 96 3 4 3 2" xfId="22119" xr:uid="{00000000-0005-0000-0000-0000E7990000}"/>
    <cellStyle name="Style 96 3 4 4" xfId="7728" xr:uid="{00000000-0005-0000-0000-0000E8990000}"/>
    <cellStyle name="Style 96 3 5" xfId="7729" xr:uid="{00000000-0005-0000-0000-0000E9990000}"/>
    <cellStyle name="Style 96 3 5 2" xfId="22121" xr:uid="{00000000-0005-0000-0000-0000EA990000}"/>
    <cellStyle name="Style 96 3 6" xfId="7730" xr:uid="{00000000-0005-0000-0000-0000EB990000}"/>
    <cellStyle name="Style 96 3 7" xfId="7731" xr:uid="{00000000-0005-0000-0000-0000EC990000}"/>
    <cellStyle name="Style 96 4" xfId="7732" xr:uid="{00000000-0005-0000-0000-0000ED990000}"/>
    <cellStyle name="Style 96 4 2" xfId="7733" xr:uid="{00000000-0005-0000-0000-0000EE990000}"/>
    <cellStyle name="Style 96 4 2 2" xfId="7734" xr:uid="{00000000-0005-0000-0000-0000EF990000}"/>
    <cellStyle name="Style 96 4 2 2 2" xfId="21699" xr:uid="{00000000-0005-0000-0000-0000F0990000}"/>
    <cellStyle name="Style 96 4 2 3" xfId="7735" xr:uid="{00000000-0005-0000-0000-0000F1990000}"/>
    <cellStyle name="Style 96 4 3" xfId="7736" xr:uid="{00000000-0005-0000-0000-0000F2990000}"/>
    <cellStyle name="Style 96 4 3 2" xfId="7737" xr:uid="{00000000-0005-0000-0000-0000F3990000}"/>
    <cellStyle name="Style 96 4 3 3" xfId="21664" xr:uid="{00000000-0005-0000-0000-0000F4990000}"/>
    <cellStyle name="Style 96 4 4" xfId="7738" xr:uid="{00000000-0005-0000-0000-0000F5990000}"/>
    <cellStyle name="Style 96 4 4 2" xfId="21467" xr:uid="{00000000-0005-0000-0000-0000F6990000}"/>
    <cellStyle name="Style 96 4 5" xfId="7739" xr:uid="{00000000-0005-0000-0000-0000F7990000}"/>
    <cellStyle name="Style 96 4 6" xfId="7740" xr:uid="{00000000-0005-0000-0000-0000F8990000}"/>
    <cellStyle name="Style 96 5" xfId="7741" xr:uid="{00000000-0005-0000-0000-0000F9990000}"/>
    <cellStyle name="Style 96 5 2" xfId="7742" xr:uid="{00000000-0005-0000-0000-0000FA990000}"/>
    <cellStyle name="Style 96 5 2 2" xfId="7743" xr:uid="{00000000-0005-0000-0000-0000FB990000}"/>
    <cellStyle name="Style 96 5 2 3" xfId="7744" xr:uid="{00000000-0005-0000-0000-0000FC990000}"/>
    <cellStyle name="Style 96 5 2 4" xfId="20710" xr:uid="{00000000-0005-0000-0000-0000FD990000}"/>
    <cellStyle name="Style 96 5 3" xfId="7745" xr:uid="{00000000-0005-0000-0000-0000FE990000}"/>
    <cellStyle name="Style 96 5 3 2" xfId="22269" xr:uid="{00000000-0005-0000-0000-0000FF990000}"/>
    <cellStyle name="Style 96 5 4" xfId="7746" xr:uid="{00000000-0005-0000-0000-0000009A0000}"/>
    <cellStyle name="Style 96 6" xfId="7747" xr:uid="{00000000-0005-0000-0000-0000019A0000}"/>
    <cellStyle name="Style 96 6 2" xfId="7748" xr:uid="{00000000-0005-0000-0000-0000029A0000}"/>
    <cellStyle name="Style 96 6 2 2" xfId="7749" xr:uid="{00000000-0005-0000-0000-0000039A0000}"/>
    <cellStyle name="Style 96 6 2 3" xfId="21539" xr:uid="{00000000-0005-0000-0000-0000049A0000}"/>
    <cellStyle name="Style 96 6 3" xfId="7750" xr:uid="{00000000-0005-0000-0000-0000059A0000}"/>
    <cellStyle name="Style 96 6 3 2" xfId="7751" xr:uid="{00000000-0005-0000-0000-0000069A0000}"/>
    <cellStyle name="Style 96 6 4" xfId="7752" xr:uid="{00000000-0005-0000-0000-0000079A0000}"/>
    <cellStyle name="Style 96 7" xfId="7753" xr:uid="{00000000-0005-0000-0000-0000089A0000}"/>
    <cellStyle name="Style 96 7 2" xfId="7754" xr:uid="{00000000-0005-0000-0000-0000099A0000}"/>
    <cellStyle name="Style 96 7 2 2" xfId="22373" xr:uid="{00000000-0005-0000-0000-00000A9A0000}"/>
    <cellStyle name="Style 96 7 3" xfId="7755" xr:uid="{00000000-0005-0000-0000-00000B9A0000}"/>
    <cellStyle name="Style 96 7 4" xfId="7756" xr:uid="{00000000-0005-0000-0000-00000C9A0000}"/>
    <cellStyle name="Style 96 8" xfId="7757" xr:uid="{00000000-0005-0000-0000-00000D9A0000}"/>
    <cellStyle name="Style 96 8 2" xfId="21719" xr:uid="{00000000-0005-0000-0000-00000E9A0000}"/>
    <cellStyle name="Style 96 9" xfId="7758" xr:uid="{00000000-0005-0000-0000-00000F9A0000}"/>
    <cellStyle name="Style 96_ADDON" xfId="7759" xr:uid="{00000000-0005-0000-0000-0000109A0000}"/>
    <cellStyle name="Style 97" xfId="7760" xr:uid="{00000000-0005-0000-0000-0000119A0000}"/>
    <cellStyle name="Style 97 10" xfId="7761" xr:uid="{00000000-0005-0000-0000-0000129A0000}"/>
    <cellStyle name="Style 97 10 2" xfId="7762" xr:uid="{00000000-0005-0000-0000-0000139A0000}"/>
    <cellStyle name="Style 97 10 2 2" xfId="7763" xr:uid="{00000000-0005-0000-0000-0000149A0000}"/>
    <cellStyle name="Style 97 10 2 3" xfId="22285" xr:uid="{00000000-0005-0000-0000-0000159A0000}"/>
    <cellStyle name="Style 97 10 3" xfId="7764" xr:uid="{00000000-0005-0000-0000-0000169A0000}"/>
    <cellStyle name="Style 97 10 3 2" xfId="7765" xr:uid="{00000000-0005-0000-0000-0000179A0000}"/>
    <cellStyle name="Style 97 10 4" xfId="7766" xr:uid="{00000000-0005-0000-0000-0000189A0000}"/>
    <cellStyle name="Style 97 11" xfId="7767" xr:uid="{00000000-0005-0000-0000-0000199A0000}"/>
    <cellStyle name="Style 97 11 2" xfId="7768" xr:uid="{00000000-0005-0000-0000-00001A9A0000}"/>
    <cellStyle name="Style 97 11 2 2" xfId="7769" xr:uid="{00000000-0005-0000-0000-00001B9A0000}"/>
    <cellStyle name="Style 97 11 2 3" xfId="22198" xr:uid="{00000000-0005-0000-0000-00001C9A0000}"/>
    <cellStyle name="Style 97 11 3" xfId="7770" xr:uid="{00000000-0005-0000-0000-00001D9A0000}"/>
    <cellStyle name="Style 97 11 4" xfId="7771" xr:uid="{00000000-0005-0000-0000-00001E9A0000}"/>
    <cellStyle name="Style 97 12" xfId="7772" xr:uid="{00000000-0005-0000-0000-00001F9A0000}"/>
    <cellStyle name="Style 97 12 2" xfId="7773" xr:uid="{00000000-0005-0000-0000-0000209A0000}"/>
    <cellStyle name="Style 97 12 2 2" xfId="21726" xr:uid="{00000000-0005-0000-0000-0000219A0000}"/>
    <cellStyle name="Style 97 13" xfId="7774" xr:uid="{00000000-0005-0000-0000-0000229A0000}"/>
    <cellStyle name="Style 97 13 2" xfId="22123" xr:uid="{00000000-0005-0000-0000-0000239A0000}"/>
    <cellStyle name="Style 97 14" xfId="7775" xr:uid="{00000000-0005-0000-0000-0000249A0000}"/>
    <cellStyle name="Style 97 2" xfId="7776" xr:uid="{00000000-0005-0000-0000-0000259A0000}"/>
    <cellStyle name="Style 97 2 2" xfId="7777" xr:uid="{00000000-0005-0000-0000-0000269A0000}"/>
    <cellStyle name="Style 97 2 2 2" xfId="20755" xr:uid="{00000000-0005-0000-0000-0000279A0000}"/>
    <cellStyle name="Style 97 2 2 3" xfId="12186" xr:uid="{00000000-0005-0000-0000-0000289A0000}"/>
    <cellStyle name="Style 97 2 3" xfId="7778" xr:uid="{00000000-0005-0000-0000-0000299A0000}"/>
    <cellStyle name="Style 97 2 3 2" xfId="21440" xr:uid="{00000000-0005-0000-0000-00002A9A0000}"/>
    <cellStyle name="Style 97 2 4" xfId="7779" xr:uid="{00000000-0005-0000-0000-00002B9A0000}"/>
    <cellStyle name="Style 97 3" xfId="7780" xr:uid="{00000000-0005-0000-0000-00002C9A0000}"/>
    <cellStyle name="Style 97 3 2" xfId="7781" xr:uid="{00000000-0005-0000-0000-00002D9A0000}"/>
    <cellStyle name="Style 97 3 2 2" xfId="7782" xr:uid="{00000000-0005-0000-0000-00002E9A0000}"/>
    <cellStyle name="Style 97 3 2 2 2" xfId="7783" xr:uid="{00000000-0005-0000-0000-00002F9A0000}"/>
    <cellStyle name="Style 97 3 2 2 2 2" xfId="21742" xr:uid="{00000000-0005-0000-0000-0000309A0000}"/>
    <cellStyle name="Style 97 3 2 2 3" xfId="7784" xr:uid="{00000000-0005-0000-0000-0000319A0000}"/>
    <cellStyle name="Style 97 3 2 3" xfId="7785" xr:uid="{00000000-0005-0000-0000-0000329A0000}"/>
    <cellStyle name="Style 97 3 2 3 2" xfId="22322" xr:uid="{00000000-0005-0000-0000-0000339A0000}"/>
    <cellStyle name="Style 97 3 2 3 3" xfId="12187" xr:uid="{00000000-0005-0000-0000-0000349A0000}"/>
    <cellStyle name="Style 97 3 2 4" xfId="7786" xr:uid="{00000000-0005-0000-0000-0000359A0000}"/>
    <cellStyle name="Style 97 3 2 5" xfId="7787" xr:uid="{00000000-0005-0000-0000-0000369A0000}"/>
    <cellStyle name="Style 97 3 3" xfId="7788" xr:uid="{00000000-0005-0000-0000-0000379A0000}"/>
    <cellStyle name="Style 97 3 3 2" xfId="7789" xr:uid="{00000000-0005-0000-0000-0000389A0000}"/>
    <cellStyle name="Style 97 3 3 2 2" xfId="7790" xr:uid="{00000000-0005-0000-0000-0000399A0000}"/>
    <cellStyle name="Style 97 3 3 2 2 2" xfId="20703" xr:uid="{00000000-0005-0000-0000-00003A9A0000}"/>
    <cellStyle name="Style 97 3 3 2 2 3" xfId="12188" xr:uid="{00000000-0005-0000-0000-00003B9A0000}"/>
    <cellStyle name="Style 97 3 3 2 3" xfId="7791" xr:uid="{00000000-0005-0000-0000-00003C9A0000}"/>
    <cellStyle name="Style 97 3 3 2 3 2" xfId="22095" xr:uid="{00000000-0005-0000-0000-00003D9A0000}"/>
    <cellStyle name="Style 97 3 3 3" xfId="7792" xr:uid="{00000000-0005-0000-0000-00003E9A0000}"/>
    <cellStyle name="Style 97 3 3 3 2" xfId="7793" xr:uid="{00000000-0005-0000-0000-00003F9A0000}"/>
    <cellStyle name="Style 97 3 3 3 2 2" xfId="7794" xr:uid="{00000000-0005-0000-0000-0000409A0000}"/>
    <cellStyle name="Style 97 3 3 3 2 2 2" xfId="21796" xr:uid="{00000000-0005-0000-0000-0000419A0000}"/>
    <cellStyle name="Style 97 3 3 3 2 3" xfId="7795" xr:uid="{00000000-0005-0000-0000-0000429A0000}"/>
    <cellStyle name="Style 97 3 3 3 3" xfId="7796" xr:uid="{00000000-0005-0000-0000-0000439A0000}"/>
    <cellStyle name="Style 97 3 3 3 3 2" xfId="7797" xr:uid="{00000000-0005-0000-0000-0000449A0000}"/>
    <cellStyle name="Style 97 3 3 3 3 2 2" xfId="21431" xr:uid="{00000000-0005-0000-0000-0000459A0000}"/>
    <cellStyle name="Style 97 3 3 3 3 3" xfId="12189" xr:uid="{00000000-0005-0000-0000-0000469A0000}"/>
    <cellStyle name="Style 97 3 3 3 4" xfId="7798" xr:uid="{00000000-0005-0000-0000-0000479A0000}"/>
    <cellStyle name="Style 97 3 3 3 4 2" xfId="20747" xr:uid="{00000000-0005-0000-0000-0000489A0000}"/>
    <cellStyle name="Style 97 3 3 3 5" xfId="7799" xr:uid="{00000000-0005-0000-0000-0000499A0000}"/>
    <cellStyle name="Style 97 3 3 3 6" xfId="7800" xr:uid="{00000000-0005-0000-0000-00004A9A0000}"/>
    <cellStyle name="Style 97 3 3 4" xfId="7801" xr:uid="{00000000-0005-0000-0000-00004B9A0000}"/>
    <cellStyle name="Style 97 3 3 4 2" xfId="7802" xr:uid="{00000000-0005-0000-0000-00004C9A0000}"/>
    <cellStyle name="Style 97 3 3 4 2 2" xfId="7803" xr:uid="{00000000-0005-0000-0000-00004D9A0000}"/>
    <cellStyle name="Style 97 3 3 4 2 2 2" xfId="22004" xr:uid="{00000000-0005-0000-0000-00004E9A0000}"/>
    <cellStyle name="Style 97 3 3 4 2 3" xfId="7804" xr:uid="{00000000-0005-0000-0000-00004F9A0000}"/>
    <cellStyle name="Style 97 3 3 4 3" xfId="7805" xr:uid="{00000000-0005-0000-0000-0000509A0000}"/>
    <cellStyle name="Style 97 3 3 4 3 2" xfId="22276" xr:uid="{00000000-0005-0000-0000-0000519A0000}"/>
    <cellStyle name="Style 97 3 3 4 4" xfId="7806" xr:uid="{00000000-0005-0000-0000-0000529A0000}"/>
    <cellStyle name="Style 97 3 3 5" xfId="7807" xr:uid="{00000000-0005-0000-0000-0000539A0000}"/>
    <cellStyle name="Style 97 3 3 5 2" xfId="22100" xr:uid="{00000000-0005-0000-0000-0000549A0000}"/>
    <cellStyle name="Style 97 3 3 5 3" xfId="12190" xr:uid="{00000000-0005-0000-0000-0000559A0000}"/>
    <cellStyle name="Style 97 3 3 6" xfId="7808" xr:uid="{00000000-0005-0000-0000-0000569A0000}"/>
    <cellStyle name="Style 97 3 3 6 2" xfId="21382" xr:uid="{00000000-0005-0000-0000-0000579A0000}"/>
    <cellStyle name="Style 97 3 3 7" xfId="7809" xr:uid="{00000000-0005-0000-0000-0000589A0000}"/>
    <cellStyle name="Style 97 3 4" xfId="7810" xr:uid="{00000000-0005-0000-0000-0000599A0000}"/>
    <cellStyle name="Style 97 3 4 2" xfId="7811" xr:uid="{00000000-0005-0000-0000-00005A9A0000}"/>
    <cellStyle name="Style 97 3 4 2 2" xfId="7812" xr:uid="{00000000-0005-0000-0000-00005B9A0000}"/>
    <cellStyle name="Style 97 3 4 2 3" xfId="22053" xr:uid="{00000000-0005-0000-0000-00005C9A0000}"/>
    <cellStyle name="Style 97 3 4 3" xfId="7813" xr:uid="{00000000-0005-0000-0000-00005D9A0000}"/>
    <cellStyle name="Style 97 3 4 3 2" xfId="21450" xr:uid="{00000000-0005-0000-0000-00005E9A0000}"/>
    <cellStyle name="Style 97 3 4 4" xfId="7814" xr:uid="{00000000-0005-0000-0000-00005F9A0000}"/>
    <cellStyle name="Style 97 3 4 5" xfId="7815" xr:uid="{00000000-0005-0000-0000-0000609A0000}"/>
    <cellStyle name="Style 97 3 5" xfId="7816" xr:uid="{00000000-0005-0000-0000-0000619A0000}"/>
    <cellStyle name="Style 97 3 5 2" xfId="7817" xr:uid="{00000000-0005-0000-0000-0000629A0000}"/>
    <cellStyle name="Style 97 3 5 2 2" xfId="21634" xr:uid="{00000000-0005-0000-0000-0000639A0000}"/>
    <cellStyle name="Style 97 3 5 3" xfId="12191" xr:uid="{00000000-0005-0000-0000-0000649A0000}"/>
    <cellStyle name="Style 97 3 6" xfId="7818" xr:uid="{00000000-0005-0000-0000-0000659A0000}"/>
    <cellStyle name="Style 97 3 6 2" xfId="21751" xr:uid="{00000000-0005-0000-0000-0000669A0000}"/>
    <cellStyle name="Style 97 3 7" xfId="7819" xr:uid="{00000000-0005-0000-0000-0000679A0000}"/>
    <cellStyle name="Style 97 3 8" xfId="7820" xr:uid="{00000000-0005-0000-0000-0000689A0000}"/>
    <cellStyle name="Style 97 4" xfId="7821" xr:uid="{00000000-0005-0000-0000-0000699A0000}"/>
    <cellStyle name="Style 97 4 2" xfId="7822" xr:uid="{00000000-0005-0000-0000-00006A9A0000}"/>
    <cellStyle name="Style 97 4 2 2" xfId="7823" xr:uid="{00000000-0005-0000-0000-00006B9A0000}"/>
    <cellStyle name="Style 97 4 2 2 2" xfId="7824" xr:uid="{00000000-0005-0000-0000-00006C9A0000}"/>
    <cellStyle name="Style 97 4 2 2 2 2" xfId="21811" xr:uid="{00000000-0005-0000-0000-00006D9A0000}"/>
    <cellStyle name="Style 97 4 2 2 2 3" xfId="12192" xr:uid="{00000000-0005-0000-0000-00006E9A0000}"/>
    <cellStyle name="Style 97 4 2 2 3" xfId="7825" xr:uid="{00000000-0005-0000-0000-00006F9A0000}"/>
    <cellStyle name="Style 97 4 2 2 3 2" xfId="22305" xr:uid="{00000000-0005-0000-0000-0000709A0000}"/>
    <cellStyle name="Style 97 4 2 3" xfId="7826" xr:uid="{00000000-0005-0000-0000-0000719A0000}"/>
    <cellStyle name="Style 97 4 2 3 2" xfId="7827" xr:uid="{00000000-0005-0000-0000-0000729A0000}"/>
    <cellStyle name="Style 97 4 2 3 2 2" xfId="7828" xr:uid="{00000000-0005-0000-0000-0000739A0000}"/>
    <cellStyle name="Style 97 4 2 3 2 2 2" xfId="21995" xr:uid="{00000000-0005-0000-0000-0000749A0000}"/>
    <cellStyle name="Style 97 4 2 3 2 3" xfId="7829" xr:uid="{00000000-0005-0000-0000-0000759A0000}"/>
    <cellStyle name="Style 97 4 2 3 3" xfId="7830" xr:uid="{00000000-0005-0000-0000-0000769A0000}"/>
    <cellStyle name="Style 97 4 2 3 3 2" xfId="7831" xr:uid="{00000000-0005-0000-0000-0000779A0000}"/>
    <cellStyle name="Style 97 4 2 3 3 2 2" xfId="20993" xr:uid="{00000000-0005-0000-0000-0000789A0000}"/>
    <cellStyle name="Style 97 4 2 3 3 3" xfId="12193" xr:uid="{00000000-0005-0000-0000-0000799A0000}"/>
    <cellStyle name="Style 97 4 2 3 4" xfId="7832" xr:uid="{00000000-0005-0000-0000-00007A9A0000}"/>
    <cellStyle name="Style 97 4 2 3 4 2" xfId="22384" xr:uid="{00000000-0005-0000-0000-00007B9A0000}"/>
    <cellStyle name="Style 97 4 2 3 5" xfId="7833" xr:uid="{00000000-0005-0000-0000-00007C9A0000}"/>
    <cellStyle name="Style 97 4 2 3 6" xfId="7834" xr:uid="{00000000-0005-0000-0000-00007D9A0000}"/>
    <cellStyle name="Style 97 4 2 4" xfId="7835" xr:uid="{00000000-0005-0000-0000-00007E9A0000}"/>
    <cellStyle name="Style 97 4 2 4 2" xfId="7836" xr:uid="{00000000-0005-0000-0000-00007F9A0000}"/>
    <cellStyle name="Style 97 4 2 4 2 2" xfId="7837" xr:uid="{00000000-0005-0000-0000-0000809A0000}"/>
    <cellStyle name="Style 97 4 2 4 2 2 2" xfId="21896" xr:uid="{00000000-0005-0000-0000-0000819A0000}"/>
    <cellStyle name="Style 97 4 2 4 2 3" xfId="7838" xr:uid="{00000000-0005-0000-0000-0000829A0000}"/>
    <cellStyle name="Style 97 4 2 4 3" xfId="7839" xr:uid="{00000000-0005-0000-0000-0000839A0000}"/>
    <cellStyle name="Style 97 4 2 4 3 2" xfId="21392" xr:uid="{00000000-0005-0000-0000-0000849A0000}"/>
    <cellStyle name="Style 97 4 2 4 4" xfId="7840" xr:uid="{00000000-0005-0000-0000-0000859A0000}"/>
    <cellStyle name="Style 97 4 2 5" xfId="7841" xr:uid="{00000000-0005-0000-0000-0000869A0000}"/>
    <cellStyle name="Style 97 4 2 5 2" xfId="22185" xr:uid="{00000000-0005-0000-0000-0000879A0000}"/>
    <cellStyle name="Style 97 4 2 5 3" xfId="12194" xr:uid="{00000000-0005-0000-0000-0000889A0000}"/>
    <cellStyle name="Style 97 4 2 6" xfId="7842" xr:uid="{00000000-0005-0000-0000-0000899A0000}"/>
    <cellStyle name="Style 97 4 2 6 2" xfId="21508" xr:uid="{00000000-0005-0000-0000-00008A9A0000}"/>
    <cellStyle name="Style 97 4 2 7" xfId="7843" xr:uid="{00000000-0005-0000-0000-00008B9A0000}"/>
    <cellStyle name="Style 97 4 3" xfId="7844" xr:uid="{00000000-0005-0000-0000-00008C9A0000}"/>
    <cellStyle name="Style 97 4 3 2" xfId="7845" xr:uid="{00000000-0005-0000-0000-00008D9A0000}"/>
    <cellStyle name="Style 97 4 3 2 2" xfId="20982" xr:uid="{00000000-0005-0000-0000-00008E9A0000}"/>
    <cellStyle name="Style 97 4 3 2 3" xfId="12195" xr:uid="{00000000-0005-0000-0000-00008F9A0000}"/>
    <cellStyle name="Style 97 4 3 3" xfId="7846" xr:uid="{00000000-0005-0000-0000-0000909A0000}"/>
    <cellStyle name="Style 97 4 3 3 2" xfId="21764" xr:uid="{00000000-0005-0000-0000-0000919A0000}"/>
    <cellStyle name="Style 97 4 4" xfId="7847" xr:uid="{00000000-0005-0000-0000-0000929A0000}"/>
    <cellStyle name="Style 97 4 4 2" xfId="7848" xr:uid="{00000000-0005-0000-0000-0000939A0000}"/>
    <cellStyle name="Style 97 4 4 2 2" xfId="22180" xr:uid="{00000000-0005-0000-0000-0000949A0000}"/>
    <cellStyle name="Style 97 4 4 3" xfId="7849" xr:uid="{00000000-0005-0000-0000-0000959A0000}"/>
    <cellStyle name="Style 97 4 4 3 2" xfId="20981" xr:uid="{00000000-0005-0000-0000-0000969A0000}"/>
    <cellStyle name="Style 97 4 4 4" xfId="12196" xr:uid="{00000000-0005-0000-0000-0000979A0000}"/>
    <cellStyle name="Style 97 4 5" xfId="7850" xr:uid="{00000000-0005-0000-0000-0000989A0000}"/>
    <cellStyle name="Style 97 4 5 2" xfId="21922" xr:uid="{00000000-0005-0000-0000-0000999A0000}"/>
    <cellStyle name="Style 97 4 5 3" xfId="12197" xr:uid="{00000000-0005-0000-0000-00009A9A0000}"/>
    <cellStyle name="Style 97 4 6" xfId="7851" xr:uid="{00000000-0005-0000-0000-00009B9A0000}"/>
    <cellStyle name="Style 97 4 6 2" xfId="21747" xr:uid="{00000000-0005-0000-0000-00009C9A0000}"/>
    <cellStyle name="Style 97 4 7" xfId="7852" xr:uid="{00000000-0005-0000-0000-00009D9A0000}"/>
    <cellStyle name="Style 97 5" xfId="7853" xr:uid="{00000000-0005-0000-0000-00009E9A0000}"/>
    <cellStyle name="Style 97 5 2" xfId="7854" xr:uid="{00000000-0005-0000-0000-00009F9A0000}"/>
    <cellStyle name="Style 97 5 2 2" xfId="7855" xr:uid="{00000000-0005-0000-0000-0000A09A0000}"/>
    <cellStyle name="Style 97 5 2 2 2" xfId="7856" xr:uid="{00000000-0005-0000-0000-0000A19A0000}"/>
    <cellStyle name="Style 97 5 2 2 2 2" xfId="21917" xr:uid="{00000000-0005-0000-0000-0000A29A0000}"/>
    <cellStyle name="Style 97 5 2 2 2 3" xfId="12198" xr:uid="{00000000-0005-0000-0000-0000A39A0000}"/>
    <cellStyle name="Style 97 5 2 2 3" xfId="7857" xr:uid="{00000000-0005-0000-0000-0000A49A0000}"/>
    <cellStyle name="Style 97 5 2 2 3 2" xfId="22352" xr:uid="{00000000-0005-0000-0000-0000A59A0000}"/>
    <cellStyle name="Style 97 5 2 3" xfId="7858" xr:uid="{00000000-0005-0000-0000-0000A69A0000}"/>
    <cellStyle name="Style 97 5 2 3 2" xfId="7859" xr:uid="{00000000-0005-0000-0000-0000A79A0000}"/>
    <cellStyle name="Style 97 5 2 3 2 2" xfId="7860" xr:uid="{00000000-0005-0000-0000-0000A89A0000}"/>
    <cellStyle name="Style 97 5 2 3 2 2 2" xfId="22125" xr:uid="{00000000-0005-0000-0000-0000A99A0000}"/>
    <cellStyle name="Style 97 5 2 3 2 3" xfId="7861" xr:uid="{00000000-0005-0000-0000-0000AA9A0000}"/>
    <cellStyle name="Style 97 5 2 3 3" xfId="7862" xr:uid="{00000000-0005-0000-0000-0000AB9A0000}"/>
    <cellStyle name="Style 97 5 2 3 3 2" xfId="7863" xr:uid="{00000000-0005-0000-0000-0000AC9A0000}"/>
    <cellStyle name="Style 97 5 2 3 3 2 2" xfId="21939" xr:uid="{00000000-0005-0000-0000-0000AD9A0000}"/>
    <cellStyle name="Style 97 5 2 3 3 3" xfId="12199" xr:uid="{00000000-0005-0000-0000-0000AE9A0000}"/>
    <cellStyle name="Style 97 5 2 3 4" xfId="7864" xr:uid="{00000000-0005-0000-0000-0000AF9A0000}"/>
    <cellStyle name="Style 97 5 2 3 4 2" xfId="22299" xr:uid="{00000000-0005-0000-0000-0000B09A0000}"/>
    <cellStyle name="Style 97 5 2 3 5" xfId="7865" xr:uid="{00000000-0005-0000-0000-0000B19A0000}"/>
    <cellStyle name="Style 97 5 2 3 6" xfId="7866" xr:uid="{00000000-0005-0000-0000-0000B29A0000}"/>
    <cellStyle name="Style 97 5 2 4" xfId="7867" xr:uid="{00000000-0005-0000-0000-0000B39A0000}"/>
    <cellStyle name="Style 97 5 2 4 2" xfId="7868" xr:uid="{00000000-0005-0000-0000-0000B49A0000}"/>
    <cellStyle name="Style 97 5 2 4 2 2" xfId="7869" xr:uid="{00000000-0005-0000-0000-0000B59A0000}"/>
    <cellStyle name="Style 97 5 2 4 2 3" xfId="7870" xr:uid="{00000000-0005-0000-0000-0000B69A0000}"/>
    <cellStyle name="Style 97 5 2 4 2 4" xfId="22086" xr:uid="{00000000-0005-0000-0000-0000B79A0000}"/>
    <cellStyle name="Style 97 5 2 4 3" xfId="7871" xr:uid="{00000000-0005-0000-0000-0000B89A0000}"/>
    <cellStyle name="Style 97 5 2 4 3 2" xfId="22117" xr:uid="{00000000-0005-0000-0000-0000B99A0000}"/>
    <cellStyle name="Style 97 5 2 4 4" xfId="7872" xr:uid="{00000000-0005-0000-0000-0000BA9A0000}"/>
    <cellStyle name="Style 97 5 2 5" xfId="7873" xr:uid="{00000000-0005-0000-0000-0000BB9A0000}"/>
    <cellStyle name="Style 97 5 2 5 2" xfId="22192" xr:uid="{00000000-0005-0000-0000-0000BC9A0000}"/>
    <cellStyle name="Style 97 5 2 5 3" xfId="12200" xr:uid="{00000000-0005-0000-0000-0000BD9A0000}"/>
    <cellStyle name="Style 97 5 2 6" xfId="7874" xr:uid="{00000000-0005-0000-0000-0000BE9A0000}"/>
    <cellStyle name="Style 97 5 2 7" xfId="7875" xr:uid="{00000000-0005-0000-0000-0000BF9A0000}"/>
    <cellStyle name="Style 97 5 3" xfId="7876" xr:uid="{00000000-0005-0000-0000-0000C09A0000}"/>
    <cellStyle name="Style 97 5 3 2" xfId="7877" xr:uid="{00000000-0005-0000-0000-0000C19A0000}"/>
    <cellStyle name="Style 97 5 3 2 2" xfId="21397" xr:uid="{00000000-0005-0000-0000-0000C29A0000}"/>
    <cellStyle name="Style 97 5 3 2 3" xfId="12201" xr:uid="{00000000-0005-0000-0000-0000C39A0000}"/>
    <cellStyle name="Style 97 5 3 3" xfId="7878" xr:uid="{00000000-0005-0000-0000-0000C49A0000}"/>
    <cellStyle name="Style 97 5 3 3 2" xfId="21480" xr:uid="{00000000-0005-0000-0000-0000C59A0000}"/>
    <cellStyle name="Style 97 5 4" xfId="7879" xr:uid="{00000000-0005-0000-0000-0000C69A0000}"/>
    <cellStyle name="Style 97 5 4 2" xfId="7880" xr:uid="{00000000-0005-0000-0000-0000C79A0000}"/>
    <cellStyle name="Style 97 5 4 2 2" xfId="20718" xr:uid="{00000000-0005-0000-0000-0000C89A0000}"/>
    <cellStyle name="Style 97 5 4 3" xfId="7881" xr:uid="{00000000-0005-0000-0000-0000C99A0000}"/>
    <cellStyle name="Style 97 5 4 4" xfId="12202" xr:uid="{00000000-0005-0000-0000-0000CA9A0000}"/>
    <cellStyle name="Style 97 5 5" xfId="7882" xr:uid="{00000000-0005-0000-0000-0000CB9A0000}"/>
    <cellStyle name="Style 97 5 5 2" xfId="20754" xr:uid="{00000000-0005-0000-0000-0000CC9A0000}"/>
    <cellStyle name="Style 97 5 5 3" xfId="12203" xr:uid="{00000000-0005-0000-0000-0000CD9A0000}"/>
    <cellStyle name="Style 97 5 6" xfId="7883" xr:uid="{00000000-0005-0000-0000-0000CE9A0000}"/>
    <cellStyle name="Style 97 5 6 2" xfId="22216" xr:uid="{00000000-0005-0000-0000-0000CF9A0000}"/>
    <cellStyle name="Style 97 5 7" xfId="7884" xr:uid="{00000000-0005-0000-0000-0000D09A0000}"/>
    <cellStyle name="Style 97 6" xfId="7885" xr:uid="{00000000-0005-0000-0000-0000D19A0000}"/>
    <cellStyle name="Style 97 6 2" xfId="7886" xr:uid="{00000000-0005-0000-0000-0000D29A0000}"/>
    <cellStyle name="Style 97 6 2 2" xfId="7887" xr:uid="{00000000-0005-0000-0000-0000D39A0000}"/>
    <cellStyle name="Style 97 6 2 2 2" xfId="21901" xr:uid="{00000000-0005-0000-0000-0000D49A0000}"/>
    <cellStyle name="Style 97 6 2 2 3" xfId="12204" xr:uid="{00000000-0005-0000-0000-0000D59A0000}"/>
    <cellStyle name="Style 97 6 2 3" xfId="7888" xr:uid="{00000000-0005-0000-0000-0000D69A0000}"/>
    <cellStyle name="Style 97 6 2 3 2" xfId="22396" xr:uid="{00000000-0005-0000-0000-0000D79A0000}"/>
    <cellStyle name="Style 97 6 3" xfId="7889" xr:uid="{00000000-0005-0000-0000-0000D89A0000}"/>
    <cellStyle name="Style 97 6 3 2" xfId="7890" xr:uid="{00000000-0005-0000-0000-0000D99A0000}"/>
    <cellStyle name="Style 97 6 3 2 2" xfId="7891" xr:uid="{00000000-0005-0000-0000-0000DA9A0000}"/>
    <cellStyle name="Style 97 6 3 2 2 2" xfId="22381" xr:uid="{00000000-0005-0000-0000-0000DB9A0000}"/>
    <cellStyle name="Style 97 6 3 2 3" xfId="7892" xr:uid="{00000000-0005-0000-0000-0000DC9A0000}"/>
    <cellStyle name="Style 97 6 3 3" xfId="7893" xr:uid="{00000000-0005-0000-0000-0000DD9A0000}"/>
    <cellStyle name="Style 97 6 3 3 2" xfId="7894" xr:uid="{00000000-0005-0000-0000-0000DE9A0000}"/>
    <cellStyle name="Style 97 6 3 3 2 2" xfId="22110" xr:uid="{00000000-0005-0000-0000-0000DF9A0000}"/>
    <cellStyle name="Style 97 6 3 3 3" xfId="12205" xr:uid="{00000000-0005-0000-0000-0000E09A0000}"/>
    <cellStyle name="Style 97 6 3 4" xfId="7895" xr:uid="{00000000-0005-0000-0000-0000E19A0000}"/>
    <cellStyle name="Style 97 6 3 4 2" xfId="22102" xr:uid="{00000000-0005-0000-0000-0000E29A0000}"/>
    <cellStyle name="Style 97 6 3 5" xfId="7896" xr:uid="{00000000-0005-0000-0000-0000E39A0000}"/>
    <cellStyle name="Style 97 6 3 6" xfId="7897" xr:uid="{00000000-0005-0000-0000-0000E49A0000}"/>
    <cellStyle name="Style 97 6 4" xfId="7898" xr:uid="{00000000-0005-0000-0000-0000E59A0000}"/>
    <cellStyle name="Style 97 6 4 2" xfId="7899" xr:uid="{00000000-0005-0000-0000-0000E69A0000}"/>
    <cellStyle name="Style 97 6 4 2 2" xfId="7900" xr:uid="{00000000-0005-0000-0000-0000E79A0000}"/>
    <cellStyle name="Style 97 6 4 2 2 2" xfId="21736" xr:uid="{00000000-0005-0000-0000-0000E89A0000}"/>
    <cellStyle name="Style 97 6 4 2 3" xfId="7901" xr:uid="{00000000-0005-0000-0000-0000E99A0000}"/>
    <cellStyle name="Style 97 6 4 3" xfId="7902" xr:uid="{00000000-0005-0000-0000-0000EA9A0000}"/>
    <cellStyle name="Style 97 6 4 3 2" xfId="21723" xr:uid="{00000000-0005-0000-0000-0000EB9A0000}"/>
    <cellStyle name="Style 97 6 4 4" xfId="7903" xr:uid="{00000000-0005-0000-0000-0000EC9A0000}"/>
    <cellStyle name="Style 97 6 5" xfId="7904" xr:uid="{00000000-0005-0000-0000-0000ED9A0000}"/>
    <cellStyle name="Style 97 6 5 2" xfId="22403" xr:uid="{00000000-0005-0000-0000-0000EE9A0000}"/>
    <cellStyle name="Style 97 6 5 3" xfId="12206" xr:uid="{00000000-0005-0000-0000-0000EF9A0000}"/>
    <cellStyle name="Style 97 6 6" xfId="7905" xr:uid="{00000000-0005-0000-0000-0000F09A0000}"/>
    <cellStyle name="Style 97 6 6 2" xfId="21524" xr:uid="{00000000-0005-0000-0000-0000F19A0000}"/>
    <cellStyle name="Style 97 6 7" xfId="7906" xr:uid="{00000000-0005-0000-0000-0000F29A0000}"/>
    <cellStyle name="Style 97 7" xfId="7907" xr:uid="{00000000-0005-0000-0000-0000F39A0000}"/>
    <cellStyle name="Style 97 7 2" xfId="7908" xr:uid="{00000000-0005-0000-0000-0000F49A0000}"/>
    <cellStyle name="Style 97 7 2 2" xfId="7909" xr:uid="{00000000-0005-0000-0000-0000F59A0000}"/>
    <cellStyle name="Style 97 7 2 2 2" xfId="21991" xr:uid="{00000000-0005-0000-0000-0000F69A0000}"/>
    <cellStyle name="Style 97 7 2 3" xfId="7910" xr:uid="{00000000-0005-0000-0000-0000F79A0000}"/>
    <cellStyle name="Style 97 7 3" xfId="7911" xr:uid="{00000000-0005-0000-0000-0000F89A0000}"/>
    <cellStyle name="Style 97 7 3 2" xfId="7912" xr:uid="{00000000-0005-0000-0000-0000F99A0000}"/>
    <cellStyle name="Style 97 7 3 2 2" xfId="22013" xr:uid="{00000000-0005-0000-0000-0000FA9A0000}"/>
    <cellStyle name="Style 97 7 3 3" xfId="12207" xr:uid="{00000000-0005-0000-0000-0000FB9A0000}"/>
    <cellStyle name="Style 97 7 4" xfId="7913" xr:uid="{00000000-0005-0000-0000-0000FC9A0000}"/>
    <cellStyle name="Style 97 7 4 2" xfId="21749" xr:uid="{00000000-0005-0000-0000-0000FD9A0000}"/>
    <cellStyle name="Style 97 7 5" xfId="7914" xr:uid="{00000000-0005-0000-0000-0000FE9A0000}"/>
    <cellStyle name="Style 97 7 6" xfId="7915" xr:uid="{00000000-0005-0000-0000-0000FF9A0000}"/>
    <cellStyle name="Style 97 8" xfId="7916" xr:uid="{00000000-0005-0000-0000-0000009B0000}"/>
    <cellStyle name="Style 97 8 2" xfId="7917" xr:uid="{00000000-0005-0000-0000-0000019B0000}"/>
    <cellStyle name="Style 97 8 2 2" xfId="7918" xr:uid="{00000000-0005-0000-0000-0000029B0000}"/>
    <cellStyle name="Style 97 8 2 3" xfId="7919" xr:uid="{00000000-0005-0000-0000-0000039B0000}"/>
    <cellStyle name="Style 97 8 2 4" xfId="22297" xr:uid="{00000000-0005-0000-0000-0000049B0000}"/>
    <cellStyle name="Style 97 8 3" xfId="7920" xr:uid="{00000000-0005-0000-0000-0000059B0000}"/>
    <cellStyle name="Style 97 8 3 2" xfId="7921" xr:uid="{00000000-0005-0000-0000-0000069B0000}"/>
    <cellStyle name="Style 97 8 3 3" xfId="21371" xr:uid="{00000000-0005-0000-0000-0000079B0000}"/>
    <cellStyle name="Style 97 8 4" xfId="7922" xr:uid="{00000000-0005-0000-0000-0000089B0000}"/>
    <cellStyle name="Style 97 8 4 2" xfId="21405" xr:uid="{00000000-0005-0000-0000-0000099B0000}"/>
    <cellStyle name="Style 97 8 5" xfId="7923" xr:uid="{00000000-0005-0000-0000-00000A9B0000}"/>
    <cellStyle name="Style 97 8 6" xfId="7924" xr:uid="{00000000-0005-0000-0000-00000B9B0000}"/>
    <cellStyle name="Style 97 9" xfId="7925" xr:uid="{00000000-0005-0000-0000-00000C9B0000}"/>
    <cellStyle name="Style 97 9 2" xfId="7926" xr:uid="{00000000-0005-0000-0000-00000D9B0000}"/>
    <cellStyle name="Style 97 9 2 2" xfId="7927" xr:uid="{00000000-0005-0000-0000-00000E9B0000}"/>
    <cellStyle name="Style 97 9 2 3" xfId="22359" xr:uid="{00000000-0005-0000-0000-00000F9B0000}"/>
    <cellStyle name="Style 97 9 3" xfId="7928" xr:uid="{00000000-0005-0000-0000-0000109B0000}"/>
    <cellStyle name="Style 97 9 3 2" xfId="7929" xr:uid="{00000000-0005-0000-0000-0000119B0000}"/>
    <cellStyle name="Style 97 9 4" xfId="7930" xr:uid="{00000000-0005-0000-0000-0000129B0000}"/>
    <cellStyle name="Style 97_ADDON" xfId="7931" xr:uid="{00000000-0005-0000-0000-0000139B0000}"/>
    <cellStyle name="Style 98" xfId="7932" xr:uid="{00000000-0005-0000-0000-0000149B0000}"/>
    <cellStyle name="Style 98 10" xfId="7933" xr:uid="{00000000-0005-0000-0000-0000159B0000}"/>
    <cellStyle name="Style 98 2" xfId="7934" xr:uid="{00000000-0005-0000-0000-0000169B0000}"/>
    <cellStyle name="Style 98 2 2" xfId="7935" xr:uid="{00000000-0005-0000-0000-0000179B0000}"/>
    <cellStyle name="Style 98 2 2 2" xfId="7936" xr:uid="{00000000-0005-0000-0000-0000189B0000}"/>
    <cellStyle name="Style 98 2 2 2 2" xfId="7937" xr:uid="{00000000-0005-0000-0000-0000199B0000}"/>
    <cellStyle name="Style 98 2 2 2 2 2" xfId="7938" xr:uid="{00000000-0005-0000-0000-00001A9B0000}"/>
    <cellStyle name="Style 98 2 2 2 2 2 2" xfId="7939" xr:uid="{00000000-0005-0000-0000-00001B9B0000}"/>
    <cellStyle name="Style 98 2 2 2 2 3" xfId="7940" xr:uid="{00000000-0005-0000-0000-00001C9B0000}"/>
    <cellStyle name="Style 98 2 2 2 2 4" xfId="22134" xr:uid="{00000000-0005-0000-0000-00001D9B0000}"/>
    <cellStyle name="Style 98 2 2 2 3" xfId="7941" xr:uid="{00000000-0005-0000-0000-00001E9B0000}"/>
    <cellStyle name="Style 98 2 2 2 3 2" xfId="7942" xr:uid="{00000000-0005-0000-0000-00001F9B0000}"/>
    <cellStyle name="Style 98 2 2 2 3 3" xfId="22189" xr:uid="{00000000-0005-0000-0000-0000209B0000}"/>
    <cellStyle name="Style 98 2 2 2 4" xfId="7943" xr:uid="{00000000-0005-0000-0000-0000219B0000}"/>
    <cellStyle name="Style 98 2 2 3" xfId="7944" xr:uid="{00000000-0005-0000-0000-0000229B0000}"/>
    <cellStyle name="Style 98 2 2 3 2" xfId="7945" xr:uid="{00000000-0005-0000-0000-0000239B0000}"/>
    <cellStyle name="Style 98 2 2 3 2 2" xfId="7946" xr:uid="{00000000-0005-0000-0000-0000249B0000}"/>
    <cellStyle name="Style 98 2 2 3 2 3" xfId="22028" xr:uid="{00000000-0005-0000-0000-0000259B0000}"/>
    <cellStyle name="Style 98 2 2 3 3" xfId="7947" xr:uid="{00000000-0005-0000-0000-0000269B0000}"/>
    <cellStyle name="Style 98 2 2 4" xfId="7948" xr:uid="{00000000-0005-0000-0000-0000279B0000}"/>
    <cellStyle name="Style 98 2 2 4 2" xfId="7949" xr:uid="{00000000-0005-0000-0000-0000289B0000}"/>
    <cellStyle name="Style 98 2 2 4 3" xfId="21902" xr:uid="{00000000-0005-0000-0000-0000299B0000}"/>
    <cellStyle name="Style 98 2 2 5" xfId="7950" xr:uid="{00000000-0005-0000-0000-00002A9B0000}"/>
    <cellStyle name="Style 98 2 3" xfId="7951" xr:uid="{00000000-0005-0000-0000-00002B9B0000}"/>
    <cellStyle name="Style 98 2 3 2" xfId="7952" xr:uid="{00000000-0005-0000-0000-00002C9B0000}"/>
    <cellStyle name="Style 98 2 3 2 2" xfId="7953" xr:uid="{00000000-0005-0000-0000-00002D9B0000}"/>
    <cellStyle name="Style 98 2 3 2 2 2" xfId="7954" xr:uid="{00000000-0005-0000-0000-00002E9B0000}"/>
    <cellStyle name="Style 98 2 3 2 3" xfId="7955" xr:uid="{00000000-0005-0000-0000-00002F9B0000}"/>
    <cellStyle name="Style 98 2 3 2 4" xfId="21894" xr:uid="{00000000-0005-0000-0000-0000309B0000}"/>
    <cellStyle name="Style 98 2 3 3" xfId="7956" xr:uid="{00000000-0005-0000-0000-0000319B0000}"/>
    <cellStyle name="Style 98 2 3 3 2" xfId="7957" xr:uid="{00000000-0005-0000-0000-0000329B0000}"/>
    <cellStyle name="Style 98 2 3 3 3" xfId="22047" xr:uid="{00000000-0005-0000-0000-0000339B0000}"/>
    <cellStyle name="Style 98 2 3 4" xfId="7958" xr:uid="{00000000-0005-0000-0000-0000349B0000}"/>
    <cellStyle name="Style 98 2 4" xfId="7959" xr:uid="{00000000-0005-0000-0000-0000359B0000}"/>
    <cellStyle name="Style 98 2 4 2" xfId="7960" xr:uid="{00000000-0005-0000-0000-0000369B0000}"/>
    <cellStyle name="Style 98 2 4 2 2" xfId="7961" xr:uid="{00000000-0005-0000-0000-0000379B0000}"/>
    <cellStyle name="Style 98 2 4 2 3" xfId="21404" xr:uid="{00000000-0005-0000-0000-0000389B0000}"/>
    <cellStyle name="Style 98 2 4 3" xfId="7962" xr:uid="{00000000-0005-0000-0000-0000399B0000}"/>
    <cellStyle name="Style 98 2 5" xfId="7963" xr:uid="{00000000-0005-0000-0000-00003A9B0000}"/>
    <cellStyle name="Style 98 2 5 2" xfId="7964" xr:uid="{00000000-0005-0000-0000-00003B9B0000}"/>
    <cellStyle name="Style 98 2 5 2 2" xfId="20727" xr:uid="{00000000-0005-0000-0000-00003C9B0000}"/>
    <cellStyle name="Style 98 2 5 3" xfId="7965" xr:uid="{00000000-0005-0000-0000-00003D9B0000}"/>
    <cellStyle name="Style 98 2 6" xfId="7966" xr:uid="{00000000-0005-0000-0000-00003E9B0000}"/>
    <cellStyle name="Style 98 2 6 2" xfId="21714" xr:uid="{00000000-0005-0000-0000-00003F9B0000}"/>
    <cellStyle name="Style 98 2 7" xfId="7967" xr:uid="{00000000-0005-0000-0000-0000409B0000}"/>
    <cellStyle name="Style 98 3" xfId="7968" xr:uid="{00000000-0005-0000-0000-0000419B0000}"/>
    <cellStyle name="Style 98 3 2" xfId="7969" xr:uid="{00000000-0005-0000-0000-0000429B0000}"/>
    <cellStyle name="Style 98 3 2 2" xfId="7970" xr:uid="{00000000-0005-0000-0000-0000439B0000}"/>
    <cellStyle name="Style 98 3 2 2 2" xfId="7971" xr:uid="{00000000-0005-0000-0000-0000449B0000}"/>
    <cellStyle name="Style 98 3 2 2 2 2" xfId="7972" xr:uid="{00000000-0005-0000-0000-0000459B0000}"/>
    <cellStyle name="Style 98 3 2 2 2 2 2" xfId="7973" xr:uid="{00000000-0005-0000-0000-0000469B0000}"/>
    <cellStyle name="Style 98 3 2 2 2 3" xfId="7974" xr:uid="{00000000-0005-0000-0000-0000479B0000}"/>
    <cellStyle name="Style 98 3 2 2 2 4" xfId="22170" xr:uid="{00000000-0005-0000-0000-0000489B0000}"/>
    <cellStyle name="Style 98 3 2 2 3" xfId="7975" xr:uid="{00000000-0005-0000-0000-0000499B0000}"/>
    <cellStyle name="Style 98 3 2 2 3 2" xfId="7976" xr:uid="{00000000-0005-0000-0000-00004A9B0000}"/>
    <cellStyle name="Style 98 3 2 2 3 3" xfId="21418" xr:uid="{00000000-0005-0000-0000-00004B9B0000}"/>
    <cellStyle name="Style 98 3 2 2 4" xfId="7977" xr:uid="{00000000-0005-0000-0000-00004C9B0000}"/>
    <cellStyle name="Style 98 3 2 3" xfId="7978" xr:uid="{00000000-0005-0000-0000-00004D9B0000}"/>
    <cellStyle name="Style 98 3 2 3 2" xfId="7979" xr:uid="{00000000-0005-0000-0000-00004E9B0000}"/>
    <cellStyle name="Style 98 3 2 3 2 2" xfId="7980" xr:uid="{00000000-0005-0000-0000-00004F9B0000}"/>
    <cellStyle name="Style 98 3 2 3 2 3" xfId="21376" xr:uid="{00000000-0005-0000-0000-0000509B0000}"/>
    <cellStyle name="Style 98 3 2 3 3" xfId="7981" xr:uid="{00000000-0005-0000-0000-0000519B0000}"/>
    <cellStyle name="Style 98 3 2 4" xfId="7982" xr:uid="{00000000-0005-0000-0000-0000529B0000}"/>
    <cellStyle name="Style 98 3 2 4 2" xfId="7983" xr:uid="{00000000-0005-0000-0000-0000539B0000}"/>
    <cellStyle name="Style 98 3 2 4 3" xfId="21357" xr:uid="{00000000-0005-0000-0000-0000549B0000}"/>
    <cellStyle name="Style 98 3 2 5" xfId="7984" xr:uid="{00000000-0005-0000-0000-0000559B0000}"/>
    <cellStyle name="Style 98 3 3" xfId="7985" xr:uid="{00000000-0005-0000-0000-0000569B0000}"/>
    <cellStyle name="Style 98 3 3 2" xfId="7986" xr:uid="{00000000-0005-0000-0000-0000579B0000}"/>
    <cellStyle name="Style 98 3 3 2 2" xfId="7987" xr:uid="{00000000-0005-0000-0000-0000589B0000}"/>
    <cellStyle name="Style 98 3 3 2 2 2" xfId="7988" xr:uid="{00000000-0005-0000-0000-0000599B0000}"/>
    <cellStyle name="Style 98 3 3 2 2 2 2" xfId="7989" xr:uid="{00000000-0005-0000-0000-00005A9B0000}"/>
    <cellStyle name="Style 98 3 3 2 2 3" xfId="7990" xr:uid="{00000000-0005-0000-0000-00005B9B0000}"/>
    <cellStyle name="Style 98 3 3 2 2 4" xfId="21528" xr:uid="{00000000-0005-0000-0000-00005C9B0000}"/>
    <cellStyle name="Style 98 3 3 2 3" xfId="7991" xr:uid="{00000000-0005-0000-0000-00005D9B0000}"/>
    <cellStyle name="Style 98 3 3 2 3 2" xfId="7992" xr:uid="{00000000-0005-0000-0000-00005E9B0000}"/>
    <cellStyle name="Style 98 3 3 2 3 3" xfId="21851" xr:uid="{00000000-0005-0000-0000-00005F9B0000}"/>
    <cellStyle name="Style 98 3 3 2 4" xfId="7993" xr:uid="{00000000-0005-0000-0000-0000609B0000}"/>
    <cellStyle name="Style 98 3 3 3" xfId="7994" xr:uid="{00000000-0005-0000-0000-0000619B0000}"/>
    <cellStyle name="Style 98 3 3 3 2" xfId="7995" xr:uid="{00000000-0005-0000-0000-0000629B0000}"/>
    <cellStyle name="Style 98 3 3 3 2 2" xfId="20757" xr:uid="{00000000-0005-0000-0000-0000639B0000}"/>
    <cellStyle name="Style 98 3 3 3 3" xfId="7996" xr:uid="{00000000-0005-0000-0000-0000649B0000}"/>
    <cellStyle name="Style 98 3 3 4" xfId="7997" xr:uid="{00000000-0005-0000-0000-0000659B0000}"/>
    <cellStyle name="Style 98 3 3 4 2" xfId="20706" xr:uid="{00000000-0005-0000-0000-0000669B0000}"/>
    <cellStyle name="Style 98 3 3 5" xfId="7998" xr:uid="{00000000-0005-0000-0000-0000679B0000}"/>
    <cellStyle name="Style 98 3 3 6" xfId="7999" xr:uid="{00000000-0005-0000-0000-0000689B0000}"/>
    <cellStyle name="Style 98 3 4" xfId="8000" xr:uid="{00000000-0005-0000-0000-0000699B0000}"/>
    <cellStyle name="Style 98 3 4 2" xfId="8001" xr:uid="{00000000-0005-0000-0000-00006A9B0000}"/>
    <cellStyle name="Style 98 3 4 2 2" xfId="8002" xr:uid="{00000000-0005-0000-0000-00006B9B0000}"/>
    <cellStyle name="Style 98 3 4 2 2 2" xfId="22033" xr:uid="{00000000-0005-0000-0000-00006C9B0000}"/>
    <cellStyle name="Style 98 3 4 3" xfId="8003" xr:uid="{00000000-0005-0000-0000-00006D9B0000}"/>
    <cellStyle name="Style 98 3 5" xfId="8004" xr:uid="{00000000-0005-0000-0000-00006E9B0000}"/>
    <cellStyle name="Style 98 3 5 2" xfId="8005" xr:uid="{00000000-0005-0000-0000-00006F9B0000}"/>
    <cellStyle name="Style 98 3 5 2 2" xfId="20769" xr:uid="{00000000-0005-0000-0000-0000709B0000}"/>
    <cellStyle name="Style 98 3 6" xfId="8006" xr:uid="{00000000-0005-0000-0000-0000719B0000}"/>
    <cellStyle name="Style 98 3 7" xfId="8007" xr:uid="{00000000-0005-0000-0000-0000729B0000}"/>
    <cellStyle name="Style 98 4" xfId="8008" xr:uid="{00000000-0005-0000-0000-0000739B0000}"/>
    <cellStyle name="Style 98 4 2" xfId="8009" xr:uid="{00000000-0005-0000-0000-0000749B0000}"/>
    <cellStyle name="Style 98 4 2 2" xfId="8010" xr:uid="{00000000-0005-0000-0000-0000759B0000}"/>
    <cellStyle name="Style 98 4 2 2 2" xfId="8011" xr:uid="{00000000-0005-0000-0000-0000769B0000}"/>
    <cellStyle name="Style 98 4 2 2 2 2" xfId="8012" xr:uid="{00000000-0005-0000-0000-0000779B0000}"/>
    <cellStyle name="Style 98 4 2 2 3" xfId="8013" xr:uid="{00000000-0005-0000-0000-0000789B0000}"/>
    <cellStyle name="Style 98 4 2 2 4" xfId="21823" xr:uid="{00000000-0005-0000-0000-0000799B0000}"/>
    <cellStyle name="Style 98 4 2 3" xfId="8014" xr:uid="{00000000-0005-0000-0000-00007A9B0000}"/>
    <cellStyle name="Style 98 4 2 3 2" xfId="8015" xr:uid="{00000000-0005-0000-0000-00007B9B0000}"/>
    <cellStyle name="Style 98 4 2 3 3" xfId="21517" xr:uid="{00000000-0005-0000-0000-00007C9B0000}"/>
    <cellStyle name="Style 98 4 2 4" xfId="8016" xr:uid="{00000000-0005-0000-0000-00007D9B0000}"/>
    <cellStyle name="Style 98 4 3" xfId="8017" xr:uid="{00000000-0005-0000-0000-00007E9B0000}"/>
    <cellStyle name="Style 98 4 3 2" xfId="8018" xr:uid="{00000000-0005-0000-0000-00007F9B0000}"/>
    <cellStyle name="Style 98 4 3 2 2" xfId="21743" xr:uid="{00000000-0005-0000-0000-0000809B0000}"/>
    <cellStyle name="Style 98 4 3 3" xfId="8019" xr:uid="{00000000-0005-0000-0000-0000819B0000}"/>
    <cellStyle name="Style 98 4 4" xfId="8020" xr:uid="{00000000-0005-0000-0000-0000829B0000}"/>
    <cellStyle name="Style 98 4 4 2" xfId="21403" xr:uid="{00000000-0005-0000-0000-0000839B0000}"/>
    <cellStyle name="Style 98 4 5" xfId="8021" xr:uid="{00000000-0005-0000-0000-0000849B0000}"/>
    <cellStyle name="Style 98 4 6" xfId="8022" xr:uid="{00000000-0005-0000-0000-0000859B0000}"/>
    <cellStyle name="Style 98 5" xfId="8023" xr:uid="{00000000-0005-0000-0000-0000869B0000}"/>
    <cellStyle name="Style 98 5 2" xfId="8024" xr:uid="{00000000-0005-0000-0000-0000879B0000}"/>
    <cellStyle name="Style 98 5 2 2" xfId="8025" xr:uid="{00000000-0005-0000-0000-0000889B0000}"/>
    <cellStyle name="Style 98 5 2 3" xfId="22397" xr:uid="{00000000-0005-0000-0000-0000899B0000}"/>
    <cellStyle name="Style 98 5 3" xfId="8026" xr:uid="{00000000-0005-0000-0000-00008A9B0000}"/>
    <cellStyle name="Style 98 6" xfId="8027" xr:uid="{00000000-0005-0000-0000-00008B9B0000}"/>
    <cellStyle name="Style 98 6 2" xfId="8028" xr:uid="{00000000-0005-0000-0000-00008C9B0000}"/>
    <cellStyle name="Style 98 6 2 2" xfId="8029" xr:uid="{00000000-0005-0000-0000-00008D9B0000}"/>
    <cellStyle name="Style 98 6 2 3" xfId="22218" xr:uid="{00000000-0005-0000-0000-00008E9B0000}"/>
    <cellStyle name="Style 98 6 3" xfId="8030" xr:uid="{00000000-0005-0000-0000-00008F9B0000}"/>
    <cellStyle name="Style 98 6 4" xfId="8031" xr:uid="{00000000-0005-0000-0000-0000909B0000}"/>
    <cellStyle name="Style 98 7" xfId="8032" xr:uid="{00000000-0005-0000-0000-0000919B0000}"/>
    <cellStyle name="Style 98 7 2" xfId="8033" xr:uid="{00000000-0005-0000-0000-0000929B0000}"/>
    <cellStyle name="Style 98 7 3" xfId="8034" xr:uid="{00000000-0005-0000-0000-0000939B0000}"/>
    <cellStyle name="Style 98 7 4" xfId="8035" xr:uid="{00000000-0005-0000-0000-0000949B0000}"/>
    <cellStyle name="Style 98 7 5" xfId="22122" xr:uid="{00000000-0005-0000-0000-0000959B0000}"/>
    <cellStyle name="Style 98 8" xfId="8036" xr:uid="{00000000-0005-0000-0000-0000969B0000}"/>
    <cellStyle name="Style 98 8 2" xfId="21909" xr:uid="{00000000-0005-0000-0000-0000979B0000}"/>
    <cellStyle name="Style 98 9" xfId="8037" xr:uid="{00000000-0005-0000-0000-0000989B0000}"/>
    <cellStyle name="Style 98_ADDON" xfId="8038" xr:uid="{00000000-0005-0000-0000-0000999B0000}"/>
    <cellStyle name="Style 99" xfId="8039" xr:uid="{00000000-0005-0000-0000-00009A9B0000}"/>
    <cellStyle name="Style 99 10" xfId="8040" xr:uid="{00000000-0005-0000-0000-00009B9B0000}"/>
    <cellStyle name="Style 99 2" xfId="8041" xr:uid="{00000000-0005-0000-0000-00009C9B0000}"/>
    <cellStyle name="Style 99 2 2" xfId="8042" xr:uid="{00000000-0005-0000-0000-00009D9B0000}"/>
    <cellStyle name="Style 99 2 2 2" xfId="8043" xr:uid="{00000000-0005-0000-0000-00009E9B0000}"/>
    <cellStyle name="Style 99 2 2 2 2" xfId="8044" xr:uid="{00000000-0005-0000-0000-00009F9B0000}"/>
    <cellStyle name="Style 99 2 2 2 2 2" xfId="8045" xr:uid="{00000000-0005-0000-0000-0000A09B0000}"/>
    <cellStyle name="Style 99 2 2 2 2 2 2" xfId="8046" xr:uid="{00000000-0005-0000-0000-0000A19B0000}"/>
    <cellStyle name="Style 99 2 2 2 2 3" xfId="8047" xr:uid="{00000000-0005-0000-0000-0000A29B0000}"/>
    <cellStyle name="Style 99 2 2 2 2 4" xfId="20979" xr:uid="{00000000-0005-0000-0000-0000A39B0000}"/>
    <cellStyle name="Style 99 2 2 2 3" xfId="8048" xr:uid="{00000000-0005-0000-0000-0000A49B0000}"/>
    <cellStyle name="Style 99 2 2 2 3 2" xfId="8049" xr:uid="{00000000-0005-0000-0000-0000A59B0000}"/>
    <cellStyle name="Style 99 2 2 2 3 3" xfId="20980" xr:uid="{00000000-0005-0000-0000-0000A69B0000}"/>
    <cellStyle name="Style 99 2 2 2 4" xfId="8050" xr:uid="{00000000-0005-0000-0000-0000A79B0000}"/>
    <cellStyle name="Style 99 2 2 3" xfId="8051" xr:uid="{00000000-0005-0000-0000-0000A89B0000}"/>
    <cellStyle name="Style 99 2 2 3 2" xfId="8052" xr:uid="{00000000-0005-0000-0000-0000A99B0000}"/>
    <cellStyle name="Style 99 2 2 3 2 2" xfId="8053" xr:uid="{00000000-0005-0000-0000-0000AA9B0000}"/>
    <cellStyle name="Style 99 2 2 3 2 3" xfId="21606" xr:uid="{00000000-0005-0000-0000-0000AB9B0000}"/>
    <cellStyle name="Style 99 2 2 3 3" xfId="8054" xr:uid="{00000000-0005-0000-0000-0000AC9B0000}"/>
    <cellStyle name="Style 99 2 2 4" xfId="8055" xr:uid="{00000000-0005-0000-0000-0000AD9B0000}"/>
    <cellStyle name="Style 99 2 2 4 2" xfId="8056" xr:uid="{00000000-0005-0000-0000-0000AE9B0000}"/>
    <cellStyle name="Style 99 2 2 5" xfId="8057" xr:uid="{00000000-0005-0000-0000-0000AF9B0000}"/>
    <cellStyle name="Style 99 2 3" xfId="8058" xr:uid="{00000000-0005-0000-0000-0000B09B0000}"/>
    <cellStyle name="Style 99 2 3 2" xfId="8059" xr:uid="{00000000-0005-0000-0000-0000B19B0000}"/>
    <cellStyle name="Style 99 2 3 2 2" xfId="8060" xr:uid="{00000000-0005-0000-0000-0000B29B0000}"/>
    <cellStyle name="Style 99 2 3 2 2 2" xfId="8061" xr:uid="{00000000-0005-0000-0000-0000B39B0000}"/>
    <cellStyle name="Style 99 2 3 2 3" xfId="8062" xr:uid="{00000000-0005-0000-0000-0000B49B0000}"/>
    <cellStyle name="Style 99 2 3 3" xfId="8063" xr:uid="{00000000-0005-0000-0000-0000B59B0000}"/>
    <cellStyle name="Style 99 2 3 3 2" xfId="8064" xr:uid="{00000000-0005-0000-0000-0000B69B0000}"/>
    <cellStyle name="Style 99 2 3 4" xfId="8065" xr:uid="{00000000-0005-0000-0000-0000B79B0000}"/>
    <cellStyle name="Style 99 2 3 5" xfId="8066" xr:uid="{00000000-0005-0000-0000-0000B89B0000}"/>
    <cellStyle name="Style 99 2 4" xfId="8067" xr:uid="{00000000-0005-0000-0000-0000B99B0000}"/>
    <cellStyle name="Style 99 2 4 2" xfId="8068" xr:uid="{00000000-0005-0000-0000-0000BA9B0000}"/>
    <cellStyle name="Style 99 2 4 2 2" xfId="8069" xr:uid="{00000000-0005-0000-0000-0000BB9B0000}"/>
    <cellStyle name="Style 99 2 4 3" xfId="8070" xr:uid="{00000000-0005-0000-0000-0000BC9B0000}"/>
    <cellStyle name="Style 99 2 4 4" xfId="8071" xr:uid="{00000000-0005-0000-0000-0000BD9B0000}"/>
    <cellStyle name="Style 99 2 5" xfId="8072" xr:uid="{00000000-0005-0000-0000-0000BE9B0000}"/>
    <cellStyle name="Style 99 2 5 2" xfId="8073" xr:uid="{00000000-0005-0000-0000-0000BF9B0000}"/>
    <cellStyle name="Style 99 2 5 2 2" xfId="21835" xr:uid="{00000000-0005-0000-0000-0000C09B0000}"/>
    <cellStyle name="Style 99 2 5 3" xfId="12208" xr:uid="{00000000-0005-0000-0000-0000C19B0000}"/>
    <cellStyle name="Style 99 2 6" xfId="8074" xr:uid="{00000000-0005-0000-0000-0000C29B0000}"/>
    <cellStyle name="Style 99 2 6 2" xfId="21567" xr:uid="{00000000-0005-0000-0000-0000C39B0000}"/>
    <cellStyle name="Style 99 3" xfId="8075" xr:uid="{00000000-0005-0000-0000-0000C49B0000}"/>
    <cellStyle name="Style 99 3 2" xfId="8076" xr:uid="{00000000-0005-0000-0000-0000C59B0000}"/>
    <cellStyle name="Style 99 3 2 2" xfId="8077" xr:uid="{00000000-0005-0000-0000-0000C69B0000}"/>
    <cellStyle name="Style 99 3 2 2 2" xfId="8078" xr:uid="{00000000-0005-0000-0000-0000C79B0000}"/>
    <cellStyle name="Style 99 3 2 2 2 2" xfId="8079" xr:uid="{00000000-0005-0000-0000-0000C89B0000}"/>
    <cellStyle name="Style 99 3 2 2 2 2 2" xfId="8080" xr:uid="{00000000-0005-0000-0000-0000C99B0000}"/>
    <cellStyle name="Style 99 3 2 2 2 3" xfId="8081" xr:uid="{00000000-0005-0000-0000-0000CA9B0000}"/>
    <cellStyle name="Style 99 3 2 2 3" xfId="8082" xr:uid="{00000000-0005-0000-0000-0000CB9B0000}"/>
    <cellStyle name="Style 99 3 2 2 3 2" xfId="8083" xr:uid="{00000000-0005-0000-0000-0000CC9B0000}"/>
    <cellStyle name="Style 99 3 2 2 4" xfId="8084" xr:uid="{00000000-0005-0000-0000-0000CD9B0000}"/>
    <cellStyle name="Style 99 3 2 2 5" xfId="8085" xr:uid="{00000000-0005-0000-0000-0000CE9B0000}"/>
    <cellStyle name="Style 99 3 2 3" xfId="8086" xr:uid="{00000000-0005-0000-0000-0000CF9B0000}"/>
    <cellStyle name="Style 99 3 2 3 2" xfId="8087" xr:uid="{00000000-0005-0000-0000-0000D09B0000}"/>
    <cellStyle name="Style 99 3 2 3 2 2" xfId="8088" xr:uid="{00000000-0005-0000-0000-0000D19B0000}"/>
    <cellStyle name="Style 99 3 2 3 3" xfId="8089" xr:uid="{00000000-0005-0000-0000-0000D29B0000}"/>
    <cellStyle name="Style 99 3 2 3 4" xfId="12209" xr:uid="{00000000-0005-0000-0000-0000D39B0000}"/>
    <cellStyle name="Style 99 3 2 4" xfId="8090" xr:uid="{00000000-0005-0000-0000-0000D49B0000}"/>
    <cellStyle name="Style 99 3 2 4 2" xfId="8091" xr:uid="{00000000-0005-0000-0000-0000D59B0000}"/>
    <cellStyle name="Style 99 3 2 5" xfId="8092" xr:uid="{00000000-0005-0000-0000-0000D69B0000}"/>
    <cellStyle name="Style 99 3 2 6" xfId="8093" xr:uid="{00000000-0005-0000-0000-0000D79B0000}"/>
    <cellStyle name="Style 99 3 3" xfId="8094" xr:uid="{00000000-0005-0000-0000-0000D89B0000}"/>
    <cellStyle name="Style 99 3 3 2" xfId="8095" xr:uid="{00000000-0005-0000-0000-0000D99B0000}"/>
    <cellStyle name="Style 99 3 3 2 2" xfId="8096" xr:uid="{00000000-0005-0000-0000-0000DA9B0000}"/>
    <cellStyle name="Style 99 3 3 2 2 2" xfId="8097" xr:uid="{00000000-0005-0000-0000-0000DB9B0000}"/>
    <cellStyle name="Style 99 3 3 2 2 2 2" xfId="8098" xr:uid="{00000000-0005-0000-0000-0000DC9B0000}"/>
    <cellStyle name="Style 99 3 3 2 2 3" xfId="8099" xr:uid="{00000000-0005-0000-0000-0000DD9B0000}"/>
    <cellStyle name="Style 99 3 3 2 3" xfId="8100" xr:uid="{00000000-0005-0000-0000-0000DE9B0000}"/>
    <cellStyle name="Style 99 3 3 2 3 2" xfId="8101" xr:uid="{00000000-0005-0000-0000-0000DF9B0000}"/>
    <cellStyle name="Style 99 3 3 2 4" xfId="8102" xr:uid="{00000000-0005-0000-0000-0000E09B0000}"/>
    <cellStyle name="Style 99 3 3 2 5" xfId="8103" xr:uid="{00000000-0005-0000-0000-0000E19B0000}"/>
    <cellStyle name="Style 99 3 3 3" xfId="8104" xr:uid="{00000000-0005-0000-0000-0000E29B0000}"/>
    <cellStyle name="Style 99 3 3 3 2" xfId="8105" xr:uid="{00000000-0005-0000-0000-0000E39B0000}"/>
    <cellStyle name="Style 99 3 3 3 2 2" xfId="22226" xr:uid="{00000000-0005-0000-0000-0000E49B0000}"/>
    <cellStyle name="Style 99 3 3 3 3" xfId="8106" xr:uid="{00000000-0005-0000-0000-0000E59B0000}"/>
    <cellStyle name="Style 99 3 3 3 4" xfId="12210" xr:uid="{00000000-0005-0000-0000-0000E69B0000}"/>
    <cellStyle name="Style 99 3 3 4" xfId="8107" xr:uid="{00000000-0005-0000-0000-0000E79B0000}"/>
    <cellStyle name="Style 99 3 3 4 2" xfId="8108" xr:uid="{00000000-0005-0000-0000-0000E89B0000}"/>
    <cellStyle name="Style 99 3 3 4 3" xfId="22390" xr:uid="{00000000-0005-0000-0000-0000E99B0000}"/>
    <cellStyle name="Style 99 3 3 5" xfId="8109" xr:uid="{00000000-0005-0000-0000-0000EA9B0000}"/>
    <cellStyle name="Style 99 3 3 6" xfId="8110" xr:uid="{00000000-0005-0000-0000-0000EB9B0000}"/>
    <cellStyle name="Style 99 3 4" xfId="8111" xr:uid="{00000000-0005-0000-0000-0000EC9B0000}"/>
    <cellStyle name="Style 99 3 4 2" xfId="8112" xr:uid="{00000000-0005-0000-0000-0000ED9B0000}"/>
    <cellStyle name="Style 99 3 4 2 2" xfId="8113" xr:uid="{00000000-0005-0000-0000-0000EE9B0000}"/>
    <cellStyle name="Style 99 3 4 2 2 2" xfId="21951" xr:uid="{00000000-0005-0000-0000-0000EF9B0000}"/>
    <cellStyle name="Style 99 3 4 2 3" xfId="12211" xr:uid="{00000000-0005-0000-0000-0000F09B0000}"/>
    <cellStyle name="Style 99 3 4 3" xfId="8114" xr:uid="{00000000-0005-0000-0000-0000F19B0000}"/>
    <cellStyle name="Style 99 3 4 4" xfId="8115" xr:uid="{00000000-0005-0000-0000-0000F29B0000}"/>
    <cellStyle name="Style 99 3 5" xfId="8116" xr:uid="{00000000-0005-0000-0000-0000F39B0000}"/>
    <cellStyle name="Style 99 3 5 2" xfId="8117" xr:uid="{00000000-0005-0000-0000-0000F49B0000}"/>
    <cellStyle name="Style 99 3 5 2 2" xfId="22278" xr:uid="{00000000-0005-0000-0000-0000F59B0000}"/>
    <cellStyle name="Style 99 3 5 3" xfId="12212" xr:uid="{00000000-0005-0000-0000-0000F69B0000}"/>
    <cellStyle name="Style 99 3 6" xfId="8118" xr:uid="{00000000-0005-0000-0000-0000F79B0000}"/>
    <cellStyle name="Style 99 3 6 2" xfId="8119" xr:uid="{00000000-0005-0000-0000-0000F89B0000}"/>
    <cellStyle name="Style 99 3 7" xfId="8120" xr:uid="{00000000-0005-0000-0000-0000F99B0000}"/>
    <cellStyle name="Style 99 4" xfId="8121" xr:uid="{00000000-0005-0000-0000-0000FA9B0000}"/>
    <cellStyle name="Style 99 4 2" xfId="8122" xr:uid="{00000000-0005-0000-0000-0000FB9B0000}"/>
    <cellStyle name="Style 99 4 2 2" xfId="8123" xr:uid="{00000000-0005-0000-0000-0000FC9B0000}"/>
    <cellStyle name="Style 99 4 2 2 2" xfId="8124" xr:uid="{00000000-0005-0000-0000-0000FD9B0000}"/>
    <cellStyle name="Style 99 4 2 2 2 2" xfId="8125" xr:uid="{00000000-0005-0000-0000-0000FE9B0000}"/>
    <cellStyle name="Style 99 4 2 2 3" xfId="8126" xr:uid="{00000000-0005-0000-0000-0000FF9B0000}"/>
    <cellStyle name="Style 99 4 2 3" xfId="8127" xr:uid="{00000000-0005-0000-0000-0000009C0000}"/>
    <cellStyle name="Style 99 4 2 3 2" xfId="8128" xr:uid="{00000000-0005-0000-0000-0000019C0000}"/>
    <cellStyle name="Style 99 4 2 4" xfId="8129" xr:uid="{00000000-0005-0000-0000-0000029C0000}"/>
    <cellStyle name="Style 99 4 2 5" xfId="8130" xr:uid="{00000000-0005-0000-0000-0000039C0000}"/>
    <cellStyle name="Style 99 4 3" xfId="8131" xr:uid="{00000000-0005-0000-0000-0000049C0000}"/>
    <cellStyle name="Style 99 4 3 2" xfId="8132" xr:uid="{00000000-0005-0000-0000-0000059C0000}"/>
    <cellStyle name="Style 99 4 3 2 2" xfId="21763" xr:uid="{00000000-0005-0000-0000-0000069C0000}"/>
    <cellStyle name="Style 99 4 3 3" xfId="8133" xr:uid="{00000000-0005-0000-0000-0000079C0000}"/>
    <cellStyle name="Style 99 4 3 4" xfId="12213" xr:uid="{00000000-0005-0000-0000-0000089C0000}"/>
    <cellStyle name="Style 99 4 4" xfId="8134" xr:uid="{00000000-0005-0000-0000-0000099C0000}"/>
    <cellStyle name="Style 99 4 4 2" xfId="8135" xr:uid="{00000000-0005-0000-0000-00000A9C0000}"/>
    <cellStyle name="Style 99 4 4 3" xfId="21663" xr:uid="{00000000-0005-0000-0000-00000B9C0000}"/>
    <cellStyle name="Style 99 4 5" xfId="8136" xr:uid="{00000000-0005-0000-0000-00000C9C0000}"/>
    <cellStyle name="Style 99 4 6" xfId="8137" xr:uid="{00000000-0005-0000-0000-00000D9C0000}"/>
    <cellStyle name="Style 99 5" xfId="8138" xr:uid="{00000000-0005-0000-0000-00000E9C0000}"/>
    <cellStyle name="Style 99 5 2" xfId="8139" xr:uid="{00000000-0005-0000-0000-00000F9C0000}"/>
    <cellStyle name="Style 99 5 2 2" xfId="8140" xr:uid="{00000000-0005-0000-0000-0000109C0000}"/>
    <cellStyle name="Style 99 5 3" xfId="8141" xr:uid="{00000000-0005-0000-0000-0000119C0000}"/>
    <cellStyle name="Style 99 5 4" xfId="8142" xr:uid="{00000000-0005-0000-0000-0000129C0000}"/>
    <cellStyle name="Style 99 6" xfId="8143" xr:uid="{00000000-0005-0000-0000-0000139C0000}"/>
    <cellStyle name="Style 99 6 2" xfId="8144" xr:uid="{00000000-0005-0000-0000-0000149C0000}"/>
    <cellStyle name="Style 99 6 2 2" xfId="8145" xr:uid="{00000000-0005-0000-0000-0000159C0000}"/>
    <cellStyle name="Style 99 6 2 3" xfId="22355" xr:uid="{00000000-0005-0000-0000-0000169C0000}"/>
    <cellStyle name="Style 99 6 3" xfId="8146" xr:uid="{00000000-0005-0000-0000-0000179C0000}"/>
    <cellStyle name="Style 99 6 4" xfId="8147" xr:uid="{00000000-0005-0000-0000-0000189C0000}"/>
    <cellStyle name="Style 99 7" xfId="8148" xr:uid="{00000000-0005-0000-0000-0000199C0000}"/>
    <cellStyle name="Style 99 7 2" xfId="8149" xr:uid="{00000000-0005-0000-0000-00001A9C0000}"/>
    <cellStyle name="Style 99 7 3" xfId="8150" xr:uid="{00000000-0005-0000-0000-00001B9C0000}"/>
    <cellStyle name="Style 99 7 4" xfId="8151" xr:uid="{00000000-0005-0000-0000-00001C9C0000}"/>
    <cellStyle name="Style 99 7 5" xfId="22003" xr:uid="{00000000-0005-0000-0000-00001D9C0000}"/>
    <cellStyle name="Style 99 8" xfId="8152" xr:uid="{00000000-0005-0000-0000-00001E9C0000}"/>
    <cellStyle name="Style 99 8 2" xfId="21362" xr:uid="{00000000-0005-0000-0000-00001F9C0000}"/>
    <cellStyle name="Style 99 9" xfId="8153" xr:uid="{00000000-0005-0000-0000-0000209C0000}"/>
    <cellStyle name="Style 99_ADDON" xfId="8154" xr:uid="{00000000-0005-0000-0000-0000219C0000}"/>
    <cellStyle name="Sub Total" xfId="40215" xr:uid="{00000000-0005-0000-0000-0000229C0000}"/>
    <cellStyle name="Table Heading" xfId="40216" xr:uid="{00000000-0005-0000-0000-0000239C0000}"/>
    <cellStyle name="TableStyleLight1" xfId="8155" xr:uid="{00000000-0005-0000-0000-0000249C0000}"/>
    <cellStyle name="Texte explicatif" xfId="8156" xr:uid="{00000000-0005-0000-0000-0000259C0000}"/>
    <cellStyle name="Texte explicatif 2" xfId="8157" xr:uid="{00000000-0005-0000-0000-0000269C0000}"/>
    <cellStyle name="Texte explicatif 2 2" xfId="8158" xr:uid="{00000000-0005-0000-0000-0000279C0000}"/>
    <cellStyle name="Texte explicatif 2 3" xfId="22311" xr:uid="{00000000-0005-0000-0000-0000289C0000}"/>
    <cellStyle name="Texte explicatif 3" xfId="8159" xr:uid="{00000000-0005-0000-0000-0000299C0000}"/>
    <cellStyle name="Title 10" xfId="11894" xr:uid="{00000000-0005-0000-0000-00002A9C0000}"/>
    <cellStyle name="Title 11" xfId="11895" xr:uid="{00000000-0005-0000-0000-00002B9C0000}"/>
    <cellStyle name="Title 12" xfId="11896" xr:uid="{00000000-0005-0000-0000-00002C9C0000}"/>
    <cellStyle name="Title 13" xfId="11897" xr:uid="{00000000-0005-0000-0000-00002D9C0000}"/>
    <cellStyle name="Title 14" xfId="11898" xr:uid="{00000000-0005-0000-0000-00002E9C0000}"/>
    <cellStyle name="Title 15" xfId="11899" xr:uid="{00000000-0005-0000-0000-00002F9C0000}"/>
    <cellStyle name="Title 16" xfId="11900" xr:uid="{00000000-0005-0000-0000-0000309C0000}"/>
    <cellStyle name="Title 17" xfId="11901" xr:uid="{00000000-0005-0000-0000-0000319C0000}"/>
    <cellStyle name="Title 18" xfId="11902" xr:uid="{00000000-0005-0000-0000-0000329C0000}"/>
    <cellStyle name="Title 19" xfId="11903" xr:uid="{00000000-0005-0000-0000-0000339C0000}"/>
    <cellStyle name="Title 2" xfId="8160" xr:uid="{00000000-0005-0000-0000-0000349C0000}"/>
    <cellStyle name="Title 2 10" xfId="11905" xr:uid="{00000000-0005-0000-0000-0000359C0000}"/>
    <cellStyle name="Title 2 11" xfId="11906" xr:uid="{00000000-0005-0000-0000-0000369C0000}"/>
    <cellStyle name="Title 2 12" xfId="11907" xr:uid="{00000000-0005-0000-0000-0000379C0000}"/>
    <cellStyle name="Title 2 13" xfId="11908" xr:uid="{00000000-0005-0000-0000-0000389C0000}"/>
    <cellStyle name="Title 2 14" xfId="11909" xr:uid="{00000000-0005-0000-0000-0000399C0000}"/>
    <cellStyle name="Title 2 15" xfId="11910" xr:uid="{00000000-0005-0000-0000-00003A9C0000}"/>
    <cellStyle name="Title 2 16" xfId="11911" xr:uid="{00000000-0005-0000-0000-00003B9C0000}"/>
    <cellStyle name="Title 2 17" xfId="11904" xr:uid="{00000000-0005-0000-0000-00003C9C0000}"/>
    <cellStyle name="Title 2 2" xfId="8161" xr:uid="{00000000-0005-0000-0000-00003D9C0000}"/>
    <cellStyle name="Title 2 2 2" xfId="8162" xr:uid="{00000000-0005-0000-0000-00003E9C0000}"/>
    <cellStyle name="Title 2 2 2 2" xfId="11912" xr:uid="{00000000-0005-0000-0000-00003F9C0000}"/>
    <cellStyle name="Title 2 2 3" xfId="11913" xr:uid="{00000000-0005-0000-0000-0000409C0000}"/>
    <cellStyle name="Title 2 2 4" xfId="11914" xr:uid="{00000000-0005-0000-0000-0000419C0000}"/>
    <cellStyle name="Title 2 2 5" xfId="11915" xr:uid="{00000000-0005-0000-0000-0000429C0000}"/>
    <cellStyle name="Title 2 2 6" xfId="20736" xr:uid="{00000000-0005-0000-0000-0000439C0000}"/>
    <cellStyle name="Title 2 3" xfId="8163" xr:uid="{00000000-0005-0000-0000-0000449C0000}"/>
    <cellStyle name="Title 2 3 2" xfId="11916" xr:uid="{00000000-0005-0000-0000-0000459C0000}"/>
    <cellStyle name="Title 2 4" xfId="11917" xr:uid="{00000000-0005-0000-0000-0000469C0000}"/>
    <cellStyle name="Title 2 5" xfId="11918" xr:uid="{00000000-0005-0000-0000-0000479C0000}"/>
    <cellStyle name="Title 2 6" xfId="11919" xr:uid="{00000000-0005-0000-0000-0000489C0000}"/>
    <cellStyle name="Title 2 7" xfId="11920" xr:uid="{00000000-0005-0000-0000-0000499C0000}"/>
    <cellStyle name="Title 2 8" xfId="11921" xr:uid="{00000000-0005-0000-0000-00004A9C0000}"/>
    <cellStyle name="Title 2 9" xfId="11922" xr:uid="{00000000-0005-0000-0000-00004B9C0000}"/>
    <cellStyle name="Title 20" xfId="11923" xr:uid="{00000000-0005-0000-0000-00004C9C0000}"/>
    <cellStyle name="Title 21" xfId="11924" xr:uid="{00000000-0005-0000-0000-00004D9C0000}"/>
    <cellStyle name="Title 22" xfId="11925" xr:uid="{00000000-0005-0000-0000-00004E9C0000}"/>
    <cellStyle name="Title 3" xfId="8164" xr:uid="{00000000-0005-0000-0000-00004F9C0000}"/>
    <cellStyle name="Title 3 2" xfId="11927" xr:uid="{00000000-0005-0000-0000-0000509C0000}"/>
    <cellStyle name="Title 3 3" xfId="11928" xr:uid="{00000000-0005-0000-0000-0000519C0000}"/>
    <cellStyle name="Title 3 4" xfId="11929" xr:uid="{00000000-0005-0000-0000-0000529C0000}"/>
    <cellStyle name="Title 3 5" xfId="11930" xr:uid="{00000000-0005-0000-0000-0000539C0000}"/>
    <cellStyle name="Title 3 6" xfId="11931" xr:uid="{00000000-0005-0000-0000-0000549C0000}"/>
    <cellStyle name="Title 3 7" xfId="11926" xr:uid="{00000000-0005-0000-0000-0000559C0000}"/>
    <cellStyle name="Title 4" xfId="11932" xr:uid="{00000000-0005-0000-0000-0000569C0000}"/>
    <cellStyle name="Title 4 2" xfId="11933" xr:uid="{00000000-0005-0000-0000-0000579C0000}"/>
    <cellStyle name="Title 5" xfId="11934" xr:uid="{00000000-0005-0000-0000-0000589C0000}"/>
    <cellStyle name="Title 5 2" xfId="11935" xr:uid="{00000000-0005-0000-0000-0000599C0000}"/>
    <cellStyle name="Title 6" xfId="11936" xr:uid="{00000000-0005-0000-0000-00005A9C0000}"/>
    <cellStyle name="Title 7" xfId="11937" xr:uid="{00000000-0005-0000-0000-00005B9C0000}"/>
    <cellStyle name="Title 8" xfId="11938" xr:uid="{00000000-0005-0000-0000-00005C9C0000}"/>
    <cellStyle name="Title 9" xfId="11939" xr:uid="{00000000-0005-0000-0000-00005D9C0000}"/>
    <cellStyle name="Titre" xfId="8165" xr:uid="{00000000-0005-0000-0000-00005E9C0000}"/>
    <cellStyle name="Titre 2" xfId="8166" xr:uid="{00000000-0005-0000-0000-00005F9C0000}"/>
    <cellStyle name="Titre 2 2" xfId="8167" xr:uid="{00000000-0005-0000-0000-0000609C0000}"/>
    <cellStyle name="Titre 2 3" xfId="22351" xr:uid="{00000000-0005-0000-0000-0000619C0000}"/>
    <cellStyle name="Titre 3" xfId="8168" xr:uid="{00000000-0005-0000-0000-0000629C0000}"/>
    <cellStyle name="Titre 1" xfId="8169" xr:uid="{00000000-0005-0000-0000-0000639C0000}"/>
    <cellStyle name="Titre 1 2" xfId="8170" xr:uid="{00000000-0005-0000-0000-0000649C0000}"/>
    <cellStyle name="Titre 1 2 2" xfId="8171" xr:uid="{00000000-0005-0000-0000-0000659C0000}"/>
    <cellStyle name="Titre 1 2 3" xfId="21526" xr:uid="{00000000-0005-0000-0000-0000669C0000}"/>
    <cellStyle name="Titre 1 3" xfId="8172" xr:uid="{00000000-0005-0000-0000-0000679C0000}"/>
    <cellStyle name="Titre 2" xfId="8173" xr:uid="{00000000-0005-0000-0000-0000689C0000}"/>
    <cellStyle name="Titre 2 2" xfId="8174" xr:uid="{00000000-0005-0000-0000-0000699C0000}"/>
    <cellStyle name="Titre 2 2 2" xfId="8175" xr:uid="{00000000-0005-0000-0000-00006A9C0000}"/>
    <cellStyle name="Titre 2 2 3" xfId="21913" xr:uid="{00000000-0005-0000-0000-00006B9C0000}"/>
    <cellStyle name="Titre 2 3" xfId="8176" xr:uid="{00000000-0005-0000-0000-00006C9C0000}"/>
    <cellStyle name="Titre 3" xfId="8177" xr:uid="{00000000-0005-0000-0000-00006D9C0000}"/>
    <cellStyle name="Titre 3 2" xfId="8178" xr:uid="{00000000-0005-0000-0000-00006E9C0000}"/>
    <cellStyle name="Titre 3 2 2" xfId="8179" xr:uid="{00000000-0005-0000-0000-00006F9C0000}"/>
    <cellStyle name="Titre 3 2 3" xfId="20728" xr:uid="{00000000-0005-0000-0000-0000709C0000}"/>
    <cellStyle name="Titre 3 3" xfId="8180" xr:uid="{00000000-0005-0000-0000-0000719C0000}"/>
    <cellStyle name="Titre 4" xfId="8181" xr:uid="{00000000-0005-0000-0000-0000729C0000}"/>
    <cellStyle name="Titre 4 2" xfId="8182" xr:uid="{00000000-0005-0000-0000-0000739C0000}"/>
    <cellStyle name="Titre 4 2 2" xfId="8183" xr:uid="{00000000-0005-0000-0000-0000749C0000}"/>
    <cellStyle name="Titre 4 2 3" xfId="22007" xr:uid="{00000000-0005-0000-0000-0000759C0000}"/>
    <cellStyle name="Titre 4 3" xfId="8184" xr:uid="{00000000-0005-0000-0000-0000769C0000}"/>
    <cellStyle name="To_Financials" xfId="11940" xr:uid="{00000000-0005-0000-0000-0000779C0000}"/>
    <cellStyle name="Total 10" xfId="11941" xr:uid="{00000000-0005-0000-0000-0000789C0000}"/>
    <cellStyle name="Total 11" xfId="11942" xr:uid="{00000000-0005-0000-0000-0000799C0000}"/>
    <cellStyle name="Total 12" xfId="11943" xr:uid="{00000000-0005-0000-0000-00007A9C0000}"/>
    <cellStyle name="Total 13" xfId="11944" xr:uid="{00000000-0005-0000-0000-00007B9C0000}"/>
    <cellStyle name="Total 14" xfId="11945" xr:uid="{00000000-0005-0000-0000-00007C9C0000}"/>
    <cellStyle name="Total 15" xfId="11946" xr:uid="{00000000-0005-0000-0000-00007D9C0000}"/>
    <cellStyle name="Total 16" xfId="11947" xr:uid="{00000000-0005-0000-0000-00007E9C0000}"/>
    <cellStyle name="Total 17" xfId="11948" xr:uid="{00000000-0005-0000-0000-00007F9C0000}"/>
    <cellStyle name="Total 18" xfId="11949" xr:uid="{00000000-0005-0000-0000-0000809C0000}"/>
    <cellStyle name="Total 19" xfId="11950" xr:uid="{00000000-0005-0000-0000-0000819C0000}"/>
    <cellStyle name="Total 2" xfId="8185" xr:uid="{00000000-0005-0000-0000-0000829C0000}"/>
    <cellStyle name="Total 2 10" xfId="11952" xr:uid="{00000000-0005-0000-0000-0000839C0000}"/>
    <cellStyle name="Total 2 11" xfId="11953" xr:uid="{00000000-0005-0000-0000-0000849C0000}"/>
    <cellStyle name="Total 2 12" xfId="11954" xr:uid="{00000000-0005-0000-0000-0000859C0000}"/>
    <cellStyle name="Total 2 13" xfId="11955" xr:uid="{00000000-0005-0000-0000-0000869C0000}"/>
    <cellStyle name="Total 2 14" xfId="11956" xr:uid="{00000000-0005-0000-0000-0000879C0000}"/>
    <cellStyle name="Total 2 15" xfId="11957" xr:uid="{00000000-0005-0000-0000-0000889C0000}"/>
    <cellStyle name="Total 2 16" xfId="11958" xr:uid="{00000000-0005-0000-0000-0000899C0000}"/>
    <cellStyle name="Total 2 17" xfId="11959" xr:uid="{00000000-0005-0000-0000-00008A9C0000}"/>
    <cellStyle name="Total 2 18" xfId="11960" xr:uid="{00000000-0005-0000-0000-00008B9C0000}"/>
    <cellStyle name="Total 2 19" xfId="11951" xr:uid="{00000000-0005-0000-0000-00008C9C0000}"/>
    <cellStyle name="Total 2 2" xfId="8186" xr:uid="{00000000-0005-0000-0000-00008D9C0000}"/>
    <cellStyle name="Total 2 2 2" xfId="8187" xr:uid="{00000000-0005-0000-0000-00008E9C0000}"/>
    <cellStyle name="Total 2 2 2 2" xfId="11961" xr:uid="{00000000-0005-0000-0000-00008F9C0000}"/>
    <cellStyle name="Total 2 2 3" xfId="11962" xr:uid="{00000000-0005-0000-0000-0000909C0000}"/>
    <cellStyle name="Total 2 2 4" xfId="11963" xr:uid="{00000000-0005-0000-0000-0000919C0000}"/>
    <cellStyle name="Total 2 2 5" xfId="11964" xr:uid="{00000000-0005-0000-0000-0000929C0000}"/>
    <cellStyle name="Total 2 2 6" xfId="21444" xr:uid="{00000000-0005-0000-0000-0000939C0000}"/>
    <cellStyle name="Total 2 3" xfId="8188" xr:uid="{00000000-0005-0000-0000-0000949C0000}"/>
    <cellStyle name="Total 2 3 2" xfId="11965" xr:uid="{00000000-0005-0000-0000-0000959C0000}"/>
    <cellStyle name="Total 2 4" xfId="11966" xr:uid="{00000000-0005-0000-0000-0000969C0000}"/>
    <cellStyle name="Total 2 5" xfId="11967" xr:uid="{00000000-0005-0000-0000-0000979C0000}"/>
    <cellStyle name="Total 2 6" xfId="11968" xr:uid="{00000000-0005-0000-0000-0000989C0000}"/>
    <cellStyle name="Total 2 7" xfId="11969" xr:uid="{00000000-0005-0000-0000-0000999C0000}"/>
    <cellStyle name="Total 2 8" xfId="11970" xr:uid="{00000000-0005-0000-0000-00009A9C0000}"/>
    <cellStyle name="Total 2 9" xfId="11971" xr:uid="{00000000-0005-0000-0000-00009B9C0000}"/>
    <cellStyle name="Total 20" xfId="11972" xr:uid="{00000000-0005-0000-0000-00009C9C0000}"/>
    <cellStyle name="Total 21" xfId="11973" xr:uid="{00000000-0005-0000-0000-00009D9C0000}"/>
    <cellStyle name="Total 22" xfId="11974" xr:uid="{00000000-0005-0000-0000-00009E9C0000}"/>
    <cellStyle name="Total 23" xfId="11975" xr:uid="{00000000-0005-0000-0000-00009F9C0000}"/>
    <cellStyle name="Total 24" xfId="11976" xr:uid="{00000000-0005-0000-0000-0000A09C0000}"/>
    <cellStyle name="Total 25" xfId="40217" xr:uid="{00000000-0005-0000-0000-0000A19C0000}"/>
    <cellStyle name="Total 3" xfId="8189" xr:uid="{00000000-0005-0000-0000-0000A29C0000}"/>
    <cellStyle name="Total 3 2" xfId="11978" xr:uid="{00000000-0005-0000-0000-0000A39C0000}"/>
    <cellStyle name="Total 3 3" xfId="11979" xr:uid="{00000000-0005-0000-0000-0000A49C0000}"/>
    <cellStyle name="Total 3 4" xfId="11980" xr:uid="{00000000-0005-0000-0000-0000A59C0000}"/>
    <cellStyle name="Total 3 5" xfId="11981" xr:uid="{00000000-0005-0000-0000-0000A69C0000}"/>
    <cellStyle name="Total 3 6" xfId="11982" xr:uid="{00000000-0005-0000-0000-0000A79C0000}"/>
    <cellStyle name="Total 3 7" xfId="11983" xr:uid="{00000000-0005-0000-0000-0000A89C0000}"/>
    <cellStyle name="Total 3 8" xfId="11977" xr:uid="{00000000-0005-0000-0000-0000A99C0000}"/>
    <cellStyle name="Total 4" xfId="11984" xr:uid="{00000000-0005-0000-0000-0000AA9C0000}"/>
    <cellStyle name="Total 4 2" xfId="11985" xr:uid="{00000000-0005-0000-0000-0000AB9C0000}"/>
    <cellStyle name="Total 5" xfId="11986" xr:uid="{00000000-0005-0000-0000-0000AC9C0000}"/>
    <cellStyle name="Total 5 2" xfId="11987" xr:uid="{00000000-0005-0000-0000-0000AD9C0000}"/>
    <cellStyle name="Total 6" xfId="11988" xr:uid="{00000000-0005-0000-0000-0000AE9C0000}"/>
    <cellStyle name="Total 7" xfId="11989" xr:uid="{00000000-0005-0000-0000-0000AF9C0000}"/>
    <cellStyle name="Total 8" xfId="11990" xr:uid="{00000000-0005-0000-0000-0000B09C0000}"/>
    <cellStyle name="Total 9" xfId="11991" xr:uid="{00000000-0005-0000-0000-0000B19C0000}"/>
    <cellStyle name="Überschrift" xfId="8190" xr:uid="{00000000-0005-0000-0000-0000B29C0000}"/>
    <cellStyle name="Überschrift 1" xfId="8191" xr:uid="{00000000-0005-0000-0000-0000B39C0000}"/>
    <cellStyle name="Überschrift 1 2" xfId="8192" xr:uid="{00000000-0005-0000-0000-0000B49C0000}"/>
    <cellStyle name="Überschrift 1 2 2" xfId="8193" xr:uid="{00000000-0005-0000-0000-0000B59C0000}"/>
    <cellStyle name="Überschrift 1 2 3" xfId="21100" xr:uid="{00000000-0005-0000-0000-0000B69C0000}"/>
    <cellStyle name="Überschrift 1 3" xfId="8194" xr:uid="{00000000-0005-0000-0000-0000B79C0000}"/>
    <cellStyle name="Überschrift 2" xfId="8195" xr:uid="{00000000-0005-0000-0000-0000B89C0000}"/>
    <cellStyle name="Überschrift 2 2" xfId="8196" xr:uid="{00000000-0005-0000-0000-0000B99C0000}"/>
    <cellStyle name="Überschrift 2 2 2" xfId="8197" xr:uid="{00000000-0005-0000-0000-0000BA9C0000}"/>
    <cellStyle name="Überschrift 2 2 3" xfId="22402" xr:uid="{00000000-0005-0000-0000-0000BB9C0000}"/>
    <cellStyle name="Überschrift 2 3" xfId="8198" xr:uid="{00000000-0005-0000-0000-0000BC9C0000}"/>
    <cellStyle name="Überschrift 3" xfId="8199" xr:uid="{00000000-0005-0000-0000-0000BD9C0000}"/>
    <cellStyle name="Überschrift 3 2" xfId="8200" xr:uid="{00000000-0005-0000-0000-0000BE9C0000}"/>
    <cellStyle name="Überschrift 3 2 2" xfId="8201" xr:uid="{00000000-0005-0000-0000-0000BF9C0000}"/>
    <cellStyle name="Überschrift 3 2 3" xfId="22133" xr:uid="{00000000-0005-0000-0000-0000C09C0000}"/>
    <cellStyle name="Überschrift 3 3" xfId="8202" xr:uid="{00000000-0005-0000-0000-0000C19C0000}"/>
    <cellStyle name="Überschrift 4" xfId="8203" xr:uid="{00000000-0005-0000-0000-0000C29C0000}"/>
    <cellStyle name="Überschrift 4 2" xfId="8204" xr:uid="{00000000-0005-0000-0000-0000C39C0000}"/>
    <cellStyle name="Überschrift 4 2 2" xfId="8205" xr:uid="{00000000-0005-0000-0000-0000C49C0000}"/>
    <cellStyle name="Überschrift 4 2 3" xfId="21850" xr:uid="{00000000-0005-0000-0000-0000C59C0000}"/>
    <cellStyle name="Überschrift 4 3" xfId="8206" xr:uid="{00000000-0005-0000-0000-0000C69C0000}"/>
    <cellStyle name="Überschrift 5" xfId="8207" xr:uid="{00000000-0005-0000-0000-0000C79C0000}"/>
    <cellStyle name="Überschrift 5 2" xfId="8208" xr:uid="{00000000-0005-0000-0000-0000C89C0000}"/>
    <cellStyle name="Überschrift 5 3" xfId="21479" xr:uid="{00000000-0005-0000-0000-0000C99C0000}"/>
    <cellStyle name="Überschrift 6" xfId="8209" xr:uid="{00000000-0005-0000-0000-0000CA9C0000}"/>
    <cellStyle name="Überschrift_Energy cost" xfId="8210" xr:uid="{00000000-0005-0000-0000-0000CB9C0000}"/>
    <cellStyle name="Vérification" xfId="8211" xr:uid="{00000000-0005-0000-0000-0000CC9C0000}"/>
    <cellStyle name="Vérification 2" xfId="8212" xr:uid="{00000000-0005-0000-0000-0000CD9C0000}"/>
    <cellStyle name="Vérification 2 2" xfId="8213" xr:uid="{00000000-0005-0000-0000-0000CE9C0000}"/>
    <cellStyle name="Vérification 2 3" xfId="21566" xr:uid="{00000000-0005-0000-0000-0000CF9C0000}"/>
    <cellStyle name="Vérification 3" xfId="8214" xr:uid="{00000000-0005-0000-0000-0000D09C0000}"/>
    <cellStyle name="Verknüpfte Zelle" xfId="8215" xr:uid="{00000000-0005-0000-0000-0000D19C0000}"/>
    <cellStyle name="Verknüpfte Zelle 2" xfId="8216" xr:uid="{00000000-0005-0000-0000-0000D29C0000}"/>
    <cellStyle name="Verknüpfte Zelle 2 2" xfId="8217" xr:uid="{00000000-0005-0000-0000-0000D39C0000}"/>
    <cellStyle name="Verknüpfte Zelle 2 3" xfId="22202" xr:uid="{00000000-0005-0000-0000-0000D49C0000}"/>
    <cellStyle name="Verknüpfte Zelle 3" xfId="8218" xr:uid="{00000000-0005-0000-0000-0000D59C0000}"/>
    <cellStyle name="Warnender Text" xfId="8219" xr:uid="{00000000-0005-0000-0000-0000D69C0000}"/>
    <cellStyle name="Warnender Text 2" xfId="8220" xr:uid="{00000000-0005-0000-0000-0000D79C0000}"/>
    <cellStyle name="Warnender Text 2 2" xfId="8221" xr:uid="{00000000-0005-0000-0000-0000D89C0000}"/>
    <cellStyle name="Warnender Text 2 3" xfId="21740" xr:uid="{00000000-0005-0000-0000-0000D99C0000}"/>
    <cellStyle name="Warnender Text 3" xfId="8222" xr:uid="{00000000-0005-0000-0000-0000DA9C0000}"/>
    <cellStyle name="Warning Text 10" xfId="11992" xr:uid="{00000000-0005-0000-0000-0000DB9C0000}"/>
    <cellStyle name="Warning Text 11" xfId="11993" xr:uid="{00000000-0005-0000-0000-0000DC9C0000}"/>
    <cellStyle name="Warning Text 12" xfId="11994" xr:uid="{00000000-0005-0000-0000-0000DD9C0000}"/>
    <cellStyle name="Warning Text 13" xfId="11995" xr:uid="{00000000-0005-0000-0000-0000DE9C0000}"/>
    <cellStyle name="Warning Text 2" xfId="8223" xr:uid="{00000000-0005-0000-0000-0000DF9C0000}"/>
    <cellStyle name="Warning Text 2 10" xfId="11996" xr:uid="{00000000-0005-0000-0000-0000E09C0000}"/>
    <cellStyle name="Warning Text 2 11" xfId="11997" xr:uid="{00000000-0005-0000-0000-0000E19C0000}"/>
    <cellStyle name="Warning Text 2 12" xfId="11998" xr:uid="{00000000-0005-0000-0000-0000E29C0000}"/>
    <cellStyle name="Warning Text 2 13" xfId="11999" xr:uid="{00000000-0005-0000-0000-0000E39C0000}"/>
    <cellStyle name="Warning Text 2 14" xfId="12000" xr:uid="{00000000-0005-0000-0000-0000E49C0000}"/>
    <cellStyle name="Warning Text 2 15" xfId="12001" xr:uid="{00000000-0005-0000-0000-0000E59C0000}"/>
    <cellStyle name="Warning Text 2 16" xfId="12002" xr:uid="{00000000-0005-0000-0000-0000E69C0000}"/>
    <cellStyle name="Warning Text 2 2" xfId="8224" xr:uid="{00000000-0005-0000-0000-0000E79C0000}"/>
    <cellStyle name="Warning Text 2 2 2" xfId="8225" xr:uid="{00000000-0005-0000-0000-0000E89C0000}"/>
    <cellStyle name="Warning Text 2 2 2 2" xfId="12003" xr:uid="{00000000-0005-0000-0000-0000E99C0000}"/>
    <cellStyle name="Warning Text 2 2 3" xfId="12004" xr:uid="{00000000-0005-0000-0000-0000EA9C0000}"/>
    <cellStyle name="Warning Text 2 2 4" xfId="12005" xr:uid="{00000000-0005-0000-0000-0000EB9C0000}"/>
    <cellStyle name="Warning Text 2 2 5" xfId="12006" xr:uid="{00000000-0005-0000-0000-0000EC9C0000}"/>
    <cellStyle name="Warning Text 2 2 6" xfId="21367" xr:uid="{00000000-0005-0000-0000-0000ED9C0000}"/>
    <cellStyle name="Warning Text 2 3" xfId="8226" xr:uid="{00000000-0005-0000-0000-0000EE9C0000}"/>
    <cellStyle name="Warning Text 2 3 2" xfId="12007" xr:uid="{00000000-0005-0000-0000-0000EF9C0000}"/>
    <cellStyle name="Warning Text 2 4" xfId="12008" xr:uid="{00000000-0005-0000-0000-0000F09C0000}"/>
    <cellStyle name="Warning Text 2 5" xfId="12009" xr:uid="{00000000-0005-0000-0000-0000F19C0000}"/>
    <cellStyle name="Warning Text 2 6" xfId="12010" xr:uid="{00000000-0005-0000-0000-0000F29C0000}"/>
    <cellStyle name="Warning Text 2 7" xfId="12011" xr:uid="{00000000-0005-0000-0000-0000F39C0000}"/>
    <cellStyle name="Warning Text 2 8" xfId="12012" xr:uid="{00000000-0005-0000-0000-0000F49C0000}"/>
    <cellStyle name="Warning Text 2 9" xfId="12013" xr:uid="{00000000-0005-0000-0000-0000F59C0000}"/>
    <cellStyle name="Warning Text 3" xfId="8227" xr:uid="{00000000-0005-0000-0000-0000F69C0000}"/>
    <cellStyle name="Warning Text 3 10" xfId="12015" xr:uid="{00000000-0005-0000-0000-0000F79C0000}"/>
    <cellStyle name="Warning Text 3 11" xfId="12014" xr:uid="{00000000-0005-0000-0000-0000F89C0000}"/>
    <cellStyle name="Warning Text 3 2" xfId="12016" xr:uid="{00000000-0005-0000-0000-0000F99C0000}"/>
    <cellStyle name="Warning Text 3 2 2" xfId="12017" xr:uid="{00000000-0005-0000-0000-0000FA9C0000}"/>
    <cellStyle name="Warning Text 3 2 3" xfId="12018" xr:uid="{00000000-0005-0000-0000-0000FB9C0000}"/>
    <cellStyle name="Warning Text 3 2 4" xfId="12019" xr:uid="{00000000-0005-0000-0000-0000FC9C0000}"/>
    <cellStyle name="Warning Text 3 2 5" xfId="12020" xr:uid="{00000000-0005-0000-0000-0000FD9C0000}"/>
    <cellStyle name="Warning Text 3 3" xfId="12021" xr:uid="{00000000-0005-0000-0000-0000FE9C0000}"/>
    <cellStyle name="Warning Text 3 4" xfId="12022" xr:uid="{00000000-0005-0000-0000-0000FF9C0000}"/>
    <cellStyle name="Warning Text 3 5" xfId="12023" xr:uid="{00000000-0005-0000-0000-0000009D0000}"/>
    <cellStyle name="Warning Text 3 6" xfId="12024" xr:uid="{00000000-0005-0000-0000-0000019D0000}"/>
    <cellStyle name="Warning Text 3 7" xfId="12025" xr:uid="{00000000-0005-0000-0000-0000029D0000}"/>
    <cellStyle name="Warning Text 3 8" xfId="12026" xr:uid="{00000000-0005-0000-0000-0000039D0000}"/>
    <cellStyle name="Warning Text 3 9" xfId="12027" xr:uid="{00000000-0005-0000-0000-0000049D0000}"/>
    <cellStyle name="Warning Text 4" xfId="12028" xr:uid="{00000000-0005-0000-0000-0000059D0000}"/>
    <cellStyle name="Warning Text 4 2" xfId="12029" xr:uid="{00000000-0005-0000-0000-0000069D0000}"/>
    <cellStyle name="Warning Text 4 3" xfId="12030" xr:uid="{00000000-0005-0000-0000-0000079D0000}"/>
    <cellStyle name="Warning Text 4 4" xfId="12031" xr:uid="{00000000-0005-0000-0000-0000089D0000}"/>
    <cellStyle name="Warning Text 4 5" xfId="12032" xr:uid="{00000000-0005-0000-0000-0000099D0000}"/>
    <cellStyle name="Warning Text 4 6" xfId="12033" xr:uid="{00000000-0005-0000-0000-00000A9D0000}"/>
    <cellStyle name="Warning Text 4 7" xfId="12034" xr:uid="{00000000-0005-0000-0000-00000B9D0000}"/>
    <cellStyle name="Warning Text 5" xfId="12035" xr:uid="{00000000-0005-0000-0000-00000C9D0000}"/>
    <cellStyle name="Warning Text 5 2" xfId="12036" xr:uid="{00000000-0005-0000-0000-00000D9D0000}"/>
    <cellStyle name="Warning Text 6" xfId="12037" xr:uid="{00000000-0005-0000-0000-00000E9D0000}"/>
    <cellStyle name="Warning Text 7" xfId="12038" xr:uid="{00000000-0005-0000-0000-00000F9D0000}"/>
    <cellStyle name="Warning Text 8" xfId="12039" xr:uid="{00000000-0005-0000-0000-0000109D0000}"/>
    <cellStyle name="Warning Text 9" xfId="12040" xr:uid="{00000000-0005-0000-0000-0000119D0000}"/>
    <cellStyle name="xHeading" xfId="12041" xr:uid="{00000000-0005-0000-0000-0000129D0000}"/>
    <cellStyle name="xHeading 2" xfId="12042" xr:uid="{00000000-0005-0000-0000-0000139D0000}"/>
    <cellStyle name="xHeading 3" xfId="12043" xr:uid="{00000000-0005-0000-0000-0000149D0000}"/>
    <cellStyle name="xHeadingCen" xfId="12044" xr:uid="{00000000-0005-0000-0000-0000159D0000}"/>
    <cellStyle name="xHeadingCen 2" xfId="12045" xr:uid="{00000000-0005-0000-0000-0000169D0000}"/>
    <cellStyle name="xHeadingCen 3" xfId="12046" xr:uid="{00000000-0005-0000-0000-0000179D0000}"/>
    <cellStyle name="xHeadingVer" xfId="12047" xr:uid="{00000000-0005-0000-0000-0000189D0000}"/>
    <cellStyle name="xHeadingVer 2" xfId="12048" xr:uid="{00000000-0005-0000-0000-0000199D0000}"/>
    <cellStyle name="xHeadingVer 3" xfId="12049" xr:uid="{00000000-0005-0000-0000-00001A9D0000}"/>
    <cellStyle name="xRangeName" xfId="12050" xr:uid="{00000000-0005-0000-0000-00001B9D0000}"/>
    <cellStyle name="xTitle" xfId="12051" xr:uid="{00000000-0005-0000-0000-00001C9D0000}"/>
    <cellStyle name="xTitle B&amp;W" xfId="12052" xr:uid="{00000000-0005-0000-0000-00001D9D0000}"/>
    <cellStyle name="xTitle Colour" xfId="12053" xr:uid="{00000000-0005-0000-0000-00001E9D0000}"/>
    <cellStyle name="xTitle_Attrition Rate Scorecard - October 2008" xfId="12054" xr:uid="{00000000-0005-0000-0000-00001F9D0000}"/>
    <cellStyle name="Year" xfId="12055" xr:uid="{00000000-0005-0000-0000-0000209D0000}"/>
    <cellStyle name="Year 2" xfId="12056" xr:uid="{00000000-0005-0000-0000-0000219D0000}"/>
    <cellStyle name="Year 3" xfId="12057" xr:uid="{00000000-0005-0000-0000-0000229D0000}"/>
    <cellStyle name="Year 4" xfId="40218" xr:uid="{00000000-0005-0000-0000-0000239D0000}"/>
    <cellStyle name="Zelle überprüfen" xfId="8228" xr:uid="{00000000-0005-0000-0000-0000249D0000}"/>
    <cellStyle name="Zelle überprüfen 2" xfId="8229" xr:uid="{00000000-0005-0000-0000-0000259D0000}"/>
    <cellStyle name="Zelle überprüfen 2 2" xfId="8230" xr:uid="{00000000-0005-0000-0000-0000269D0000}"/>
    <cellStyle name="Zelle überprüfen 2 3" xfId="21636" xr:uid="{00000000-0005-0000-0000-0000279D0000}"/>
    <cellStyle name="Zelle überprüfen 3" xfId="8231" xr:uid="{00000000-0005-0000-0000-0000289D0000}"/>
    <cellStyle name="Обычный_CRF2002 (1)" xfId="8232" xr:uid="{00000000-0005-0000-0000-0000299D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persons/person.xml><?xml version="1.0" encoding="utf-8"?>
<personList xmlns="http://schemas.microsoft.com/office/spreadsheetml/2018/threadedcomments" xmlns:x="http://schemas.openxmlformats.org/spreadsheetml/2006/main">
  <person displayName="Cory Sutherland" id="{C620CDF4-A2C1-4E68-BF7F-FA7A161FE4D4}" userId="S::Cory.Sutherland@eeca.govt.nz::cd9929cc-931f-4a5f-9a12-c04ae285b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 dT="2022-06-13T23:38:38.17" personId="{C620CDF4-A2C1-4E68-BF7F-FA7A161FE4D4}" id="{8E974EBC-E2FB-4758-A2DE-95BAE39E3BA9}">
    <text>Surely this price can't be right?!?!</text>
  </threadedComment>
  <threadedComment ref="Y6" dT="2022-06-19T21:28:28.32" personId="{C620CDF4-A2C1-4E68-BF7F-FA7A161FE4D4}" id="{41A3A744-7DBA-47B4-970C-283794CAF966}">
    <text>Biogas boiler efficiency?</text>
  </threadedComment>
  <threadedComment ref="B9" dT="2022-06-13T00:06:46.24" personId="{C620CDF4-A2C1-4E68-BF7F-FA7A161FE4D4}" id="{CA854970-B24B-4C4A-9E4D-0A2BAA8ED6E3}">
    <text>It is a confirmed project but no capex entered</text>
  </threadedComment>
  <threadedComment ref="O9" dT="2022-06-19T21:35:31.94" personId="{C620CDF4-A2C1-4E68-BF7F-FA7A161FE4D4}" id="{37543949-CC55-4AFA-8C03-58B3A80E023D}">
    <text>? Can heat pump do INT PH?</text>
  </threadedComment>
  <threadedComment ref="B13" dT="2022-06-13T00:30:32.52" personId="{C620CDF4-A2C1-4E68-BF7F-FA7A161FE4D4}" id="{D34B0A22-4008-4CDB-945C-476A5BABB1EC}">
    <text>It is a confirmed project but no CAPEX entered</text>
  </threadedComment>
  <threadedComment ref="O13" dT="2022-06-19T21:41:46.76" personId="{C620CDF4-A2C1-4E68-BF7F-FA7A161FE4D4}" id="{5B81A4AD-FA5D-47BA-B26D-B06AF2FD5092}">
    <text>What is output for a heat pump? 
- i guess if it's to recover and upgrade bioler feedwater its INT, but could be WH?</text>
  </threadedComment>
  <threadedComment ref="B14" dT="2022-06-13T00:31:07.27" personId="{C620CDF4-A2C1-4E68-BF7F-FA7A161FE4D4}" id="{A3FC28AF-E172-4889-844C-58486A281673}">
    <text>They are apparently installing a 3MW diesel boiler to go with the heat pumps?</text>
  </threadedComment>
  <threadedComment ref="Y14" dT="2022-06-19T21:37:54.46" personId="{C620CDF4-A2C1-4E68-BF7F-FA7A161FE4D4}" id="{0DCBC8D7-EDE6-4DC3-B2F5-BC525CB63A48}">
    <text>Diesel boiler efficiency?</text>
  </threadedComment>
  <threadedComment ref="B15" dT="2022-06-13T00:35:03.83" personId="{C620CDF4-A2C1-4E68-BF7F-FA7A161FE4D4}" id="{A303515B-11C8-43AE-A242-D4A9FDA7D490}">
    <text>I don't know if there is any remaining demand for ALLM?</text>
  </threadedComment>
  <threadedComment ref="V19" dT="2022-06-20T01:07:26.34" personId="{C620CDF4-A2C1-4E68-BF7F-FA7A161FE4D4}" id="{E1418C5A-5F2F-49E9-B442-A539A5DBFCF5}">
    <text>?</text>
  </threadedComment>
  <threadedComment ref="AD19" dT="2022-06-20T01:07:26.34" personId="{C620CDF4-A2C1-4E68-BF7F-FA7A161FE4D4}" id="{DF8B2650-3330-42E0-B9C9-A5E2B0AA18A1}">
    <text>?</text>
  </threadedComment>
  <threadedComment ref="V20" dT="2022-06-20T01:07:32.31" personId="{C620CDF4-A2C1-4E68-BF7F-FA7A161FE4D4}" id="{7A96AD5C-FE6D-4EA3-99EE-C7A0542672B6}">
    <text>?</text>
  </threadedComment>
  <threadedComment ref="AD20" dT="2022-06-20T01:07:32.31" personId="{C620CDF4-A2C1-4E68-BF7F-FA7A161FE4D4}" id="{CA4BED10-9369-4F01-867D-3F31DA233BCD}">
    <text>?</text>
  </threadedComment>
  <threadedComment ref="B24" dT="2022-06-13T01:21:42.40" personId="{C620CDF4-A2C1-4E68-BF7F-FA7A161FE4D4}" id="{B530B1F0-FA76-4887-96F2-2D75C204FB3E}">
    <text>Assumed load is space heating hence heat pump is option?</text>
  </threadedComment>
  <threadedComment ref="B25" dT="2022-06-13T01:26:09.76" personId="{C620CDF4-A2C1-4E68-BF7F-FA7A161FE4D4}" id="{62440E00-135A-4D67-B751-56AA6F3E74E4}">
    <text>Can't find this information in K's spreadsheet</text>
  </threadedComment>
  <threadedComment ref="B26" dT="2022-06-13T01:26:17.74" personId="{C620CDF4-A2C1-4E68-BF7F-FA7A161FE4D4}" id="{4DB0C46D-7355-4A5E-99A2-5C9B11380D88}">
    <text>Can't find this information in K's spreadsheet</text>
  </threadedComment>
  <threadedComment ref="B38" dT="2022-06-13T21:25:25.48" personId="{C620CDF4-A2C1-4E68-BF7F-FA7A161FE4D4}" id="{7FC26BFB-FD73-46B4-AE6E-798284DD7E45}">
    <text>There's no way this capex value is correct</text>
  </threadedComment>
  <threadedComment ref="O52" dT="2022-06-20T03:03:26.97" personId="{C620CDF4-A2C1-4E68-BF7F-FA7A161FE4D4}" id="{D3C84A62-8114-4056-B431-1744451367C5}">
    <text>End use should be SH?</text>
  </threadedComment>
  <threadedComment ref="B53" dT="2022-06-13T22:50:30.96" personId="{C620CDF4-A2C1-4E68-BF7F-FA7A161FE4D4}" id="{CA46B22C-7A06-4EF8-99FF-02BC62CABB93}">
    <text>Is this correct?!?!</text>
  </threadedComment>
  <threadedComment ref="O53" dT="2022-06-20T03:03:14.45" personId="{C620CDF4-A2C1-4E68-BF7F-FA7A161FE4D4}" id="{5D2797ED-0D5F-4437-9833-21396E3CE13F}">
    <text>End use shold be SH?</text>
  </threadedComment>
  <threadedComment ref="I64" dT="2022-06-13T22:56:09.40" personId="{C620CDF4-A2C1-4E68-BF7F-FA7A161FE4D4}" id="{451D3C40-4D95-4516-BF41-F772A298E7B8}">
    <text>Doesn't have an electric option</text>
  </threadedComment>
  <threadedComment ref="B67" dT="2022-06-13T22:58:48.83" personId="{C620CDF4-A2C1-4E68-BF7F-FA7A161FE4D4}" id="{929C55C0-4303-4D05-9536-A6DE96CD678B}">
    <text>no capex entered</text>
  </threadedComment>
  <threadedComment ref="C67" dT="2022-06-13T22:58:39.85" personId="{C620CDF4-A2C1-4E68-BF7F-FA7A161FE4D4}" id="{A7FF83A1-C5BD-4F37-84D7-1B9A528A25C6}">
    <text>From remainder of sites calcs sheet</text>
  </threadedComment>
  <threadedComment ref="I76" dT="2022-06-14T00:01:47.51" personId="{C620CDF4-A2C1-4E68-BF7F-FA7A161FE4D4}" id="{1735D41C-63BD-470D-892D-42C129FA471F}">
    <text>Heat pump for the swimming pool?</text>
  </threadedComment>
  <threadedComment ref="B81" dT="2022-06-13T23:07:08.45" personId="{C620CDF4-A2C1-4E68-BF7F-FA7A161FE4D4}" id="{6A08E42F-0581-435A-A951-F1B34268CF37}">
    <text>no capex entered</text>
  </threadedComment>
  <threadedComment ref="C81" dT="2022-06-13T23:06:58.45" personId="{C620CDF4-A2C1-4E68-BF7F-FA7A161FE4D4}" id="{3900B732-A059-4B5D-B3A2-9B3658E43CCA}">
    <text>From remainder of sites calcs sheet</text>
  </threadedComment>
  <threadedComment ref="B82" dT="2022-06-13T23:10:09.76" personId="{C620CDF4-A2C1-4E68-BF7F-FA7A161FE4D4}" id="{2DB16695-6808-4CB3-9A06-CB30ED7F63E2}">
    <text>no capex entered</text>
  </threadedComment>
  <threadedComment ref="C82" dT="2022-06-13T23:10:01.14" personId="{C620CDF4-A2C1-4E68-BF7F-FA7A161FE4D4}" id="{1B0C3B45-3FC1-440B-B86F-6CEA8ABE3C8E}">
    <text>From remainder of sites calcs sheet</text>
  </threadedComment>
  <threadedComment ref="I82" dT="2022-06-13T23:10:43.52" personId="{C620CDF4-A2C1-4E68-BF7F-FA7A161FE4D4}" id="{3DA22C70-CA3E-4C3B-97B5-A2A80228A3D8}">
    <text>Heat pump is only option for Waitane - no boiler or biomass seems to have appeared</text>
  </threadedComment>
  <threadedComment ref="O82" dT="2022-06-19T21:44:29.21" personId="{C620CDF4-A2C1-4E68-BF7F-FA7A161FE4D4}" id="{7D91440C-0795-444C-B8BD-0DE91A022AB5}">
    <text>? for heat pump thing agan</text>
  </threadedComment>
  <threadedComment ref="I83" dT="2022-06-13T23:27:50.49" personId="{C620CDF4-A2C1-4E68-BF7F-FA7A161FE4D4}" id="{78C70477-A804-42F5-9E93-D8144D45E864}">
    <text>this is Heartland hotel - which in the RETA spreadsheet is only labelled as Scenic Hotel Group</text>
  </threadedComment>
  <threadedComment ref="I89" dT="2022-06-13T23:30:32.03" personId="{C620CDF4-A2C1-4E68-BF7F-FA7A161FE4D4}" id="{A5FBA14B-1386-4B23-B2C4-AAD825D81D3C}">
    <text>Not in RETA spreadsheet?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0B24-A6A3-4A08-A6A4-6D4CFE3EB935}">
  <dimension ref="A4:AD101"/>
  <sheetViews>
    <sheetView topLeftCell="B1" workbookViewId="0">
      <selection activeCell="Q11" sqref="Q11"/>
    </sheetView>
  </sheetViews>
  <sheetFormatPr defaultColWidth="9.140625" defaultRowHeight="14.25"/>
  <cols>
    <col min="1" max="9" width="9.140625" style="1" customWidth="1"/>
    <col min="10" max="13" width="9.140625" style="1"/>
    <col min="14" max="19" width="9.140625" style="1" customWidth="1"/>
    <col min="20" max="22" width="9.140625" style="1"/>
    <col min="23" max="23" width="9.140625" style="7"/>
    <col min="24" max="24" width="9.140625" style="8"/>
    <col min="25" max="25" width="9.140625" style="1"/>
    <col min="26" max="26" width="9.140625" style="7"/>
    <col min="27" max="27" width="9.140625" style="8"/>
    <col min="28" max="16384" width="9.140625" style="1"/>
  </cols>
  <sheetData>
    <row r="4" spans="1:30">
      <c r="A4" s="1" t="s">
        <v>0</v>
      </c>
      <c r="B4" s="1" t="s">
        <v>1</v>
      </c>
      <c r="C4" s="1" t="s">
        <v>2</v>
      </c>
      <c r="D4" s="1" t="s">
        <v>3</v>
      </c>
      <c r="E4" s="1" t="s">
        <v>4</v>
      </c>
      <c r="F4" s="1" t="s">
        <v>5</v>
      </c>
      <c r="G4" s="1" t="s">
        <v>6</v>
      </c>
      <c r="H4" s="1" t="s">
        <v>7</v>
      </c>
      <c r="I4" s="1" t="s">
        <v>8</v>
      </c>
      <c r="J4" s="1" t="s">
        <v>9</v>
      </c>
      <c r="W4" s="7" t="s">
        <v>10</v>
      </c>
      <c r="X4" s="8" t="s">
        <v>11</v>
      </c>
      <c r="Y4" s="1" t="s">
        <v>12</v>
      </c>
      <c r="AA4" s="8" t="s">
        <v>13</v>
      </c>
      <c r="AB4" s="1" t="s">
        <v>14</v>
      </c>
    </row>
    <row r="7" spans="1:30">
      <c r="N7" s="10"/>
      <c r="O7" s="10"/>
      <c r="P7" s="10"/>
      <c r="Q7" s="10"/>
      <c r="R7" s="10"/>
      <c r="S7" s="10"/>
      <c r="T7" s="10"/>
      <c r="U7" s="10"/>
      <c r="V7" s="16" t="s">
        <v>238</v>
      </c>
      <c r="W7" s="10"/>
      <c r="X7" s="10"/>
      <c r="Y7" s="10"/>
      <c r="Z7" s="10"/>
      <c r="AA7" s="10"/>
      <c r="AB7" s="10"/>
    </row>
    <row r="8" spans="1:30">
      <c r="N8" s="17" t="s">
        <v>137</v>
      </c>
      <c r="O8" s="17" t="s">
        <v>136</v>
      </c>
      <c r="P8" s="17" t="s">
        <v>15</v>
      </c>
      <c r="Q8" s="17" t="s">
        <v>16</v>
      </c>
      <c r="R8" s="17" t="s">
        <v>17</v>
      </c>
      <c r="S8" s="17" t="s">
        <v>18</v>
      </c>
      <c r="T8" s="17" t="s">
        <v>162</v>
      </c>
      <c r="U8" s="17" t="s">
        <v>163</v>
      </c>
      <c r="V8" s="17" t="s">
        <v>166</v>
      </c>
      <c r="W8" s="17" t="s">
        <v>19</v>
      </c>
      <c r="X8" s="17" t="s">
        <v>20</v>
      </c>
      <c r="Y8" s="17" t="s">
        <v>12</v>
      </c>
      <c r="Z8" s="17" t="s">
        <v>13</v>
      </c>
      <c r="AA8" s="17" t="s">
        <v>21</v>
      </c>
      <c r="AB8" s="17" t="s">
        <v>56</v>
      </c>
      <c r="AC8" s="17" t="s">
        <v>164</v>
      </c>
      <c r="AD8" s="17" t="s">
        <v>165</v>
      </c>
    </row>
    <row r="9" spans="1:30">
      <c r="B9" s="9"/>
      <c r="D9" s="9"/>
      <c r="E9" s="2"/>
      <c r="G9" s="9"/>
      <c r="H9" s="2"/>
      <c r="J9" s="9"/>
      <c r="N9" s="13" t="s">
        <v>62</v>
      </c>
      <c r="O9" s="14" t="s">
        <v>138</v>
      </c>
      <c r="P9" s="15" t="str">
        <f>_xlfn.CONCAT(N9,O9)</f>
        <v>AFFA-ELCBOIL</v>
      </c>
      <c r="Q9" s="10" t="str">
        <f>_xlfn.CONCAT(N9," Electrode Boiler")</f>
        <v>AFFA Electrode Boiler</v>
      </c>
      <c r="R9" s="10" t="s">
        <v>47</v>
      </c>
      <c r="S9" s="10" t="s">
        <v>100</v>
      </c>
      <c r="T9" s="19"/>
      <c r="U9" s="19"/>
      <c r="V9" s="10">
        <v>2020</v>
      </c>
      <c r="W9" s="10">
        <v>2025</v>
      </c>
      <c r="X9" s="10">
        <v>100</v>
      </c>
      <c r="Y9" s="10">
        <v>0.29680400000000001</v>
      </c>
      <c r="Z9" s="10">
        <v>31.536000000000001</v>
      </c>
      <c r="AA9" s="10">
        <v>1</v>
      </c>
      <c r="AB9" s="10">
        <v>957.30899999999997</v>
      </c>
      <c r="AC9" s="21"/>
      <c r="AD9" s="21"/>
    </row>
    <row r="10" spans="1:30">
      <c r="B10" s="9"/>
      <c r="D10" s="9"/>
      <c r="E10" s="2"/>
      <c r="G10" s="9"/>
      <c r="H10" s="2"/>
      <c r="J10" s="9"/>
      <c r="N10" s="13" t="s">
        <v>170</v>
      </c>
      <c r="O10" s="14" t="s">
        <v>138</v>
      </c>
      <c r="P10" s="15" t="str">
        <f t="shared" ref="P10:P43" si="0">_xlfn.CONCAT(N10,O10)</f>
        <v>ALLL1-ELCBOIL</v>
      </c>
      <c r="Q10" s="10" t="str">
        <f t="shared" ref="Q10:Q43" si="1">_xlfn.CONCAT(N10," Electrode Boiler")</f>
        <v>ALLL1 Electrode Boiler</v>
      </c>
      <c r="R10" s="10" t="s">
        <v>47</v>
      </c>
      <c r="S10" s="10" t="s">
        <v>101</v>
      </c>
      <c r="T10" s="19"/>
      <c r="U10" s="19"/>
      <c r="V10" s="10">
        <v>2020</v>
      </c>
      <c r="W10" s="10">
        <v>2025</v>
      </c>
      <c r="X10" s="10">
        <v>100</v>
      </c>
      <c r="Y10" s="10">
        <v>0.71232899999999999</v>
      </c>
      <c r="Z10" s="10">
        <v>31.536000000000001</v>
      </c>
      <c r="AA10" s="10">
        <v>1</v>
      </c>
      <c r="AB10" s="10">
        <v>957.30899999999997</v>
      </c>
      <c r="AC10" s="21">
        <v>5.0000000000000001E-3</v>
      </c>
      <c r="AD10" s="21"/>
    </row>
    <row r="11" spans="1:30">
      <c r="B11" s="9"/>
      <c r="D11" s="9"/>
      <c r="E11" s="2"/>
      <c r="G11" s="9"/>
      <c r="H11" s="2"/>
      <c r="J11" s="9"/>
      <c r="N11" s="13"/>
      <c r="O11" s="14"/>
      <c r="P11" s="15"/>
      <c r="Q11" s="10"/>
      <c r="R11" s="10"/>
      <c r="S11" s="10"/>
      <c r="T11" s="19"/>
      <c r="U11" s="19"/>
      <c r="V11" s="10"/>
      <c r="W11" s="10"/>
      <c r="X11" s="10"/>
      <c r="Y11" s="10"/>
      <c r="Z11" s="10"/>
      <c r="AA11" s="10"/>
      <c r="AB11" s="10"/>
      <c r="AC11" s="21"/>
      <c r="AD11" s="21"/>
    </row>
    <row r="12" spans="1:30">
      <c r="B12" s="9"/>
      <c r="D12" s="9"/>
      <c r="E12" s="2"/>
      <c r="G12" s="9"/>
      <c r="H12" s="2"/>
      <c r="J12" s="9"/>
      <c r="N12" s="13" t="s">
        <v>63</v>
      </c>
      <c r="O12" s="14" t="s">
        <v>138</v>
      </c>
      <c r="P12" s="15" t="str">
        <f t="shared" si="0"/>
        <v>ALLM-ELCBOIL</v>
      </c>
      <c r="Q12" s="10" t="str">
        <f t="shared" si="1"/>
        <v>ALLM Electrode Boiler</v>
      </c>
      <c r="R12" s="10" t="s">
        <v>47</v>
      </c>
      <c r="S12" s="10" t="s">
        <v>102</v>
      </c>
      <c r="T12" s="19"/>
      <c r="U12" s="19"/>
      <c r="V12" s="10">
        <v>2020</v>
      </c>
      <c r="W12" s="10">
        <v>2025</v>
      </c>
      <c r="X12" s="10">
        <v>100</v>
      </c>
      <c r="Y12" s="10">
        <v>0.68493199999999999</v>
      </c>
      <c r="Z12" s="10">
        <v>31.536000000000001</v>
      </c>
      <c r="AA12" s="10">
        <v>1</v>
      </c>
      <c r="AB12" s="10">
        <v>957.30899999999997</v>
      </c>
      <c r="AC12" s="21"/>
      <c r="AD12" s="21"/>
    </row>
    <row r="13" spans="1:30">
      <c r="B13" s="9"/>
      <c r="D13" s="9"/>
      <c r="E13" s="2"/>
      <c r="G13" s="9"/>
      <c r="H13" s="2"/>
      <c r="J13" s="9"/>
      <c r="N13" s="13" t="s">
        <v>65</v>
      </c>
      <c r="O13" s="14" t="s">
        <v>138</v>
      </c>
      <c r="P13" s="15" t="str">
        <f t="shared" si="0"/>
        <v>BSM-ELCBOIL</v>
      </c>
      <c r="Q13" s="10" t="str">
        <f t="shared" si="1"/>
        <v>BSM Electrode Boiler</v>
      </c>
      <c r="R13" s="10" t="s">
        <v>47</v>
      </c>
      <c r="S13" s="10" t="s">
        <v>103</v>
      </c>
      <c r="T13" s="19"/>
      <c r="U13" s="19"/>
      <c r="V13" s="10">
        <v>2020</v>
      </c>
      <c r="W13" s="10">
        <v>2025</v>
      </c>
      <c r="X13" s="10">
        <v>100</v>
      </c>
      <c r="Y13" s="10">
        <v>0.68493199999999999</v>
      </c>
      <c r="Z13" s="10">
        <v>31.536000000000001</v>
      </c>
      <c r="AA13" s="10">
        <v>1</v>
      </c>
      <c r="AB13" s="10">
        <v>957.30899999999997</v>
      </c>
      <c r="AC13" s="21"/>
      <c r="AD13" s="21"/>
    </row>
    <row r="14" spans="1:30">
      <c r="B14" s="9"/>
      <c r="D14" s="9"/>
      <c r="E14" s="2"/>
      <c r="G14" s="9"/>
      <c r="H14" s="2"/>
      <c r="J14" s="9"/>
      <c r="N14" s="13" t="s">
        <v>66</v>
      </c>
      <c r="O14" s="14" t="s">
        <v>138</v>
      </c>
      <c r="P14" s="15" t="str">
        <f t="shared" si="0"/>
        <v>CFWF-ELCBOIL</v>
      </c>
      <c r="Q14" s="10" t="str">
        <f t="shared" si="1"/>
        <v>CFWF Electrode Boiler</v>
      </c>
      <c r="R14" s="10" t="s">
        <v>47</v>
      </c>
      <c r="S14" s="10" t="s">
        <v>152</v>
      </c>
      <c r="T14" s="19"/>
      <c r="U14" s="19"/>
      <c r="V14" s="10">
        <v>2020</v>
      </c>
      <c r="W14" s="10">
        <v>2025</v>
      </c>
      <c r="X14" s="10">
        <v>100</v>
      </c>
      <c r="Y14" s="10">
        <v>1</v>
      </c>
      <c r="Z14" s="10">
        <v>31.536000000000001</v>
      </c>
      <c r="AA14" s="10">
        <v>1</v>
      </c>
      <c r="AB14" s="10">
        <v>957.30899999999997</v>
      </c>
      <c r="AC14" s="21"/>
      <c r="AD14" s="21"/>
    </row>
    <row r="15" spans="1:30">
      <c r="B15" s="9"/>
      <c r="D15" s="9"/>
      <c r="E15" s="2"/>
      <c r="G15" s="9"/>
      <c r="H15" s="2"/>
      <c r="J15" s="9"/>
      <c r="N15" s="13" t="s">
        <v>68</v>
      </c>
      <c r="O15" s="14" t="s">
        <v>138</v>
      </c>
      <c r="P15" s="15" t="str">
        <f t="shared" si="0"/>
        <v>DCIP-ELCBOIL</v>
      </c>
      <c r="Q15" s="10" t="str">
        <f t="shared" si="1"/>
        <v>DCIP Electrode Boiler</v>
      </c>
      <c r="R15" s="10" t="s">
        <v>47</v>
      </c>
      <c r="S15" s="10" t="s">
        <v>105</v>
      </c>
      <c r="T15" s="19"/>
      <c r="U15" s="19"/>
      <c r="V15" s="10">
        <v>2020</v>
      </c>
      <c r="W15" s="10">
        <v>2025</v>
      </c>
      <c r="X15" s="10">
        <v>100</v>
      </c>
      <c r="Y15" s="10">
        <v>0.5</v>
      </c>
      <c r="Z15" s="10">
        <v>31.536000000000001</v>
      </c>
      <c r="AA15" s="10">
        <v>1</v>
      </c>
      <c r="AB15" s="10">
        <v>957.30899999999997</v>
      </c>
      <c r="AC15" s="21"/>
      <c r="AD15" s="21"/>
    </row>
    <row r="16" spans="1:30">
      <c r="B16" s="9"/>
      <c r="D16" s="9"/>
      <c r="E16" s="2"/>
      <c r="G16" s="9"/>
      <c r="H16" s="2"/>
      <c r="J16" s="9"/>
      <c r="N16" s="13" t="s">
        <v>69</v>
      </c>
      <c r="O16" s="14" t="s">
        <v>138</v>
      </c>
      <c r="P16" s="15" t="str">
        <f t="shared" si="0"/>
        <v>DRBB-ELCBOIL</v>
      </c>
      <c r="Q16" s="10" t="str">
        <f t="shared" si="1"/>
        <v>DRBB Electrode Boiler</v>
      </c>
      <c r="R16" s="10" t="s">
        <v>47</v>
      </c>
      <c r="S16" s="10" t="s">
        <v>106</v>
      </c>
      <c r="T16" s="19"/>
      <c r="U16" s="19"/>
      <c r="V16" s="10">
        <v>2020</v>
      </c>
      <c r="W16" s="10">
        <v>2025</v>
      </c>
      <c r="X16" s="10">
        <v>100</v>
      </c>
      <c r="Y16" s="10">
        <v>1</v>
      </c>
      <c r="Z16" s="10">
        <v>31.536000000000001</v>
      </c>
      <c r="AA16" s="10">
        <v>1</v>
      </c>
      <c r="AB16" s="10">
        <v>957.30899999999997</v>
      </c>
      <c r="AC16" s="21"/>
      <c r="AD16" s="21"/>
    </row>
    <row r="17" spans="2:30">
      <c r="B17" s="9"/>
      <c r="D17" s="9"/>
      <c r="E17" s="2"/>
      <c r="G17" s="9"/>
      <c r="H17" s="2"/>
      <c r="J17" s="9"/>
      <c r="N17" s="13" t="s">
        <v>70</v>
      </c>
      <c r="O17" s="14" t="s">
        <v>138</v>
      </c>
      <c r="P17" s="15" t="str">
        <f t="shared" si="0"/>
        <v>DRI-ELCBOIL</v>
      </c>
      <c r="Q17" s="10" t="str">
        <f t="shared" si="1"/>
        <v>DRI Electrode Boiler</v>
      </c>
      <c r="R17" s="10" t="s">
        <v>47</v>
      </c>
      <c r="S17" s="10" t="s">
        <v>107</v>
      </c>
      <c r="T17" s="19"/>
      <c r="U17" s="19"/>
      <c r="V17" s="10">
        <v>2020</v>
      </c>
      <c r="W17" s="10">
        <v>2025</v>
      </c>
      <c r="X17" s="10">
        <v>100</v>
      </c>
      <c r="Y17" s="10">
        <v>1</v>
      </c>
      <c r="Z17" s="10">
        <v>31.536000000000001</v>
      </c>
      <c r="AA17" s="10">
        <v>1</v>
      </c>
      <c r="AB17" s="10">
        <v>957.30899999999997</v>
      </c>
      <c r="AC17" s="21"/>
      <c r="AD17" s="21"/>
    </row>
    <row r="18" spans="2:30">
      <c r="B18" s="9"/>
      <c r="D18" s="9"/>
      <c r="E18" s="2"/>
      <c r="G18" s="9"/>
      <c r="H18" s="2"/>
      <c r="J18" s="9"/>
      <c r="N18" s="13" t="s">
        <v>71</v>
      </c>
      <c r="O18" s="14" t="s">
        <v>138</v>
      </c>
      <c r="P18" s="15" t="str">
        <f t="shared" si="0"/>
        <v>FH-ELCBOIL</v>
      </c>
      <c r="Q18" s="10" t="str">
        <f t="shared" si="1"/>
        <v>FH Electrode Boiler</v>
      </c>
      <c r="R18" s="10" t="s">
        <v>47</v>
      </c>
      <c r="S18" s="10" t="s">
        <v>108</v>
      </c>
      <c r="T18" s="19"/>
      <c r="U18" s="19"/>
      <c r="V18" s="10">
        <v>2020</v>
      </c>
      <c r="W18" s="10">
        <v>2025</v>
      </c>
      <c r="X18" s="10">
        <v>100</v>
      </c>
      <c r="Y18" s="10">
        <v>1</v>
      </c>
      <c r="Z18" s="10">
        <v>31.536000000000001</v>
      </c>
      <c r="AA18" s="10">
        <v>1</v>
      </c>
      <c r="AB18" s="10">
        <v>957.30899999999997</v>
      </c>
      <c r="AC18" s="21"/>
      <c r="AD18" s="21"/>
    </row>
    <row r="19" spans="2:30">
      <c r="B19" s="9"/>
      <c r="D19" s="9"/>
      <c r="E19" s="2"/>
      <c r="G19" s="9"/>
      <c r="H19" s="2"/>
      <c r="J19" s="9"/>
      <c r="N19" s="13" t="s">
        <v>154</v>
      </c>
      <c r="O19" s="14" t="s">
        <v>138</v>
      </c>
      <c r="P19" s="15" t="str">
        <f>_xlfn.CONCAT(N19,O19)</f>
        <v>FONE1-ELCBOIL</v>
      </c>
      <c r="Q19" s="10" t="str">
        <f t="shared" si="1"/>
        <v>FONE1 Electrode Boiler</v>
      </c>
      <c r="R19" s="10" t="s">
        <v>47</v>
      </c>
      <c r="S19" s="10" t="s">
        <v>158</v>
      </c>
      <c r="T19" s="19"/>
      <c r="U19" s="19"/>
      <c r="V19" s="10">
        <v>2020</v>
      </c>
      <c r="W19" s="10">
        <v>2025</v>
      </c>
      <c r="X19" s="10">
        <v>100</v>
      </c>
      <c r="Y19" s="10">
        <v>0.95890399999999998</v>
      </c>
      <c r="Z19" s="10">
        <v>31.536000000000001</v>
      </c>
      <c r="AA19" s="10">
        <v>1</v>
      </c>
      <c r="AB19" s="10">
        <v>957.30899999999997</v>
      </c>
      <c r="AC19" s="21"/>
      <c r="AD19" s="21"/>
    </row>
    <row r="20" spans="2:30">
      <c r="B20" s="9"/>
      <c r="D20" s="9"/>
      <c r="E20" s="2"/>
      <c r="G20" s="9"/>
      <c r="H20" s="2"/>
      <c r="J20" s="9"/>
      <c r="N20" s="13" t="s">
        <v>155</v>
      </c>
      <c r="O20" s="14" t="s">
        <v>138</v>
      </c>
      <c r="P20" s="15" t="str">
        <f t="shared" ref="P20:P22" si="2">_xlfn.CONCAT(N20,O20)</f>
        <v>FONE2-ELCBOIL</v>
      </c>
      <c r="Q20" s="10" t="str">
        <f t="shared" ref="Q20:Q22" si="3">_xlfn.CONCAT(N20," Electrode Boiler")</f>
        <v>FONE2 Electrode Boiler</v>
      </c>
      <c r="R20" s="10" t="s">
        <v>47</v>
      </c>
      <c r="S20" s="10" t="s">
        <v>159</v>
      </c>
      <c r="T20" s="19"/>
      <c r="U20" s="19"/>
      <c r="V20" s="10">
        <v>2020</v>
      </c>
      <c r="W20" s="10">
        <v>2025</v>
      </c>
      <c r="X20" s="10">
        <v>100</v>
      </c>
      <c r="Y20" s="10">
        <v>0.95890399999999998</v>
      </c>
      <c r="Z20" s="10">
        <v>31.536000000000001</v>
      </c>
      <c r="AA20" s="10">
        <v>1</v>
      </c>
      <c r="AB20" s="10">
        <v>957.30899999999997</v>
      </c>
      <c r="AC20" s="21"/>
      <c r="AD20" s="21"/>
    </row>
    <row r="21" spans="2:30">
      <c r="B21" s="9"/>
      <c r="D21" s="9"/>
      <c r="E21" s="2"/>
      <c r="G21" s="9"/>
      <c r="H21" s="2"/>
      <c r="J21" s="9"/>
      <c r="N21" s="13" t="s">
        <v>156</v>
      </c>
      <c r="O21" s="14" t="s">
        <v>138</v>
      </c>
      <c r="P21" s="15" t="str">
        <f t="shared" si="2"/>
        <v>FONE3-ELCBOIL</v>
      </c>
      <c r="Q21" s="10" t="str">
        <f t="shared" si="3"/>
        <v>FONE3 Electrode Boiler</v>
      </c>
      <c r="R21" s="10" t="s">
        <v>47</v>
      </c>
      <c r="S21" s="10" t="s">
        <v>160</v>
      </c>
      <c r="T21" s="19"/>
      <c r="U21" s="19"/>
      <c r="V21" s="10">
        <v>2020</v>
      </c>
      <c r="W21" s="10">
        <v>2025</v>
      </c>
      <c r="X21" s="10">
        <v>100</v>
      </c>
      <c r="Y21" s="10">
        <v>0.95890399999999998</v>
      </c>
      <c r="Z21" s="10">
        <v>31.536000000000001</v>
      </c>
      <c r="AA21" s="10">
        <v>1</v>
      </c>
      <c r="AB21" s="10">
        <v>957.30899999999997</v>
      </c>
      <c r="AC21" s="21"/>
      <c r="AD21" s="21"/>
    </row>
    <row r="22" spans="2:30">
      <c r="B22" s="9"/>
      <c r="D22" s="9"/>
      <c r="E22" s="2"/>
      <c r="G22" s="9"/>
      <c r="H22" s="2"/>
      <c r="J22" s="9"/>
      <c r="N22" s="13" t="s">
        <v>157</v>
      </c>
      <c r="O22" s="14" t="s">
        <v>138</v>
      </c>
      <c r="P22" s="15" t="str">
        <f t="shared" si="2"/>
        <v>FONE4-ELCBOIL</v>
      </c>
      <c r="Q22" s="10" t="str">
        <f t="shared" si="3"/>
        <v>FONE4 Electrode Boiler</v>
      </c>
      <c r="R22" s="10" t="s">
        <v>47</v>
      </c>
      <c r="S22" s="10" t="s">
        <v>161</v>
      </c>
      <c r="T22" s="19"/>
      <c r="U22" s="19"/>
      <c r="V22" s="10">
        <v>2020</v>
      </c>
      <c r="W22" s="10">
        <v>2025</v>
      </c>
      <c r="X22" s="10">
        <v>100</v>
      </c>
      <c r="Y22" s="10">
        <v>0.95890399999999998</v>
      </c>
      <c r="Z22" s="10">
        <v>31.536000000000001</v>
      </c>
      <c r="AA22" s="10">
        <v>1</v>
      </c>
      <c r="AB22" s="10">
        <v>957.30899999999997</v>
      </c>
      <c r="AC22" s="21"/>
      <c r="AD22" s="21"/>
    </row>
    <row r="23" spans="2:30">
      <c r="B23" s="9"/>
      <c r="D23" s="9"/>
      <c r="E23" s="2"/>
      <c r="G23" s="9"/>
      <c r="H23" s="2"/>
      <c r="J23" s="9"/>
      <c r="N23" s="13" t="s">
        <v>73</v>
      </c>
      <c r="O23" s="14" t="s">
        <v>138</v>
      </c>
      <c r="P23" s="15" t="str">
        <f t="shared" si="0"/>
        <v>GSI-ELCBOIL</v>
      </c>
      <c r="Q23" s="10" t="str">
        <f t="shared" si="1"/>
        <v>GSI Electrode Boiler</v>
      </c>
      <c r="R23" s="10" t="s">
        <v>47</v>
      </c>
      <c r="S23" s="10" t="s">
        <v>111</v>
      </c>
      <c r="T23" s="19"/>
      <c r="U23" s="19"/>
      <c r="V23" s="10">
        <v>2020</v>
      </c>
      <c r="W23" s="10">
        <v>2025</v>
      </c>
      <c r="X23" s="10">
        <v>100</v>
      </c>
      <c r="Y23" s="10">
        <v>0.29680400000000001</v>
      </c>
      <c r="Z23" s="10">
        <v>31.536000000000001</v>
      </c>
      <c r="AA23" s="10">
        <v>1</v>
      </c>
      <c r="AB23" s="10">
        <v>957.30899999999997</v>
      </c>
      <c r="AC23" s="21"/>
      <c r="AD23" s="21"/>
    </row>
    <row r="24" spans="2:30" s="10" customFormat="1">
      <c r="B24" s="11"/>
      <c r="D24" s="11"/>
      <c r="E24" s="12"/>
      <c r="G24" s="11"/>
      <c r="H24" s="12"/>
      <c r="J24" s="11"/>
      <c r="N24" s="13" t="s">
        <v>74</v>
      </c>
      <c r="O24" s="14" t="s">
        <v>138</v>
      </c>
      <c r="P24" s="15" t="str">
        <f t="shared" si="0"/>
        <v>GSM-ELCBOIL</v>
      </c>
      <c r="Q24" s="10" t="str">
        <f t="shared" si="1"/>
        <v>GSM Electrode Boiler</v>
      </c>
      <c r="R24" s="10" t="s">
        <v>47</v>
      </c>
      <c r="S24" s="10" t="s">
        <v>112</v>
      </c>
      <c r="T24" s="19"/>
      <c r="U24" s="19"/>
      <c r="V24" s="10">
        <v>2020</v>
      </c>
      <c r="W24" s="10">
        <v>2025</v>
      </c>
      <c r="X24" s="10">
        <v>100</v>
      </c>
      <c r="Y24" s="10">
        <v>0.29680400000000001</v>
      </c>
      <c r="Z24" s="10">
        <v>31.536000000000001</v>
      </c>
      <c r="AA24" s="10">
        <v>1</v>
      </c>
      <c r="AB24" s="10">
        <v>957.30899999999997</v>
      </c>
      <c r="AC24" s="18"/>
      <c r="AD24" s="18"/>
    </row>
    <row r="25" spans="2:30" s="10" customFormat="1">
      <c r="B25" s="11"/>
      <c r="D25" s="11"/>
      <c r="E25" s="12"/>
      <c r="G25" s="11"/>
      <c r="H25" s="12"/>
      <c r="J25" s="11"/>
      <c r="N25" s="13" t="s">
        <v>75</v>
      </c>
      <c r="O25" s="14" t="s">
        <v>138</v>
      </c>
      <c r="P25" s="15" t="str">
        <f t="shared" si="0"/>
        <v>IAPM-ELCBOIL</v>
      </c>
      <c r="Q25" s="10" t="str">
        <f t="shared" si="1"/>
        <v>IAPM Electrode Boiler</v>
      </c>
      <c r="R25" s="10" t="s">
        <v>47</v>
      </c>
      <c r="S25" s="10" t="s">
        <v>113</v>
      </c>
      <c r="T25" s="19"/>
      <c r="U25" s="19"/>
      <c r="V25" s="10">
        <v>2020</v>
      </c>
      <c r="W25" s="10">
        <v>2025</v>
      </c>
      <c r="X25" s="10">
        <v>100</v>
      </c>
      <c r="Y25" s="10">
        <v>0.54794500000000002</v>
      </c>
      <c r="Z25" s="10">
        <v>31.536000000000001</v>
      </c>
      <c r="AA25" s="10">
        <v>1</v>
      </c>
      <c r="AB25" s="10">
        <v>957.30899999999997</v>
      </c>
      <c r="AC25" s="18"/>
      <c r="AD25" s="18"/>
    </row>
    <row r="26" spans="2:30" s="10" customFormat="1">
      <c r="B26" s="11"/>
      <c r="D26" s="11"/>
      <c r="E26" s="12"/>
      <c r="G26" s="11"/>
      <c r="H26" s="12"/>
      <c r="J26" s="11"/>
      <c r="N26" s="13" t="s">
        <v>76</v>
      </c>
      <c r="O26" s="14" t="s">
        <v>138</v>
      </c>
      <c r="P26" s="15" t="str">
        <f t="shared" si="0"/>
        <v>ISS-ELCBOIL</v>
      </c>
      <c r="Q26" s="10" t="str">
        <f t="shared" si="1"/>
        <v>ISS Electrode Boiler</v>
      </c>
      <c r="R26" s="10" t="s">
        <v>47</v>
      </c>
      <c r="S26" s="10" t="s">
        <v>114</v>
      </c>
      <c r="T26" s="19"/>
      <c r="U26" s="19"/>
      <c r="V26" s="10">
        <v>2020</v>
      </c>
      <c r="W26" s="10">
        <v>2025</v>
      </c>
      <c r="X26" s="10">
        <v>100</v>
      </c>
      <c r="Y26" s="10">
        <v>0.625</v>
      </c>
      <c r="Z26" s="10">
        <v>31.536000000000001</v>
      </c>
      <c r="AA26" s="10">
        <v>1</v>
      </c>
      <c r="AB26" s="10">
        <v>957.30899999999997</v>
      </c>
      <c r="AC26" s="18"/>
      <c r="AD26" s="18"/>
    </row>
    <row r="27" spans="2:30" s="10" customFormat="1">
      <c r="B27" s="11"/>
      <c r="D27" s="11"/>
      <c r="E27" s="12"/>
      <c r="G27" s="11"/>
      <c r="H27" s="12"/>
      <c r="J27" s="11"/>
      <c r="N27" s="13" t="s">
        <v>77</v>
      </c>
      <c r="O27" s="14" t="s">
        <v>138</v>
      </c>
      <c r="P27" s="15" t="str">
        <f t="shared" si="0"/>
        <v>KH-ELCBOIL</v>
      </c>
      <c r="Q27" s="10" t="str">
        <f t="shared" si="1"/>
        <v>KH Electrode Boiler</v>
      </c>
      <c r="R27" s="10" t="s">
        <v>47</v>
      </c>
      <c r="S27" s="10" t="s">
        <v>115</v>
      </c>
      <c r="T27" s="19"/>
      <c r="U27" s="19"/>
      <c r="V27" s="10">
        <v>2020</v>
      </c>
      <c r="W27" s="10">
        <v>2025</v>
      </c>
      <c r="X27" s="10">
        <v>100</v>
      </c>
      <c r="Y27" s="10">
        <v>0.36529699999999998</v>
      </c>
      <c r="Z27" s="10">
        <v>31.536000000000001</v>
      </c>
      <c r="AA27" s="10">
        <v>1</v>
      </c>
      <c r="AB27" s="10">
        <v>957.30899999999997</v>
      </c>
      <c r="AC27" s="18"/>
      <c r="AD27" s="18"/>
    </row>
    <row r="28" spans="2:30" s="10" customFormat="1">
      <c r="B28" s="11"/>
      <c r="D28" s="11"/>
      <c r="E28" s="12"/>
      <c r="G28" s="11"/>
      <c r="H28" s="12"/>
      <c r="J28" s="11"/>
      <c r="N28" s="13" t="s">
        <v>78</v>
      </c>
      <c r="O28" s="14" t="s">
        <v>138</v>
      </c>
      <c r="P28" s="15" t="str">
        <f t="shared" si="0"/>
        <v>MVM-ELCBOIL</v>
      </c>
      <c r="Q28" s="10" t="str">
        <f t="shared" si="1"/>
        <v>MVM Electrode Boiler</v>
      </c>
      <c r="R28" s="10" t="s">
        <v>47</v>
      </c>
      <c r="S28" s="10" t="s">
        <v>116</v>
      </c>
      <c r="T28" s="19"/>
      <c r="U28" s="19"/>
      <c r="V28" s="10">
        <v>2020</v>
      </c>
      <c r="W28" s="10">
        <v>2025</v>
      </c>
      <c r="X28" s="10">
        <v>100</v>
      </c>
      <c r="Y28" s="10">
        <v>1</v>
      </c>
      <c r="Z28" s="10">
        <v>31.536000000000001</v>
      </c>
      <c r="AA28" s="10">
        <v>1</v>
      </c>
      <c r="AB28" s="10">
        <v>957.30899999999997</v>
      </c>
      <c r="AC28" s="18">
        <v>1.4999999999999999E-2</v>
      </c>
      <c r="AD28" s="18"/>
    </row>
    <row r="29" spans="2:30" s="10" customFormat="1">
      <c r="B29" s="11"/>
      <c r="D29" s="11"/>
      <c r="E29" s="12"/>
      <c r="G29" s="11"/>
      <c r="H29" s="12"/>
      <c r="J29" s="11"/>
      <c r="N29" s="13" t="s">
        <v>87</v>
      </c>
      <c r="O29" s="14" t="s">
        <v>138</v>
      </c>
      <c r="P29" s="15" t="str">
        <f t="shared" si="0"/>
        <v>HESH-ELCBOIL</v>
      </c>
      <c r="Q29" s="10" t="str">
        <f t="shared" si="1"/>
        <v>HESH Electrode Boiler</v>
      </c>
      <c r="R29" s="10" t="s">
        <v>47</v>
      </c>
      <c r="S29" s="10" t="s">
        <v>125</v>
      </c>
      <c r="T29" s="19"/>
      <c r="U29" s="19"/>
      <c r="V29" s="10">
        <v>2020</v>
      </c>
      <c r="W29" s="10">
        <v>2025</v>
      </c>
      <c r="X29" s="10">
        <v>100</v>
      </c>
      <c r="Y29" s="10">
        <v>1</v>
      </c>
      <c r="Z29" s="10">
        <v>31.536000000000001</v>
      </c>
      <c r="AA29" s="10">
        <v>1</v>
      </c>
      <c r="AB29" s="10">
        <v>957.30899999999997</v>
      </c>
      <c r="AC29" s="18"/>
      <c r="AD29" s="18"/>
    </row>
    <row r="30" spans="2:30" s="10" customFormat="1">
      <c r="B30" s="11"/>
      <c r="D30" s="11"/>
      <c r="E30" s="12"/>
      <c r="G30" s="11"/>
      <c r="H30" s="12"/>
      <c r="J30" s="11"/>
      <c r="N30" s="13" t="s">
        <v>88</v>
      </c>
      <c r="O30" s="14" t="s">
        <v>138</v>
      </c>
      <c r="P30" s="15" t="str">
        <f t="shared" si="0"/>
        <v>NGAS-ELCBOIL</v>
      </c>
      <c r="Q30" s="10" t="str">
        <f t="shared" si="1"/>
        <v>NGAS Electrode Boiler</v>
      </c>
      <c r="R30" s="10" t="s">
        <v>47</v>
      </c>
      <c r="S30" s="10" t="s">
        <v>126</v>
      </c>
      <c r="T30" s="19"/>
      <c r="U30" s="19"/>
      <c r="V30" s="10">
        <v>2020</v>
      </c>
      <c r="W30" s="10">
        <v>2025</v>
      </c>
      <c r="X30" s="10">
        <v>100</v>
      </c>
      <c r="Y30" s="10">
        <v>1</v>
      </c>
      <c r="Z30" s="10">
        <v>31.536000000000001</v>
      </c>
      <c r="AA30" s="10">
        <v>1</v>
      </c>
      <c r="AB30" s="10">
        <v>957.30899999999997</v>
      </c>
      <c r="AC30" s="18"/>
      <c r="AD30" s="18"/>
    </row>
    <row r="31" spans="2:30" s="10" customFormat="1">
      <c r="B31" s="11"/>
      <c r="D31" s="11"/>
      <c r="E31" s="12"/>
      <c r="G31" s="11"/>
      <c r="H31" s="12"/>
      <c r="J31" s="11"/>
      <c r="N31" s="13" t="s">
        <v>89</v>
      </c>
      <c r="O31" s="14" t="s">
        <v>138</v>
      </c>
      <c r="P31" s="15" t="str">
        <f t="shared" si="0"/>
        <v>\I:OGP-ELCBOIL</v>
      </c>
      <c r="Q31" s="10" t="str">
        <f t="shared" si="1"/>
        <v>\I:OGP Electrode Boiler</v>
      </c>
      <c r="R31" s="10" t="s">
        <v>47</v>
      </c>
      <c r="S31" s="10" t="s">
        <v>127</v>
      </c>
      <c r="T31" s="19"/>
      <c r="U31" s="19"/>
      <c r="V31" s="10">
        <v>2020</v>
      </c>
      <c r="W31" s="10">
        <v>2025</v>
      </c>
      <c r="X31" s="10">
        <v>100</v>
      </c>
      <c r="Y31" s="10">
        <v>1</v>
      </c>
      <c r="Z31" s="10">
        <v>31.536000000000001</v>
      </c>
      <c r="AA31" s="10">
        <v>1</v>
      </c>
      <c r="AB31" s="10">
        <v>957.30899999999997</v>
      </c>
      <c r="AC31" s="18"/>
      <c r="AD31" s="18"/>
    </row>
    <row r="32" spans="2:30" s="10" customFormat="1">
      <c r="B32" s="11"/>
      <c r="D32" s="11"/>
      <c r="E32" s="12"/>
      <c r="G32" s="11"/>
      <c r="H32" s="12"/>
      <c r="J32" s="11"/>
      <c r="N32" s="13" t="s">
        <v>90</v>
      </c>
      <c r="O32" s="14" t="s">
        <v>138</v>
      </c>
      <c r="P32" s="15" t="str">
        <f t="shared" si="0"/>
        <v>OCDA-ELCBOIL</v>
      </c>
      <c r="Q32" s="10" t="str">
        <f t="shared" si="1"/>
        <v>OCDA Electrode Boiler</v>
      </c>
      <c r="R32" s="10" t="s">
        <v>47</v>
      </c>
      <c r="S32" s="10" t="s">
        <v>128</v>
      </c>
      <c r="T32" s="19"/>
      <c r="U32" s="19"/>
      <c r="V32" s="10">
        <v>2020</v>
      </c>
      <c r="W32" s="10">
        <v>2025</v>
      </c>
      <c r="X32" s="10">
        <v>100</v>
      </c>
      <c r="Y32" s="10">
        <v>0.82191800000000004</v>
      </c>
      <c r="Z32" s="10">
        <v>31.536000000000001</v>
      </c>
      <c r="AA32" s="10">
        <v>1</v>
      </c>
      <c r="AB32" s="10">
        <v>957.30899999999997</v>
      </c>
      <c r="AC32" s="18"/>
      <c r="AD32" s="18"/>
    </row>
    <row r="33" spans="1:30" s="10" customFormat="1">
      <c r="B33" s="11"/>
      <c r="D33" s="11"/>
      <c r="E33" s="12"/>
      <c r="G33" s="11"/>
      <c r="H33" s="12"/>
      <c r="J33" s="11"/>
      <c r="N33" s="13" t="s">
        <v>142</v>
      </c>
      <c r="O33" s="14" t="s">
        <v>138</v>
      </c>
      <c r="P33" s="15" t="str">
        <f t="shared" si="0"/>
        <v>PSPV-ELCBOIL</v>
      </c>
      <c r="Q33" s="10" t="str">
        <f t="shared" si="1"/>
        <v>PSPV Electrode Boiler</v>
      </c>
      <c r="R33" s="10" t="s">
        <v>47</v>
      </c>
      <c r="S33" s="10" t="s">
        <v>143</v>
      </c>
      <c r="T33" s="19"/>
      <c r="U33" s="19"/>
      <c r="V33" s="10">
        <v>2020</v>
      </c>
      <c r="W33" s="10">
        <v>2025</v>
      </c>
      <c r="X33" s="10">
        <v>100</v>
      </c>
      <c r="Y33" s="10">
        <v>1</v>
      </c>
      <c r="Z33" s="10">
        <v>31.536000000000001</v>
      </c>
      <c r="AA33" s="10">
        <v>1</v>
      </c>
      <c r="AB33" s="10">
        <v>957.30899999999997</v>
      </c>
      <c r="AC33" s="18"/>
      <c r="AD33" s="18"/>
    </row>
    <row r="34" spans="1:30" s="10" customFormat="1">
      <c r="B34" s="11"/>
      <c r="D34" s="11"/>
      <c r="E34" s="12"/>
      <c r="G34" s="11"/>
      <c r="H34" s="12"/>
      <c r="J34" s="11"/>
      <c r="N34" s="13" t="s">
        <v>91</v>
      </c>
      <c r="O34" s="14" t="s">
        <v>138</v>
      </c>
      <c r="P34" s="15" t="str">
        <f t="shared" si="0"/>
        <v>PRM-ELCBOIL</v>
      </c>
      <c r="Q34" s="10" t="str">
        <f t="shared" si="1"/>
        <v>PRM Electrode Boiler</v>
      </c>
      <c r="R34" s="10" t="s">
        <v>47</v>
      </c>
      <c r="S34" s="10" t="s">
        <v>129</v>
      </c>
      <c r="T34" s="19"/>
      <c r="U34" s="19"/>
      <c r="V34" s="10">
        <v>2020</v>
      </c>
      <c r="W34" s="10">
        <v>2025</v>
      </c>
      <c r="X34" s="10">
        <v>100</v>
      </c>
      <c r="Y34" s="10">
        <v>1</v>
      </c>
      <c r="Z34" s="10">
        <v>31.536000000000001</v>
      </c>
      <c r="AA34" s="10">
        <v>1</v>
      </c>
      <c r="AB34" s="10">
        <v>957.30899999999997</v>
      </c>
      <c r="AC34" s="18"/>
      <c r="AD34" s="18"/>
    </row>
    <row r="35" spans="1:30" s="10" customFormat="1">
      <c r="B35" s="11"/>
      <c r="D35" s="11"/>
      <c r="E35" s="12"/>
      <c r="G35" s="11"/>
      <c r="H35" s="12"/>
      <c r="J35" s="11"/>
      <c r="N35" s="13" t="s">
        <v>92</v>
      </c>
      <c r="O35" s="14" t="s">
        <v>138</v>
      </c>
      <c r="P35" s="15" t="str">
        <f t="shared" si="0"/>
        <v>SHGH-ELCBOIL</v>
      </c>
      <c r="Q35" s="10" t="str">
        <f t="shared" si="1"/>
        <v>SHGH Electrode Boiler</v>
      </c>
      <c r="R35" s="10" t="s">
        <v>47</v>
      </c>
      <c r="S35" s="10" t="s">
        <v>130</v>
      </c>
      <c r="T35" s="19"/>
      <c r="U35" s="19"/>
      <c r="V35" s="10">
        <v>2020</v>
      </c>
      <c r="W35" s="10">
        <v>2025</v>
      </c>
      <c r="X35" s="10">
        <v>100</v>
      </c>
      <c r="Y35" s="10">
        <v>1</v>
      </c>
      <c r="Z35" s="10">
        <v>31.536000000000001</v>
      </c>
      <c r="AA35" s="10">
        <v>1</v>
      </c>
      <c r="AB35" s="10">
        <v>957.30899999999997</v>
      </c>
      <c r="AC35" s="18"/>
      <c r="AD35" s="18"/>
    </row>
    <row r="36" spans="1:30" s="10" customFormat="1">
      <c r="B36" s="11"/>
      <c r="D36" s="11"/>
      <c r="E36" s="12"/>
      <c r="G36" s="11"/>
      <c r="H36" s="12"/>
      <c r="J36" s="11"/>
      <c r="N36" s="13" t="s">
        <v>93</v>
      </c>
      <c r="O36" s="14" t="s">
        <v>138</v>
      </c>
      <c r="P36" s="15" t="str">
        <f t="shared" si="0"/>
        <v>SFFF-ELCBOIL</v>
      </c>
      <c r="Q36" s="10" t="str">
        <f t="shared" si="1"/>
        <v>SFFF Electrode Boiler</v>
      </c>
      <c r="R36" s="10" t="s">
        <v>47</v>
      </c>
      <c r="S36" s="10" t="s">
        <v>131</v>
      </c>
      <c r="T36" s="19"/>
      <c r="U36" s="19"/>
      <c r="V36" s="10">
        <v>2020</v>
      </c>
      <c r="W36" s="10">
        <v>2025</v>
      </c>
      <c r="X36" s="10">
        <v>100</v>
      </c>
      <c r="Y36" s="10">
        <v>0.51369900000000002</v>
      </c>
      <c r="Z36" s="10">
        <v>31.536000000000001</v>
      </c>
      <c r="AA36" s="10">
        <v>1</v>
      </c>
      <c r="AB36" s="10">
        <v>957.30899999999997</v>
      </c>
      <c r="AC36" s="18"/>
      <c r="AD36" s="18"/>
    </row>
    <row r="37" spans="1:30" s="10" customFormat="1">
      <c r="B37" s="11"/>
      <c r="D37" s="11"/>
      <c r="E37" s="12"/>
      <c r="G37" s="11"/>
      <c r="H37" s="12"/>
      <c r="J37" s="11"/>
      <c r="N37" s="13" t="s">
        <v>94</v>
      </c>
      <c r="O37" s="14" t="s">
        <v>138</v>
      </c>
      <c r="P37" s="15" t="str">
        <f t="shared" si="0"/>
        <v>SFFW-ELCBOIL</v>
      </c>
      <c r="Q37" s="10" t="str">
        <f t="shared" si="1"/>
        <v>SFFW Electrode Boiler</v>
      </c>
      <c r="R37" s="10" t="s">
        <v>47</v>
      </c>
      <c r="S37" s="10" t="s">
        <v>132</v>
      </c>
      <c r="T37" s="19"/>
      <c r="U37" s="19"/>
      <c r="V37" s="10">
        <v>2020</v>
      </c>
      <c r="W37" s="10">
        <v>2025</v>
      </c>
      <c r="X37" s="10">
        <v>100</v>
      </c>
      <c r="Y37" s="10">
        <v>0.36164400000000002</v>
      </c>
      <c r="Z37" s="10">
        <v>31.536000000000001</v>
      </c>
      <c r="AA37" s="10">
        <v>1</v>
      </c>
      <c r="AB37" s="10">
        <v>957.30899999999997</v>
      </c>
      <c r="AC37" s="18"/>
      <c r="AD37" s="18"/>
    </row>
    <row r="38" spans="1:30" s="10" customFormat="1">
      <c r="A38" s="11"/>
      <c r="B38" s="11"/>
      <c r="C38" s="11"/>
      <c r="D38" s="11"/>
      <c r="E38" s="12"/>
      <c r="F38" s="11"/>
      <c r="G38" s="11"/>
      <c r="H38" s="12"/>
      <c r="I38" s="11"/>
      <c r="J38" s="11"/>
      <c r="N38" s="13" t="s">
        <v>144</v>
      </c>
      <c r="O38" s="14" t="s">
        <v>138</v>
      </c>
      <c r="P38" s="15" t="str">
        <f t="shared" si="0"/>
        <v>SPM-ELCBOIL</v>
      </c>
      <c r="Q38" s="10" t="str">
        <f t="shared" si="1"/>
        <v>SPM Electrode Boiler</v>
      </c>
      <c r="R38" s="10" t="s">
        <v>47</v>
      </c>
      <c r="S38" s="10" t="s">
        <v>145</v>
      </c>
      <c r="T38" s="19"/>
      <c r="U38" s="19"/>
      <c r="V38" s="10">
        <v>2020</v>
      </c>
      <c r="W38" s="10">
        <v>2025</v>
      </c>
      <c r="X38" s="10">
        <v>100</v>
      </c>
      <c r="Y38" s="10">
        <v>0.36</v>
      </c>
      <c r="Z38" s="10">
        <v>31.536000000000001</v>
      </c>
      <c r="AA38" s="10">
        <v>1</v>
      </c>
      <c r="AB38" s="10">
        <v>957.30899999999997</v>
      </c>
      <c r="AC38" s="18"/>
      <c r="AD38" s="18"/>
    </row>
    <row r="39" spans="1:30" s="10" customFormat="1">
      <c r="A39" s="11" t="s">
        <v>31</v>
      </c>
      <c r="B39" s="11" t="s">
        <v>53</v>
      </c>
      <c r="C39" s="11" t="s">
        <v>22</v>
      </c>
      <c r="D39" s="11" t="s">
        <v>44</v>
      </c>
      <c r="E39" s="12" t="str">
        <f t="shared" ref="E39:E40" si="4">+B39&amp;"-"&amp;D39</f>
        <v>IIS-PH-FURN</v>
      </c>
      <c r="F39" s="11" t="s">
        <v>23</v>
      </c>
      <c r="G39" s="11" t="s">
        <v>45</v>
      </c>
      <c r="H39" s="12" t="str">
        <f t="shared" ref="H39:H40" si="5">+E39&amp;"-"&amp;RIGHT(J39,3)&amp;"-"&amp;G39&amp;"20"</f>
        <v>IIS-PH-FURN-NGA-Furn20</v>
      </c>
      <c r="I39" s="11" t="s">
        <v>24</v>
      </c>
      <c r="J39" s="11" t="s">
        <v>46</v>
      </c>
      <c r="N39" s="13" t="s">
        <v>146</v>
      </c>
      <c r="O39" s="14" t="s">
        <v>138</v>
      </c>
      <c r="P39" s="15" t="str">
        <f t="shared" si="0"/>
        <v>SDBH-ELCBOIL</v>
      </c>
      <c r="Q39" s="10" t="str">
        <f t="shared" si="1"/>
        <v>SDBH Electrode Boiler</v>
      </c>
      <c r="R39" s="10" t="s">
        <v>47</v>
      </c>
      <c r="S39" s="10" t="s">
        <v>147</v>
      </c>
      <c r="T39" s="19"/>
      <c r="U39" s="19"/>
      <c r="V39" s="10">
        <v>2020</v>
      </c>
      <c r="W39" s="10">
        <v>2025</v>
      </c>
      <c r="X39" s="10">
        <v>100</v>
      </c>
      <c r="Y39" s="10">
        <v>1</v>
      </c>
      <c r="Z39" s="10">
        <v>31.536000000000001</v>
      </c>
      <c r="AA39" s="10">
        <v>1</v>
      </c>
      <c r="AB39" s="10">
        <v>957.30899999999997</v>
      </c>
      <c r="AC39" s="18"/>
      <c r="AD39" s="18"/>
    </row>
    <row r="40" spans="1:30" s="10" customFormat="1">
      <c r="A40" s="10" t="s">
        <v>32</v>
      </c>
      <c r="B40" s="11" t="s">
        <v>54</v>
      </c>
      <c r="C40" s="10" t="s">
        <v>57</v>
      </c>
      <c r="D40" s="11" t="s">
        <v>58</v>
      </c>
      <c r="E40" s="12" t="str">
        <f t="shared" si="4"/>
        <v>MEAT-LGHT</v>
      </c>
      <c r="F40" s="10" t="s">
        <v>59</v>
      </c>
      <c r="G40" s="11" t="s">
        <v>60</v>
      </c>
      <c r="H40" s="12" t="str">
        <f t="shared" si="5"/>
        <v>MEAT-LGHT-ELC-Light20</v>
      </c>
      <c r="I40" s="10" t="s">
        <v>25</v>
      </c>
      <c r="J40" s="11" t="s">
        <v>47</v>
      </c>
      <c r="N40" s="13" t="s">
        <v>95</v>
      </c>
      <c r="O40" s="14" t="s">
        <v>138</v>
      </c>
      <c r="P40" s="15" t="str">
        <f t="shared" si="0"/>
        <v>SIT-ELCBOIL</v>
      </c>
      <c r="Q40" s="10" t="str">
        <f t="shared" si="1"/>
        <v>SIT Electrode Boiler</v>
      </c>
      <c r="R40" s="10" t="s">
        <v>47</v>
      </c>
      <c r="S40" s="10" t="s">
        <v>133</v>
      </c>
      <c r="T40" s="19"/>
      <c r="U40" s="19"/>
      <c r="V40" s="10">
        <v>2020</v>
      </c>
      <c r="W40" s="10">
        <v>2025</v>
      </c>
      <c r="X40" s="10">
        <v>100</v>
      </c>
      <c r="Y40" s="10">
        <v>1</v>
      </c>
      <c r="Z40" s="10">
        <v>31.536000000000001</v>
      </c>
      <c r="AA40" s="10">
        <v>1</v>
      </c>
      <c r="AB40" s="10">
        <v>957.30899999999997</v>
      </c>
      <c r="AC40" s="18"/>
      <c r="AD40" s="18"/>
    </row>
    <row r="41" spans="1:30">
      <c r="A41" s="1" t="s">
        <v>32</v>
      </c>
      <c r="B41" s="9" t="s">
        <v>54</v>
      </c>
      <c r="C41" s="1" t="s">
        <v>28</v>
      </c>
      <c r="D41" s="9" t="s">
        <v>51</v>
      </c>
      <c r="E41" s="2" t="str">
        <f t="shared" ref="E41:E43" si="6">+B41&amp;"-"&amp;D41</f>
        <v>MEAT-MoTP-Stat</v>
      </c>
      <c r="F41" s="1" t="s">
        <v>29</v>
      </c>
      <c r="G41" s="9" t="s">
        <v>61</v>
      </c>
      <c r="H41" s="2" t="str">
        <f t="shared" ref="H41" si="7">+LEFT(E41,9)&amp;"-"&amp;RIGHT(J41,3)&amp;"-"&amp;G41&amp;"20"</f>
        <v>MEAT-MoTP-DSL-Stt_ngn20</v>
      </c>
      <c r="I41" s="1" t="s">
        <v>26</v>
      </c>
      <c r="J41" s="9" t="s">
        <v>49</v>
      </c>
      <c r="N41" s="13" t="s">
        <v>96</v>
      </c>
      <c r="O41" s="14" t="s">
        <v>138</v>
      </c>
      <c r="P41" s="15" t="str">
        <f t="shared" si="0"/>
        <v>SDCSP-ELCBOIL</v>
      </c>
      <c r="Q41" s="10" t="str">
        <f t="shared" si="1"/>
        <v>SDCSP Electrode Boiler</v>
      </c>
      <c r="R41" s="10" t="s">
        <v>47</v>
      </c>
      <c r="S41" s="10" t="s">
        <v>134</v>
      </c>
      <c r="T41" s="19"/>
      <c r="U41" s="19"/>
      <c r="V41" s="10">
        <v>2020</v>
      </c>
      <c r="W41" s="10">
        <v>2025</v>
      </c>
      <c r="X41" s="10">
        <v>100</v>
      </c>
      <c r="Y41" s="10">
        <v>0.27397300000000002</v>
      </c>
      <c r="Z41" s="10">
        <v>31.536000000000001</v>
      </c>
      <c r="AA41" s="10">
        <v>1</v>
      </c>
      <c r="AB41" s="10">
        <v>957.30899999999997</v>
      </c>
      <c r="AC41" s="21"/>
      <c r="AD41" s="21"/>
    </row>
    <row r="42" spans="1:30">
      <c r="A42" s="1" t="s">
        <v>32</v>
      </c>
      <c r="B42" s="9" t="s">
        <v>54</v>
      </c>
      <c r="C42" s="1" t="s">
        <v>28</v>
      </c>
      <c r="D42" s="9" t="s">
        <v>51</v>
      </c>
      <c r="E42" s="2" t="str">
        <f t="shared" si="6"/>
        <v>MEAT-MoTP-Stat</v>
      </c>
      <c r="F42" s="1" t="s">
        <v>30</v>
      </c>
      <c r="G42" s="9" t="s">
        <v>52</v>
      </c>
      <c r="H42" s="2" t="str">
        <f t="shared" ref="H42" si="8">+E42&amp;"-"&amp;RIGHT(J42,3)&amp;"-"&amp;G42&amp;"20"</f>
        <v>MEAT-MoTP-Stat-ELC-Motor20</v>
      </c>
      <c r="I42" s="1" t="s">
        <v>25</v>
      </c>
      <c r="J42" s="9" t="s">
        <v>47</v>
      </c>
      <c r="N42" s="13" t="s">
        <v>97</v>
      </c>
      <c r="O42" s="14" t="s">
        <v>138</v>
      </c>
      <c r="P42" s="15" t="str">
        <f t="shared" si="0"/>
        <v>\I:SPI-ELCBOIL</v>
      </c>
      <c r="Q42" s="10" t="str">
        <f t="shared" si="1"/>
        <v>\I:SPI Electrode Boiler</v>
      </c>
      <c r="R42" s="10" t="s">
        <v>47</v>
      </c>
      <c r="S42" s="10" t="s">
        <v>167</v>
      </c>
      <c r="T42" s="19"/>
      <c r="U42" s="19"/>
      <c r="V42" s="10">
        <v>2020</v>
      </c>
      <c r="W42" s="10">
        <v>2025</v>
      </c>
      <c r="X42" s="10">
        <v>100</v>
      </c>
      <c r="Y42" s="11">
        <v>0</v>
      </c>
      <c r="Z42" s="10">
        <v>31.536000000000001</v>
      </c>
      <c r="AA42" s="10">
        <v>1</v>
      </c>
      <c r="AB42" s="10">
        <v>957.30899999999997</v>
      </c>
      <c r="AC42" s="21"/>
      <c r="AD42" s="21"/>
    </row>
    <row r="43" spans="1:30">
      <c r="A43" s="1" t="s">
        <v>32</v>
      </c>
      <c r="B43" s="9" t="s">
        <v>54</v>
      </c>
      <c r="C43" s="1" t="s">
        <v>28</v>
      </c>
      <c r="D43" s="9" t="s">
        <v>51</v>
      </c>
      <c r="E43" s="2" t="str">
        <f t="shared" si="6"/>
        <v>MEAT-MoTP-Stat</v>
      </c>
      <c r="F43" s="1" t="s">
        <v>29</v>
      </c>
      <c r="G43" s="9" t="s">
        <v>61</v>
      </c>
      <c r="H43" s="2" t="str">
        <f t="shared" ref="H43" si="9">+LEFT(E43,9)&amp;"-"&amp;RIGHT(J43,3)&amp;"-"&amp;G43&amp;"20"</f>
        <v>MEAT-MoTP-PET-Stt_ngn20</v>
      </c>
      <c r="I43" s="1" t="s">
        <v>27</v>
      </c>
      <c r="J43" s="9" t="s">
        <v>50</v>
      </c>
      <c r="N43" s="13" t="s">
        <v>99</v>
      </c>
      <c r="O43" s="14" t="s">
        <v>138</v>
      </c>
      <c r="P43" s="15" t="str">
        <f t="shared" si="0"/>
        <v>\I:TGP-ELCBOIL</v>
      </c>
      <c r="Q43" s="10" t="str">
        <f t="shared" si="1"/>
        <v>\I:TGP Electrode Boiler</v>
      </c>
      <c r="R43" s="10" t="s">
        <v>47</v>
      </c>
      <c r="S43" s="10" t="s">
        <v>168</v>
      </c>
      <c r="T43" s="19"/>
      <c r="U43" s="19"/>
      <c r="V43" s="10">
        <v>2020</v>
      </c>
      <c r="W43" s="10">
        <v>2025</v>
      </c>
      <c r="X43" s="10">
        <v>100</v>
      </c>
      <c r="Y43" s="11">
        <v>0</v>
      </c>
      <c r="Z43" s="10">
        <v>31.536000000000001</v>
      </c>
      <c r="AA43" s="10">
        <v>1</v>
      </c>
      <c r="AB43" s="10">
        <v>957.30899999999997</v>
      </c>
      <c r="AC43" s="21"/>
      <c r="AD43" s="21"/>
    </row>
    <row r="44" spans="1:30">
      <c r="N44" s="13" t="s">
        <v>62</v>
      </c>
      <c r="O44" s="14" t="s">
        <v>148</v>
      </c>
      <c r="P44" s="15" t="str">
        <f>_xlfn.CONCAT(N44,O44)</f>
        <v>AFFA-WODBOIL</v>
      </c>
      <c r="Q44" s="10" t="str">
        <f>_xlfn.CONCAT(N44," Wood Boiler")</f>
        <v>AFFA Wood Boiler</v>
      </c>
      <c r="R44" s="10" t="s">
        <v>48</v>
      </c>
      <c r="S44" s="10" t="s">
        <v>100</v>
      </c>
      <c r="T44" s="19"/>
      <c r="U44" s="19"/>
      <c r="V44" s="10">
        <v>2020</v>
      </c>
      <c r="W44" s="10">
        <v>2025</v>
      </c>
      <c r="X44" s="10">
        <v>100</v>
      </c>
      <c r="Y44" s="10">
        <v>0.29680400000000001</v>
      </c>
      <c r="Z44" s="10">
        <v>31.536000000000001</v>
      </c>
      <c r="AA44" s="10">
        <v>1</v>
      </c>
      <c r="AB44" s="10">
        <v>957.30899999999997</v>
      </c>
      <c r="AC44" s="21"/>
      <c r="AD44" s="21"/>
    </row>
    <row r="45" spans="1:30">
      <c r="N45" s="13" t="s">
        <v>63</v>
      </c>
      <c r="O45" s="14" t="s">
        <v>148</v>
      </c>
      <c r="P45" s="15" t="str">
        <f t="shared" ref="P45:P88" si="10">_xlfn.CONCAT(N45,O45)</f>
        <v>ALLM-WODBOIL</v>
      </c>
      <c r="Q45" s="10" t="str">
        <f t="shared" ref="Q45:Q88" si="11">_xlfn.CONCAT(N45," Wood Boiler")</f>
        <v>ALLM Wood Boiler</v>
      </c>
      <c r="R45" s="10" t="s">
        <v>48</v>
      </c>
      <c r="S45" s="10" t="s">
        <v>102</v>
      </c>
      <c r="T45" s="19"/>
      <c r="U45" s="19"/>
      <c r="V45" s="10">
        <v>2020</v>
      </c>
      <c r="W45" s="10">
        <v>2025</v>
      </c>
      <c r="X45" s="10">
        <v>100</v>
      </c>
      <c r="Y45" s="10">
        <v>0.68493199999999999</v>
      </c>
      <c r="Z45" s="10">
        <v>31.536000000000001</v>
      </c>
      <c r="AA45" s="10">
        <v>0.8</v>
      </c>
      <c r="AB45" s="10">
        <v>1130.5530000000001</v>
      </c>
      <c r="AC45" s="21"/>
      <c r="AD45" s="21"/>
    </row>
    <row r="46" spans="1:30">
      <c r="N46" s="13" t="s">
        <v>64</v>
      </c>
      <c r="O46" s="14" t="s">
        <v>148</v>
      </c>
      <c r="P46" s="15" t="str">
        <f t="shared" si="10"/>
        <v>\I:ALSI-WODBOIL</v>
      </c>
      <c r="Q46" s="10" t="str">
        <f t="shared" si="11"/>
        <v>\I:ALSI Wood Boiler</v>
      </c>
      <c r="R46" s="10" t="s">
        <v>48</v>
      </c>
      <c r="S46" s="10" t="s">
        <v>169</v>
      </c>
      <c r="T46" s="19"/>
      <c r="U46" s="19"/>
      <c r="V46" s="10">
        <v>2020</v>
      </c>
      <c r="W46" s="10">
        <v>2025</v>
      </c>
      <c r="X46" s="10">
        <v>100</v>
      </c>
      <c r="Y46" s="11">
        <v>0</v>
      </c>
      <c r="Z46" s="10">
        <v>31.536000000000001</v>
      </c>
      <c r="AA46" s="10">
        <v>0.8</v>
      </c>
      <c r="AB46" s="10">
        <v>1130.5530000000001</v>
      </c>
      <c r="AC46" s="21"/>
      <c r="AD46" s="21"/>
    </row>
    <row r="47" spans="1:30">
      <c r="N47" s="13" t="s">
        <v>65</v>
      </c>
      <c r="O47" s="14" t="s">
        <v>148</v>
      </c>
      <c r="P47" s="15" t="str">
        <f t="shared" si="10"/>
        <v>BSM-WODBOIL</v>
      </c>
      <c r="Q47" s="10" t="str">
        <f t="shared" si="11"/>
        <v>BSM Wood Boiler</v>
      </c>
      <c r="R47" s="10" t="s">
        <v>48</v>
      </c>
      <c r="S47" s="10" t="s">
        <v>103</v>
      </c>
      <c r="T47" s="19"/>
      <c r="U47" s="19"/>
      <c r="V47" s="10">
        <v>2020</v>
      </c>
      <c r="W47" s="10">
        <v>2025</v>
      </c>
      <c r="X47" s="10">
        <v>100</v>
      </c>
      <c r="Y47" s="10">
        <v>0.68493199999999999</v>
      </c>
      <c r="Z47" s="10">
        <v>31.536000000000001</v>
      </c>
      <c r="AA47" s="10">
        <v>0.8</v>
      </c>
      <c r="AB47" s="10">
        <v>1130.5530000000001</v>
      </c>
      <c r="AC47" s="21"/>
      <c r="AD47" s="21"/>
    </row>
    <row r="48" spans="1:30">
      <c r="N48" s="13" t="s">
        <v>66</v>
      </c>
      <c r="O48" s="14" t="s">
        <v>148</v>
      </c>
      <c r="P48" s="15" t="str">
        <f t="shared" si="10"/>
        <v>CFWF-WODBOIL</v>
      </c>
      <c r="Q48" s="10" t="str">
        <f t="shared" si="11"/>
        <v>CFWF Wood Boiler</v>
      </c>
      <c r="R48" s="10" t="s">
        <v>48</v>
      </c>
      <c r="S48" s="10" t="s">
        <v>152</v>
      </c>
      <c r="T48" s="19"/>
      <c r="U48" s="19"/>
      <c r="V48" s="10">
        <v>2020</v>
      </c>
      <c r="W48" s="10">
        <v>2025</v>
      </c>
      <c r="X48" s="10">
        <v>100</v>
      </c>
      <c r="Y48" s="10">
        <v>1</v>
      </c>
      <c r="Z48" s="10">
        <v>31.536000000000001</v>
      </c>
      <c r="AA48" s="10">
        <v>0.8</v>
      </c>
      <c r="AB48" s="10">
        <v>1130.5530000000001</v>
      </c>
      <c r="AC48" s="21"/>
      <c r="AD48" s="21"/>
    </row>
    <row r="49" spans="14:30">
      <c r="N49" s="13" t="s">
        <v>67</v>
      </c>
      <c r="O49" s="14" t="s">
        <v>148</v>
      </c>
      <c r="P49" s="15" t="str">
        <f t="shared" si="10"/>
        <v>DB-WODBOIL</v>
      </c>
      <c r="Q49" s="10" t="str">
        <f t="shared" si="11"/>
        <v>DB Wood Boiler</v>
      </c>
      <c r="R49" s="10" t="s">
        <v>48</v>
      </c>
      <c r="S49" s="10" t="s">
        <v>104</v>
      </c>
      <c r="T49" s="19"/>
      <c r="U49" s="19"/>
      <c r="V49" s="10">
        <v>2020</v>
      </c>
      <c r="W49" s="10">
        <v>2025</v>
      </c>
      <c r="X49" s="10">
        <v>100</v>
      </c>
      <c r="Y49" s="10">
        <v>0.82191800000000004</v>
      </c>
      <c r="Z49" s="10">
        <v>31.536000000000001</v>
      </c>
      <c r="AA49" s="10">
        <v>0.8</v>
      </c>
      <c r="AB49" s="10">
        <v>1130.5530000000001</v>
      </c>
      <c r="AC49" s="21">
        <v>1.44E-2</v>
      </c>
      <c r="AD49" s="21"/>
    </row>
    <row r="50" spans="14:30">
      <c r="N50" s="13" t="s">
        <v>68</v>
      </c>
      <c r="O50" s="14" t="s">
        <v>148</v>
      </c>
      <c r="P50" s="15" t="str">
        <f t="shared" si="10"/>
        <v>DCIP-WODBOIL</v>
      </c>
      <c r="Q50" s="10" t="str">
        <f t="shared" si="11"/>
        <v>DCIP Wood Boiler</v>
      </c>
      <c r="R50" s="10" t="s">
        <v>48</v>
      </c>
      <c r="S50" s="10" t="s">
        <v>105</v>
      </c>
      <c r="T50" s="19"/>
      <c r="U50" s="19"/>
      <c r="V50" s="10">
        <v>2020</v>
      </c>
      <c r="W50" s="10">
        <v>2025</v>
      </c>
      <c r="X50" s="10">
        <v>100</v>
      </c>
      <c r="Y50" s="10">
        <v>0.5</v>
      </c>
      <c r="Z50" s="10">
        <v>31.536000000000001</v>
      </c>
      <c r="AA50" s="10">
        <v>0.8</v>
      </c>
      <c r="AB50" s="10">
        <v>1130.5530000000001</v>
      </c>
      <c r="AC50" s="21"/>
      <c r="AD50" s="21"/>
    </row>
    <row r="51" spans="14:30">
      <c r="N51" s="13" t="s">
        <v>69</v>
      </c>
      <c r="O51" s="14" t="s">
        <v>148</v>
      </c>
      <c r="P51" s="15" t="str">
        <f t="shared" si="10"/>
        <v>DRBB-WODBOIL</v>
      </c>
      <c r="Q51" s="10" t="str">
        <f t="shared" si="11"/>
        <v>DRBB Wood Boiler</v>
      </c>
      <c r="R51" s="10" t="s">
        <v>48</v>
      </c>
      <c r="S51" s="10" t="s">
        <v>106</v>
      </c>
      <c r="T51" s="19"/>
      <c r="U51" s="19"/>
      <c r="V51" s="10">
        <v>2020</v>
      </c>
      <c r="W51" s="10">
        <v>2025</v>
      </c>
      <c r="X51" s="10">
        <v>100</v>
      </c>
      <c r="Y51" s="10">
        <v>1</v>
      </c>
      <c r="Z51" s="10">
        <v>31.536000000000001</v>
      </c>
      <c r="AA51" s="10">
        <v>0.8</v>
      </c>
      <c r="AB51" s="10">
        <v>1130.5530000000001</v>
      </c>
      <c r="AC51" s="21"/>
      <c r="AD51" s="21"/>
    </row>
    <row r="52" spans="14:30">
      <c r="N52" s="13" t="s">
        <v>70</v>
      </c>
      <c r="O52" s="14" t="s">
        <v>148</v>
      </c>
      <c r="P52" s="15" t="str">
        <f t="shared" si="10"/>
        <v>DRI-WODBOIL</v>
      </c>
      <c r="Q52" s="10" t="str">
        <f t="shared" si="11"/>
        <v>DRI Wood Boiler</v>
      </c>
      <c r="R52" s="10" t="s">
        <v>48</v>
      </c>
      <c r="S52" s="10" t="s">
        <v>107</v>
      </c>
      <c r="T52" s="19"/>
      <c r="U52" s="19"/>
      <c r="V52" s="10">
        <v>2020</v>
      </c>
      <c r="W52" s="10">
        <v>2025</v>
      </c>
      <c r="X52" s="10">
        <v>100</v>
      </c>
      <c r="Y52" s="10">
        <v>1</v>
      </c>
      <c r="Z52" s="10">
        <v>31.536000000000001</v>
      </c>
      <c r="AA52" s="10">
        <v>0.8</v>
      </c>
      <c r="AB52" s="10">
        <v>1130.5530000000001</v>
      </c>
      <c r="AC52" s="21"/>
      <c r="AD52" s="21"/>
    </row>
    <row r="53" spans="14:30">
      <c r="N53" s="13" t="s">
        <v>71</v>
      </c>
      <c r="O53" s="14" t="s">
        <v>148</v>
      </c>
      <c r="P53" s="15" t="str">
        <f t="shared" si="10"/>
        <v>FH-WODBOIL</v>
      </c>
      <c r="Q53" s="10" t="str">
        <f t="shared" si="11"/>
        <v>FH Wood Boiler</v>
      </c>
      <c r="R53" s="10" t="s">
        <v>48</v>
      </c>
      <c r="S53" s="10" t="s">
        <v>108</v>
      </c>
      <c r="T53" s="19"/>
      <c r="U53" s="19"/>
      <c r="V53" s="10">
        <v>2020</v>
      </c>
      <c r="W53" s="10">
        <v>2025</v>
      </c>
      <c r="X53" s="10">
        <v>100</v>
      </c>
      <c r="Y53" s="10">
        <v>1</v>
      </c>
      <c r="Z53" s="10">
        <v>31.536000000000001</v>
      </c>
      <c r="AA53" s="10">
        <v>0.8</v>
      </c>
      <c r="AB53" s="10">
        <v>1130.5530000000001</v>
      </c>
      <c r="AC53" s="21"/>
      <c r="AD53" s="21"/>
    </row>
    <row r="54" spans="14:30">
      <c r="N54" s="13" t="s">
        <v>154</v>
      </c>
      <c r="O54" s="14" t="s">
        <v>148</v>
      </c>
      <c r="P54" s="15" t="str">
        <f t="shared" si="10"/>
        <v>FONE1-WODBOIL</v>
      </c>
      <c r="Q54" s="10" t="str">
        <f t="shared" si="11"/>
        <v>FONE1 Wood Boiler</v>
      </c>
      <c r="R54" s="10" t="s">
        <v>48</v>
      </c>
      <c r="S54" s="10" t="s">
        <v>158</v>
      </c>
      <c r="T54" s="19"/>
      <c r="U54" s="19"/>
      <c r="V54" s="10">
        <v>2020</v>
      </c>
      <c r="W54" s="10">
        <v>2025</v>
      </c>
      <c r="X54" s="10">
        <v>100</v>
      </c>
      <c r="Y54" s="10">
        <v>0.95890399999999998</v>
      </c>
      <c r="Z54" s="10">
        <v>31.536000000000001</v>
      </c>
      <c r="AA54" s="10">
        <v>0.8</v>
      </c>
      <c r="AB54" s="10">
        <v>1130.5530000000001</v>
      </c>
      <c r="AC54" s="21"/>
      <c r="AD54" s="21"/>
    </row>
    <row r="55" spans="14:30">
      <c r="N55" s="13" t="s">
        <v>155</v>
      </c>
      <c r="O55" s="14" t="s">
        <v>148</v>
      </c>
      <c r="P55" s="15" t="str">
        <f t="shared" si="10"/>
        <v>FONE2-WODBOIL</v>
      </c>
      <c r="Q55" s="10" t="str">
        <f t="shared" ref="Q55:Q57" si="12">_xlfn.CONCAT(N55," Wood Boiler")</f>
        <v>FONE2 Wood Boiler</v>
      </c>
      <c r="R55" s="10" t="s">
        <v>48</v>
      </c>
      <c r="S55" s="10" t="s">
        <v>159</v>
      </c>
      <c r="T55" s="19"/>
      <c r="U55" s="19"/>
      <c r="V55" s="10">
        <v>2020</v>
      </c>
      <c r="W55" s="10">
        <v>2025</v>
      </c>
      <c r="X55" s="10">
        <v>100</v>
      </c>
      <c r="Y55" s="10">
        <v>0.95890399999999998</v>
      </c>
      <c r="Z55" s="10">
        <v>31.536000000000001</v>
      </c>
      <c r="AA55" s="10">
        <v>0.8</v>
      </c>
      <c r="AB55" s="10">
        <v>1130.5530000000001</v>
      </c>
      <c r="AC55" s="21"/>
      <c r="AD55" s="21"/>
    </row>
    <row r="56" spans="14:30">
      <c r="N56" s="13" t="s">
        <v>156</v>
      </c>
      <c r="O56" s="14" t="s">
        <v>148</v>
      </c>
      <c r="P56" s="15" t="str">
        <f t="shared" si="10"/>
        <v>FONE3-WODBOIL</v>
      </c>
      <c r="Q56" s="10" t="str">
        <f t="shared" si="12"/>
        <v>FONE3 Wood Boiler</v>
      </c>
      <c r="R56" s="10" t="s">
        <v>48</v>
      </c>
      <c r="S56" s="10" t="s">
        <v>160</v>
      </c>
      <c r="T56" s="19"/>
      <c r="U56" s="19"/>
      <c r="V56" s="10">
        <v>2020</v>
      </c>
      <c r="W56" s="10">
        <v>2025</v>
      </c>
      <c r="X56" s="10">
        <v>100</v>
      </c>
      <c r="Y56" s="10">
        <v>0.95890399999999998</v>
      </c>
      <c r="Z56" s="10">
        <v>31.536000000000001</v>
      </c>
      <c r="AA56" s="10">
        <v>0.8</v>
      </c>
      <c r="AB56" s="10">
        <v>1130.5530000000001</v>
      </c>
      <c r="AC56" s="21"/>
      <c r="AD56" s="21"/>
    </row>
    <row r="57" spans="14:30">
      <c r="N57" s="13" t="s">
        <v>157</v>
      </c>
      <c r="O57" s="14" t="s">
        <v>148</v>
      </c>
      <c r="P57" s="15" t="str">
        <f t="shared" si="10"/>
        <v>FONE4-WODBOIL</v>
      </c>
      <c r="Q57" s="10" t="str">
        <f t="shared" si="12"/>
        <v>FONE4 Wood Boiler</v>
      </c>
      <c r="R57" s="10" t="s">
        <v>48</v>
      </c>
      <c r="S57" s="10" t="s">
        <v>161</v>
      </c>
      <c r="T57" s="19"/>
      <c r="U57" s="19"/>
      <c r="V57" s="10">
        <v>2020</v>
      </c>
      <c r="W57" s="10">
        <v>2025</v>
      </c>
      <c r="X57" s="10">
        <v>100</v>
      </c>
      <c r="Y57" s="10">
        <v>0.95890399999999998</v>
      </c>
      <c r="Z57" s="10">
        <v>31.536000000000001</v>
      </c>
      <c r="AA57" s="10">
        <v>0.8</v>
      </c>
      <c r="AB57" s="10">
        <v>1130.5530000000001</v>
      </c>
      <c r="AC57" s="21"/>
      <c r="AD57" s="21"/>
    </row>
    <row r="58" spans="14:30">
      <c r="N58" s="13" t="s">
        <v>72</v>
      </c>
      <c r="O58" s="14" t="s">
        <v>148</v>
      </c>
      <c r="P58" s="15" t="str">
        <f t="shared" si="10"/>
        <v>FONS-WODBOIL</v>
      </c>
      <c r="Q58" s="10" t="str">
        <f t="shared" si="11"/>
        <v>FONS Wood Boiler</v>
      </c>
      <c r="R58" s="10" t="s">
        <v>48</v>
      </c>
      <c r="S58" s="10" t="s">
        <v>110</v>
      </c>
      <c r="T58" s="19"/>
      <c r="U58" s="19"/>
      <c r="V58" s="10">
        <v>2020</v>
      </c>
      <c r="W58" s="10">
        <v>2025</v>
      </c>
      <c r="X58" s="10">
        <v>100</v>
      </c>
      <c r="Y58" s="10">
        <v>0.82191800000000004</v>
      </c>
      <c r="Z58" s="10">
        <v>31.536000000000001</v>
      </c>
      <c r="AA58" s="10">
        <v>0.8</v>
      </c>
      <c r="AB58" s="10">
        <v>1130.5530000000001</v>
      </c>
      <c r="AC58" s="21">
        <v>1.0999999999999999E-2</v>
      </c>
      <c r="AD58" s="21"/>
    </row>
    <row r="59" spans="14:30">
      <c r="N59" s="13" t="s">
        <v>73</v>
      </c>
      <c r="O59" s="14" t="s">
        <v>148</v>
      </c>
      <c r="P59" s="15" t="str">
        <f t="shared" si="10"/>
        <v>GSI-WODBOIL</v>
      </c>
      <c r="Q59" s="10" t="str">
        <f t="shared" si="11"/>
        <v>GSI Wood Boiler</v>
      </c>
      <c r="R59" s="10" t="s">
        <v>48</v>
      </c>
      <c r="S59" s="10" t="s">
        <v>111</v>
      </c>
      <c r="T59" s="19"/>
      <c r="U59" s="19"/>
      <c r="V59" s="10">
        <v>2020</v>
      </c>
      <c r="W59" s="10">
        <v>2025</v>
      </c>
      <c r="X59" s="10">
        <v>100</v>
      </c>
      <c r="Y59" s="10">
        <v>0.29680400000000001</v>
      </c>
      <c r="Z59" s="10">
        <v>31.536000000000001</v>
      </c>
      <c r="AA59" s="10">
        <v>0.8</v>
      </c>
      <c r="AB59" s="10">
        <v>1130.5530000000001</v>
      </c>
      <c r="AC59" s="21"/>
      <c r="AD59" s="21"/>
    </row>
    <row r="60" spans="14:30">
      <c r="N60" s="13" t="s">
        <v>74</v>
      </c>
      <c r="O60" s="14" t="s">
        <v>148</v>
      </c>
      <c r="P60" s="15" t="str">
        <f t="shared" si="10"/>
        <v>GSM-WODBOIL</v>
      </c>
      <c r="Q60" s="10" t="str">
        <f t="shared" si="11"/>
        <v>GSM Wood Boiler</v>
      </c>
      <c r="R60" s="10" t="s">
        <v>48</v>
      </c>
      <c r="S60" s="10" t="s">
        <v>112</v>
      </c>
      <c r="T60" s="19"/>
      <c r="U60" s="19"/>
      <c r="V60" s="10">
        <v>2020</v>
      </c>
      <c r="W60" s="10">
        <v>2025</v>
      </c>
      <c r="X60" s="10">
        <v>100</v>
      </c>
      <c r="Y60" s="10">
        <v>0.29680400000000001</v>
      </c>
      <c r="Z60" s="10">
        <v>31.536000000000001</v>
      </c>
      <c r="AA60" s="10">
        <v>0.8</v>
      </c>
      <c r="AB60" s="10">
        <v>1130.5530000000001</v>
      </c>
      <c r="AC60" s="21"/>
      <c r="AD60" s="21"/>
    </row>
    <row r="61" spans="14:30">
      <c r="N61" s="13" t="s">
        <v>75</v>
      </c>
      <c r="O61" s="14" t="s">
        <v>148</v>
      </c>
      <c r="P61" s="15" t="str">
        <f t="shared" si="10"/>
        <v>IAPM-WODBOIL</v>
      </c>
      <c r="Q61" s="10" t="str">
        <f t="shared" si="11"/>
        <v>IAPM Wood Boiler</v>
      </c>
      <c r="R61" s="10" t="s">
        <v>48</v>
      </c>
      <c r="S61" s="10" t="s">
        <v>113</v>
      </c>
      <c r="T61" s="19"/>
      <c r="U61" s="19"/>
      <c r="V61" s="10">
        <v>2020</v>
      </c>
      <c r="W61" s="10">
        <v>2025</v>
      </c>
      <c r="X61" s="10">
        <v>100</v>
      </c>
      <c r="Y61" s="10">
        <v>0.54794500000000002</v>
      </c>
      <c r="Z61" s="10">
        <v>31.536000000000001</v>
      </c>
      <c r="AA61" s="10">
        <v>0.8</v>
      </c>
      <c r="AB61" s="10">
        <v>1130.5530000000001</v>
      </c>
      <c r="AC61" s="21"/>
      <c r="AD61" s="21"/>
    </row>
    <row r="62" spans="14:30">
      <c r="N62" s="13" t="s">
        <v>76</v>
      </c>
      <c r="O62" s="14" t="s">
        <v>148</v>
      </c>
      <c r="P62" s="15" t="str">
        <f t="shared" si="10"/>
        <v>ISS-WODBOIL</v>
      </c>
      <c r="Q62" s="10" t="str">
        <f t="shared" si="11"/>
        <v>ISS Wood Boiler</v>
      </c>
      <c r="R62" s="10" t="s">
        <v>48</v>
      </c>
      <c r="S62" s="10" t="s">
        <v>114</v>
      </c>
      <c r="T62" s="19"/>
      <c r="U62" s="19"/>
      <c r="V62" s="10">
        <v>2020</v>
      </c>
      <c r="W62" s="10">
        <v>2025</v>
      </c>
      <c r="X62" s="10">
        <v>100</v>
      </c>
      <c r="Y62" s="10">
        <v>0.625</v>
      </c>
      <c r="Z62" s="10">
        <v>31.536000000000001</v>
      </c>
      <c r="AA62" s="10">
        <v>0.8</v>
      </c>
      <c r="AB62" s="10">
        <v>1130.5530000000001</v>
      </c>
      <c r="AC62" s="21"/>
      <c r="AD62" s="21"/>
    </row>
    <row r="63" spans="14:30">
      <c r="N63" s="13" t="s">
        <v>77</v>
      </c>
      <c r="O63" s="14" t="s">
        <v>148</v>
      </c>
      <c r="P63" s="15" t="str">
        <f t="shared" si="10"/>
        <v>KH-WODBOIL</v>
      </c>
      <c r="Q63" s="10" t="str">
        <f t="shared" si="11"/>
        <v>KH Wood Boiler</v>
      </c>
      <c r="R63" s="10" t="s">
        <v>48</v>
      </c>
      <c r="S63" s="10" t="s">
        <v>115</v>
      </c>
      <c r="T63" s="19"/>
      <c r="U63" s="19"/>
      <c r="V63" s="10">
        <v>2020</v>
      </c>
      <c r="W63" s="10">
        <v>2025</v>
      </c>
      <c r="X63" s="10">
        <v>100</v>
      </c>
      <c r="Y63" s="10">
        <v>0.36529699999999998</v>
      </c>
      <c r="Z63" s="10">
        <v>31.536000000000001</v>
      </c>
      <c r="AA63" s="10">
        <v>0.8</v>
      </c>
      <c r="AB63" s="10">
        <v>1130.5530000000001</v>
      </c>
      <c r="AC63" s="21"/>
      <c r="AD63" s="21"/>
    </row>
    <row r="64" spans="14:30">
      <c r="N64" s="13" t="s">
        <v>79</v>
      </c>
      <c r="O64" s="14" t="s">
        <v>148</v>
      </c>
      <c r="P64" s="15" t="str">
        <f t="shared" si="10"/>
        <v>EDAPC-WODBOIL</v>
      </c>
      <c r="Q64" s="10" t="str">
        <f t="shared" si="11"/>
        <v>EDAPC Wood Boiler</v>
      </c>
      <c r="R64" s="10" t="s">
        <v>48</v>
      </c>
      <c r="S64" s="10" t="s">
        <v>117</v>
      </c>
      <c r="T64" s="19"/>
      <c r="U64" s="19"/>
      <c r="V64" s="10">
        <v>2020</v>
      </c>
      <c r="W64" s="10">
        <v>2025</v>
      </c>
      <c r="X64" s="10">
        <v>100</v>
      </c>
      <c r="Y64" s="10">
        <v>0.14840200000000001</v>
      </c>
      <c r="Z64" s="10">
        <v>31.536000000000001</v>
      </c>
      <c r="AA64" s="10">
        <v>0.8</v>
      </c>
      <c r="AB64" s="10">
        <v>1130.5530000000001</v>
      </c>
      <c r="AC64" s="21">
        <v>8.9999999999999998E-4</v>
      </c>
      <c r="AD64" s="21"/>
    </row>
    <row r="65" spans="14:30">
      <c r="N65" s="13" t="s">
        <v>80</v>
      </c>
      <c r="O65" s="14" t="s">
        <v>148</v>
      </c>
      <c r="P65" s="15" t="str">
        <f t="shared" si="10"/>
        <v>EDAUC-WODBOIL</v>
      </c>
      <c r="Q65" s="10" t="str">
        <f t="shared" si="11"/>
        <v>EDAUC Wood Boiler</v>
      </c>
      <c r="R65" s="10" t="s">
        <v>48</v>
      </c>
      <c r="S65" s="10" t="s">
        <v>118</v>
      </c>
      <c r="T65" s="19"/>
      <c r="U65" s="19"/>
      <c r="V65" s="10">
        <v>2020</v>
      </c>
      <c r="W65" s="10">
        <v>2025</v>
      </c>
      <c r="X65" s="10">
        <v>100</v>
      </c>
      <c r="Y65" s="10">
        <v>0.14840200000000001</v>
      </c>
      <c r="Z65" s="10">
        <v>31.536000000000001</v>
      </c>
      <c r="AA65" s="10">
        <v>0.8</v>
      </c>
      <c r="AB65" s="10">
        <v>1130.5530000000001</v>
      </c>
      <c r="AC65" s="21">
        <v>1E-3</v>
      </c>
      <c r="AD65" s="21"/>
    </row>
    <row r="66" spans="14:30">
      <c r="N66" s="13" t="s">
        <v>81</v>
      </c>
      <c r="O66" s="14" t="s">
        <v>148</v>
      </c>
      <c r="P66" s="15" t="str">
        <f t="shared" si="10"/>
        <v>EDCSC-WODBOIL</v>
      </c>
      <c r="Q66" s="10" t="str">
        <f t="shared" si="11"/>
        <v>EDCSC Wood Boiler</v>
      </c>
      <c r="R66" s="10" t="s">
        <v>48</v>
      </c>
      <c r="S66" s="10" t="s">
        <v>119</v>
      </c>
      <c r="T66" s="19"/>
      <c r="U66" s="19"/>
      <c r="V66" s="10">
        <v>2020</v>
      </c>
      <c r="W66" s="10">
        <v>2025</v>
      </c>
      <c r="X66" s="10">
        <v>100</v>
      </c>
      <c r="Y66" s="10">
        <v>0.14840200000000001</v>
      </c>
      <c r="Z66" s="10">
        <v>31.536000000000001</v>
      </c>
      <c r="AA66" s="10">
        <v>0.8</v>
      </c>
      <c r="AB66" s="10">
        <v>1130.5530000000001</v>
      </c>
      <c r="AC66" s="21">
        <v>1E-3</v>
      </c>
      <c r="AD66" s="21"/>
    </row>
    <row r="67" spans="14:30">
      <c r="N67" s="13" t="s">
        <v>82</v>
      </c>
      <c r="O67" s="14" t="s">
        <v>148</v>
      </c>
      <c r="P67" s="15" t="str">
        <f t="shared" si="10"/>
        <v>EDEO-WODBOIL</v>
      </c>
      <c r="Q67" s="10" t="str">
        <f t="shared" si="11"/>
        <v>EDEO Wood Boiler</v>
      </c>
      <c r="R67" s="10" t="s">
        <v>48</v>
      </c>
      <c r="S67" s="10" t="s">
        <v>120</v>
      </c>
      <c r="T67" s="19"/>
      <c r="U67" s="19"/>
      <c r="V67" s="10">
        <v>2020</v>
      </c>
      <c r="W67" s="10">
        <v>2025</v>
      </c>
      <c r="X67" s="10">
        <v>100</v>
      </c>
      <c r="Y67" s="10">
        <v>0.25</v>
      </c>
      <c r="Z67" s="10">
        <v>31.536000000000001</v>
      </c>
      <c r="AA67" s="10">
        <v>0.8</v>
      </c>
      <c r="AB67" s="10">
        <v>1130.5530000000001</v>
      </c>
      <c r="AC67" s="21">
        <v>4.7999999999999996E-3</v>
      </c>
      <c r="AD67" s="21"/>
    </row>
    <row r="68" spans="14:30">
      <c r="N68" s="13" t="s">
        <v>83</v>
      </c>
      <c r="O68" s="14" t="s">
        <v>148</v>
      </c>
      <c r="P68" s="15" t="str">
        <f t="shared" si="10"/>
        <v>EDGH-WODBOIL</v>
      </c>
      <c r="Q68" s="10" t="str">
        <f t="shared" si="11"/>
        <v>EDGH Wood Boiler</v>
      </c>
      <c r="R68" s="10" t="s">
        <v>48</v>
      </c>
      <c r="S68" s="10" t="s">
        <v>121</v>
      </c>
      <c r="T68" s="19"/>
      <c r="U68" s="19"/>
      <c r="V68" s="10">
        <v>2020</v>
      </c>
      <c r="W68" s="10">
        <v>2025</v>
      </c>
      <c r="X68" s="10">
        <v>100</v>
      </c>
      <c r="Y68" s="10">
        <v>0.14840200000000001</v>
      </c>
      <c r="Z68" s="10">
        <v>31.536000000000001</v>
      </c>
      <c r="AA68" s="10">
        <v>0.8</v>
      </c>
      <c r="AB68" s="10">
        <v>1130.5530000000001</v>
      </c>
      <c r="AC68" s="21">
        <v>1E-3</v>
      </c>
      <c r="AD68" s="21"/>
    </row>
    <row r="69" spans="14:30">
      <c r="N69" s="13" t="s">
        <v>84</v>
      </c>
      <c r="O69" s="14" t="s">
        <v>148</v>
      </c>
      <c r="P69" s="15" t="str">
        <f t="shared" si="10"/>
        <v>EDNSC-WODBOIL</v>
      </c>
      <c r="Q69" s="10" t="str">
        <f t="shared" si="11"/>
        <v>EDNSC Wood Boiler</v>
      </c>
      <c r="R69" s="10" t="s">
        <v>48</v>
      </c>
      <c r="S69" s="10" t="s">
        <v>122</v>
      </c>
      <c r="T69" s="19"/>
      <c r="U69" s="19"/>
      <c r="V69" s="10">
        <v>2020</v>
      </c>
      <c r="W69" s="10">
        <v>2025</v>
      </c>
      <c r="X69" s="10">
        <v>100</v>
      </c>
      <c r="Y69" s="10">
        <v>0.14840200000000001</v>
      </c>
      <c r="Z69" s="10">
        <v>31.536000000000001</v>
      </c>
      <c r="AA69" s="10">
        <v>0.8</v>
      </c>
      <c r="AB69" s="10">
        <v>1130.5530000000001</v>
      </c>
      <c r="AC69" s="21">
        <v>1E-3</v>
      </c>
      <c r="AD69" s="21"/>
    </row>
    <row r="70" spans="14:30">
      <c r="N70" s="13" t="s">
        <v>85</v>
      </c>
      <c r="O70" s="14" t="s">
        <v>148</v>
      </c>
      <c r="P70" s="15" t="str">
        <f t="shared" si="10"/>
        <v>EDSBC-WODBOIL</v>
      </c>
      <c r="Q70" s="10" t="str">
        <f t="shared" si="11"/>
        <v>EDSBC Wood Boiler</v>
      </c>
      <c r="R70" s="10" t="s">
        <v>48</v>
      </c>
      <c r="S70" s="10" t="s">
        <v>123</v>
      </c>
      <c r="T70" s="19"/>
      <c r="U70" s="19"/>
      <c r="V70" s="10">
        <v>2020</v>
      </c>
      <c r="W70" s="10">
        <v>2025</v>
      </c>
      <c r="X70" s="10">
        <v>100</v>
      </c>
      <c r="Y70" s="10">
        <v>0.14840200000000001</v>
      </c>
      <c r="Z70" s="10">
        <v>31.536000000000001</v>
      </c>
      <c r="AA70" s="10">
        <v>0.8</v>
      </c>
      <c r="AB70" s="10">
        <v>1130.5530000000001</v>
      </c>
      <c r="AC70" s="21">
        <v>1.2999999999999999E-3</v>
      </c>
      <c r="AD70" s="21"/>
    </row>
    <row r="71" spans="14:30">
      <c r="N71" s="13" t="s">
        <v>86</v>
      </c>
      <c r="O71" s="14" t="s">
        <v>148</v>
      </c>
      <c r="P71" s="15" t="str">
        <f t="shared" si="10"/>
        <v>EDSGH-WODBOIL</v>
      </c>
      <c r="Q71" s="10" t="str">
        <f t="shared" si="11"/>
        <v>EDSGH Wood Boiler</v>
      </c>
      <c r="R71" s="10" t="s">
        <v>48</v>
      </c>
      <c r="S71" s="10" t="s">
        <v>124</v>
      </c>
      <c r="T71" s="19"/>
      <c r="U71" s="19"/>
      <c r="V71" s="10">
        <v>2020</v>
      </c>
      <c r="W71" s="10">
        <v>2025</v>
      </c>
      <c r="X71" s="10">
        <v>100</v>
      </c>
      <c r="Y71" s="10">
        <v>0.17808199999999999</v>
      </c>
      <c r="Z71" s="10">
        <v>31.536000000000001</v>
      </c>
      <c r="AA71" s="10">
        <v>0.8</v>
      </c>
      <c r="AB71" s="10">
        <v>1130.5530000000001</v>
      </c>
      <c r="AC71" s="21">
        <v>2.0699999999999998E-3</v>
      </c>
      <c r="AD71" s="21"/>
    </row>
    <row r="72" spans="14:30">
      <c r="N72" s="13" t="s">
        <v>140</v>
      </c>
      <c r="O72" s="14" t="s">
        <v>148</v>
      </c>
      <c r="P72" s="15" t="str">
        <f t="shared" si="10"/>
        <v>EDSPC-WODBOIL</v>
      </c>
      <c r="Q72" s="10" t="str">
        <f t="shared" si="11"/>
        <v>EDSPC Wood Boiler</v>
      </c>
      <c r="R72" s="10" t="s">
        <v>48</v>
      </c>
      <c r="S72" s="10" t="s">
        <v>141</v>
      </c>
      <c r="T72" s="19"/>
      <c r="U72" s="19"/>
      <c r="V72" s="10">
        <v>2020</v>
      </c>
      <c r="W72" s="10">
        <v>2025</v>
      </c>
      <c r="X72" s="10">
        <v>100</v>
      </c>
      <c r="Y72" s="10">
        <v>0.14840200000000001</v>
      </c>
      <c r="Z72" s="10">
        <v>31.536000000000001</v>
      </c>
      <c r="AA72" s="10">
        <v>0.8</v>
      </c>
      <c r="AB72" s="10">
        <v>1130.5530000000001</v>
      </c>
      <c r="AC72" s="21">
        <v>2E-3</v>
      </c>
      <c r="AD72" s="21"/>
    </row>
    <row r="73" spans="14:30">
      <c r="N73" s="13" t="s">
        <v>87</v>
      </c>
      <c r="O73" s="14" t="s">
        <v>148</v>
      </c>
      <c r="P73" s="15" t="str">
        <f t="shared" si="10"/>
        <v>HESH-WODBOIL</v>
      </c>
      <c r="Q73" s="10" t="str">
        <f t="shared" si="11"/>
        <v>HESH Wood Boiler</v>
      </c>
      <c r="R73" s="10" t="s">
        <v>48</v>
      </c>
      <c r="S73" s="10" t="s">
        <v>125</v>
      </c>
      <c r="T73" s="19"/>
      <c r="U73" s="19"/>
      <c r="V73" s="10">
        <v>2020</v>
      </c>
      <c r="W73" s="10">
        <v>2025</v>
      </c>
      <c r="X73" s="10">
        <v>100</v>
      </c>
      <c r="Y73" s="10">
        <v>1</v>
      </c>
      <c r="Z73" s="10">
        <v>31.536000000000001</v>
      </c>
      <c r="AA73" s="10">
        <v>0.8</v>
      </c>
      <c r="AB73" s="10">
        <v>1130.5530000000001</v>
      </c>
      <c r="AC73" s="21"/>
      <c r="AD73" s="21"/>
    </row>
    <row r="74" spans="14:30">
      <c r="N74" s="13" t="s">
        <v>88</v>
      </c>
      <c r="O74" s="14" t="s">
        <v>148</v>
      </c>
      <c r="P74" s="15" t="str">
        <f t="shared" si="10"/>
        <v>NGAS-WODBOIL</v>
      </c>
      <c r="Q74" s="10" t="str">
        <f t="shared" si="11"/>
        <v>NGAS Wood Boiler</v>
      </c>
      <c r="R74" s="10" t="s">
        <v>48</v>
      </c>
      <c r="S74" s="10" t="s">
        <v>126</v>
      </c>
      <c r="T74" s="19"/>
      <c r="U74" s="19"/>
      <c r="V74" s="10">
        <v>2020</v>
      </c>
      <c r="W74" s="10">
        <v>2025</v>
      </c>
      <c r="X74" s="10">
        <v>100</v>
      </c>
      <c r="Y74" s="10">
        <v>1</v>
      </c>
      <c r="Z74" s="10">
        <v>31.536000000000001</v>
      </c>
      <c r="AA74" s="10">
        <v>0.8</v>
      </c>
      <c r="AB74" s="10">
        <v>1130.5530000000001</v>
      </c>
      <c r="AC74" s="21"/>
      <c r="AD74" s="21"/>
    </row>
    <row r="75" spans="14:30">
      <c r="N75" s="13" t="s">
        <v>89</v>
      </c>
      <c r="O75" s="14" t="s">
        <v>148</v>
      </c>
      <c r="P75" s="15" t="str">
        <f t="shared" si="10"/>
        <v>\I:OGP-WODBOIL</v>
      </c>
      <c r="Q75" s="10" t="str">
        <f t="shared" si="11"/>
        <v>\I:OGP Wood Boiler</v>
      </c>
      <c r="R75" s="10" t="s">
        <v>48</v>
      </c>
      <c r="S75" s="10" t="s">
        <v>127</v>
      </c>
      <c r="T75" s="19"/>
      <c r="U75" s="19"/>
      <c r="V75" s="10">
        <v>2020</v>
      </c>
      <c r="W75" s="10">
        <v>2025</v>
      </c>
      <c r="X75" s="10">
        <v>100</v>
      </c>
      <c r="Y75" s="10">
        <v>1</v>
      </c>
      <c r="Z75" s="10">
        <v>31.536000000000001</v>
      </c>
      <c r="AA75" s="10">
        <v>0.8</v>
      </c>
      <c r="AB75" s="10">
        <v>1130.5530000000001</v>
      </c>
      <c r="AC75" s="21"/>
      <c r="AD75" s="21"/>
    </row>
    <row r="76" spans="14:30">
      <c r="N76" s="13" t="s">
        <v>90</v>
      </c>
      <c r="O76" s="14" t="s">
        <v>148</v>
      </c>
      <c r="P76" s="15" t="str">
        <f t="shared" si="10"/>
        <v>OCDA-WODBOIL</v>
      </c>
      <c r="Q76" s="10" t="str">
        <f t="shared" si="11"/>
        <v>OCDA Wood Boiler</v>
      </c>
      <c r="R76" s="10" t="s">
        <v>48</v>
      </c>
      <c r="S76" s="10" t="s">
        <v>128</v>
      </c>
      <c r="T76" s="19"/>
      <c r="U76" s="19"/>
      <c r="V76" s="10">
        <v>2020</v>
      </c>
      <c r="W76" s="10">
        <v>2025</v>
      </c>
      <c r="X76" s="10">
        <v>100</v>
      </c>
      <c r="Y76" s="10">
        <v>0.82191800000000004</v>
      </c>
      <c r="Z76" s="10">
        <v>31.536000000000001</v>
      </c>
      <c r="AA76" s="10">
        <v>0.8</v>
      </c>
      <c r="AB76" s="10">
        <v>1130.5530000000001</v>
      </c>
      <c r="AC76" s="21"/>
      <c r="AD76" s="21"/>
    </row>
    <row r="77" spans="14:30">
      <c r="N77" s="13" t="s">
        <v>142</v>
      </c>
      <c r="O77" s="14" t="s">
        <v>148</v>
      </c>
      <c r="P77" s="15" t="str">
        <f t="shared" si="10"/>
        <v>PSPV-WODBOIL</v>
      </c>
      <c r="Q77" s="10" t="str">
        <f t="shared" si="11"/>
        <v>PSPV Wood Boiler</v>
      </c>
      <c r="R77" s="10" t="s">
        <v>48</v>
      </c>
      <c r="S77" s="10" t="s">
        <v>143</v>
      </c>
      <c r="T77" s="19"/>
      <c r="U77" s="19"/>
      <c r="V77" s="10">
        <v>2020</v>
      </c>
      <c r="W77" s="10">
        <v>2025</v>
      </c>
      <c r="X77" s="10">
        <v>100</v>
      </c>
      <c r="Y77" s="10">
        <v>1</v>
      </c>
      <c r="Z77" s="10">
        <v>31.536000000000001</v>
      </c>
      <c r="AA77" s="10">
        <v>0.8</v>
      </c>
      <c r="AB77" s="10">
        <v>1130.5530000000001</v>
      </c>
      <c r="AC77" s="21"/>
      <c r="AD77" s="21"/>
    </row>
    <row r="78" spans="14:30">
      <c r="N78" s="13" t="s">
        <v>91</v>
      </c>
      <c r="O78" s="14" t="s">
        <v>148</v>
      </c>
      <c r="P78" s="15" t="str">
        <f t="shared" si="10"/>
        <v>PRM-WODBOIL</v>
      </c>
      <c r="Q78" s="10" t="str">
        <f t="shared" si="11"/>
        <v>PRM Wood Boiler</v>
      </c>
      <c r="R78" s="10" t="s">
        <v>48</v>
      </c>
      <c r="S78" s="10" t="s">
        <v>129</v>
      </c>
      <c r="T78" s="19"/>
      <c r="U78" s="19"/>
      <c r="V78" s="10">
        <v>2020</v>
      </c>
      <c r="W78" s="10">
        <v>2025</v>
      </c>
      <c r="X78" s="10">
        <v>100</v>
      </c>
      <c r="Y78" s="10">
        <v>1</v>
      </c>
      <c r="Z78" s="10">
        <v>31.536000000000001</v>
      </c>
      <c r="AA78" s="10">
        <v>0.8</v>
      </c>
      <c r="AB78" s="10">
        <v>1130.5530000000001</v>
      </c>
      <c r="AC78" s="21"/>
      <c r="AD78" s="21"/>
    </row>
    <row r="79" spans="14:30">
      <c r="N79" s="13" t="s">
        <v>92</v>
      </c>
      <c r="O79" s="14" t="s">
        <v>148</v>
      </c>
      <c r="P79" s="15" t="str">
        <f t="shared" si="10"/>
        <v>SHGH-WODBOIL</v>
      </c>
      <c r="Q79" s="10" t="str">
        <f t="shared" si="11"/>
        <v>SHGH Wood Boiler</v>
      </c>
      <c r="R79" s="10" t="s">
        <v>48</v>
      </c>
      <c r="S79" s="10" t="s">
        <v>130</v>
      </c>
      <c r="T79" s="19"/>
      <c r="U79" s="19"/>
      <c r="V79" s="10">
        <v>2020</v>
      </c>
      <c r="W79" s="10">
        <v>2025</v>
      </c>
      <c r="X79" s="10">
        <v>100</v>
      </c>
      <c r="Y79" s="10">
        <v>1</v>
      </c>
      <c r="Z79" s="10">
        <v>31.536000000000001</v>
      </c>
      <c r="AA79" s="10">
        <v>0.8</v>
      </c>
      <c r="AB79" s="10">
        <v>1130.5530000000001</v>
      </c>
      <c r="AC79" s="21"/>
      <c r="AD79" s="21"/>
    </row>
    <row r="80" spans="14:30">
      <c r="N80" s="13" t="s">
        <v>93</v>
      </c>
      <c r="O80" s="14" t="s">
        <v>148</v>
      </c>
      <c r="P80" s="15" t="str">
        <f t="shared" si="10"/>
        <v>SFFF-WODBOIL</v>
      </c>
      <c r="Q80" s="10" t="str">
        <f t="shared" si="11"/>
        <v>SFFF Wood Boiler</v>
      </c>
      <c r="R80" s="10" t="s">
        <v>48</v>
      </c>
      <c r="S80" s="10" t="s">
        <v>131</v>
      </c>
      <c r="T80" s="19"/>
      <c r="U80" s="19"/>
      <c r="V80" s="10">
        <v>2020</v>
      </c>
      <c r="W80" s="10">
        <v>2025</v>
      </c>
      <c r="X80" s="10">
        <v>100</v>
      </c>
      <c r="Y80" s="10">
        <v>0.51369900000000002</v>
      </c>
      <c r="Z80" s="10">
        <v>31.536000000000001</v>
      </c>
      <c r="AA80" s="10">
        <v>0.8</v>
      </c>
      <c r="AB80" s="10">
        <v>1130.5530000000001</v>
      </c>
      <c r="AC80" s="21"/>
      <c r="AD80" s="21"/>
    </row>
    <row r="81" spans="14:30">
      <c r="N81" s="13" t="s">
        <v>94</v>
      </c>
      <c r="O81" s="14" t="s">
        <v>148</v>
      </c>
      <c r="P81" s="15" t="str">
        <f t="shared" si="10"/>
        <v>SFFW-WODBOIL</v>
      </c>
      <c r="Q81" s="10" t="str">
        <f t="shared" si="11"/>
        <v>SFFW Wood Boiler</v>
      </c>
      <c r="R81" s="10" t="s">
        <v>48</v>
      </c>
      <c r="S81" s="10" t="s">
        <v>132</v>
      </c>
      <c r="T81" s="19"/>
      <c r="U81" s="19"/>
      <c r="V81" s="10">
        <v>2020</v>
      </c>
      <c r="W81" s="10">
        <v>2025</v>
      </c>
      <c r="X81" s="10">
        <v>100</v>
      </c>
      <c r="Y81" s="10">
        <v>0.36164400000000002</v>
      </c>
      <c r="Z81" s="10">
        <v>31.536000000000001</v>
      </c>
      <c r="AA81" s="10">
        <v>0.8</v>
      </c>
      <c r="AB81" s="10">
        <v>1130.5530000000001</v>
      </c>
      <c r="AC81" s="21"/>
      <c r="AD81" s="21"/>
    </row>
    <row r="82" spans="14:30">
      <c r="N82" s="13" t="s">
        <v>144</v>
      </c>
      <c r="O82" s="14" t="s">
        <v>148</v>
      </c>
      <c r="P82" s="15" t="str">
        <f t="shared" si="10"/>
        <v>SPM-WODBOIL</v>
      </c>
      <c r="Q82" s="10" t="str">
        <f t="shared" si="11"/>
        <v>SPM Wood Boiler</v>
      </c>
      <c r="R82" s="10" t="s">
        <v>48</v>
      </c>
      <c r="S82" s="10" t="s">
        <v>145</v>
      </c>
      <c r="T82" s="19"/>
      <c r="U82" s="19"/>
      <c r="V82" s="10">
        <v>2020</v>
      </c>
      <c r="W82" s="10">
        <v>2025</v>
      </c>
      <c r="X82" s="10">
        <v>100</v>
      </c>
      <c r="Y82" s="10">
        <v>0.36</v>
      </c>
      <c r="Z82" s="10">
        <v>31.536000000000001</v>
      </c>
      <c r="AA82" s="10">
        <v>0.8</v>
      </c>
      <c r="AB82" s="10">
        <v>1130.5530000000001</v>
      </c>
      <c r="AC82" s="21"/>
      <c r="AD82" s="21"/>
    </row>
    <row r="83" spans="14:30">
      <c r="N83" s="13" t="s">
        <v>146</v>
      </c>
      <c r="O83" s="14" t="s">
        <v>148</v>
      </c>
      <c r="P83" s="15" t="str">
        <f t="shared" si="10"/>
        <v>SDBH-WODBOIL</v>
      </c>
      <c r="Q83" s="10" t="str">
        <f t="shared" si="11"/>
        <v>SDBH Wood Boiler</v>
      </c>
      <c r="R83" s="10" t="s">
        <v>48</v>
      </c>
      <c r="S83" s="10" t="s">
        <v>147</v>
      </c>
      <c r="T83" s="19"/>
      <c r="U83" s="19"/>
      <c r="V83" s="10">
        <v>2020</v>
      </c>
      <c r="W83" s="10">
        <v>2025</v>
      </c>
      <c r="X83" s="10">
        <v>100</v>
      </c>
      <c r="Y83" s="10">
        <v>1</v>
      </c>
      <c r="Z83" s="10">
        <v>31.536000000000001</v>
      </c>
      <c r="AA83" s="10">
        <v>0.8</v>
      </c>
      <c r="AB83" s="10">
        <v>1130.5530000000001</v>
      </c>
      <c r="AC83" s="21"/>
      <c r="AD83" s="21"/>
    </row>
    <row r="84" spans="14:30">
      <c r="N84" s="13" t="s">
        <v>95</v>
      </c>
      <c r="O84" s="14" t="s">
        <v>148</v>
      </c>
      <c r="P84" s="15" t="str">
        <f t="shared" si="10"/>
        <v>SIT-WODBOIL</v>
      </c>
      <c r="Q84" s="10" t="str">
        <f t="shared" si="11"/>
        <v>SIT Wood Boiler</v>
      </c>
      <c r="R84" s="10" t="s">
        <v>48</v>
      </c>
      <c r="S84" s="10" t="s">
        <v>133</v>
      </c>
      <c r="T84" s="19"/>
      <c r="U84" s="19"/>
      <c r="V84" s="10">
        <v>2020</v>
      </c>
      <c r="W84" s="10">
        <v>2025</v>
      </c>
      <c r="X84" s="10">
        <v>100</v>
      </c>
      <c r="Y84" s="10">
        <v>1</v>
      </c>
      <c r="Z84" s="10">
        <v>31.536000000000001</v>
      </c>
      <c r="AA84" s="10">
        <v>0.8</v>
      </c>
      <c r="AB84" s="10">
        <v>1130.5530000000001</v>
      </c>
      <c r="AC84" s="21"/>
      <c r="AD84" s="21"/>
    </row>
    <row r="85" spans="14:30">
      <c r="N85" s="13" t="s">
        <v>96</v>
      </c>
      <c r="O85" s="14" t="s">
        <v>148</v>
      </c>
      <c r="P85" s="15" t="str">
        <f t="shared" si="10"/>
        <v>SDCSP-WODBOIL</v>
      </c>
      <c r="Q85" s="10" t="str">
        <f t="shared" si="11"/>
        <v>SDCSP Wood Boiler</v>
      </c>
      <c r="R85" s="10" t="s">
        <v>48</v>
      </c>
      <c r="S85" s="10" t="s">
        <v>134</v>
      </c>
      <c r="T85" s="19"/>
      <c r="U85" s="19"/>
      <c r="V85" s="10">
        <v>2020</v>
      </c>
      <c r="W85" s="10">
        <v>2025</v>
      </c>
      <c r="X85" s="10">
        <v>100</v>
      </c>
      <c r="Y85" s="10">
        <v>0.27397300000000002</v>
      </c>
      <c r="Z85" s="10">
        <v>31.536000000000001</v>
      </c>
      <c r="AA85" s="10">
        <v>0.8</v>
      </c>
      <c r="AB85" s="10">
        <v>1130.5530000000001</v>
      </c>
      <c r="AC85" s="21"/>
      <c r="AD85" s="21"/>
    </row>
    <row r="86" spans="14:30">
      <c r="N86" s="13" t="s">
        <v>97</v>
      </c>
      <c r="O86" s="14" t="s">
        <v>148</v>
      </c>
      <c r="P86" s="15" t="str">
        <f t="shared" si="10"/>
        <v>\I:SPI-WODBOIL</v>
      </c>
      <c r="Q86" s="10" t="str">
        <f t="shared" si="11"/>
        <v>\I:SPI Wood Boiler</v>
      </c>
      <c r="R86" s="10" t="s">
        <v>48</v>
      </c>
      <c r="S86" s="10" t="s">
        <v>167</v>
      </c>
      <c r="T86" s="19"/>
      <c r="U86" s="19"/>
      <c r="V86" s="10">
        <v>2020</v>
      </c>
      <c r="W86" s="10">
        <v>2025</v>
      </c>
      <c r="X86" s="10">
        <v>100</v>
      </c>
      <c r="Y86" s="10">
        <v>0</v>
      </c>
      <c r="Z86" s="10">
        <v>31.536000000000001</v>
      </c>
      <c r="AA86" s="10">
        <v>0.8</v>
      </c>
      <c r="AB86" s="10">
        <v>1130.5530000000001</v>
      </c>
      <c r="AC86" s="21"/>
      <c r="AD86" s="21"/>
    </row>
    <row r="87" spans="14:30">
      <c r="N87" s="13" t="s">
        <v>98</v>
      </c>
      <c r="O87" s="14" t="s">
        <v>148</v>
      </c>
      <c r="P87" s="15" t="str">
        <f t="shared" si="10"/>
        <v>STT-WODBOIL</v>
      </c>
      <c r="Q87" s="10" t="str">
        <f t="shared" si="11"/>
        <v>STT Wood Boiler</v>
      </c>
      <c r="R87" s="10" t="s">
        <v>48</v>
      </c>
      <c r="S87" s="10" t="s">
        <v>135</v>
      </c>
      <c r="T87" s="19"/>
      <c r="U87" s="19"/>
      <c r="V87" s="10">
        <v>2020</v>
      </c>
      <c r="W87" s="10">
        <v>2025</v>
      </c>
      <c r="X87" s="10">
        <v>100</v>
      </c>
      <c r="Y87" s="10">
        <v>1</v>
      </c>
      <c r="Z87" s="10">
        <v>31.536000000000001</v>
      </c>
      <c r="AA87" s="10">
        <v>0.8</v>
      </c>
      <c r="AB87" s="10">
        <v>1130.5530000000001</v>
      </c>
      <c r="AC87" s="21"/>
      <c r="AD87" s="21"/>
    </row>
    <row r="88" spans="14:30">
      <c r="N88" s="13" t="s">
        <v>99</v>
      </c>
      <c r="O88" s="14" t="s">
        <v>148</v>
      </c>
      <c r="P88" s="15" t="str">
        <f t="shared" si="10"/>
        <v>\I:TGP-WODBOIL</v>
      </c>
      <c r="Q88" s="10" t="str">
        <f t="shared" si="11"/>
        <v>\I:TGP Wood Boiler</v>
      </c>
      <c r="R88" s="10" t="s">
        <v>48</v>
      </c>
      <c r="S88" s="10" t="s">
        <v>168</v>
      </c>
      <c r="T88" s="19"/>
      <c r="U88" s="19"/>
      <c r="V88" s="10">
        <v>2020</v>
      </c>
      <c r="W88" s="10">
        <v>2025</v>
      </c>
      <c r="X88" s="10">
        <v>100</v>
      </c>
      <c r="Y88" s="10">
        <v>0</v>
      </c>
      <c r="Z88" s="10">
        <v>31.536000000000001</v>
      </c>
      <c r="AA88" s="10">
        <v>0.8</v>
      </c>
      <c r="AB88" s="10">
        <v>1130.5530000000001</v>
      </c>
      <c r="AC88" s="21"/>
      <c r="AD88" s="21"/>
    </row>
    <row r="89" spans="14:30">
      <c r="N89" s="13" t="s">
        <v>68</v>
      </c>
      <c r="O89" s="14" t="s">
        <v>149</v>
      </c>
      <c r="P89" s="15" t="str">
        <f t="shared" ref="P89:P97" si="13">_xlfn.CONCAT(N89,O89)</f>
        <v>DCIP-HEATPUMP</v>
      </c>
      <c r="Q89" s="10" t="str">
        <f>_xlfn.CONCAT(N89," Heat Pump")</f>
        <v>DCIP Heat Pump</v>
      </c>
      <c r="R89" s="10" t="s">
        <v>47</v>
      </c>
      <c r="S89" s="10" t="s">
        <v>105</v>
      </c>
      <c r="T89" s="19"/>
      <c r="U89" s="19"/>
      <c r="V89" s="10">
        <v>2020</v>
      </c>
      <c r="W89" s="10">
        <v>2025</v>
      </c>
      <c r="X89" s="10">
        <v>100</v>
      </c>
      <c r="Y89" s="10">
        <v>0.5</v>
      </c>
      <c r="Z89" s="10">
        <v>31.536000000000001</v>
      </c>
      <c r="AA89" s="10">
        <v>3.5</v>
      </c>
      <c r="AB89" s="10">
        <v>812.74599999999998</v>
      </c>
      <c r="AC89" s="21"/>
      <c r="AD89" s="21"/>
    </row>
    <row r="90" spans="14:30">
      <c r="N90" s="13" t="s">
        <v>71</v>
      </c>
      <c r="O90" s="14" t="s">
        <v>149</v>
      </c>
      <c r="P90" s="15" t="str">
        <f t="shared" si="13"/>
        <v>FH-HEATPUMP</v>
      </c>
      <c r="Q90" s="10" t="str">
        <f t="shared" ref="Q90:Q97" si="14">_xlfn.CONCAT(N90," Heat Pump")</f>
        <v>FH Heat Pump</v>
      </c>
      <c r="R90" s="10" t="s">
        <v>47</v>
      </c>
      <c r="S90" s="10" t="s">
        <v>108</v>
      </c>
      <c r="T90" s="19"/>
      <c r="U90" s="19"/>
      <c r="V90" s="10">
        <v>2020</v>
      </c>
      <c r="W90" s="10">
        <v>2025</v>
      </c>
      <c r="X90" s="10">
        <v>100</v>
      </c>
      <c r="Y90" s="10">
        <v>1</v>
      </c>
      <c r="Z90" s="10">
        <v>31.536000000000001</v>
      </c>
      <c r="AA90" s="10">
        <v>3.5</v>
      </c>
      <c r="AB90" s="10">
        <v>812.74599999999998</v>
      </c>
      <c r="AC90" s="21"/>
      <c r="AD90" s="21"/>
    </row>
    <row r="91" spans="14:30">
      <c r="N91" s="13" t="s">
        <v>75</v>
      </c>
      <c r="O91" s="14" t="s">
        <v>149</v>
      </c>
      <c r="P91" s="15" t="str">
        <f t="shared" si="13"/>
        <v>IAPM-HEATPUMP</v>
      </c>
      <c r="Q91" s="10" t="str">
        <f t="shared" si="14"/>
        <v>IAPM Heat Pump</v>
      </c>
      <c r="R91" s="10" t="s">
        <v>47</v>
      </c>
      <c r="S91" s="10" t="s">
        <v>113</v>
      </c>
      <c r="T91" s="19"/>
      <c r="U91" s="19"/>
      <c r="V91" s="10">
        <v>2020</v>
      </c>
      <c r="W91" s="10">
        <v>2025</v>
      </c>
      <c r="X91" s="10">
        <v>100</v>
      </c>
      <c r="Y91" s="10">
        <v>0.54794520547945202</v>
      </c>
      <c r="Z91" s="10">
        <v>31.536000000000001</v>
      </c>
      <c r="AA91" s="10">
        <v>3.5</v>
      </c>
      <c r="AB91" s="10">
        <v>812.74599999999998</v>
      </c>
      <c r="AC91" s="21"/>
      <c r="AD91" s="21"/>
    </row>
    <row r="92" spans="14:30">
      <c r="N92" s="13" t="s">
        <v>76</v>
      </c>
      <c r="O92" s="14" t="s">
        <v>149</v>
      </c>
      <c r="P92" s="15" t="str">
        <f t="shared" si="13"/>
        <v>ISS-HEATPUMP</v>
      </c>
      <c r="Q92" s="10" t="str">
        <f t="shared" si="14"/>
        <v>ISS Heat Pump</v>
      </c>
      <c r="R92" s="10" t="s">
        <v>47</v>
      </c>
      <c r="S92" s="10" t="s">
        <v>114</v>
      </c>
      <c r="T92" s="19"/>
      <c r="U92" s="19"/>
      <c r="V92" s="10">
        <v>2020</v>
      </c>
      <c r="W92" s="10">
        <v>2025</v>
      </c>
      <c r="X92" s="10">
        <v>100</v>
      </c>
      <c r="Y92" s="10">
        <v>0.625</v>
      </c>
      <c r="Z92" s="10">
        <v>31.536000000000001</v>
      </c>
      <c r="AA92" s="10">
        <v>3.5</v>
      </c>
      <c r="AB92" s="10">
        <v>812.74599999999998</v>
      </c>
      <c r="AC92" s="21"/>
      <c r="AD92" s="21"/>
    </row>
    <row r="93" spans="14:30">
      <c r="N93" s="13" t="s">
        <v>77</v>
      </c>
      <c r="O93" s="14" t="s">
        <v>149</v>
      </c>
      <c r="P93" s="15" t="str">
        <f t="shared" si="13"/>
        <v>KH-HEATPUMP</v>
      </c>
      <c r="Q93" s="10" t="str">
        <f t="shared" si="14"/>
        <v>KH Heat Pump</v>
      </c>
      <c r="R93" s="10" t="s">
        <v>47</v>
      </c>
      <c r="S93" s="10" t="s">
        <v>115</v>
      </c>
      <c r="T93" s="19"/>
      <c r="U93" s="19"/>
      <c r="V93" s="10">
        <v>2020</v>
      </c>
      <c r="W93" s="10">
        <v>2025</v>
      </c>
      <c r="X93" s="10">
        <v>100</v>
      </c>
      <c r="Y93" s="10">
        <v>0.36529680365296802</v>
      </c>
      <c r="Z93" s="10">
        <v>31.536000000000001</v>
      </c>
      <c r="AA93" s="10">
        <v>3.5</v>
      </c>
      <c r="AB93" s="10">
        <v>812.74599999999998</v>
      </c>
      <c r="AC93" s="21"/>
      <c r="AD93" s="21"/>
    </row>
    <row r="94" spans="14:30">
      <c r="N94" s="13" t="s">
        <v>142</v>
      </c>
      <c r="O94" s="14" t="s">
        <v>149</v>
      </c>
      <c r="P94" s="15" t="str">
        <f t="shared" si="13"/>
        <v>PSPV-HEATPUMP</v>
      </c>
      <c r="Q94" s="10" t="str">
        <f t="shared" si="14"/>
        <v>PSPV Heat Pump</v>
      </c>
      <c r="R94" s="10" t="s">
        <v>47</v>
      </c>
      <c r="S94" s="10" t="s">
        <v>143</v>
      </c>
      <c r="T94" s="19"/>
      <c r="U94" s="19"/>
      <c r="V94" s="10">
        <v>2020</v>
      </c>
      <c r="W94" s="10">
        <v>2025</v>
      </c>
      <c r="X94" s="10">
        <v>100</v>
      </c>
      <c r="Y94" s="10">
        <v>1</v>
      </c>
      <c r="Z94" s="10">
        <v>31.536000000000001</v>
      </c>
      <c r="AA94" s="10">
        <v>3.5</v>
      </c>
      <c r="AB94" s="10">
        <v>812.74599999999998</v>
      </c>
      <c r="AC94" s="21"/>
      <c r="AD94" s="21"/>
    </row>
    <row r="95" spans="14:30">
      <c r="N95" s="13" t="s">
        <v>92</v>
      </c>
      <c r="O95" s="14" t="s">
        <v>149</v>
      </c>
      <c r="P95" s="15" t="str">
        <f t="shared" si="13"/>
        <v>SHGH-HEATPUMP</v>
      </c>
      <c r="Q95" s="10" t="str">
        <f t="shared" si="14"/>
        <v>SHGH Heat Pump</v>
      </c>
      <c r="R95" s="10" t="s">
        <v>47</v>
      </c>
      <c r="S95" s="10" t="s">
        <v>130</v>
      </c>
      <c r="T95" s="19"/>
      <c r="U95" s="19"/>
      <c r="V95" s="10">
        <v>2020</v>
      </c>
      <c r="W95" s="10">
        <v>2025</v>
      </c>
      <c r="X95" s="10">
        <v>100</v>
      </c>
      <c r="Y95" s="10">
        <v>1</v>
      </c>
      <c r="Z95" s="10">
        <v>31.536000000000001</v>
      </c>
      <c r="AA95" s="10">
        <v>3.5</v>
      </c>
      <c r="AB95" s="10">
        <v>812.74599999999998</v>
      </c>
      <c r="AC95" s="21"/>
      <c r="AD95" s="21"/>
    </row>
    <row r="96" spans="14:30">
      <c r="N96" s="13" t="s">
        <v>146</v>
      </c>
      <c r="O96" s="14" t="s">
        <v>149</v>
      </c>
      <c r="P96" s="15" t="str">
        <f t="shared" si="13"/>
        <v>SDBH-HEATPUMP</v>
      </c>
      <c r="Q96" s="10" t="str">
        <f t="shared" si="14"/>
        <v>SDBH Heat Pump</v>
      </c>
      <c r="R96" s="10" t="s">
        <v>47</v>
      </c>
      <c r="S96" s="10" t="s">
        <v>147</v>
      </c>
      <c r="T96" s="19"/>
      <c r="U96" s="19"/>
      <c r="V96" s="10">
        <v>2020</v>
      </c>
      <c r="W96" s="10">
        <v>2025</v>
      </c>
      <c r="X96" s="10">
        <v>100</v>
      </c>
      <c r="Y96" s="10">
        <v>1</v>
      </c>
      <c r="Z96" s="10">
        <v>31.536000000000001</v>
      </c>
      <c r="AA96" s="10">
        <v>3.5</v>
      </c>
      <c r="AB96" s="10">
        <v>812.74599999999998</v>
      </c>
      <c r="AC96" s="21">
        <v>8.9999999999999998E-4</v>
      </c>
      <c r="AD96" s="21"/>
    </row>
    <row r="97" spans="14:30">
      <c r="N97" s="13" t="s">
        <v>95</v>
      </c>
      <c r="O97" s="14" t="s">
        <v>149</v>
      </c>
      <c r="P97" s="15" t="str">
        <f t="shared" si="13"/>
        <v>SIT-HEATPUMP</v>
      </c>
      <c r="Q97" s="10" t="str">
        <f t="shared" si="14"/>
        <v>SIT Heat Pump</v>
      </c>
      <c r="R97" s="10" t="s">
        <v>47</v>
      </c>
      <c r="S97" s="10" t="s">
        <v>133</v>
      </c>
      <c r="T97" s="19"/>
      <c r="U97" s="19"/>
      <c r="V97" s="10">
        <v>2020</v>
      </c>
      <c r="W97" s="10">
        <v>2025</v>
      </c>
      <c r="X97" s="10">
        <v>100</v>
      </c>
      <c r="Y97" s="10">
        <v>1</v>
      </c>
      <c r="Z97" s="10">
        <v>31.536000000000001</v>
      </c>
      <c r="AA97" s="10">
        <v>3.5</v>
      </c>
      <c r="AB97" s="10">
        <v>812.74599999999998</v>
      </c>
      <c r="AC97" s="21"/>
      <c r="AD97" s="21"/>
    </row>
    <row r="98" spans="14:30">
      <c r="N98" s="13" t="s">
        <v>151</v>
      </c>
      <c r="O98" s="14" t="s">
        <v>149</v>
      </c>
      <c r="P98" s="15" t="str">
        <f t="shared" ref="P98" si="15">_xlfn.CONCAT(N98,O98)</f>
        <v>ALL-HEATPUMP</v>
      </c>
      <c r="Q98" s="10" t="str">
        <f t="shared" ref="Q98" si="16">_xlfn.CONCAT(N98," Heat Pump")</f>
        <v>ALL Heat Pump</v>
      </c>
      <c r="R98" s="10" t="s">
        <v>47</v>
      </c>
      <c r="S98" s="10" t="s">
        <v>153</v>
      </c>
      <c r="T98" s="20"/>
      <c r="U98" s="20"/>
      <c r="V98" s="10">
        <v>2020</v>
      </c>
      <c r="W98" s="10">
        <v>2025</v>
      </c>
      <c r="X98" s="10">
        <v>100</v>
      </c>
      <c r="Y98" s="10">
        <v>1</v>
      </c>
      <c r="Z98" s="10">
        <v>31.536000000000001</v>
      </c>
      <c r="AA98" s="10">
        <v>3.5</v>
      </c>
      <c r="AB98" s="10">
        <v>812.74599999999998</v>
      </c>
      <c r="AC98" s="21">
        <v>1.0061337843250715E-3</v>
      </c>
      <c r="AD98" s="21"/>
    </row>
    <row r="99" spans="14:30">
      <c r="N99" s="13" t="s">
        <v>90</v>
      </c>
      <c r="O99" s="14" t="s">
        <v>149</v>
      </c>
      <c r="P99" s="15" t="str">
        <f t="shared" ref="P99" si="17">_xlfn.CONCAT(N99,O99)</f>
        <v>OCDA-HEATPUMP</v>
      </c>
      <c r="Q99" s="10" t="str">
        <f t="shared" ref="Q99" si="18">_xlfn.CONCAT(N99," Heat Pump")</f>
        <v>OCDA Heat Pump</v>
      </c>
      <c r="R99" s="10" t="s">
        <v>47</v>
      </c>
      <c r="S99" s="10" t="s">
        <v>128</v>
      </c>
      <c r="T99" s="20"/>
      <c r="U99" s="20"/>
      <c r="V99" s="10">
        <v>2020</v>
      </c>
      <c r="W99" s="10">
        <v>2025</v>
      </c>
      <c r="X99" s="10">
        <v>100</v>
      </c>
      <c r="Y99" s="10">
        <v>1</v>
      </c>
      <c r="Z99" s="10">
        <v>31.536000000000001</v>
      </c>
      <c r="AA99" s="10">
        <v>3.5</v>
      </c>
      <c r="AB99" s="10">
        <v>812.74599999999998</v>
      </c>
      <c r="AC99" s="21">
        <v>2.9999999999999997E-4</v>
      </c>
      <c r="AD99" s="21"/>
    </row>
    <row r="100" spans="14:30">
      <c r="N100" s="13" t="s">
        <v>93</v>
      </c>
      <c r="O100" s="14" t="s">
        <v>149</v>
      </c>
      <c r="P100" s="15" t="str">
        <f t="shared" ref="P100" si="19">_xlfn.CONCAT(N100,O100)</f>
        <v>SFFF-HEATPUMP</v>
      </c>
      <c r="Q100" s="10" t="str">
        <f t="shared" ref="Q100" si="20">_xlfn.CONCAT(N100," Heat Pump")</f>
        <v>SFFF Heat Pump</v>
      </c>
      <c r="R100" s="10" t="s">
        <v>47</v>
      </c>
      <c r="S100" s="10" t="s">
        <v>131</v>
      </c>
      <c r="T100" s="20"/>
      <c r="U100" s="20"/>
      <c r="V100" s="10">
        <v>2020</v>
      </c>
      <c r="W100" s="11">
        <v>2025</v>
      </c>
      <c r="X100" s="10">
        <v>100</v>
      </c>
      <c r="Y100" s="10">
        <v>1</v>
      </c>
      <c r="Z100" s="10">
        <v>31.536000000000001</v>
      </c>
      <c r="AA100" s="10">
        <v>3.5</v>
      </c>
      <c r="AB100" s="10">
        <v>812.74599999999998</v>
      </c>
      <c r="AC100" s="21"/>
      <c r="AD100" s="21">
        <v>2.5000000000000001E-3</v>
      </c>
    </row>
    <row r="101" spans="14:30">
      <c r="N101" s="13" t="s">
        <v>154</v>
      </c>
      <c r="O101" s="14" t="s">
        <v>149</v>
      </c>
      <c r="P101" s="15" t="str">
        <f t="shared" ref="P101" si="21">_xlfn.CONCAT(N101,O101)</f>
        <v>FONE1-HEATPUMP</v>
      </c>
      <c r="Q101" s="10" t="str">
        <f t="shared" ref="Q101" si="22">_xlfn.CONCAT(N101," Heat Pump")</f>
        <v>FONE1 Heat Pump</v>
      </c>
      <c r="R101" s="10" t="s">
        <v>47</v>
      </c>
      <c r="S101" s="10" t="s">
        <v>158</v>
      </c>
      <c r="T101" s="20"/>
      <c r="U101" s="20"/>
      <c r="V101" s="10">
        <v>2020</v>
      </c>
      <c r="W101" s="10">
        <v>2025</v>
      </c>
      <c r="X101" s="10">
        <v>100</v>
      </c>
      <c r="Y101" s="10">
        <v>1</v>
      </c>
      <c r="Z101" s="10">
        <v>31.536000000000001</v>
      </c>
      <c r="AA101" s="10">
        <v>3.5</v>
      </c>
      <c r="AB101" s="10">
        <v>812.74599999999998</v>
      </c>
      <c r="AC101" s="21">
        <v>4.8999999999999998E-3</v>
      </c>
      <c r="AD101" s="2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BB7F-0FF9-496C-967C-4C36E7E948A9}">
  <dimension ref="A2:K51"/>
  <sheetViews>
    <sheetView workbookViewId="0">
      <selection activeCell="M38" sqref="M38"/>
    </sheetView>
  </sheetViews>
  <sheetFormatPr defaultRowHeight="12.75"/>
  <cols>
    <col min="1" max="1" width="15" customWidth="1"/>
  </cols>
  <sheetData>
    <row r="2" spans="1:9">
      <c r="B2" t="s">
        <v>150</v>
      </c>
      <c r="C2" t="s">
        <v>12</v>
      </c>
    </row>
    <row r="3" spans="1:9">
      <c r="A3" t="s">
        <v>100</v>
      </c>
      <c r="B3">
        <v>2.4119999999999999E-2</v>
      </c>
      <c r="C3">
        <v>0.29680400000000001</v>
      </c>
      <c r="H3" t="s">
        <v>62</v>
      </c>
      <c r="I3">
        <v>9.5605022831050213E-2</v>
      </c>
    </row>
    <row r="4" spans="1:9">
      <c r="A4" t="s">
        <v>101</v>
      </c>
      <c r="B4">
        <v>0.54</v>
      </c>
      <c r="C4">
        <v>0.71232899999999999</v>
      </c>
      <c r="H4" t="s">
        <v>175</v>
      </c>
      <c r="I4">
        <v>0.5351027397260274</v>
      </c>
    </row>
    <row r="5" spans="1:9">
      <c r="A5" t="s">
        <v>102</v>
      </c>
      <c r="B5">
        <v>0.09</v>
      </c>
      <c r="C5">
        <v>0.68493199999999999</v>
      </c>
      <c r="H5" t="s">
        <v>170</v>
      </c>
      <c r="I5">
        <v>0.5351027397260274</v>
      </c>
    </row>
    <row r="6" spans="1:9">
      <c r="C6">
        <v>0</v>
      </c>
      <c r="H6" t="s">
        <v>63</v>
      </c>
      <c r="I6">
        <v>0.28538812785388123</v>
      </c>
    </row>
    <row r="7" spans="1:9">
      <c r="A7" t="s">
        <v>103</v>
      </c>
      <c r="B7">
        <v>4.3200000000000002E-2</v>
      </c>
      <c r="C7">
        <v>0.68493199999999999</v>
      </c>
      <c r="H7" t="s">
        <v>250</v>
      </c>
      <c r="I7">
        <v>0.31286994757314396</v>
      </c>
    </row>
    <row r="8" spans="1:9">
      <c r="B8">
        <v>1.1873999999999999E-2</v>
      </c>
      <c r="C8">
        <v>0</v>
      </c>
      <c r="H8" t="s">
        <v>65</v>
      </c>
      <c r="I8">
        <v>0.26343519494204426</v>
      </c>
    </row>
    <row r="9" spans="1:9">
      <c r="A9" t="s">
        <v>104</v>
      </c>
      <c r="B9">
        <v>0.23147999999999999</v>
      </c>
      <c r="C9">
        <v>0.82191800000000004</v>
      </c>
      <c r="H9" t="s">
        <v>66</v>
      </c>
      <c r="I9">
        <v>0.47067054318873663</v>
      </c>
    </row>
    <row r="10" spans="1:9">
      <c r="A10" t="s">
        <v>105</v>
      </c>
      <c r="B10">
        <v>8.2799999999999992E-3</v>
      </c>
      <c r="C10">
        <v>0.5</v>
      </c>
      <c r="H10" t="s">
        <v>67</v>
      </c>
      <c r="I10">
        <v>0.50973490613901573</v>
      </c>
    </row>
    <row r="11" spans="1:9">
      <c r="A11" t="s">
        <v>106</v>
      </c>
      <c r="B11">
        <v>4.1708000000000002E-2</v>
      </c>
      <c r="C11">
        <v>1</v>
      </c>
      <c r="H11" t="s">
        <v>68</v>
      </c>
      <c r="I11">
        <v>0.15309450590412288</v>
      </c>
    </row>
    <row r="12" spans="1:9">
      <c r="A12" t="s">
        <v>107</v>
      </c>
      <c r="B12">
        <v>4.1708000000000002E-2</v>
      </c>
      <c r="C12">
        <v>1</v>
      </c>
      <c r="H12" t="s">
        <v>69</v>
      </c>
      <c r="I12">
        <v>0.75</v>
      </c>
    </row>
    <row r="13" spans="1:9">
      <c r="A13" t="s">
        <v>108</v>
      </c>
      <c r="B13">
        <v>1.08E-3</v>
      </c>
      <c r="C13">
        <v>1</v>
      </c>
      <c r="H13" t="s">
        <v>70</v>
      </c>
      <c r="I13">
        <v>0.75</v>
      </c>
    </row>
    <row r="14" spans="1:9">
      <c r="A14" t="s">
        <v>109</v>
      </c>
      <c r="B14">
        <v>2.9483999999999999</v>
      </c>
      <c r="C14">
        <v>0.95890399999999998</v>
      </c>
      <c r="H14" t="s">
        <v>71</v>
      </c>
      <c r="I14">
        <v>0.20145044319097499</v>
      </c>
    </row>
    <row r="15" spans="1:9">
      <c r="A15" t="s">
        <v>110</v>
      </c>
      <c r="B15">
        <v>8.5536000000000001E-2</v>
      </c>
      <c r="C15">
        <v>0.82191800000000004</v>
      </c>
      <c r="H15" t="s">
        <v>301</v>
      </c>
      <c r="I15">
        <v>0.7191780821917807</v>
      </c>
    </row>
    <row r="16" spans="1:9">
      <c r="A16" t="s">
        <v>111</v>
      </c>
      <c r="B16">
        <v>4.2839999999999996E-3</v>
      </c>
      <c r="C16">
        <v>0.29680400000000001</v>
      </c>
      <c r="H16" t="s">
        <v>72</v>
      </c>
      <c r="I16">
        <v>0.56999999999999995</v>
      </c>
    </row>
    <row r="17" spans="1:9">
      <c r="A17" t="s">
        <v>112</v>
      </c>
      <c r="B17">
        <v>3.6000000000000002E-4</v>
      </c>
      <c r="C17">
        <v>0.29680400000000001</v>
      </c>
      <c r="H17" t="s">
        <v>73</v>
      </c>
      <c r="I17">
        <v>0.11</v>
      </c>
    </row>
    <row r="18" spans="1:9">
      <c r="A18" t="s">
        <v>113</v>
      </c>
      <c r="B18">
        <v>1.5890000000000001E-2</v>
      </c>
      <c r="C18">
        <v>0.54794500000000002</v>
      </c>
      <c r="H18" t="s">
        <v>74</v>
      </c>
      <c r="I18">
        <v>0.01</v>
      </c>
    </row>
    <row r="19" spans="1:9">
      <c r="A19" t="s">
        <v>114</v>
      </c>
      <c r="B19">
        <v>1.8E-3</v>
      </c>
      <c r="C19">
        <v>0.625</v>
      </c>
      <c r="H19" t="s">
        <v>75</v>
      </c>
      <c r="I19">
        <v>0.25193431316590564</v>
      </c>
    </row>
    <row r="20" spans="1:9">
      <c r="A20" t="s">
        <v>115</v>
      </c>
      <c r="B20">
        <v>1.2960000000000001E-3</v>
      </c>
      <c r="C20">
        <v>0.36529699999999998</v>
      </c>
      <c r="H20" t="s">
        <v>76</v>
      </c>
      <c r="I20">
        <v>0.23782343987823437</v>
      </c>
    </row>
    <row r="21" spans="1:9">
      <c r="A21" t="s">
        <v>116</v>
      </c>
      <c r="B21">
        <v>0.216</v>
      </c>
      <c r="C21">
        <v>1</v>
      </c>
      <c r="H21" t="s">
        <v>77</v>
      </c>
      <c r="I21">
        <v>8.2191844241501763E-2</v>
      </c>
    </row>
    <row r="22" spans="1:9">
      <c r="A22" t="s">
        <v>117</v>
      </c>
      <c r="B22">
        <v>1.6850000000000001E-3</v>
      </c>
      <c r="C22">
        <v>0.14840200000000001</v>
      </c>
      <c r="H22" t="s">
        <v>78</v>
      </c>
      <c r="I22">
        <v>0.34246575342465752</v>
      </c>
    </row>
    <row r="23" spans="1:9">
      <c r="A23" t="s">
        <v>118</v>
      </c>
      <c r="B23">
        <v>1.872E-3</v>
      </c>
      <c r="C23">
        <v>0.14840200000000001</v>
      </c>
      <c r="H23" t="s">
        <v>79</v>
      </c>
      <c r="I23">
        <v>5.9360730593607303E-2</v>
      </c>
    </row>
    <row r="24" spans="1:9">
      <c r="A24" t="s">
        <v>119</v>
      </c>
      <c r="B24">
        <v>1.872E-3</v>
      </c>
      <c r="C24">
        <v>0.14840200000000001</v>
      </c>
      <c r="H24" t="s">
        <v>80</v>
      </c>
      <c r="I24">
        <v>5.9360730593607303E-2</v>
      </c>
    </row>
    <row r="25" spans="1:9">
      <c r="A25" t="s">
        <v>120</v>
      </c>
      <c r="B25">
        <v>6.9119999999999997E-3</v>
      </c>
      <c r="C25">
        <v>0.25</v>
      </c>
      <c r="H25" t="s">
        <v>81</v>
      </c>
      <c r="I25">
        <v>5.9360730593607303E-2</v>
      </c>
    </row>
    <row r="26" spans="1:9">
      <c r="A26" t="s">
        <v>121</v>
      </c>
      <c r="B26">
        <v>1.872E-3</v>
      </c>
      <c r="C26">
        <v>0.14840200000000001</v>
      </c>
      <c r="H26" t="s">
        <v>82</v>
      </c>
      <c r="I26">
        <v>4.5662100456621002E-2</v>
      </c>
    </row>
    <row r="27" spans="1:9">
      <c r="A27" t="s">
        <v>122</v>
      </c>
      <c r="B27">
        <v>1.872E-3</v>
      </c>
      <c r="C27">
        <v>0.14840200000000001</v>
      </c>
      <c r="H27" t="s">
        <v>83</v>
      </c>
      <c r="I27">
        <v>5.9360730593607303E-2</v>
      </c>
    </row>
    <row r="28" spans="1:9">
      <c r="A28" t="s">
        <v>123</v>
      </c>
      <c r="B28">
        <v>2.434E-3</v>
      </c>
      <c r="C28">
        <v>0.14840200000000001</v>
      </c>
      <c r="H28" t="s">
        <v>84</v>
      </c>
      <c r="I28">
        <v>5.9360730593607303E-2</v>
      </c>
    </row>
    <row r="29" spans="1:9">
      <c r="A29" t="s">
        <v>124</v>
      </c>
      <c r="B29">
        <v>4.4419999999999998E-3</v>
      </c>
      <c r="C29">
        <v>0.17808199999999999</v>
      </c>
      <c r="H29" t="s">
        <v>85</v>
      </c>
      <c r="I29">
        <v>5.936073059360731E-2</v>
      </c>
    </row>
    <row r="30" spans="1:9">
      <c r="A30" t="s">
        <v>141</v>
      </c>
      <c r="B30">
        <v>1.872E-3</v>
      </c>
      <c r="C30">
        <v>0.14840200000000001</v>
      </c>
      <c r="H30" t="s">
        <v>86</v>
      </c>
      <c r="I30">
        <v>6.8047068973546371E-2</v>
      </c>
    </row>
    <row r="31" spans="1:9">
      <c r="A31" t="s">
        <v>141</v>
      </c>
      <c r="B31">
        <v>2.3400000000000001E-3</v>
      </c>
      <c r="C31">
        <v>0.14840200000000001</v>
      </c>
      <c r="H31" t="s">
        <v>288</v>
      </c>
      <c r="I31">
        <v>5.9360730593607303E-2</v>
      </c>
    </row>
    <row r="32" spans="1:9">
      <c r="A32" t="s">
        <v>125</v>
      </c>
      <c r="B32">
        <v>3.5855999999999999E-2</v>
      </c>
      <c r="C32">
        <v>1</v>
      </c>
      <c r="H32" t="s">
        <v>289</v>
      </c>
      <c r="I32">
        <v>7.4200913242009128E-2</v>
      </c>
    </row>
    <row r="33" spans="1:11">
      <c r="A33" t="s">
        <v>126</v>
      </c>
      <c r="B33">
        <v>2.1815999999999999E-2</v>
      </c>
      <c r="C33">
        <v>1</v>
      </c>
      <c r="H33" t="s">
        <v>140</v>
      </c>
      <c r="I33">
        <f>(I32+I31)/2</f>
        <v>6.6780821917808209E-2</v>
      </c>
      <c r="K33" t="s">
        <v>297</v>
      </c>
    </row>
    <row r="34" spans="1:11">
      <c r="A34" t="s">
        <v>127</v>
      </c>
      <c r="B34">
        <v>0.108</v>
      </c>
      <c r="C34">
        <v>1</v>
      </c>
      <c r="H34" t="s">
        <v>87</v>
      </c>
      <c r="I34">
        <v>0.56849315068493145</v>
      </c>
    </row>
    <row r="35" spans="1:11">
      <c r="A35" t="s">
        <v>128</v>
      </c>
      <c r="B35">
        <v>0.53542800000000002</v>
      </c>
      <c r="C35">
        <v>0.82191800000000004</v>
      </c>
      <c r="H35" t="s">
        <v>88</v>
      </c>
      <c r="I35">
        <v>0.31</v>
      </c>
    </row>
    <row r="36" spans="1:11">
      <c r="A36" t="s">
        <v>143</v>
      </c>
      <c r="B36">
        <v>2.0628000000000001E-2</v>
      </c>
      <c r="C36">
        <v>1</v>
      </c>
      <c r="H36" t="s">
        <v>290</v>
      </c>
    </row>
    <row r="37" spans="1:11">
      <c r="A37" t="s">
        <v>143</v>
      </c>
      <c r="B37">
        <v>0</v>
      </c>
      <c r="C37">
        <v>1</v>
      </c>
      <c r="H37" t="s">
        <v>90</v>
      </c>
      <c r="I37">
        <v>0.65</v>
      </c>
    </row>
    <row r="38" spans="1:11">
      <c r="A38" t="s">
        <v>129</v>
      </c>
      <c r="B38">
        <v>5.4576E-2</v>
      </c>
      <c r="C38">
        <v>1</v>
      </c>
      <c r="H38" t="s">
        <v>142</v>
      </c>
      <c r="I38">
        <v>0.49553756745537569</v>
      </c>
    </row>
    <row r="39" spans="1:11">
      <c r="A39" t="s">
        <v>130</v>
      </c>
      <c r="B39">
        <v>5.4000000000000003E-3</v>
      </c>
      <c r="C39">
        <v>1</v>
      </c>
      <c r="H39" t="s">
        <v>291</v>
      </c>
      <c r="I39">
        <v>0</v>
      </c>
    </row>
    <row r="40" spans="1:11">
      <c r="A40" t="s">
        <v>131</v>
      </c>
      <c r="B40">
        <v>0.15264</v>
      </c>
      <c r="C40">
        <v>0.51369900000000002</v>
      </c>
      <c r="H40" t="s">
        <v>91</v>
      </c>
      <c r="I40">
        <v>5.4576E-2</v>
      </c>
    </row>
    <row r="41" spans="1:11">
      <c r="A41" t="s">
        <v>132</v>
      </c>
      <c r="B41">
        <v>1.8720000000000001E-2</v>
      </c>
      <c r="C41">
        <v>0.36164400000000002</v>
      </c>
      <c r="H41" t="s">
        <v>92</v>
      </c>
      <c r="I41">
        <v>0.85616438356164382</v>
      </c>
    </row>
    <row r="42" spans="1:11">
      <c r="A42" t="s">
        <v>145</v>
      </c>
      <c r="B42">
        <v>5.6744999999999997E-2</v>
      </c>
      <c r="C42">
        <v>0.36164400000000002</v>
      </c>
      <c r="H42" t="s">
        <v>93</v>
      </c>
      <c r="I42">
        <v>0.30868511788276953</v>
      </c>
    </row>
    <row r="43" spans="1:11">
      <c r="A43" t="s">
        <v>145</v>
      </c>
      <c r="B43">
        <v>1.8284999999999999E-2</v>
      </c>
      <c r="C43">
        <v>0.36164400000000002</v>
      </c>
      <c r="H43" t="s">
        <v>94</v>
      </c>
      <c r="I43">
        <v>0.19148622772131388</v>
      </c>
    </row>
    <row r="44" spans="1:11">
      <c r="A44" t="s">
        <v>147</v>
      </c>
      <c r="B44">
        <v>0.13222600000000001</v>
      </c>
      <c r="C44">
        <v>1</v>
      </c>
      <c r="H44" t="s">
        <v>292</v>
      </c>
      <c r="I44">
        <v>0.39986231608320649</v>
      </c>
    </row>
    <row r="45" spans="1:11">
      <c r="A45" t="s">
        <v>147</v>
      </c>
      <c r="B45">
        <v>3.7779E-2</v>
      </c>
      <c r="C45">
        <v>1</v>
      </c>
      <c r="H45" t="s">
        <v>293</v>
      </c>
    </row>
    <row r="46" spans="1:11">
      <c r="A46" t="s">
        <v>133</v>
      </c>
      <c r="B46">
        <v>5.3039999999999997E-3</v>
      </c>
      <c r="C46">
        <v>1</v>
      </c>
      <c r="H46" t="s">
        <v>146</v>
      </c>
      <c r="I46">
        <v>0.21371078555724671</v>
      </c>
    </row>
    <row r="47" spans="1:11">
      <c r="A47" t="s">
        <v>134</v>
      </c>
      <c r="B47">
        <v>6.4800000000000003E-4</v>
      </c>
      <c r="C47">
        <v>0.27397300000000002</v>
      </c>
      <c r="H47" t="s">
        <v>95</v>
      </c>
      <c r="I47">
        <v>7.0081335616438367E-2</v>
      </c>
    </row>
    <row r="48" spans="1:11">
      <c r="C48">
        <v>0</v>
      </c>
      <c r="H48" t="s">
        <v>96</v>
      </c>
      <c r="I48">
        <v>2.5684931506849314E-2</v>
      </c>
    </row>
    <row r="49" spans="1:9">
      <c r="A49" t="s">
        <v>135</v>
      </c>
      <c r="B49">
        <v>3.2000000000000001E-2</v>
      </c>
      <c r="C49">
        <v>1</v>
      </c>
      <c r="H49" t="s">
        <v>294</v>
      </c>
    </row>
    <row r="50" spans="1:9">
      <c r="C50">
        <v>1</v>
      </c>
      <c r="H50" t="s">
        <v>98</v>
      </c>
      <c r="I50">
        <v>0.29844510102366667</v>
      </c>
    </row>
    <row r="51" spans="1:9">
      <c r="H51" t="s">
        <v>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F8D6F-6FF5-4B72-AE2C-44A3C924B2C2}">
  <dimension ref="B2:AM98"/>
  <sheetViews>
    <sheetView tabSelected="1" topLeftCell="M7" workbookViewId="0">
      <selection activeCell="AH30" sqref="AH30"/>
    </sheetView>
  </sheetViews>
  <sheetFormatPr defaultRowHeight="12.75"/>
  <cols>
    <col min="1" max="1" width="2.28515625" customWidth="1"/>
    <col min="2" max="2" width="12.42578125" hidden="1" customWidth="1"/>
    <col min="3" max="3" width="11" hidden="1" customWidth="1"/>
    <col min="4" max="4" width="12" hidden="1" customWidth="1"/>
    <col min="5" max="5" width="15.140625" hidden="1" customWidth="1"/>
    <col min="6" max="6" width="12" hidden="1" customWidth="1"/>
    <col min="7" max="7" width="14.85546875" hidden="1" customWidth="1"/>
    <col min="9" max="9" width="10.140625" bestFit="1" customWidth="1"/>
    <col min="10" max="10" width="10.140625" customWidth="1"/>
    <col min="11" max="11" width="11.85546875" bestFit="1" customWidth="1"/>
    <col min="12" max="12" width="18.28515625" bestFit="1" customWidth="1"/>
    <col min="13" max="13" width="20.7109375" bestFit="1" customWidth="1"/>
    <col min="14" max="14" width="11.5703125" bestFit="1" customWidth="1"/>
    <col min="15" max="15" width="13.42578125" bestFit="1" customWidth="1"/>
    <col min="16" max="16" width="20.140625" customWidth="1"/>
    <col min="17" max="17" width="21" hidden="1" customWidth="1"/>
    <col min="18" max="18" width="14.140625" hidden="1" customWidth="1"/>
    <col min="19" max="19" width="7.42578125" bestFit="1" customWidth="1"/>
    <col min="20" max="20" width="7.5703125" bestFit="1" customWidth="1"/>
    <col min="21" max="21" width="5" customWidth="1"/>
    <col min="22" max="22" width="12" bestFit="1" customWidth="1"/>
    <col min="23" max="23" width="12" customWidth="1"/>
    <col min="24" max="24" width="9.5703125" bestFit="1" customWidth="1"/>
    <col min="25" max="25" width="6.7109375" bestFit="1" customWidth="1"/>
    <col min="26" max="26" width="6.7109375" customWidth="1"/>
    <col min="27" max="27" width="14.5703125" bestFit="1" customWidth="1"/>
    <col min="28" max="29" width="20.85546875" hidden="1" customWidth="1"/>
    <col min="30" max="31" width="20.85546875" customWidth="1"/>
  </cols>
  <sheetData>
    <row r="2" spans="2:39">
      <c r="O2">
        <f>4.98/0.78</f>
        <v>6.384615384615385</v>
      </c>
      <c r="P2">
        <f>O2/1000</f>
        <v>6.3846153846153853E-3</v>
      </c>
      <c r="R2">
        <f>12*365/(24*365)</f>
        <v>0.5</v>
      </c>
      <c r="V2" s="28" t="s">
        <v>181</v>
      </c>
      <c r="W2" s="28"/>
    </row>
    <row r="3" spans="2:39" ht="76.5">
      <c r="B3" t="s">
        <v>172</v>
      </c>
      <c r="C3" t="s">
        <v>174</v>
      </c>
      <c r="D3" s="27" t="s">
        <v>176</v>
      </c>
      <c r="E3" s="27" t="s">
        <v>177</v>
      </c>
      <c r="F3" s="27" t="s">
        <v>178</v>
      </c>
      <c r="G3" s="27" t="s">
        <v>179</v>
      </c>
      <c r="O3" s="16"/>
      <c r="P3" s="16" t="s">
        <v>55</v>
      </c>
    </row>
    <row r="4" spans="2:39">
      <c r="I4" s="17" t="s">
        <v>137</v>
      </c>
      <c r="J4" s="17" t="s">
        <v>243</v>
      </c>
      <c r="K4" s="17" t="s">
        <v>136</v>
      </c>
      <c r="L4" s="17" t="s">
        <v>15</v>
      </c>
      <c r="M4" s="17" t="s">
        <v>16</v>
      </c>
      <c r="N4" s="17" t="s">
        <v>17</v>
      </c>
      <c r="O4" s="17" t="s">
        <v>242</v>
      </c>
      <c r="P4" s="17" t="s">
        <v>18</v>
      </c>
      <c r="Q4" s="17" t="s">
        <v>162</v>
      </c>
      <c r="R4" s="17" t="s">
        <v>163</v>
      </c>
      <c r="S4" s="17" t="s">
        <v>166</v>
      </c>
      <c r="T4" s="17" t="s">
        <v>19</v>
      </c>
      <c r="U4" s="17" t="s">
        <v>20</v>
      </c>
      <c r="V4" s="17" t="s">
        <v>299</v>
      </c>
      <c r="W4" s="17" t="s">
        <v>300</v>
      </c>
      <c r="X4" s="17" t="s">
        <v>13</v>
      </c>
      <c r="Y4" s="17" t="s">
        <v>21</v>
      </c>
      <c r="Z4" s="17" t="s">
        <v>313</v>
      </c>
      <c r="AA4" s="17" t="s">
        <v>56</v>
      </c>
      <c r="AB4" s="17" t="s">
        <v>164</v>
      </c>
      <c r="AC4" s="17" t="s">
        <v>165</v>
      </c>
      <c r="AD4" s="17" t="s">
        <v>296</v>
      </c>
      <c r="AE4" s="17" t="s">
        <v>314</v>
      </c>
      <c r="AF4" s="17" t="s">
        <v>312</v>
      </c>
      <c r="AG4" s="17" t="s">
        <v>311</v>
      </c>
      <c r="AH4" s="17" t="s">
        <v>308</v>
      </c>
      <c r="AI4" s="17" t="s">
        <v>309</v>
      </c>
    </row>
    <row r="5" spans="2:39" ht="14.25">
      <c r="I5" s="13" t="s">
        <v>250</v>
      </c>
      <c r="J5" s="13" t="s">
        <v>239</v>
      </c>
      <c r="K5" s="14" t="s">
        <v>148</v>
      </c>
      <c r="L5" s="15" t="str">
        <f t="shared" ref="L5" si="0">_xlfn.CONCAT(I5,K5)</f>
        <v>ALSI-WODBOIL</v>
      </c>
      <c r="M5" s="10" t="str">
        <f>_xlfn.CONCAT(I5," Wood Boiler")</f>
        <v>ALSI Wood Boiler</v>
      </c>
      <c r="N5" s="10" t="str">
        <f>_xlfn.CONCAT(J5,INDEX(IND_definitions!$Q$10:$Q$20,MATCH(IND_NewTechs!K5,IND_definitions!$P$10:$P$20,0)))</f>
        <v>MANUWOD</v>
      </c>
      <c r="O5" s="10" t="s">
        <v>252</v>
      </c>
      <c r="P5" s="10" t="str">
        <f>_xlfn.CONCAT(J5, "-",O5)</f>
        <v>MANU-ALSI-PH</v>
      </c>
      <c r="Q5" s="19"/>
      <c r="R5" s="19"/>
      <c r="S5" s="10">
        <v>2020</v>
      </c>
      <c r="T5" s="10">
        <v>2023</v>
      </c>
      <c r="U5" s="10">
        <v>15</v>
      </c>
      <c r="V5" s="11">
        <f>INDEX(Sheet1!$I$3:$I$51,MATCH(IND_NewTechs!I5,Sheet1!$H$3:$H$51,0))</f>
        <v>0.31286994757314396</v>
      </c>
      <c r="W5" s="11"/>
      <c r="X5" s="10">
        <v>31.536000000000001</v>
      </c>
      <c r="Y5" s="10">
        <v>0.8</v>
      </c>
      <c r="Z5" s="10">
        <f>IF(K5="-ELCBOIL",AA5*100,AA5)</f>
        <v>56</v>
      </c>
      <c r="AA5" s="10">
        <v>56</v>
      </c>
      <c r="AB5" s="21"/>
      <c r="AC5" s="21"/>
      <c r="AD5" s="11">
        <v>0.90341287999999997</v>
      </c>
      <c r="AE5" s="11"/>
    </row>
    <row r="6" spans="2:39" ht="14.25">
      <c r="B6">
        <v>-280000</v>
      </c>
      <c r="C6" s="24">
        <v>1.5</v>
      </c>
      <c r="D6">
        <f>-B6/(1000*C6)</f>
        <v>186.66666666666666</v>
      </c>
      <c r="E6">
        <v>186.66666666666666</v>
      </c>
      <c r="F6">
        <f t="shared" ref="F6:F37" si="1">IF(B6="",AA6,E6)</f>
        <v>186.66666666666666</v>
      </c>
      <c r="G6">
        <v>186.66666666666666</v>
      </c>
      <c r="I6" s="22" t="s">
        <v>62</v>
      </c>
      <c r="J6" s="22" t="s">
        <v>54</v>
      </c>
      <c r="K6" s="14" t="s">
        <v>171</v>
      </c>
      <c r="L6" s="15" t="str">
        <f t="shared" ref="L6:L34" si="2">_xlfn.CONCAT(I6,K6)</f>
        <v>AFFA-BIOGASBOIL</v>
      </c>
      <c r="M6" s="10" t="str">
        <f>_xlfn.CONCAT(I6," Biogas Boiler")</f>
        <v>AFFA Biogas Boiler</v>
      </c>
      <c r="N6" s="10" t="str">
        <f>_xlfn.CONCAT(J6,INDEX(IND_definitions!$Q$10:$Q$20,MATCH(IND_NewTechs!K6,IND_definitions!$P$10:$P$20,0)))</f>
        <v>MEATBIO</v>
      </c>
      <c r="O6" s="10" t="s">
        <v>253</v>
      </c>
      <c r="P6" s="10" t="str">
        <f t="shared" ref="P6:P61" si="3">_xlfn.CONCAT(J6, "-",O6)</f>
        <v>MEAT-AFFA-PH</v>
      </c>
      <c r="Q6" s="19"/>
      <c r="R6" s="19"/>
      <c r="S6" s="10">
        <v>2020</v>
      </c>
      <c r="T6" s="10">
        <v>2025</v>
      </c>
      <c r="U6" s="10">
        <v>15</v>
      </c>
      <c r="V6" s="10">
        <f>INDEX(Sheet1!$I$3:$I$51,MATCH(IND_NewTechs!I6,Sheet1!$H$3:$H$51,0))</f>
        <v>9.5605022831050213E-2</v>
      </c>
      <c r="W6" s="10"/>
      <c r="X6" s="10">
        <v>31.536000000000001</v>
      </c>
      <c r="Y6" s="10">
        <v>0.8</v>
      </c>
      <c r="Z6" s="10">
        <f t="shared" ref="Z6:Z69" si="4">IF(K6="-ELCBOIL",AA6*100,AA6)</f>
        <v>187</v>
      </c>
      <c r="AA6" s="11">
        <v>187</v>
      </c>
      <c r="AB6" s="21"/>
      <c r="AC6" s="21"/>
      <c r="AD6" s="10">
        <v>2.7102390000000001E-2</v>
      </c>
      <c r="AE6" s="10"/>
    </row>
    <row r="7" spans="2:39" ht="14.25">
      <c r="B7">
        <v>-2009853.8218000908</v>
      </c>
      <c r="C7" s="24">
        <v>1.4670465852555408</v>
      </c>
      <c r="D7">
        <f t="shared" ref="D7:D12" si="5">-B7/(1000*C7)</f>
        <v>1370</v>
      </c>
      <c r="E7">
        <v>1370</v>
      </c>
      <c r="F7">
        <f t="shared" si="1"/>
        <v>1370</v>
      </c>
      <c r="G7">
        <v>1370</v>
      </c>
      <c r="I7" s="13" t="s">
        <v>62</v>
      </c>
      <c r="J7" s="22" t="s">
        <v>54</v>
      </c>
      <c r="K7" s="14" t="s">
        <v>138</v>
      </c>
      <c r="L7" s="15" t="str">
        <f t="shared" si="2"/>
        <v>AFFA-ELCBOIL</v>
      </c>
      <c r="M7" s="10" t="str">
        <f>_xlfn.CONCAT(I7," Electrode Boiler")</f>
        <v>AFFA Electrode Boiler</v>
      </c>
      <c r="N7" s="10" t="str">
        <f>_xlfn.CONCAT(J7,INDEX(IND_definitions!$Q$10:$Q$20,MATCH(IND_NewTechs!K7,IND_definitions!$P$10:$P$20,0)))</f>
        <v>MEATELC</v>
      </c>
      <c r="O7" s="10" t="s">
        <v>253</v>
      </c>
      <c r="P7" s="10" t="str">
        <f t="shared" si="3"/>
        <v>MEAT-AFFA-PH</v>
      </c>
      <c r="Q7" s="19"/>
      <c r="R7" s="19"/>
      <c r="S7" s="10">
        <v>2020</v>
      </c>
      <c r="T7" s="10">
        <v>2025</v>
      </c>
      <c r="U7" s="10">
        <v>15</v>
      </c>
      <c r="V7" s="10">
        <f>INDEX(Sheet1!$I$3:$I$51,MATCH(IND_NewTechs!I7,Sheet1!$H$3:$H$51,0))</f>
        <v>9.5605022831050213E-2</v>
      </c>
      <c r="W7" s="10"/>
      <c r="X7" s="10">
        <v>31.536000000000001</v>
      </c>
      <c r="Y7" s="10">
        <v>1</v>
      </c>
      <c r="Z7" s="10">
        <f t="shared" si="4"/>
        <v>137000</v>
      </c>
      <c r="AA7" s="10">
        <v>1370</v>
      </c>
      <c r="AB7" s="21"/>
      <c r="AC7" s="21"/>
      <c r="AD7" s="10">
        <v>0.29680400000000001</v>
      </c>
      <c r="AE7" s="10"/>
    </row>
    <row r="8" spans="2:39" ht="14.25">
      <c r="B8">
        <v>-2126376.6627665698</v>
      </c>
      <c r="C8" s="24">
        <v>1.8808289554558215</v>
      </c>
      <c r="D8">
        <f t="shared" si="5"/>
        <v>1130.5529174242427</v>
      </c>
      <c r="E8">
        <v>1130.5529174242427</v>
      </c>
      <c r="F8">
        <f t="shared" si="1"/>
        <v>1130.5529174242427</v>
      </c>
      <c r="G8">
        <v>1130.5529174242427</v>
      </c>
      <c r="I8" s="13" t="s">
        <v>62</v>
      </c>
      <c r="J8" s="22" t="s">
        <v>54</v>
      </c>
      <c r="K8" s="14" t="s">
        <v>148</v>
      </c>
      <c r="L8" s="15" t="str">
        <f t="shared" si="2"/>
        <v>AFFA-WODBOIL</v>
      </c>
      <c r="M8" s="10" t="str">
        <f>_xlfn.CONCAT(I8," Wood Boiler")</f>
        <v>AFFA Wood Boiler</v>
      </c>
      <c r="N8" s="10" t="str">
        <f>_xlfn.CONCAT(J8,INDEX(IND_definitions!$Q$10:$Q$20,MATCH(IND_NewTechs!K8,IND_definitions!$P$10:$P$20,0)))</f>
        <v>MEATWOD</v>
      </c>
      <c r="O8" s="10" t="s">
        <v>253</v>
      </c>
      <c r="P8" s="10" t="str">
        <f t="shared" si="3"/>
        <v>MEAT-AFFA-PH</v>
      </c>
      <c r="Q8" s="19"/>
      <c r="R8" s="19"/>
      <c r="S8" s="10">
        <v>2020</v>
      </c>
      <c r="T8" s="10">
        <v>2025</v>
      </c>
      <c r="U8" s="10">
        <v>15</v>
      </c>
      <c r="V8" s="10">
        <f>INDEX(Sheet1!$I$3:$I$51,MATCH(IND_NewTechs!I8,Sheet1!$H$3:$H$51,0))</f>
        <v>9.5605022831050213E-2</v>
      </c>
      <c r="W8" s="10"/>
      <c r="X8" s="10">
        <v>31.536000000000001</v>
      </c>
      <c r="Y8" s="10">
        <v>0.8</v>
      </c>
      <c r="Z8" s="10">
        <f t="shared" si="4"/>
        <v>1130.5529174242427</v>
      </c>
      <c r="AA8" s="10">
        <v>1130.5529174242427</v>
      </c>
      <c r="AB8" s="21"/>
      <c r="AC8" s="21"/>
      <c r="AD8" s="10">
        <v>0.29680400000000001</v>
      </c>
      <c r="AE8" s="10"/>
    </row>
    <row r="9" spans="2:39" ht="14.25">
      <c r="C9" s="24">
        <v>1.0061337843250715</v>
      </c>
      <c r="F9">
        <f t="shared" si="1"/>
        <v>812.74599999999998</v>
      </c>
      <c r="G9">
        <v>812.74599999999998</v>
      </c>
      <c r="I9" s="13" t="s">
        <v>175</v>
      </c>
      <c r="J9" s="22" t="s">
        <v>54</v>
      </c>
      <c r="K9" s="14" t="s">
        <v>149</v>
      </c>
      <c r="L9" s="15" t="str">
        <f t="shared" si="2"/>
        <v>ALLL-HEATPUMP</v>
      </c>
      <c r="M9" s="10" t="str">
        <f>_xlfn.CONCAT(I9," Heat Pump")</f>
        <v>ALLL Heat Pump</v>
      </c>
      <c r="N9" s="10" t="str">
        <f>_xlfn.CONCAT(J9,INDEX(IND_definitions!$Q$10:$Q$20,MATCH(IND_NewTechs!K9,IND_definitions!$P$10:$P$20,0)))</f>
        <v>MEATELC</v>
      </c>
      <c r="O9" s="10" t="s">
        <v>254</v>
      </c>
      <c r="P9" s="10" t="str">
        <f t="shared" si="3"/>
        <v>MEAT-ALLL-PH</v>
      </c>
      <c r="Q9" s="20"/>
      <c r="R9" s="20"/>
      <c r="S9" s="10">
        <v>2020</v>
      </c>
      <c r="T9" s="10">
        <v>2025</v>
      </c>
      <c r="U9" s="10">
        <v>15</v>
      </c>
      <c r="V9" s="10">
        <f>INDEX(Sheet1!$I$3:$I$51,MATCH(IND_NewTechs!I9,Sheet1!$H$3:$H$51,0))</f>
        <v>0.5351027397260274</v>
      </c>
      <c r="W9" s="10"/>
      <c r="X9" s="10">
        <v>31.536000000000001</v>
      </c>
      <c r="Y9" s="10">
        <v>3.5</v>
      </c>
      <c r="Z9" s="10">
        <f t="shared" si="4"/>
        <v>812.74599999999998</v>
      </c>
      <c r="AA9" s="10">
        <v>812.74599999999998</v>
      </c>
      <c r="AB9" s="21">
        <v>1.0061337843250715E-3</v>
      </c>
      <c r="AC9" s="21"/>
      <c r="AD9" s="10">
        <v>0.71232876712328763</v>
      </c>
      <c r="AE9" s="10"/>
    </row>
    <row r="10" spans="2:39" ht="14.25">
      <c r="B10">
        <v>-12620000</v>
      </c>
      <c r="C10" s="24">
        <v>4.9780000000000015</v>
      </c>
      <c r="D10">
        <f t="shared" si="5"/>
        <v>2535.1546805946155</v>
      </c>
      <c r="E10">
        <v>2535.1546805946155</v>
      </c>
      <c r="F10">
        <f t="shared" si="1"/>
        <v>2535.1546805946155</v>
      </c>
      <c r="G10">
        <v>2535.1546805946155</v>
      </c>
      <c r="I10" s="13" t="s">
        <v>175</v>
      </c>
      <c r="J10" s="22" t="s">
        <v>54</v>
      </c>
      <c r="K10" s="14" t="s">
        <v>138</v>
      </c>
      <c r="L10" s="15" t="str">
        <f t="shared" si="2"/>
        <v>ALLL-ELCBOIL</v>
      </c>
      <c r="M10" s="10" t="str">
        <f>_xlfn.CONCAT(I10," Electrode Boiler")</f>
        <v>ALLL Electrode Boiler</v>
      </c>
      <c r="N10" s="10" t="str">
        <f>_xlfn.CONCAT(J10,INDEX(IND_definitions!$Q$10:$Q$20,MATCH(IND_NewTechs!K10,IND_definitions!$P$10:$P$20,0)))</f>
        <v>MEATELC</v>
      </c>
      <c r="O10" s="10" t="s">
        <v>254</v>
      </c>
      <c r="P10" s="10" t="str">
        <f t="shared" si="3"/>
        <v>MEAT-ALLL-PH</v>
      </c>
      <c r="Q10" s="19"/>
      <c r="R10" s="19"/>
      <c r="S10" s="10">
        <v>2020</v>
      </c>
      <c r="T10" s="11">
        <v>2024</v>
      </c>
      <c r="U10" s="10">
        <v>15</v>
      </c>
      <c r="V10" s="10">
        <f>INDEX(Sheet1!$I$3:$I$51,MATCH(IND_NewTechs!I10,Sheet1!$H$3:$H$51,0))</f>
        <v>0.5351027397260274</v>
      </c>
      <c r="W10" s="10"/>
      <c r="X10" s="10">
        <v>31.536000000000001</v>
      </c>
      <c r="Y10" s="10">
        <v>1</v>
      </c>
      <c r="Z10" s="10">
        <f t="shared" si="4"/>
        <v>150000</v>
      </c>
      <c r="AA10" s="11">
        <v>1500</v>
      </c>
      <c r="AB10" s="21">
        <v>5.0000000000000001E-3</v>
      </c>
      <c r="AC10" s="21"/>
      <c r="AD10" s="10">
        <v>0.71232876712328763</v>
      </c>
      <c r="AE10" s="10"/>
      <c r="AM10">
        <f>SUM($AM$11:$AM$13)</f>
        <v>9.7500000000000003E-2</v>
      </c>
    </row>
    <row r="11" spans="2:39" ht="14.25">
      <c r="B11">
        <v>-11899575.900329417</v>
      </c>
      <c r="C11" s="24">
        <v>7.9330506002196106</v>
      </c>
      <c r="D11">
        <f t="shared" si="5"/>
        <v>1500</v>
      </c>
      <c r="E11">
        <v>1500</v>
      </c>
      <c r="F11">
        <f t="shared" si="1"/>
        <v>1500</v>
      </c>
      <c r="G11">
        <v>1500</v>
      </c>
      <c r="I11" s="22" t="s">
        <v>298</v>
      </c>
      <c r="J11" s="22" t="s">
        <v>54</v>
      </c>
      <c r="K11" s="14" t="s">
        <v>138</v>
      </c>
      <c r="L11" s="15" t="str">
        <f t="shared" si="2"/>
        <v>\I:ALLL1-ELCBOIL</v>
      </c>
      <c r="M11" s="10" t="str">
        <f>_xlfn.CONCAT(I11," Electrode Boiler")</f>
        <v>\I:ALLL1 Electrode Boiler</v>
      </c>
      <c r="N11" s="10" t="str">
        <f>_xlfn.CONCAT(J11,INDEX(IND_definitions!$Q$10:$Q$20,MATCH(IND_NewTechs!K11,IND_definitions!$P$10:$P$20,0)))</f>
        <v>MEATELC</v>
      </c>
      <c r="O11" s="10" t="s">
        <v>255</v>
      </c>
      <c r="P11" s="10" t="str">
        <f t="shared" si="3"/>
        <v>MEAT-ALLL1-PH</v>
      </c>
      <c r="Q11" s="19"/>
      <c r="R11" s="19"/>
      <c r="S11" s="10">
        <v>2020</v>
      </c>
      <c r="T11" s="10">
        <v>2025</v>
      </c>
      <c r="U11" s="10">
        <v>15</v>
      </c>
      <c r="V11" s="10" t="e">
        <f>INDEX(Sheet1!$I$3:$I$51,MATCH(IND_NewTechs!I11,Sheet1!$H$3:$H$51,0))</f>
        <v>#N/A</v>
      </c>
      <c r="W11" s="10"/>
      <c r="X11" s="10">
        <v>31.536000000000001</v>
      </c>
      <c r="Y11" s="10">
        <v>1</v>
      </c>
      <c r="Z11" s="10">
        <f t="shared" si="4"/>
        <v>150000</v>
      </c>
      <c r="AA11" s="10">
        <v>1500</v>
      </c>
      <c r="AB11" s="21"/>
      <c r="AC11" s="21"/>
      <c r="AD11" s="10">
        <v>0.71232876712328763</v>
      </c>
      <c r="AE11" s="10"/>
      <c r="AM11">
        <v>3.7499999999999999E-2</v>
      </c>
    </row>
    <row r="12" spans="2:39" ht="14.25">
      <c r="B12">
        <v>-7300000</v>
      </c>
      <c r="C12" s="24">
        <v>16.552628974640527</v>
      </c>
      <c r="D12">
        <f t="shared" si="5"/>
        <v>441.0175574637704</v>
      </c>
      <c r="E12">
        <v>441.0175574637704</v>
      </c>
      <c r="F12">
        <f t="shared" si="1"/>
        <v>441.0175574637704</v>
      </c>
      <c r="G12">
        <v>441.0175574637704</v>
      </c>
      <c r="I12" s="22" t="s">
        <v>298</v>
      </c>
      <c r="J12" s="22" t="s">
        <v>54</v>
      </c>
      <c r="K12" s="14" t="s">
        <v>148</v>
      </c>
      <c r="L12" s="15" t="str">
        <f t="shared" si="2"/>
        <v>\I:ALLL1-WODBOIL</v>
      </c>
      <c r="M12" s="10" t="str">
        <f>_xlfn.CONCAT(I12," Wood Boiler")</f>
        <v>\I:ALLL1 Wood Boiler</v>
      </c>
      <c r="N12" s="10" t="str">
        <f>_xlfn.CONCAT(J12,INDEX(IND_definitions!$Q$10:$Q$20,MATCH(IND_NewTechs!K12,IND_definitions!$P$10:$P$20,0)))</f>
        <v>MEATWOD</v>
      </c>
      <c r="O12" s="10" t="s">
        <v>255</v>
      </c>
      <c r="P12" s="10" t="str">
        <f t="shared" si="3"/>
        <v>MEAT-ALLL1-PH</v>
      </c>
      <c r="Q12" s="19"/>
      <c r="R12" s="19"/>
      <c r="S12" s="10">
        <v>2020</v>
      </c>
      <c r="T12" s="10">
        <v>2025</v>
      </c>
      <c r="U12" s="10">
        <v>15</v>
      </c>
      <c r="V12" s="10" t="e">
        <f>INDEX(Sheet1!$I$3:$I$51,MATCH(IND_NewTechs!I12,Sheet1!$H$3:$H$51,0))</f>
        <v>#N/A</v>
      </c>
      <c r="W12" s="10"/>
      <c r="X12" s="10">
        <v>31.536000000000001</v>
      </c>
      <c r="Y12" s="10">
        <v>0.8</v>
      </c>
      <c r="Z12" s="10">
        <f t="shared" si="4"/>
        <v>441.0175574637704</v>
      </c>
      <c r="AA12" s="10">
        <v>441.0175574637704</v>
      </c>
      <c r="AB12" s="21"/>
      <c r="AC12" s="21"/>
      <c r="AD12" s="10">
        <v>0.71232876712328763</v>
      </c>
      <c r="AE12" s="10"/>
      <c r="AM12">
        <v>0.03</v>
      </c>
    </row>
    <row r="13" spans="2:39" ht="14.25">
      <c r="C13" s="24">
        <v>4</v>
      </c>
      <c r="F13">
        <f t="shared" si="1"/>
        <v>812.74599999999998</v>
      </c>
      <c r="G13">
        <v>812.74599999999998</v>
      </c>
      <c r="I13" s="22" t="s">
        <v>63</v>
      </c>
      <c r="J13" s="22" t="s">
        <v>54</v>
      </c>
      <c r="K13" s="25" t="s">
        <v>149</v>
      </c>
      <c r="L13" s="15" t="str">
        <f t="shared" si="2"/>
        <v>ALLM-HEATPUMP</v>
      </c>
      <c r="M13" s="10" t="str">
        <f>_xlfn.CONCAT(I13," Heat Pump")</f>
        <v>ALLM Heat Pump</v>
      </c>
      <c r="N13" s="10" t="str">
        <f>_xlfn.CONCAT(J13,INDEX(IND_definitions!$Q$10:$Q$20,MATCH(IND_NewTechs!K13,IND_definitions!$P$10:$P$20,0)))</f>
        <v>MEATELC</v>
      </c>
      <c r="O13" s="10" t="s">
        <v>256</v>
      </c>
      <c r="P13" s="10" t="str">
        <f t="shared" si="3"/>
        <v>MEAT-ALLM-PH</v>
      </c>
      <c r="Q13" s="19"/>
      <c r="R13" s="19"/>
      <c r="S13" s="10">
        <v>2020</v>
      </c>
      <c r="T13" s="10">
        <v>2025</v>
      </c>
      <c r="U13" s="10">
        <v>15</v>
      </c>
      <c r="V13" s="10">
        <f>INDEX(Sheet1!$I$3:$I$51,MATCH(IND_NewTechs!I13,Sheet1!$H$3:$H$51,0))</f>
        <v>0.28538812785388123</v>
      </c>
      <c r="W13" s="10"/>
      <c r="X13" s="10">
        <v>31.536000000000001</v>
      </c>
      <c r="Y13" s="10">
        <v>3.5</v>
      </c>
      <c r="Z13" s="10">
        <f t="shared" si="4"/>
        <v>812.74599999999998</v>
      </c>
      <c r="AA13" s="10">
        <v>812.74599999999998</v>
      </c>
      <c r="AB13" s="21"/>
      <c r="AC13" s="21"/>
      <c r="AD13" s="10">
        <v>0.68493150684931503</v>
      </c>
      <c r="AE13" s="10"/>
      <c r="AM13">
        <v>0.03</v>
      </c>
    </row>
    <row r="14" spans="2:39" ht="14.25">
      <c r="C14" s="24">
        <v>3</v>
      </c>
      <c r="F14">
        <f t="shared" si="1"/>
        <v>0</v>
      </c>
      <c r="G14">
        <v>0</v>
      </c>
      <c r="I14" s="22" t="s">
        <v>251</v>
      </c>
      <c r="J14" s="22" t="s">
        <v>54</v>
      </c>
      <c r="K14" s="25" t="s">
        <v>180</v>
      </c>
      <c r="L14" s="15" t="str">
        <f t="shared" si="2"/>
        <v>\I:ALLM-DIEBOIL</v>
      </c>
      <c r="M14" s="10" t="str">
        <f>_xlfn.CONCAT(I14," Diesel Boiler")</f>
        <v>\I:ALLM Diesel Boiler</v>
      </c>
      <c r="N14" s="10" t="str">
        <f>_xlfn.CONCAT(J14,INDEX(IND_definitions!$Q$10:$Q$20,MATCH(IND_NewTechs!K14,IND_definitions!$P$10:$P$20,0)))</f>
        <v>MEATDSL</v>
      </c>
      <c r="O14" s="10" t="s">
        <v>256</v>
      </c>
      <c r="P14" s="10" t="str">
        <f t="shared" si="3"/>
        <v>MEAT-ALLM-PH</v>
      </c>
      <c r="Q14" s="19"/>
      <c r="R14" s="19"/>
      <c r="S14" s="10">
        <v>2020</v>
      </c>
      <c r="T14" s="10">
        <v>2025</v>
      </c>
      <c r="U14" s="10">
        <v>15</v>
      </c>
      <c r="V14" s="10" t="e">
        <f>INDEX(Sheet1!$I$3:$I$51,MATCH(IND_NewTechs!I14,Sheet1!$H$3:$H$51,0))</f>
        <v>#N/A</v>
      </c>
      <c r="W14" s="10"/>
      <c r="X14" s="10">
        <v>31.536000000000001</v>
      </c>
      <c r="Y14" s="10">
        <v>0.8</v>
      </c>
      <c r="Z14" s="10">
        <f t="shared" si="4"/>
        <v>0</v>
      </c>
      <c r="AA14" s="10">
        <v>0</v>
      </c>
      <c r="AB14" s="21"/>
      <c r="AC14" s="21"/>
      <c r="AD14" s="10">
        <v>0.68493150684931503</v>
      </c>
      <c r="AE14" s="10"/>
    </row>
    <row r="15" spans="2:39" ht="14.25">
      <c r="C15" s="24"/>
      <c r="D15" t="e">
        <f t="shared" ref="D15:D16" si="6">B15/(1000*C15)</f>
        <v>#DIV/0!</v>
      </c>
      <c r="E15" t="e">
        <v>#DIV/0!</v>
      </c>
      <c r="F15">
        <f t="shared" si="1"/>
        <v>957.30899999999997</v>
      </c>
      <c r="G15">
        <v>957.30899999999997</v>
      </c>
      <c r="I15" s="13" t="s">
        <v>63</v>
      </c>
      <c r="J15" s="22" t="s">
        <v>54</v>
      </c>
      <c r="K15" s="14" t="s">
        <v>138</v>
      </c>
      <c r="L15" s="15" t="str">
        <f t="shared" si="2"/>
        <v>ALLM-ELCBOIL</v>
      </c>
      <c r="M15" s="10" t="str">
        <f>_xlfn.CONCAT(I15," Electrode Boiler")</f>
        <v>ALLM Electrode Boiler</v>
      </c>
      <c r="N15" s="10" t="str">
        <f>_xlfn.CONCAT(J15,INDEX(IND_definitions!$Q$10:$Q$20,MATCH(IND_NewTechs!K15,IND_definitions!$P$10:$P$20,0)))</f>
        <v>MEATELC</v>
      </c>
      <c r="O15" s="10" t="s">
        <v>256</v>
      </c>
      <c r="P15" s="10" t="str">
        <f t="shared" si="3"/>
        <v>MEAT-ALLM-PH</v>
      </c>
      <c r="Q15" s="19"/>
      <c r="R15" s="19"/>
      <c r="S15" s="10">
        <v>2020</v>
      </c>
      <c r="T15" s="10">
        <v>2025</v>
      </c>
      <c r="U15" s="10">
        <v>15</v>
      </c>
      <c r="V15" s="10">
        <f>INDEX(Sheet1!$I$3:$I$51,MATCH(IND_NewTechs!I15,Sheet1!$H$3:$H$51,0))</f>
        <v>0.28538812785388123</v>
      </c>
      <c r="W15" s="10"/>
      <c r="X15" s="10">
        <v>31.536000000000001</v>
      </c>
      <c r="Y15" s="10">
        <v>1</v>
      </c>
      <c r="Z15" s="10">
        <f t="shared" si="4"/>
        <v>95730.9</v>
      </c>
      <c r="AA15" s="10">
        <v>957.30899999999997</v>
      </c>
      <c r="AB15" s="21"/>
      <c r="AC15" s="21"/>
      <c r="AD15" s="10">
        <v>0.68493150684931503</v>
      </c>
      <c r="AE15" s="10"/>
      <c r="AM15">
        <f>AM11/$AM$10</f>
        <v>0.38461538461538458</v>
      </c>
    </row>
    <row r="16" spans="2:39" ht="14.25">
      <c r="C16" s="24"/>
      <c r="D16" t="e">
        <f t="shared" si="6"/>
        <v>#DIV/0!</v>
      </c>
      <c r="E16" t="e">
        <v>#DIV/0!</v>
      </c>
      <c r="F16">
        <f t="shared" si="1"/>
        <v>1130.5530000000001</v>
      </c>
      <c r="G16">
        <v>1130.5530000000001</v>
      </c>
      <c r="I16" s="13" t="s">
        <v>63</v>
      </c>
      <c r="J16" s="22" t="s">
        <v>54</v>
      </c>
      <c r="K16" s="14" t="s">
        <v>148</v>
      </c>
      <c r="L16" s="15" t="str">
        <f t="shared" si="2"/>
        <v>ALLM-WODBOIL</v>
      </c>
      <c r="M16" s="10" t="str">
        <f>_xlfn.CONCAT(I16," Wood Boiler")</f>
        <v>ALLM Wood Boiler</v>
      </c>
      <c r="N16" s="10" t="str">
        <f>_xlfn.CONCAT(J16,INDEX(IND_definitions!$Q$10:$Q$20,MATCH(IND_NewTechs!K16,IND_definitions!$P$10:$P$20,0)))</f>
        <v>MEATWOD</v>
      </c>
      <c r="O16" s="10" t="s">
        <v>256</v>
      </c>
      <c r="P16" s="10" t="str">
        <f t="shared" si="3"/>
        <v>MEAT-ALLM-PH</v>
      </c>
      <c r="Q16" s="19"/>
      <c r="R16" s="19"/>
      <c r="S16" s="10">
        <v>2020</v>
      </c>
      <c r="T16" s="10">
        <v>2025</v>
      </c>
      <c r="U16" s="10">
        <v>15</v>
      </c>
      <c r="V16" s="10">
        <f>INDEX(Sheet1!$I$3:$I$51,MATCH(IND_NewTechs!I16,Sheet1!$H$3:$H$51,0))</f>
        <v>0.28538812785388123</v>
      </c>
      <c r="W16" s="10"/>
      <c r="X16" s="10">
        <v>31.536000000000001</v>
      </c>
      <c r="Y16" s="10">
        <v>0.8</v>
      </c>
      <c r="Z16" s="10">
        <f t="shared" si="4"/>
        <v>1130.5530000000001</v>
      </c>
      <c r="AA16" s="10">
        <v>1130.5530000000001</v>
      </c>
      <c r="AB16" s="21"/>
      <c r="AC16" s="21"/>
      <c r="AD16" s="10">
        <v>0.68493150684931503</v>
      </c>
      <c r="AE16" s="10"/>
      <c r="AM16">
        <f t="shared" ref="AM16:AM17" si="7">AM12/$AM$10</f>
        <v>0.30769230769230765</v>
      </c>
    </row>
    <row r="17" spans="2:39" ht="14.25">
      <c r="B17">
        <v>-9272592.0146587864</v>
      </c>
      <c r="C17" s="24">
        <v>1.9225095959595966</v>
      </c>
      <c r="D17">
        <f>-B17/(1000*C17)</f>
        <v>4823.1707317073178</v>
      </c>
      <c r="E17">
        <v>4823.1707317073178</v>
      </c>
      <c r="F17">
        <f t="shared" si="1"/>
        <v>4823.1707317073178</v>
      </c>
      <c r="G17">
        <v>4823.1707317073178</v>
      </c>
      <c r="I17" s="13" t="s">
        <v>65</v>
      </c>
      <c r="J17" s="22" t="s">
        <v>54</v>
      </c>
      <c r="K17" s="14" t="s">
        <v>138</v>
      </c>
      <c r="L17" s="15" t="str">
        <f t="shared" si="2"/>
        <v>BSM-ELCBOIL</v>
      </c>
      <c r="M17" s="10" t="str">
        <f>_xlfn.CONCAT(I17," Electrode Boiler")</f>
        <v>BSM Electrode Boiler</v>
      </c>
      <c r="N17" s="10" t="str">
        <f>_xlfn.CONCAT(J17,INDEX(IND_definitions!$Q$10:$Q$20,MATCH(IND_NewTechs!K17,IND_definitions!$P$10:$P$20,0)))</f>
        <v>MEATELC</v>
      </c>
      <c r="O17" s="10" t="s">
        <v>257</v>
      </c>
      <c r="P17" s="10" t="str">
        <f t="shared" si="3"/>
        <v>MEAT-BSM-PH</v>
      </c>
      <c r="Q17" s="19"/>
      <c r="R17" s="19"/>
      <c r="S17" s="10">
        <v>2020</v>
      </c>
      <c r="T17" s="10">
        <v>2025</v>
      </c>
      <c r="U17" s="10">
        <v>15</v>
      </c>
      <c r="V17" s="10">
        <f>INDEX(Sheet1!$I$3:$I$51,MATCH(IND_NewTechs!I17,Sheet1!$H$3:$H$51,0))</f>
        <v>0.26343519494204426</v>
      </c>
      <c r="W17" s="10"/>
      <c r="X17" s="10">
        <v>31.536000000000001</v>
      </c>
      <c r="Y17" s="10">
        <v>1</v>
      </c>
      <c r="Z17" s="10">
        <f t="shared" si="4"/>
        <v>482317.07317073178</v>
      </c>
      <c r="AA17" s="10">
        <v>4823.1707317073178</v>
      </c>
      <c r="AB17" s="21"/>
      <c r="AC17" s="21"/>
      <c r="AD17" s="10">
        <v>0.68493199999999999</v>
      </c>
      <c r="AE17" s="10"/>
      <c r="AM17">
        <f t="shared" si="7"/>
        <v>0.30769230769230765</v>
      </c>
    </row>
    <row r="18" spans="2:39" ht="14.25">
      <c r="B18">
        <v>-2786536.9647284918</v>
      </c>
      <c r="C18" s="24">
        <v>2.464755892255893</v>
      </c>
      <c r="D18">
        <f t="shared" ref="D18:D77" si="8">-B18/(1000*C18)</f>
        <v>1130.5529174242427</v>
      </c>
      <c r="E18">
        <v>1130.5529174242427</v>
      </c>
      <c r="F18">
        <f t="shared" si="1"/>
        <v>1130.5529174242427</v>
      </c>
      <c r="G18">
        <v>1130.5529174242427</v>
      </c>
      <c r="I18" s="13" t="s">
        <v>65</v>
      </c>
      <c r="J18" s="22" t="s">
        <v>54</v>
      </c>
      <c r="K18" s="14" t="s">
        <v>148</v>
      </c>
      <c r="L18" s="15" t="str">
        <f t="shared" si="2"/>
        <v>BSM-WODBOIL</v>
      </c>
      <c r="M18" s="10" t="str">
        <f>_xlfn.CONCAT(I18," Wood Boiler")</f>
        <v>BSM Wood Boiler</v>
      </c>
      <c r="N18" s="10" t="str">
        <f>_xlfn.CONCAT(J18,INDEX(IND_definitions!$Q$10:$Q$20,MATCH(IND_NewTechs!K18,IND_definitions!$P$10:$P$20,0)))</f>
        <v>MEATWOD</v>
      </c>
      <c r="O18" s="10" t="s">
        <v>257</v>
      </c>
      <c r="P18" s="10" t="str">
        <f t="shared" si="3"/>
        <v>MEAT-BSM-PH</v>
      </c>
      <c r="Q18" s="19"/>
      <c r="R18" s="19"/>
      <c r="S18" s="10">
        <v>2020</v>
      </c>
      <c r="T18" s="10">
        <v>2025</v>
      </c>
      <c r="U18" s="10">
        <v>15</v>
      </c>
      <c r="V18" s="10">
        <f>INDEX(Sheet1!$I$3:$I$51,MATCH(IND_NewTechs!I18,Sheet1!$H$3:$H$51,0))</f>
        <v>0.26343519494204426</v>
      </c>
      <c r="W18" s="10"/>
      <c r="X18" s="10">
        <v>31.536000000000001</v>
      </c>
      <c r="Y18" s="10">
        <v>0.8</v>
      </c>
      <c r="Z18" s="10">
        <f t="shared" si="4"/>
        <v>1130.5529174242427</v>
      </c>
      <c r="AA18" s="10">
        <v>1130.5529174242427</v>
      </c>
      <c r="AB18" s="21"/>
      <c r="AC18" s="21"/>
      <c r="AD18" s="10">
        <v>0.68493199999999999</v>
      </c>
      <c r="AE18" s="10"/>
    </row>
    <row r="19" spans="2:39" ht="14.25">
      <c r="B19">
        <v>-736320.00000000012</v>
      </c>
      <c r="C19" s="24">
        <v>0.62400000000000011</v>
      </c>
      <c r="D19">
        <f t="shared" si="8"/>
        <v>1180</v>
      </c>
      <c r="E19">
        <v>1180</v>
      </c>
      <c r="F19">
        <f t="shared" si="1"/>
        <v>1180</v>
      </c>
      <c r="G19">
        <v>1180</v>
      </c>
      <c r="I19" s="13" t="s">
        <v>66</v>
      </c>
      <c r="J19" s="22" t="s">
        <v>54</v>
      </c>
      <c r="K19" s="14" t="s">
        <v>138</v>
      </c>
      <c r="L19" s="15" t="str">
        <f t="shared" si="2"/>
        <v>CFWF-ELCBOIL</v>
      </c>
      <c r="M19" s="10" t="str">
        <f>_xlfn.CONCAT(I19," Electrode Boiler")</f>
        <v>CFWF Electrode Boiler</v>
      </c>
      <c r="N19" s="10" t="str">
        <f>_xlfn.CONCAT(J19,INDEX(IND_definitions!$Q$10:$Q$20,MATCH(IND_NewTechs!K19,IND_definitions!$P$10:$P$20,0)))</f>
        <v>MEATELC</v>
      </c>
      <c r="O19" s="10" t="s">
        <v>258</v>
      </c>
      <c r="P19" s="10" t="str">
        <f t="shared" si="3"/>
        <v>MEAT-CFWF-PH</v>
      </c>
      <c r="Q19" s="19"/>
      <c r="R19" s="19"/>
      <c r="S19" s="10">
        <v>2020</v>
      </c>
      <c r="T19" s="10">
        <v>2025</v>
      </c>
      <c r="U19" s="10">
        <v>15</v>
      </c>
      <c r="V19" s="10">
        <f>INDEX(Sheet1!$I$3:$I$51,MATCH(IND_NewTechs!I19,Sheet1!$H$3:$H$51,0))</f>
        <v>0.47067054318873663</v>
      </c>
      <c r="W19" s="10"/>
      <c r="X19" s="10">
        <v>31.536000000000001</v>
      </c>
      <c r="Y19" s="10">
        <v>1</v>
      </c>
      <c r="Z19" s="10">
        <f t="shared" si="4"/>
        <v>118000</v>
      </c>
      <c r="AA19" s="10">
        <v>1180</v>
      </c>
      <c r="AB19" s="21"/>
      <c r="AC19" s="21"/>
      <c r="AD19" s="10">
        <v>1</v>
      </c>
      <c r="AE19" s="10"/>
    </row>
    <row r="20" spans="2:39" ht="14.25">
      <c r="B20">
        <v>-904442.33393939398</v>
      </c>
      <c r="C20" s="24">
        <v>0.8</v>
      </c>
      <c r="D20">
        <f t="shared" si="8"/>
        <v>1130.5529174242424</v>
      </c>
      <c r="E20">
        <v>1130.5529174242424</v>
      </c>
      <c r="F20">
        <f t="shared" si="1"/>
        <v>1130.5529174242424</v>
      </c>
      <c r="G20">
        <v>1130.5529174242424</v>
      </c>
      <c r="I20" s="13" t="s">
        <v>66</v>
      </c>
      <c r="J20" s="22" t="s">
        <v>54</v>
      </c>
      <c r="K20" s="14" t="s">
        <v>148</v>
      </c>
      <c r="L20" s="15" t="str">
        <f t="shared" si="2"/>
        <v>CFWF-WODBOIL</v>
      </c>
      <c r="M20" s="10" t="str">
        <f>_xlfn.CONCAT(I20," Wood Boiler")</f>
        <v>CFWF Wood Boiler</v>
      </c>
      <c r="N20" s="10" t="str">
        <f>_xlfn.CONCAT(J20,INDEX(IND_definitions!$Q$10:$Q$20,MATCH(IND_NewTechs!K20,IND_definitions!$P$10:$P$20,0)))</f>
        <v>MEATWOD</v>
      </c>
      <c r="O20" s="10" t="s">
        <v>258</v>
      </c>
      <c r="P20" s="10" t="str">
        <f t="shared" si="3"/>
        <v>MEAT-CFWF-PH</v>
      </c>
      <c r="Q20" s="19"/>
      <c r="R20" s="19"/>
      <c r="S20" s="10">
        <v>2020</v>
      </c>
      <c r="T20" s="10">
        <v>2025</v>
      </c>
      <c r="U20" s="10">
        <v>15</v>
      </c>
      <c r="V20" s="10">
        <f>INDEX(Sheet1!$I$3:$I$51,MATCH(IND_NewTechs!I20,Sheet1!$H$3:$H$51,0))</f>
        <v>0.47067054318873663</v>
      </c>
      <c r="W20" s="10"/>
      <c r="X20" s="10">
        <v>31.536000000000001</v>
      </c>
      <c r="Y20" s="10">
        <v>0.8</v>
      </c>
      <c r="Z20" s="10">
        <f t="shared" si="4"/>
        <v>1130.5529174242424</v>
      </c>
      <c r="AA20" s="10">
        <v>1130.5529174242424</v>
      </c>
      <c r="AB20" s="21"/>
      <c r="AC20" s="21"/>
      <c r="AD20" s="10">
        <v>1</v>
      </c>
      <c r="AE20" s="10"/>
    </row>
    <row r="21" spans="2:39" ht="14.25">
      <c r="B21">
        <v>-30000000</v>
      </c>
      <c r="C21" s="24">
        <v>14.4</v>
      </c>
      <c r="D21">
        <f t="shared" si="8"/>
        <v>2083.3333333333335</v>
      </c>
      <c r="E21">
        <v>2083.3333333333335</v>
      </c>
      <c r="F21">
        <f t="shared" si="1"/>
        <v>2083.3333333333335</v>
      </c>
      <c r="G21">
        <v>2083.3333333333335</v>
      </c>
      <c r="I21" s="13" t="s">
        <v>67</v>
      </c>
      <c r="J21" s="22" t="s">
        <v>241</v>
      </c>
      <c r="K21" s="14" t="s">
        <v>148</v>
      </c>
      <c r="L21" s="15" t="str">
        <f t="shared" si="2"/>
        <v>DB-WODBOIL</v>
      </c>
      <c r="M21" s="10" t="str">
        <f>_xlfn.CONCAT(I21," Wood Boiler")</f>
        <v>DB Wood Boiler</v>
      </c>
      <c r="N21" s="10" t="str">
        <f>_xlfn.CONCAT(J21,INDEX(IND_definitions!$Q$10:$Q$20,MATCH(IND_NewTechs!K21,IND_definitions!$P$10:$P$20,0)))</f>
        <v>DARYWOD</v>
      </c>
      <c r="O21" s="10" t="s">
        <v>259</v>
      </c>
      <c r="P21" s="10" t="str">
        <f t="shared" si="3"/>
        <v>DARY-DB-PH</v>
      </c>
      <c r="Q21" s="19"/>
      <c r="R21" s="19"/>
      <c r="S21" s="10">
        <v>2020</v>
      </c>
      <c r="T21" s="10">
        <v>2023</v>
      </c>
      <c r="U21" s="10">
        <v>50</v>
      </c>
      <c r="V21" s="10">
        <v>0.65362268000000001</v>
      </c>
      <c r="W21" s="10"/>
      <c r="X21" s="10">
        <v>31.536000000000001</v>
      </c>
      <c r="Y21" s="10">
        <v>0.8</v>
      </c>
      <c r="Z21" s="10">
        <f t="shared" si="4"/>
        <v>2083.3333333333335</v>
      </c>
      <c r="AA21" s="10">
        <v>2083.3333333333335</v>
      </c>
      <c r="AB21" s="21">
        <v>1.44E-2</v>
      </c>
      <c r="AC21" s="21"/>
      <c r="AD21" s="10">
        <v>0.65362268000000001</v>
      </c>
      <c r="AE21" s="10"/>
    </row>
    <row r="22" spans="2:39" ht="14.25">
      <c r="B22">
        <v>-1414875</v>
      </c>
      <c r="C22" s="24">
        <v>1.3377000000000001</v>
      </c>
      <c r="D22">
        <f t="shared" si="8"/>
        <v>1057.6923076923076</v>
      </c>
      <c r="E22">
        <v>1057.6923076923076</v>
      </c>
      <c r="F22">
        <f t="shared" si="1"/>
        <v>1057.6923076923076</v>
      </c>
      <c r="G22">
        <v>1057.6923076923076</v>
      </c>
      <c r="I22" s="13" t="s">
        <v>68</v>
      </c>
      <c r="J22" s="22" t="s">
        <v>240</v>
      </c>
      <c r="K22" s="14" t="s">
        <v>138</v>
      </c>
      <c r="L22" s="15" t="str">
        <f t="shared" si="2"/>
        <v>DCIP-ELCBOIL</v>
      </c>
      <c r="M22" s="10" t="str">
        <f>_xlfn.CONCAT(I22," Electrode Boiler")</f>
        <v>DCIP Electrode Boiler</v>
      </c>
      <c r="N22" s="10" t="str">
        <f>_xlfn.CONCAT(J22,INDEX(IND_definitions!$Q$10:$Q$20,MATCH(IND_NewTechs!K22,IND_definitions!$P$10:$P$20,0)))</f>
        <v>MISCELC</v>
      </c>
      <c r="O22" s="10" t="s">
        <v>105</v>
      </c>
      <c r="P22" s="10" t="str">
        <f t="shared" si="3"/>
        <v>MISC-DCIP-SH</v>
      </c>
      <c r="Q22" s="19"/>
      <c r="R22" s="19"/>
      <c r="S22" s="10">
        <v>2020</v>
      </c>
      <c r="T22" s="10">
        <v>2025</v>
      </c>
      <c r="U22" s="10">
        <v>15</v>
      </c>
      <c r="V22" s="10">
        <f>INDEX(Sheet1!$I$3:$I$51,MATCH(IND_NewTechs!I22,Sheet1!$H$3:$H$51,0))</f>
        <v>0.15309450590412288</v>
      </c>
      <c r="W22" s="10"/>
      <c r="X22" s="10">
        <v>31.536000000000001</v>
      </c>
      <c r="Y22" s="10">
        <v>1</v>
      </c>
      <c r="Z22" s="10">
        <f t="shared" si="4"/>
        <v>105769.23076923077</v>
      </c>
      <c r="AA22" s="10">
        <v>1057.6923076923076</v>
      </c>
      <c r="AB22" s="21"/>
      <c r="AC22" s="21"/>
      <c r="AD22" s="10">
        <v>0.5</v>
      </c>
      <c r="AE22" s="10"/>
    </row>
    <row r="23" spans="2:39" ht="14.25">
      <c r="B23">
        <v>-1938898.2533825759</v>
      </c>
      <c r="C23" s="24">
        <v>1.7150000000000001</v>
      </c>
      <c r="D23">
        <f t="shared" si="8"/>
        <v>1130.5529174242424</v>
      </c>
      <c r="E23">
        <v>1130.5529174242424</v>
      </c>
      <c r="F23">
        <f t="shared" si="1"/>
        <v>1130.5529174242424</v>
      </c>
      <c r="G23">
        <v>1130.5529174242424</v>
      </c>
      <c r="I23" s="13" t="s">
        <v>68</v>
      </c>
      <c r="J23" s="22" t="s">
        <v>240</v>
      </c>
      <c r="K23" s="14" t="s">
        <v>148</v>
      </c>
      <c r="L23" s="15" t="str">
        <f t="shared" si="2"/>
        <v>DCIP-WODBOIL</v>
      </c>
      <c r="M23" s="10" t="str">
        <f>_xlfn.CONCAT(I23," Wood Boiler")</f>
        <v>DCIP Wood Boiler</v>
      </c>
      <c r="N23" s="10" t="str">
        <f>_xlfn.CONCAT(J23,INDEX(IND_definitions!$Q$10:$Q$20,MATCH(IND_NewTechs!K23,IND_definitions!$P$10:$P$20,0)))</f>
        <v>MISCWOD</v>
      </c>
      <c r="O23" s="10" t="s">
        <v>105</v>
      </c>
      <c r="P23" s="10" t="str">
        <f t="shared" si="3"/>
        <v>MISC-DCIP-SH</v>
      </c>
      <c r="Q23" s="19"/>
      <c r="R23" s="19"/>
      <c r="S23" s="10">
        <v>2020</v>
      </c>
      <c r="T23" s="10">
        <v>2025</v>
      </c>
      <c r="U23" s="10">
        <v>15</v>
      </c>
      <c r="V23" s="10">
        <f>INDEX(Sheet1!$I$3:$I$51,MATCH(IND_NewTechs!I23,Sheet1!$H$3:$H$51,0))</f>
        <v>0.15309450590412288</v>
      </c>
      <c r="W23" s="10"/>
      <c r="X23" s="10">
        <v>31.536000000000001</v>
      </c>
      <c r="Y23" s="10">
        <v>0.8</v>
      </c>
      <c r="Z23" s="10">
        <f t="shared" si="4"/>
        <v>1130.5529174242424</v>
      </c>
      <c r="AA23" s="10">
        <v>1130.5529174242424</v>
      </c>
      <c r="AB23" s="21"/>
      <c r="AC23" s="21"/>
      <c r="AD23" s="10">
        <v>0.5</v>
      </c>
      <c r="AE23" s="10"/>
    </row>
    <row r="24" spans="2:39" ht="14.25">
      <c r="F24">
        <f t="shared" si="1"/>
        <v>812.74599999999998</v>
      </c>
      <c r="G24">
        <v>812.74599999999998</v>
      </c>
      <c r="I24" s="13" t="s">
        <v>280</v>
      </c>
      <c r="J24" s="22" t="s">
        <v>240</v>
      </c>
      <c r="K24" s="14" t="s">
        <v>149</v>
      </c>
      <c r="L24" s="15" t="str">
        <f t="shared" si="2"/>
        <v>\I:DCIP-HEATPUMP</v>
      </c>
      <c r="M24" s="10" t="str">
        <f>_xlfn.CONCAT(I24," Heat Pump")</f>
        <v>\I:DCIP Heat Pump</v>
      </c>
      <c r="N24" s="10" t="str">
        <f>_xlfn.CONCAT(J24,INDEX(IND_definitions!$Q$10:$Q$20,MATCH(IND_NewTechs!K24,IND_definitions!$P$10:$P$20,0)))</f>
        <v>MISCELC</v>
      </c>
      <c r="O24" s="10" t="s">
        <v>105</v>
      </c>
      <c r="P24" s="10" t="str">
        <f t="shared" si="3"/>
        <v>MISC-DCIP-SH</v>
      </c>
      <c r="Q24" s="19"/>
      <c r="R24" s="19"/>
      <c r="S24" s="10">
        <v>2020</v>
      </c>
      <c r="T24" s="10">
        <v>2025</v>
      </c>
      <c r="U24" s="10">
        <v>15</v>
      </c>
      <c r="V24" s="10" t="e">
        <f>INDEX(Sheet1!$I$3:$I$51,MATCH(IND_NewTechs!I24,Sheet1!$H$3:$H$51,0))</f>
        <v>#N/A</v>
      </c>
      <c r="W24" s="10"/>
      <c r="X24" s="10">
        <v>31.536000000000001</v>
      </c>
      <c r="Y24" s="10">
        <v>3.5</v>
      </c>
      <c r="Z24" s="10">
        <f t="shared" si="4"/>
        <v>812.74599999999998</v>
      </c>
      <c r="AA24" s="10">
        <v>812.74599999999998</v>
      </c>
      <c r="AB24" s="21"/>
      <c r="AC24" s="21"/>
      <c r="AD24" s="10">
        <v>0.5</v>
      </c>
      <c r="AE24" s="10"/>
    </row>
    <row r="25" spans="2:39" ht="14.25">
      <c r="F25">
        <f t="shared" si="1"/>
        <v>957.30899999999997</v>
      </c>
      <c r="G25">
        <v>957.30899999999997</v>
      </c>
      <c r="I25" s="13" t="s">
        <v>69</v>
      </c>
      <c r="J25" s="22" t="s">
        <v>239</v>
      </c>
      <c r="K25" s="14" t="s">
        <v>138</v>
      </c>
      <c r="L25" s="15" t="str">
        <f t="shared" si="2"/>
        <v>DRBB-ELCBOIL</v>
      </c>
      <c r="M25" s="10" t="str">
        <f>_xlfn.CONCAT(I25," Electrode Boiler")</f>
        <v>DRBB Electrode Boiler</v>
      </c>
      <c r="N25" s="10" t="str">
        <f>_xlfn.CONCAT(J25,INDEX(IND_definitions!$Q$10:$Q$20,MATCH(IND_NewTechs!K25,IND_definitions!$P$10:$P$20,0)))</f>
        <v>MANUELC</v>
      </c>
      <c r="O25" s="10" t="s">
        <v>260</v>
      </c>
      <c r="P25" s="10" t="str">
        <f t="shared" si="3"/>
        <v>MANU-DRBB-PH</v>
      </c>
      <c r="Q25" s="19"/>
      <c r="R25" s="19"/>
      <c r="S25" s="10">
        <v>2020</v>
      </c>
      <c r="T25" s="10">
        <v>2025</v>
      </c>
      <c r="U25" s="10">
        <v>15</v>
      </c>
      <c r="V25" s="10">
        <f>INDEX(Sheet1!$I$3:$I$51,MATCH(IND_NewTechs!I25,Sheet1!$H$3:$H$51,0))</f>
        <v>0.75</v>
      </c>
      <c r="W25" s="10"/>
      <c r="X25" s="10">
        <v>31.536000000000001</v>
      </c>
      <c r="Y25" s="10">
        <v>1</v>
      </c>
      <c r="Z25" s="10">
        <f t="shared" si="4"/>
        <v>95730.9</v>
      </c>
      <c r="AA25" s="10">
        <v>957.30899999999997</v>
      </c>
      <c r="AB25" s="21"/>
      <c r="AC25" s="21"/>
      <c r="AD25" s="10">
        <v>1</v>
      </c>
      <c r="AE25" s="10"/>
    </row>
    <row r="26" spans="2:39" ht="14.25">
      <c r="F26">
        <f t="shared" si="1"/>
        <v>1130.5530000000001</v>
      </c>
      <c r="G26">
        <v>1130.5530000000001</v>
      </c>
      <c r="I26" s="13" t="s">
        <v>69</v>
      </c>
      <c r="J26" s="22" t="s">
        <v>239</v>
      </c>
      <c r="K26" s="14" t="s">
        <v>148</v>
      </c>
      <c r="L26" s="15" t="str">
        <f t="shared" si="2"/>
        <v>DRBB-WODBOIL</v>
      </c>
      <c r="M26" s="10" t="str">
        <f>_xlfn.CONCAT(I26," Wood Boiler")</f>
        <v>DRBB Wood Boiler</v>
      </c>
      <c r="N26" s="10" t="str">
        <f>_xlfn.CONCAT(J26,INDEX(IND_definitions!$Q$10:$Q$20,MATCH(IND_NewTechs!K26,IND_definitions!$P$10:$P$20,0)))</f>
        <v>MANUWOD</v>
      </c>
      <c r="O26" s="10" t="s">
        <v>260</v>
      </c>
      <c r="P26" s="10" t="str">
        <f t="shared" si="3"/>
        <v>MANU-DRBB-PH</v>
      </c>
      <c r="Q26" s="19"/>
      <c r="R26" s="19"/>
      <c r="S26" s="10">
        <v>2020</v>
      </c>
      <c r="T26" s="10">
        <v>2025</v>
      </c>
      <c r="U26" s="10">
        <v>15</v>
      </c>
      <c r="V26" s="10">
        <f>INDEX(Sheet1!$I$3:$I$51,MATCH(IND_NewTechs!I26,Sheet1!$H$3:$H$51,0))</f>
        <v>0.75</v>
      </c>
      <c r="W26" s="10"/>
      <c r="X26" s="10">
        <v>31.536000000000001</v>
      </c>
      <c r="Y26" s="10">
        <v>0.8</v>
      </c>
      <c r="Z26" s="10">
        <f t="shared" si="4"/>
        <v>1130.5530000000001</v>
      </c>
      <c r="AA26" s="10">
        <v>1130.5530000000001</v>
      </c>
      <c r="AB26" s="21"/>
      <c r="AC26" s="21"/>
      <c r="AD26" s="10">
        <v>1</v>
      </c>
      <c r="AE26" s="10"/>
    </row>
    <row r="27" spans="2:39" ht="14.25">
      <c r="B27">
        <v>-1421828.5714285714</v>
      </c>
      <c r="C27" s="24">
        <v>1.3728</v>
      </c>
      <c r="D27">
        <f t="shared" si="8"/>
        <v>1035.7142857142858</v>
      </c>
      <c r="E27">
        <v>1035.7142857142858</v>
      </c>
      <c r="F27">
        <f t="shared" si="1"/>
        <v>1035.7142857142858</v>
      </c>
      <c r="G27">
        <v>1035.7142857142858</v>
      </c>
      <c r="I27" s="13" t="s">
        <v>70</v>
      </c>
      <c r="J27" s="22" t="s">
        <v>239</v>
      </c>
      <c r="K27" s="14" t="s">
        <v>138</v>
      </c>
      <c r="L27" s="15" t="str">
        <f t="shared" si="2"/>
        <v>DRI-ELCBOIL</v>
      </c>
      <c r="M27" s="10" t="str">
        <f>_xlfn.CONCAT(I27," Electrode Boiler")</f>
        <v>DRI Electrode Boiler</v>
      </c>
      <c r="N27" s="10" t="str">
        <f>_xlfn.CONCAT(J27,INDEX(IND_definitions!$Q$10:$Q$20,MATCH(IND_NewTechs!K27,IND_definitions!$P$10:$P$20,0)))</f>
        <v>MANUELC</v>
      </c>
      <c r="O27" s="10" t="s">
        <v>261</v>
      </c>
      <c r="P27" s="10" t="str">
        <f t="shared" si="3"/>
        <v>MANU-DRI-PH</v>
      </c>
      <c r="Q27" s="19"/>
      <c r="R27" s="19"/>
      <c r="S27" s="10">
        <v>2020</v>
      </c>
      <c r="T27" s="10">
        <v>2025</v>
      </c>
      <c r="U27" s="10">
        <v>15</v>
      </c>
      <c r="V27" s="10">
        <f>INDEX(Sheet1!$I$3:$I$51,MATCH(IND_NewTechs!I27,Sheet1!$H$3:$H$51,0))</f>
        <v>0.75</v>
      </c>
      <c r="W27" s="10"/>
      <c r="X27" s="10">
        <v>31.536000000000001</v>
      </c>
      <c r="Y27" s="10">
        <v>1</v>
      </c>
      <c r="Z27" s="10">
        <f t="shared" si="4"/>
        <v>103571.42857142858</v>
      </c>
      <c r="AA27" s="10">
        <v>1035.7142857142858</v>
      </c>
      <c r="AB27" s="21"/>
      <c r="AC27" s="21"/>
      <c r="AD27" s="10">
        <v>1</v>
      </c>
      <c r="AE27" s="10"/>
    </row>
    <row r="28" spans="2:39" ht="14.25">
      <c r="B28">
        <v>-1989773.1346666669</v>
      </c>
      <c r="C28" s="24">
        <v>1.76</v>
      </c>
      <c r="D28">
        <f t="shared" si="8"/>
        <v>1130.5529174242424</v>
      </c>
      <c r="E28">
        <v>1130.5529174242424</v>
      </c>
      <c r="F28">
        <f t="shared" si="1"/>
        <v>1130.5529174242424</v>
      </c>
      <c r="G28">
        <v>1130.5529174242424</v>
      </c>
      <c r="I28" s="13" t="s">
        <v>70</v>
      </c>
      <c r="J28" s="22" t="s">
        <v>239</v>
      </c>
      <c r="K28" s="14" t="s">
        <v>148</v>
      </c>
      <c r="L28" s="15" t="str">
        <f t="shared" si="2"/>
        <v>DRI-WODBOIL</v>
      </c>
      <c r="M28" s="10" t="str">
        <f t="shared" ref="M28:M37" si="9">_xlfn.CONCAT(I28," Wood Boiler")</f>
        <v>DRI Wood Boiler</v>
      </c>
      <c r="N28" s="10" t="str">
        <f>_xlfn.CONCAT(J28,INDEX(IND_definitions!$Q$10:$Q$20,MATCH(IND_NewTechs!K28,IND_definitions!$P$10:$P$20,0)))</f>
        <v>MANUWOD</v>
      </c>
      <c r="O28" s="10" t="s">
        <v>261</v>
      </c>
      <c r="P28" s="10" t="str">
        <f t="shared" si="3"/>
        <v>MANU-DRI-PH</v>
      </c>
      <c r="Q28" s="19"/>
      <c r="R28" s="19"/>
      <c r="S28" s="10">
        <v>2020</v>
      </c>
      <c r="T28" s="10">
        <v>2025</v>
      </c>
      <c r="U28" s="10">
        <v>15</v>
      </c>
      <c r="V28" s="10">
        <f>INDEX(Sheet1!$I$3:$I$51,MATCH(IND_NewTechs!I28,Sheet1!$H$3:$H$51,0))</f>
        <v>0.75</v>
      </c>
      <c r="W28" s="10"/>
      <c r="X28" s="10">
        <v>31.536000000000001</v>
      </c>
      <c r="Y28" s="10">
        <v>0.8</v>
      </c>
      <c r="Z28" s="10">
        <f t="shared" si="4"/>
        <v>1130.5529174242424</v>
      </c>
      <c r="AA28" s="10">
        <v>1130.5529174242424</v>
      </c>
      <c r="AB28" s="21"/>
      <c r="AC28" s="21"/>
      <c r="AD28" s="10">
        <v>1</v>
      </c>
      <c r="AE28" s="10"/>
    </row>
    <row r="29" spans="2:39" ht="14.25">
      <c r="B29">
        <v>-1017497.6256818182</v>
      </c>
      <c r="C29" s="24">
        <v>0.9</v>
      </c>
      <c r="D29">
        <f t="shared" si="8"/>
        <v>1130.5529174242424</v>
      </c>
      <c r="E29">
        <v>1130.5529174242424</v>
      </c>
      <c r="F29">
        <f t="shared" si="1"/>
        <v>1130.5529174242424</v>
      </c>
      <c r="G29">
        <v>1130.5529174242424</v>
      </c>
      <c r="I29" s="13" t="s">
        <v>79</v>
      </c>
      <c r="J29" s="22" t="s">
        <v>240</v>
      </c>
      <c r="K29" s="14" t="s">
        <v>148</v>
      </c>
      <c r="L29" s="15" t="str">
        <f t="shared" si="2"/>
        <v>EDAPC-WODBOIL</v>
      </c>
      <c r="M29" s="10" t="str">
        <f t="shared" si="9"/>
        <v>EDAPC Wood Boiler</v>
      </c>
      <c r="N29" s="10" t="str">
        <f>_xlfn.CONCAT(J29,INDEX(IND_definitions!$Q$10:$Q$20,MATCH(IND_NewTechs!K29,IND_definitions!$P$10:$P$20,0)))</f>
        <v>MISCWOD</v>
      </c>
      <c r="O29" s="10" t="s">
        <v>117</v>
      </c>
      <c r="P29" s="10" t="str">
        <f t="shared" si="3"/>
        <v>MISC-EDAPC-SH</v>
      </c>
      <c r="Q29" s="19"/>
      <c r="R29" s="19"/>
      <c r="S29" s="10">
        <v>2020</v>
      </c>
      <c r="T29" s="10">
        <v>2025</v>
      </c>
      <c r="U29" s="10">
        <v>15</v>
      </c>
      <c r="V29" s="10">
        <f>INDEX(Sheet1!$I$3:$I$51,MATCH(IND_NewTechs!I29,Sheet1!$H$3:$H$51,0))</f>
        <v>5.9360730593607303E-2</v>
      </c>
      <c r="W29" s="10"/>
      <c r="X29" s="10">
        <v>31.536000000000001</v>
      </c>
      <c r="Y29" s="10">
        <v>0.8</v>
      </c>
      <c r="Z29" s="10">
        <f t="shared" si="4"/>
        <v>1130.5529174242424</v>
      </c>
      <c r="AA29" s="10">
        <v>1130.5529174242424</v>
      </c>
      <c r="AB29" s="21">
        <v>8.9999999999999998E-4</v>
      </c>
      <c r="AC29" s="21"/>
      <c r="AD29" s="10">
        <v>7.5886679999999998E-2</v>
      </c>
      <c r="AE29" s="10"/>
    </row>
    <row r="30" spans="2:39" ht="14.25">
      <c r="B30">
        <v>-1130552.9174242425</v>
      </c>
      <c r="C30" s="24">
        <v>1</v>
      </c>
      <c r="D30">
        <f t="shared" si="8"/>
        <v>1130.5529174242424</v>
      </c>
      <c r="E30">
        <v>1130.5529174242424</v>
      </c>
      <c r="F30">
        <f t="shared" si="1"/>
        <v>1130.5529174242424</v>
      </c>
      <c r="G30">
        <v>1130.5529174242424</v>
      </c>
      <c r="I30" s="13" t="s">
        <v>80</v>
      </c>
      <c r="J30" s="22" t="s">
        <v>240</v>
      </c>
      <c r="K30" s="14" t="s">
        <v>148</v>
      </c>
      <c r="L30" s="15" t="str">
        <f t="shared" si="2"/>
        <v>EDAUC-WODBOIL</v>
      </c>
      <c r="M30" s="10" t="str">
        <f t="shared" si="9"/>
        <v>EDAUC Wood Boiler</v>
      </c>
      <c r="N30" s="10" t="str">
        <f>_xlfn.CONCAT(J30,INDEX(IND_definitions!$Q$10:$Q$20,MATCH(IND_NewTechs!K30,IND_definitions!$P$10:$P$20,0)))</f>
        <v>MISCWOD</v>
      </c>
      <c r="O30" s="10" t="s">
        <v>118</v>
      </c>
      <c r="P30" s="10" t="str">
        <f t="shared" si="3"/>
        <v>MISC-EDAUC-SH</v>
      </c>
      <c r="Q30" s="19"/>
      <c r="R30" s="19"/>
      <c r="S30" s="10">
        <v>2020</v>
      </c>
      <c r="T30" s="10">
        <v>2025</v>
      </c>
      <c r="U30" s="10">
        <v>15</v>
      </c>
      <c r="V30" s="10">
        <f>INDEX(Sheet1!$I$3:$I$51,MATCH(IND_NewTechs!I30,Sheet1!$H$3:$H$51,0))</f>
        <v>5.9360730593607303E-2</v>
      </c>
      <c r="W30" s="10"/>
      <c r="X30" s="10">
        <v>31.536000000000001</v>
      </c>
      <c r="Y30" s="10">
        <v>0.8</v>
      </c>
      <c r="Z30" s="10">
        <f t="shared" si="4"/>
        <v>1130.5529174242424</v>
      </c>
      <c r="AA30" s="10">
        <v>1130.5529174242424</v>
      </c>
      <c r="AB30" s="21">
        <v>1E-3</v>
      </c>
      <c r="AC30" s="21"/>
      <c r="AD30" s="10">
        <v>7.6022190000000003E-2</v>
      </c>
      <c r="AE30" s="10"/>
    </row>
    <row r="31" spans="2:39" ht="14.25">
      <c r="B31">
        <v>-1130552.9174242425</v>
      </c>
      <c r="C31" s="24">
        <v>1</v>
      </c>
      <c r="D31">
        <f t="shared" si="8"/>
        <v>1130.5529174242424</v>
      </c>
      <c r="E31">
        <v>1130.5529174242424</v>
      </c>
      <c r="F31">
        <f t="shared" si="1"/>
        <v>1130.5529174242424</v>
      </c>
      <c r="G31">
        <v>1130.5529174242424</v>
      </c>
      <c r="I31" s="13" t="s">
        <v>81</v>
      </c>
      <c r="J31" s="22" t="s">
        <v>240</v>
      </c>
      <c r="K31" s="14" t="s">
        <v>148</v>
      </c>
      <c r="L31" s="15" t="str">
        <f t="shared" si="2"/>
        <v>EDCSC-WODBOIL</v>
      </c>
      <c r="M31" s="10" t="str">
        <f t="shared" si="9"/>
        <v>EDCSC Wood Boiler</v>
      </c>
      <c r="N31" s="10" t="str">
        <f>_xlfn.CONCAT(J31,INDEX(IND_definitions!$Q$10:$Q$20,MATCH(IND_NewTechs!K31,IND_definitions!$P$10:$P$20,0)))</f>
        <v>MISCWOD</v>
      </c>
      <c r="O31" s="10" t="s">
        <v>119</v>
      </c>
      <c r="P31" s="10" t="str">
        <f t="shared" si="3"/>
        <v>MISC-EDCSC-SH</v>
      </c>
      <c r="Q31" s="19"/>
      <c r="R31" s="19"/>
      <c r="S31" s="10">
        <v>2020</v>
      </c>
      <c r="T31" s="10">
        <v>2025</v>
      </c>
      <c r="U31" s="10">
        <v>15</v>
      </c>
      <c r="V31" s="10">
        <f>INDEX(Sheet1!$I$3:$I$51,MATCH(IND_NewTechs!I31,Sheet1!$H$3:$H$51,0))</f>
        <v>5.9360730593607303E-2</v>
      </c>
      <c r="W31" s="10"/>
      <c r="X31" s="10">
        <v>31.536000000000001</v>
      </c>
      <c r="Y31" s="10">
        <v>0.8</v>
      </c>
      <c r="Z31" s="10">
        <f t="shared" si="4"/>
        <v>1130.5529174242424</v>
      </c>
      <c r="AA31" s="10">
        <v>1130.5529174242424</v>
      </c>
      <c r="AB31" s="21">
        <v>1E-3</v>
      </c>
      <c r="AC31" s="21"/>
      <c r="AD31" s="10">
        <v>7.6022190000000003E-2</v>
      </c>
      <c r="AE31" s="10"/>
    </row>
    <row r="32" spans="2:39" ht="14.25">
      <c r="B32">
        <v>-5426654.0036363639</v>
      </c>
      <c r="C32" s="24">
        <v>4.8</v>
      </c>
      <c r="D32">
        <f t="shared" si="8"/>
        <v>1130.5529174242424</v>
      </c>
      <c r="E32">
        <v>1130.5529174242424</v>
      </c>
      <c r="F32">
        <f t="shared" si="1"/>
        <v>1130.5529174242424</v>
      </c>
      <c r="G32">
        <v>1130.5529174242424</v>
      </c>
      <c r="I32" s="13" t="s">
        <v>82</v>
      </c>
      <c r="J32" s="22" t="s">
        <v>240</v>
      </c>
      <c r="K32" s="14" t="s">
        <v>148</v>
      </c>
      <c r="L32" s="15" t="str">
        <f t="shared" si="2"/>
        <v>EDEO-WODBOIL</v>
      </c>
      <c r="M32" s="10" t="str">
        <f t="shared" si="9"/>
        <v>EDEO Wood Boiler</v>
      </c>
      <c r="N32" s="10" t="str">
        <f>_xlfn.CONCAT(J32,INDEX(IND_definitions!$Q$10:$Q$20,MATCH(IND_NewTechs!K32,IND_definitions!$P$10:$P$20,0)))</f>
        <v>MISCWOD</v>
      </c>
      <c r="O32" s="10" t="s">
        <v>120</v>
      </c>
      <c r="P32" s="10" t="str">
        <f t="shared" si="3"/>
        <v>MISC-EDEO-SH</v>
      </c>
      <c r="Q32" s="19"/>
      <c r="R32" s="19"/>
      <c r="S32" s="10">
        <v>2020</v>
      </c>
      <c r="T32" s="10">
        <v>2025</v>
      </c>
      <c r="U32" s="10">
        <v>15</v>
      </c>
      <c r="V32" s="10">
        <f>INDEX(Sheet1!$I$3:$I$51,MATCH(IND_NewTechs!I32,Sheet1!$H$3:$H$51,0))</f>
        <v>4.5662100456621002E-2</v>
      </c>
      <c r="W32" s="10"/>
      <c r="X32" s="10">
        <v>31.536000000000001</v>
      </c>
      <c r="Y32" s="10">
        <v>0.8</v>
      </c>
      <c r="Z32" s="10">
        <f t="shared" si="4"/>
        <v>1130.5529174242424</v>
      </c>
      <c r="AA32" s="10">
        <v>1130.5529174242424</v>
      </c>
      <c r="AB32" s="21">
        <v>4.7999999999999996E-3</v>
      </c>
      <c r="AC32" s="21"/>
      <c r="AD32" s="10">
        <v>5.8524220000000002E-2</v>
      </c>
      <c r="AE32" s="10"/>
    </row>
    <row r="33" spans="2:36" ht="14.25">
      <c r="B33" s="24">
        <v>-1130552.9174242425</v>
      </c>
      <c r="C33" s="24">
        <v>1</v>
      </c>
      <c r="D33">
        <f t="shared" si="8"/>
        <v>1130.5529174242424</v>
      </c>
      <c r="E33">
        <v>1130.5529174242424</v>
      </c>
      <c r="F33">
        <f t="shared" si="1"/>
        <v>1130.5529174242424</v>
      </c>
      <c r="G33">
        <v>1130.5529174242424</v>
      </c>
      <c r="I33" s="13" t="s">
        <v>83</v>
      </c>
      <c r="J33" s="22" t="s">
        <v>240</v>
      </c>
      <c r="K33" s="14" t="s">
        <v>148</v>
      </c>
      <c r="L33" s="15" t="str">
        <f t="shared" si="2"/>
        <v>EDGH-WODBOIL</v>
      </c>
      <c r="M33" s="10" t="str">
        <f t="shared" si="9"/>
        <v>EDGH Wood Boiler</v>
      </c>
      <c r="N33" s="10" t="str">
        <f>_xlfn.CONCAT(J33,INDEX(IND_definitions!$Q$10:$Q$20,MATCH(IND_NewTechs!K33,IND_definitions!$P$10:$P$20,0)))</f>
        <v>MISCWOD</v>
      </c>
      <c r="O33" s="10" t="s">
        <v>121</v>
      </c>
      <c r="P33" s="10" t="str">
        <f t="shared" si="3"/>
        <v>MISC-EDGH-SH</v>
      </c>
      <c r="Q33" s="19"/>
      <c r="R33" s="19"/>
      <c r="S33" s="10">
        <v>2020</v>
      </c>
      <c r="T33" s="10">
        <v>2025</v>
      </c>
      <c r="U33" s="10">
        <v>15</v>
      </c>
      <c r="V33" s="10">
        <f>INDEX(Sheet1!$I$3:$I$51,MATCH(IND_NewTechs!I33,Sheet1!$H$3:$H$51,0))</f>
        <v>5.9360730593607303E-2</v>
      </c>
      <c r="W33" s="10"/>
      <c r="X33" s="10">
        <v>31.536000000000001</v>
      </c>
      <c r="Y33" s="10">
        <v>0.8</v>
      </c>
      <c r="Z33" s="10">
        <f t="shared" si="4"/>
        <v>1130.5529174242424</v>
      </c>
      <c r="AA33" s="10">
        <v>1130.5529174242424</v>
      </c>
      <c r="AB33" s="21">
        <v>1E-3</v>
      </c>
      <c r="AC33" s="21"/>
      <c r="AD33" s="10">
        <v>7.6022190000000003E-2</v>
      </c>
      <c r="AE33" s="10"/>
    </row>
    <row r="34" spans="2:36" ht="14.25">
      <c r="B34">
        <v>-1130552.9174242425</v>
      </c>
      <c r="C34" s="24">
        <v>1</v>
      </c>
      <c r="D34">
        <f t="shared" si="8"/>
        <v>1130.5529174242424</v>
      </c>
      <c r="E34">
        <v>1130.5529174242424</v>
      </c>
      <c r="F34">
        <f t="shared" si="1"/>
        <v>1130.5529174242424</v>
      </c>
      <c r="G34">
        <v>1130.5529174242424</v>
      </c>
      <c r="I34" s="13" t="s">
        <v>84</v>
      </c>
      <c r="J34" s="22" t="s">
        <v>240</v>
      </c>
      <c r="K34" s="14" t="s">
        <v>148</v>
      </c>
      <c r="L34" s="15" t="str">
        <f t="shared" si="2"/>
        <v>EDNSC-WODBOIL</v>
      </c>
      <c r="M34" s="10" t="str">
        <f t="shared" si="9"/>
        <v>EDNSC Wood Boiler</v>
      </c>
      <c r="N34" s="10" t="str">
        <f>_xlfn.CONCAT(J34,INDEX(IND_definitions!$Q$10:$Q$20,MATCH(IND_NewTechs!K34,IND_definitions!$P$10:$P$20,0)))</f>
        <v>MISCWOD</v>
      </c>
      <c r="O34" s="10" t="s">
        <v>122</v>
      </c>
      <c r="P34" s="10" t="str">
        <f t="shared" si="3"/>
        <v>MISC-EDNSC-SH</v>
      </c>
      <c r="Q34" s="19"/>
      <c r="R34" s="19"/>
      <c r="S34" s="10">
        <v>2020</v>
      </c>
      <c r="T34" s="10">
        <v>2025</v>
      </c>
      <c r="U34" s="10">
        <v>15</v>
      </c>
      <c r="V34" s="10">
        <f>INDEX(Sheet1!$I$3:$I$51,MATCH(IND_NewTechs!I34,Sheet1!$H$3:$H$51,0))</f>
        <v>5.9360730593607303E-2</v>
      </c>
      <c r="W34" s="10"/>
      <c r="X34" s="10">
        <v>31.536000000000001</v>
      </c>
      <c r="Y34" s="10">
        <v>0.8</v>
      </c>
      <c r="Z34" s="10">
        <f t="shared" si="4"/>
        <v>1130.5529174242424</v>
      </c>
      <c r="AA34" s="10">
        <v>1130.5529174242424</v>
      </c>
      <c r="AB34" s="21">
        <v>1E-3</v>
      </c>
      <c r="AC34" s="21"/>
      <c r="AD34" s="10">
        <v>7.6022190000000003E-2</v>
      </c>
      <c r="AE34" s="10"/>
    </row>
    <row r="35" spans="2:36" ht="14.25">
      <c r="B35">
        <v>-1469718.7926515152</v>
      </c>
      <c r="C35" s="24">
        <v>1.3</v>
      </c>
      <c r="D35">
        <f t="shared" si="8"/>
        <v>1130.5529174242424</v>
      </c>
      <c r="E35">
        <v>1130.5529174242424</v>
      </c>
      <c r="F35">
        <f t="shared" si="1"/>
        <v>1130.5529174242424</v>
      </c>
      <c r="G35">
        <v>1130.5529174242424</v>
      </c>
      <c r="I35" s="13" t="s">
        <v>85</v>
      </c>
      <c r="J35" s="22" t="s">
        <v>240</v>
      </c>
      <c r="K35" s="14" t="s">
        <v>148</v>
      </c>
      <c r="L35" s="15" t="str">
        <f t="shared" ref="L35:L63" si="10">_xlfn.CONCAT(I35,K35)</f>
        <v>EDSBC-WODBOIL</v>
      </c>
      <c r="M35" s="10" t="str">
        <f t="shared" si="9"/>
        <v>EDSBC Wood Boiler</v>
      </c>
      <c r="N35" s="10" t="str">
        <f>_xlfn.CONCAT(J35,INDEX(IND_definitions!$Q$10:$Q$20,MATCH(IND_NewTechs!K35,IND_definitions!$P$10:$P$20,0)))</f>
        <v>MISCWOD</v>
      </c>
      <c r="O35" s="10" t="s">
        <v>123</v>
      </c>
      <c r="P35" s="10" t="str">
        <f t="shared" si="3"/>
        <v>MISC-EDSBC-SH</v>
      </c>
      <c r="Q35" s="19"/>
      <c r="R35" s="19"/>
      <c r="S35" s="10">
        <v>2020</v>
      </c>
      <c r="T35" s="10">
        <v>2025</v>
      </c>
      <c r="U35" s="10">
        <v>15</v>
      </c>
      <c r="V35" s="10">
        <f>INDEX(Sheet1!$I$3:$I$51,MATCH(IND_NewTechs!I35,Sheet1!$H$3:$H$51,0))</f>
        <v>5.936073059360731E-2</v>
      </c>
      <c r="W35" s="10"/>
      <c r="X35" s="10">
        <v>31.536000000000001</v>
      </c>
      <c r="Y35" s="10">
        <v>0.8</v>
      </c>
      <c r="Z35" s="10">
        <f t="shared" si="4"/>
        <v>1130.5529174242424</v>
      </c>
      <c r="AA35" s="10">
        <v>1130.5529174242424</v>
      </c>
      <c r="AB35" s="21">
        <v>1.2999999999999999E-3</v>
      </c>
      <c r="AC35" s="21"/>
      <c r="AD35" s="10">
        <v>7.5990920000000003E-2</v>
      </c>
      <c r="AE35" s="10"/>
    </row>
    <row r="36" spans="2:36" ht="14.25">
      <c r="B36">
        <v>-2340244.5390681825</v>
      </c>
      <c r="C36" s="24">
        <v>2.0700000000000003</v>
      </c>
      <c r="D36">
        <f t="shared" si="8"/>
        <v>1130.5529174242424</v>
      </c>
      <c r="E36">
        <v>1130.5529174242424</v>
      </c>
      <c r="F36">
        <f t="shared" si="1"/>
        <v>1130.5529174242424</v>
      </c>
      <c r="G36">
        <v>1130.5529174242424</v>
      </c>
      <c r="I36" s="13" t="s">
        <v>86</v>
      </c>
      <c r="J36" s="22" t="s">
        <v>240</v>
      </c>
      <c r="K36" s="14" t="s">
        <v>148</v>
      </c>
      <c r="L36" s="15" t="str">
        <f t="shared" si="10"/>
        <v>EDSGH-WODBOIL</v>
      </c>
      <c r="M36" s="10" t="str">
        <f t="shared" si="9"/>
        <v>EDSGH Wood Boiler</v>
      </c>
      <c r="N36" s="10" t="str">
        <f>_xlfn.CONCAT(J36,INDEX(IND_definitions!$Q$10:$Q$20,MATCH(IND_NewTechs!K36,IND_definitions!$P$10:$P$20,0)))</f>
        <v>MISCWOD</v>
      </c>
      <c r="O36" s="10" t="s">
        <v>124</v>
      </c>
      <c r="P36" s="10" t="str">
        <f t="shared" si="3"/>
        <v>MISC-EDSGH-SH</v>
      </c>
      <c r="Q36" s="19"/>
      <c r="R36" s="19"/>
      <c r="S36" s="10">
        <v>2020</v>
      </c>
      <c r="T36" s="10">
        <v>2025</v>
      </c>
      <c r="U36" s="10">
        <v>15</v>
      </c>
      <c r="V36" s="10">
        <f>INDEX(Sheet1!$I$3:$I$51,MATCH(IND_NewTechs!I36,Sheet1!$H$3:$H$51,0))</f>
        <v>6.8047068973546371E-2</v>
      </c>
      <c r="W36" s="10"/>
      <c r="X36" s="10">
        <v>31.536000000000001</v>
      </c>
      <c r="Y36" s="10">
        <v>0.8</v>
      </c>
      <c r="Z36" s="10">
        <f t="shared" si="4"/>
        <v>1130.5529174242424</v>
      </c>
      <c r="AA36" s="10">
        <v>1130.5529174242424</v>
      </c>
      <c r="AB36" s="21">
        <v>2.0699999999999998E-3</v>
      </c>
      <c r="AC36" s="21"/>
      <c r="AD36" s="10">
        <v>8.7177379999999999E-2</v>
      </c>
      <c r="AE36" s="10"/>
    </row>
    <row r="37" spans="2:36" ht="14.25">
      <c r="B37">
        <v>-2261105.834848485</v>
      </c>
      <c r="C37" s="24">
        <v>2</v>
      </c>
      <c r="D37">
        <f t="shared" si="8"/>
        <v>1130.5529174242424</v>
      </c>
      <c r="E37">
        <v>1130.5529174242424</v>
      </c>
      <c r="F37">
        <f t="shared" si="1"/>
        <v>1130.5529174242424</v>
      </c>
      <c r="G37">
        <v>1130.5529174242424</v>
      </c>
      <c r="I37" s="13" t="s">
        <v>140</v>
      </c>
      <c r="J37" s="22" t="s">
        <v>240</v>
      </c>
      <c r="K37" s="14" t="s">
        <v>148</v>
      </c>
      <c r="L37" s="15" t="str">
        <f t="shared" si="10"/>
        <v>EDSPC-WODBOIL</v>
      </c>
      <c r="M37" s="10" t="str">
        <f t="shared" si="9"/>
        <v>EDSPC Wood Boiler</v>
      </c>
      <c r="N37" s="10" t="str">
        <f>_xlfn.CONCAT(J37,INDEX(IND_definitions!$Q$10:$Q$20,MATCH(IND_NewTechs!K37,IND_definitions!$P$10:$P$20,0)))</f>
        <v>MISCWOD</v>
      </c>
      <c r="O37" s="10" t="s">
        <v>141</v>
      </c>
      <c r="P37" s="10" t="str">
        <f t="shared" si="3"/>
        <v>MISC-EDSPC-SH</v>
      </c>
      <c r="Q37" s="19"/>
      <c r="R37" s="19"/>
      <c r="S37" s="10">
        <v>2020</v>
      </c>
      <c r="T37" s="10">
        <v>2025</v>
      </c>
      <c r="U37" s="10">
        <v>15</v>
      </c>
      <c r="V37" s="10">
        <f>INDEX(Sheet1!$I$3:$I$51,MATCH(IND_NewTechs!I37,Sheet1!$H$3:$H$51,0))</f>
        <v>6.6780821917808209E-2</v>
      </c>
      <c r="W37" s="10"/>
      <c r="X37" s="10">
        <v>31.536000000000001</v>
      </c>
      <c r="Y37" s="10">
        <v>0.8</v>
      </c>
      <c r="Z37" s="10">
        <f t="shared" si="4"/>
        <v>1130.5529174242424</v>
      </c>
      <c r="AA37" s="10">
        <v>1130.5529174242424</v>
      </c>
      <c r="AB37" s="21">
        <v>2E-3</v>
      </c>
      <c r="AC37" s="21"/>
      <c r="AD37" s="10">
        <v>3.8011099999999999E-2</v>
      </c>
      <c r="AE37" s="10"/>
    </row>
    <row r="38" spans="2:36" ht="14.25">
      <c r="B38">
        <v>-3040638.4139886578</v>
      </c>
      <c r="C38" s="24">
        <v>0.11934000000000003</v>
      </c>
      <c r="D38">
        <f t="shared" si="8"/>
        <v>25478.786777179965</v>
      </c>
      <c r="E38">
        <v>25478.786777179965</v>
      </c>
      <c r="F38">
        <f t="shared" ref="F38:F68" si="11">IF(B38="",AA38,E38)</f>
        <v>25478.786777179965</v>
      </c>
      <c r="G38">
        <v>25478.786777179965</v>
      </c>
      <c r="I38" s="13" t="s">
        <v>71</v>
      </c>
      <c r="J38" s="22" t="s">
        <v>240</v>
      </c>
      <c r="K38" s="14" t="s">
        <v>138</v>
      </c>
      <c r="L38" s="15" t="str">
        <f t="shared" si="10"/>
        <v>FH-ELCBOIL</v>
      </c>
      <c r="M38" s="10" t="str">
        <f>_xlfn.CONCAT(I38," Electrode Boiler")</f>
        <v>FH Electrode Boiler</v>
      </c>
      <c r="N38" s="10" t="str">
        <f>_xlfn.CONCAT(J38,INDEX(IND_definitions!$Q$10:$Q$20,MATCH(IND_NewTechs!K38,IND_definitions!$P$10:$P$20,0)))</f>
        <v>MISCELC</v>
      </c>
      <c r="O38" s="10" t="s">
        <v>108</v>
      </c>
      <c r="P38" s="10" t="str">
        <f t="shared" si="3"/>
        <v>MISC-FH-SH</v>
      </c>
      <c r="Q38" s="19"/>
      <c r="R38" s="19"/>
      <c r="S38" s="10">
        <v>2020</v>
      </c>
      <c r="T38" s="10">
        <v>2025</v>
      </c>
      <c r="U38" s="10">
        <v>15</v>
      </c>
      <c r="V38" s="10">
        <f>INDEX(Sheet1!$I$3:$I$51,MATCH(IND_NewTechs!I38,Sheet1!$H$3:$H$51,0))</f>
        <v>0.20145044319097499</v>
      </c>
      <c r="W38" s="10"/>
      <c r="X38" s="10">
        <v>31.536000000000001</v>
      </c>
      <c r="Y38" s="10">
        <v>1</v>
      </c>
      <c r="Z38" s="10">
        <f t="shared" si="4"/>
        <v>2547878.6777179963</v>
      </c>
      <c r="AA38" s="10">
        <v>25478.786777179965</v>
      </c>
      <c r="AB38" s="21"/>
      <c r="AC38" s="21"/>
      <c r="AD38" s="10">
        <v>1</v>
      </c>
      <c r="AE38" s="10"/>
    </row>
    <row r="39" spans="2:36" ht="14.25">
      <c r="B39">
        <v>-169582.93761363637</v>
      </c>
      <c r="C39" s="24">
        <v>0.15</v>
      </c>
      <c r="D39">
        <f t="shared" si="8"/>
        <v>1130.5529174242424</v>
      </c>
      <c r="E39">
        <v>1130.5529174242424</v>
      </c>
      <c r="F39">
        <f t="shared" si="11"/>
        <v>1130.5529174242424</v>
      </c>
      <c r="G39">
        <v>1130.5529174242424</v>
      </c>
      <c r="I39" s="13" t="s">
        <v>71</v>
      </c>
      <c r="J39" s="22" t="s">
        <v>240</v>
      </c>
      <c r="K39" s="14" t="s">
        <v>148</v>
      </c>
      <c r="L39" s="15" t="str">
        <f t="shared" si="10"/>
        <v>FH-WODBOIL</v>
      </c>
      <c r="M39" s="10" t="str">
        <f>_xlfn.CONCAT(I39," Wood Boiler")</f>
        <v>FH Wood Boiler</v>
      </c>
      <c r="N39" s="10" t="str">
        <f>_xlfn.CONCAT(J39,INDEX(IND_definitions!$Q$10:$Q$20,MATCH(IND_NewTechs!K39,IND_definitions!$P$10:$P$20,0)))</f>
        <v>MISCWOD</v>
      </c>
      <c r="O39" s="10" t="s">
        <v>108</v>
      </c>
      <c r="P39" s="10" t="str">
        <f t="shared" si="3"/>
        <v>MISC-FH-SH</v>
      </c>
      <c r="Q39" s="19"/>
      <c r="R39" s="19"/>
      <c r="S39" s="10">
        <v>2020</v>
      </c>
      <c r="T39" s="10">
        <v>2025</v>
      </c>
      <c r="U39" s="10">
        <v>15</v>
      </c>
      <c r="V39" s="10">
        <f>INDEX(Sheet1!$I$3:$I$51,MATCH(IND_NewTechs!I39,Sheet1!$H$3:$H$51,0))</f>
        <v>0.20145044319097499</v>
      </c>
      <c r="W39" s="10"/>
      <c r="X39" s="10">
        <v>31.536000000000001</v>
      </c>
      <c r="Y39" s="10">
        <v>0.8</v>
      </c>
      <c r="Z39" s="10">
        <f t="shared" si="4"/>
        <v>1130.5529174242424</v>
      </c>
      <c r="AA39" s="10">
        <v>1130.5529174242424</v>
      </c>
      <c r="AB39" s="21"/>
      <c r="AC39" s="21"/>
      <c r="AD39" s="10">
        <v>1</v>
      </c>
      <c r="AE39" s="10"/>
    </row>
    <row r="40" spans="2:36" ht="14.25">
      <c r="F40">
        <f t="shared" si="11"/>
        <v>812.74599999999998</v>
      </c>
      <c r="G40">
        <v>812.74599999999998</v>
      </c>
      <c r="I40" s="32" t="s">
        <v>281</v>
      </c>
      <c r="J40" s="22" t="s">
        <v>240</v>
      </c>
      <c r="K40" s="14" t="s">
        <v>149</v>
      </c>
      <c r="L40" s="15" t="str">
        <f t="shared" si="10"/>
        <v>\I:FH-HEATPUMP</v>
      </c>
      <c r="M40" s="10" t="str">
        <f>_xlfn.CONCAT(I40," Heat Pump")</f>
        <v>\I:FH Heat Pump</v>
      </c>
      <c r="N40" s="10" t="str">
        <f>_xlfn.CONCAT(J40,INDEX(IND_definitions!$Q$10:$Q$20,MATCH(IND_NewTechs!K40,IND_definitions!$P$10:$P$20,0)))</f>
        <v>MISCELC</v>
      </c>
      <c r="O40" s="10" t="s">
        <v>108</v>
      </c>
      <c r="P40" s="10" t="str">
        <f t="shared" si="3"/>
        <v>MISC-FH-SH</v>
      </c>
      <c r="Q40" s="19"/>
      <c r="R40" s="19"/>
      <c r="S40" s="10">
        <v>2020</v>
      </c>
      <c r="T40" s="10">
        <v>2025</v>
      </c>
      <c r="U40" s="10">
        <v>15</v>
      </c>
      <c r="V40" s="10" t="e">
        <f>INDEX(Sheet1!$I$3:$I$51,MATCH(IND_NewTechs!I40,Sheet1!$H$3:$H$51,0))</f>
        <v>#N/A</v>
      </c>
      <c r="W40" s="10"/>
      <c r="X40" s="10">
        <v>31.536000000000001</v>
      </c>
      <c r="Y40" s="10">
        <v>3.5</v>
      </c>
      <c r="Z40" s="10">
        <f t="shared" si="4"/>
        <v>812.74599999999998</v>
      </c>
      <c r="AA40" s="10">
        <v>812.74599999999998</v>
      </c>
      <c r="AB40" s="21"/>
      <c r="AC40" s="21"/>
      <c r="AD40" s="10">
        <v>1</v>
      </c>
      <c r="AE40" s="10"/>
      <c r="AJ40">
        <v>2.9483999999999999</v>
      </c>
    </row>
    <row r="41" spans="2:36" ht="15">
      <c r="B41">
        <v>-13137500</v>
      </c>
      <c r="C41">
        <v>29.25</v>
      </c>
      <c r="D41">
        <f t="shared" si="8"/>
        <v>449.14529914529913</v>
      </c>
      <c r="E41">
        <v>449.14529914529913</v>
      </c>
      <c r="F41">
        <f t="shared" si="11"/>
        <v>449.14529914529913</v>
      </c>
      <c r="G41">
        <v>449.14529914529913</v>
      </c>
      <c r="I41" s="13" t="s">
        <v>301</v>
      </c>
      <c r="J41" s="22" t="s">
        <v>241</v>
      </c>
      <c r="K41" s="14" t="s">
        <v>302</v>
      </c>
      <c r="L41" s="15" t="str">
        <f t="shared" si="10"/>
        <v>FONE-ELCBOIL1</v>
      </c>
      <c r="M41" s="10" t="str">
        <f>_xlfn.CONCAT(I41," Electrode Boiler")</f>
        <v>FONE Electrode Boiler</v>
      </c>
      <c r="N41" s="10" t="str">
        <f>_xlfn.CONCAT(J41,INDEX(IND_definitions!$Q$10:$Q$20,MATCH(IND_NewTechs!K41,IND_definitions!$P$10:$P$20,0)))</f>
        <v>DARYELC</v>
      </c>
      <c r="O41" s="10" t="s">
        <v>310</v>
      </c>
      <c r="P41" s="10" t="str">
        <f t="shared" si="3"/>
        <v>DARY-FONE-PH</v>
      </c>
      <c r="Q41" s="19"/>
      <c r="R41" s="19"/>
      <c r="S41" s="10">
        <v>2020</v>
      </c>
      <c r="T41" s="10">
        <v>2030</v>
      </c>
      <c r="U41" s="10">
        <v>15</v>
      </c>
      <c r="V41" s="10">
        <f>INDEX(Sheet1!$I$3:$I$51,MATCH(IND_NewTechs!I41,Sheet1!$H$3:$H$51,0))</f>
        <v>0.7191780821917807</v>
      </c>
      <c r="W41" s="10"/>
      <c r="X41" s="10">
        <v>31.536000000000001</v>
      </c>
      <c r="Y41" s="10">
        <v>1</v>
      </c>
      <c r="Z41" s="10">
        <f t="shared" si="4"/>
        <v>449.14529914529913</v>
      </c>
      <c r="AA41" s="10">
        <v>449.14529914529913</v>
      </c>
      <c r="AB41" s="21"/>
      <c r="AC41" s="21"/>
      <c r="AD41" s="10">
        <v>0.95890399999999998</v>
      </c>
      <c r="AE41" s="10">
        <v>0.38461538461538458</v>
      </c>
      <c r="AF41" s="33">
        <v>2.9250000000000002E-2</v>
      </c>
      <c r="AG41" s="33">
        <v>0.85050000000000003</v>
      </c>
      <c r="AJ41">
        <f>AG41/$AJ$40</f>
        <v>0.28846153846153849</v>
      </c>
    </row>
    <row r="42" spans="2:36" ht="15">
      <c r="B42">
        <v>-42395734.403409094</v>
      </c>
      <c r="C42" s="24">
        <v>37.5</v>
      </c>
      <c r="D42">
        <f t="shared" si="8"/>
        <v>1130.5529174242424</v>
      </c>
      <c r="E42">
        <v>1130.5529174242424</v>
      </c>
      <c r="F42">
        <f t="shared" si="11"/>
        <v>1130.5529174242424</v>
      </c>
      <c r="G42">
        <v>1130.5529174242424</v>
      </c>
      <c r="I42" s="13" t="s">
        <v>301</v>
      </c>
      <c r="J42" s="22" t="s">
        <v>241</v>
      </c>
      <c r="K42" s="14" t="s">
        <v>303</v>
      </c>
      <c r="L42" s="15" t="str">
        <f t="shared" si="10"/>
        <v>FONE-WODBOIL1</v>
      </c>
      <c r="M42" s="10" t="str">
        <f>_xlfn.CONCAT(I42," Wood Boiler")</f>
        <v>FONE Wood Boiler</v>
      </c>
      <c r="N42" s="10" t="str">
        <f>_xlfn.CONCAT(J42,INDEX(IND_definitions!$Q$10:$Q$20,MATCH(IND_NewTechs!K42,IND_definitions!$P$10:$P$20,0)))</f>
        <v>DARYWOD</v>
      </c>
      <c r="O42" s="10" t="s">
        <v>310</v>
      </c>
      <c r="P42" s="10" t="str">
        <f t="shared" si="3"/>
        <v>DARY-FONE-PH</v>
      </c>
      <c r="Q42" s="19"/>
      <c r="R42" s="19"/>
      <c r="S42" s="10">
        <v>2020</v>
      </c>
      <c r="T42" s="10">
        <v>2025</v>
      </c>
      <c r="U42" s="10">
        <v>15</v>
      </c>
      <c r="V42" s="10">
        <f>INDEX(Sheet1!$I$3:$I$51,MATCH(IND_NewTechs!I42,Sheet1!$H$3:$H$51,0))</f>
        <v>0.7191780821917807</v>
      </c>
      <c r="W42" s="10"/>
      <c r="X42" s="10">
        <v>31.536000000000001</v>
      </c>
      <c r="Y42" s="10">
        <v>0.8</v>
      </c>
      <c r="Z42" s="10">
        <f t="shared" si="4"/>
        <v>1130.5529174242424</v>
      </c>
      <c r="AA42" s="10">
        <v>1130.5529174242424</v>
      </c>
      <c r="AB42" s="21"/>
      <c r="AC42" s="21"/>
      <c r="AD42" s="10">
        <v>0.95890399999999998</v>
      </c>
      <c r="AE42" s="10">
        <v>0.38461538461538458</v>
      </c>
      <c r="AF42" s="33">
        <v>2.9250000000000002E-2</v>
      </c>
      <c r="AG42" s="33">
        <v>0.85050000000000003</v>
      </c>
      <c r="AJ42">
        <f t="shared" ref="AJ42:AJ46" si="12">AG42/$AJ$40</f>
        <v>0.28846153846153849</v>
      </c>
    </row>
    <row r="43" spans="2:36" ht="15">
      <c r="B43">
        <v>-32553529.411764707</v>
      </c>
      <c r="C43">
        <v>23.400000000000002</v>
      </c>
      <c r="D43">
        <f t="shared" si="8"/>
        <v>1391.1764705882351</v>
      </c>
      <c r="E43">
        <v>1391.1764705882351</v>
      </c>
      <c r="F43">
        <f t="shared" si="11"/>
        <v>1391.1764705882351</v>
      </c>
      <c r="G43">
        <v>1391.1764705882351</v>
      </c>
      <c r="I43" s="13" t="s">
        <v>301</v>
      </c>
      <c r="J43" s="22" t="s">
        <v>241</v>
      </c>
      <c r="K43" s="14" t="s">
        <v>304</v>
      </c>
      <c r="L43" s="15" t="str">
        <f t="shared" si="10"/>
        <v>FONE-ELCBOIL2</v>
      </c>
      <c r="M43" s="10" t="str">
        <f>_xlfn.CONCAT(I43," Electrode Boiler")</f>
        <v>FONE Electrode Boiler</v>
      </c>
      <c r="N43" s="10" t="str">
        <f>_xlfn.CONCAT(J43,INDEX(IND_definitions!$Q$10:$Q$20,MATCH(IND_NewTechs!K43,IND_definitions!$P$10:$P$20,0)))</f>
        <v>DARYELC</v>
      </c>
      <c r="O43" s="10" t="s">
        <v>310</v>
      </c>
      <c r="P43" s="10" t="str">
        <f t="shared" si="3"/>
        <v>DARY-FONE-PH</v>
      </c>
      <c r="Q43" s="19"/>
      <c r="R43" s="19"/>
      <c r="S43" s="10">
        <v>2020</v>
      </c>
      <c r="T43" s="10">
        <v>2025</v>
      </c>
      <c r="U43" s="10">
        <v>15</v>
      </c>
      <c r="V43" s="10">
        <f>INDEX(Sheet1!$I$3:$I$51,MATCH(IND_NewTechs!I43,Sheet1!$H$3:$H$51,0))</f>
        <v>0.7191780821917807</v>
      </c>
      <c r="W43" s="10"/>
      <c r="X43" s="10">
        <v>31.536000000000001</v>
      </c>
      <c r="Y43" s="10">
        <v>1</v>
      </c>
      <c r="Z43" s="10">
        <f t="shared" si="4"/>
        <v>1391.1764705882351</v>
      </c>
      <c r="AA43" s="10">
        <v>1391.1764705882351</v>
      </c>
      <c r="AB43" s="21"/>
      <c r="AC43" s="21"/>
      <c r="AD43" s="10">
        <v>0.95890399999999998</v>
      </c>
      <c r="AE43" s="10">
        <v>0.30769230769230765</v>
      </c>
      <c r="AF43" s="33">
        <v>2.3400000000000001E-2</v>
      </c>
      <c r="AG43" s="34">
        <v>0.6804</v>
      </c>
      <c r="AJ43">
        <f t="shared" si="12"/>
        <v>0.23076923076923078</v>
      </c>
    </row>
    <row r="44" spans="2:36" ht="15">
      <c r="B44">
        <v>-33916587.522727273</v>
      </c>
      <c r="C44">
        <v>30</v>
      </c>
      <c r="D44">
        <f t="shared" si="8"/>
        <v>1130.5529174242424</v>
      </c>
      <c r="E44">
        <v>1130.5529174242424</v>
      </c>
      <c r="F44">
        <f t="shared" si="11"/>
        <v>1130.5529174242424</v>
      </c>
      <c r="G44">
        <v>1130.5529174242424</v>
      </c>
      <c r="I44" s="13" t="s">
        <v>301</v>
      </c>
      <c r="J44" s="22" t="s">
        <v>241</v>
      </c>
      <c r="K44" s="14" t="s">
        <v>305</v>
      </c>
      <c r="L44" s="15" t="str">
        <f t="shared" si="10"/>
        <v>FONE-WODBOIL2</v>
      </c>
      <c r="M44" s="10" t="str">
        <f>_xlfn.CONCAT(I44," Wood Boiler")</f>
        <v>FONE Wood Boiler</v>
      </c>
      <c r="N44" s="10" t="str">
        <f>_xlfn.CONCAT(J44,INDEX(IND_definitions!$Q$10:$Q$20,MATCH(IND_NewTechs!K44,IND_definitions!$P$10:$P$20,0)))</f>
        <v>DARYWOD</v>
      </c>
      <c r="O44" s="10" t="s">
        <v>310</v>
      </c>
      <c r="P44" s="10" t="str">
        <f t="shared" si="3"/>
        <v>DARY-FONE-PH</v>
      </c>
      <c r="Q44" s="19"/>
      <c r="R44" s="19"/>
      <c r="S44" s="10">
        <v>2020</v>
      </c>
      <c r="T44" s="10">
        <v>2025</v>
      </c>
      <c r="U44" s="10">
        <v>15</v>
      </c>
      <c r="V44" s="10">
        <f>INDEX(Sheet1!$I$3:$I$51,MATCH(IND_NewTechs!I44,Sheet1!$H$3:$H$51,0))</f>
        <v>0.7191780821917807</v>
      </c>
      <c r="W44" s="10"/>
      <c r="X44" s="10">
        <v>31.536000000000001</v>
      </c>
      <c r="Y44" s="10">
        <v>0.8</v>
      </c>
      <c r="Z44" s="10">
        <f t="shared" si="4"/>
        <v>1130.5529174242424</v>
      </c>
      <c r="AA44" s="10">
        <v>1130.5529174242424</v>
      </c>
      <c r="AB44" s="21"/>
      <c r="AC44" s="21"/>
      <c r="AD44" s="10">
        <v>0.95890399999999998</v>
      </c>
      <c r="AE44" s="10">
        <v>0.30769230769230765</v>
      </c>
      <c r="AF44" s="33">
        <v>2.3400000000000001E-2</v>
      </c>
      <c r="AG44" s="34">
        <v>0.6804</v>
      </c>
      <c r="AJ44">
        <f t="shared" si="12"/>
        <v>0.23076923076923078</v>
      </c>
    </row>
    <row r="45" spans="2:36" ht="15">
      <c r="B45">
        <v>-32553529.411764707</v>
      </c>
      <c r="C45">
        <v>23.400000000000002</v>
      </c>
      <c r="D45">
        <f t="shared" si="8"/>
        <v>1391.1764705882351</v>
      </c>
      <c r="E45">
        <v>1391.1764705882351</v>
      </c>
      <c r="F45">
        <f t="shared" si="11"/>
        <v>1391.1764705882351</v>
      </c>
      <c r="G45">
        <v>1391.1764705882351</v>
      </c>
      <c r="I45" s="13" t="s">
        <v>301</v>
      </c>
      <c r="J45" s="22" t="s">
        <v>241</v>
      </c>
      <c r="K45" s="14" t="s">
        <v>306</v>
      </c>
      <c r="L45" s="15" t="str">
        <f t="shared" si="10"/>
        <v>FONE-ELCBOIL3</v>
      </c>
      <c r="M45" s="10" t="str">
        <f>_xlfn.CONCAT(I45," Electrode Boiler")</f>
        <v>FONE Electrode Boiler</v>
      </c>
      <c r="N45" s="10" t="str">
        <f>_xlfn.CONCAT(J45,INDEX(IND_definitions!$Q$10:$Q$20,MATCH(IND_NewTechs!K45,IND_definitions!$P$10:$P$20,0)))</f>
        <v>DARYELC</v>
      </c>
      <c r="O45" s="10" t="s">
        <v>310</v>
      </c>
      <c r="P45" s="10" t="str">
        <f t="shared" si="3"/>
        <v>DARY-FONE-PH</v>
      </c>
      <c r="Q45" s="19"/>
      <c r="R45" s="19"/>
      <c r="S45" s="10">
        <v>2020</v>
      </c>
      <c r="T45" s="10">
        <v>2025</v>
      </c>
      <c r="U45" s="10">
        <v>15</v>
      </c>
      <c r="V45" s="10">
        <f>INDEX(Sheet1!$I$3:$I$51,MATCH(IND_NewTechs!I45,Sheet1!$H$3:$H$51,0))</f>
        <v>0.7191780821917807</v>
      </c>
      <c r="W45" s="10"/>
      <c r="X45" s="10">
        <v>31.536000000000001</v>
      </c>
      <c r="Y45" s="10">
        <v>1</v>
      </c>
      <c r="Z45" s="10">
        <f t="shared" si="4"/>
        <v>1391.1764705882351</v>
      </c>
      <c r="AA45" s="10">
        <v>1391.1764705882351</v>
      </c>
      <c r="AB45" s="21"/>
      <c r="AC45" s="21"/>
      <c r="AD45" s="10">
        <v>0.95890399999999998</v>
      </c>
      <c r="AE45" s="10">
        <v>0.30769230769230765</v>
      </c>
      <c r="AF45" s="33">
        <v>2.4E-2</v>
      </c>
      <c r="AG45" s="34">
        <v>0.6804</v>
      </c>
      <c r="AJ45">
        <f t="shared" si="12"/>
        <v>0.23076923076923078</v>
      </c>
    </row>
    <row r="46" spans="2:36" ht="15">
      <c r="B46">
        <v>-33916587.522727273</v>
      </c>
      <c r="C46">
        <v>30</v>
      </c>
      <c r="D46">
        <f t="shared" si="8"/>
        <v>1130.5529174242424</v>
      </c>
      <c r="E46">
        <v>1130.5529174242424</v>
      </c>
      <c r="F46">
        <f t="shared" si="11"/>
        <v>1130.5529174242424</v>
      </c>
      <c r="G46">
        <v>1130.5529174242424</v>
      </c>
      <c r="I46" s="13" t="s">
        <v>301</v>
      </c>
      <c r="J46" s="22" t="s">
        <v>241</v>
      </c>
      <c r="K46" s="14" t="s">
        <v>307</v>
      </c>
      <c r="L46" s="15" t="str">
        <f t="shared" si="10"/>
        <v>FONE-WODBOIL3</v>
      </c>
      <c r="M46" s="10" t="str">
        <f>_xlfn.CONCAT(I46," Wood Boiler")</f>
        <v>FONE Wood Boiler</v>
      </c>
      <c r="N46" s="10" t="str">
        <f>_xlfn.CONCAT(J46,INDEX(IND_definitions!$Q$10:$Q$20,MATCH(IND_NewTechs!K46,IND_definitions!$P$10:$P$20,0)))</f>
        <v>DARYWOD</v>
      </c>
      <c r="O46" s="10" t="s">
        <v>310</v>
      </c>
      <c r="P46" s="10" t="str">
        <f t="shared" si="3"/>
        <v>DARY-FONE-PH</v>
      </c>
      <c r="Q46" s="19"/>
      <c r="R46" s="19"/>
      <c r="S46" s="10">
        <v>2020</v>
      </c>
      <c r="T46" s="10">
        <v>2025</v>
      </c>
      <c r="U46" s="10">
        <v>15</v>
      </c>
      <c r="V46" s="10">
        <f>INDEX(Sheet1!$I$3:$I$51,MATCH(IND_NewTechs!I46,Sheet1!$H$3:$H$51,0))</f>
        <v>0.7191780821917807</v>
      </c>
      <c r="W46" s="10"/>
      <c r="X46" s="10">
        <v>31.536000000000001</v>
      </c>
      <c r="Y46" s="10">
        <v>0.8</v>
      </c>
      <c r="Z46" s="10">
        <f t="shared" si="4"/>
        <v>1130.5529174242424</v>
      </c>
      <c r="AA46" s="10">
        <v>1130.5529174242424</v>
      </c>
      <c r="AB46" s="21"/>
      <c r="AC46" s="21"/>
      <c r="AD46" s="10">
        <v>0.95890399999999998</v>
      </c>
      <c r="AE46" s="10">
        <v>0.30769230769230765</v>
      </c>
      <c r="AF46" s="33">
        <v>2.4E-2</v>
      </c>
      <c r="AG46" s="34">
        <v>0.6804</v>
      </c>
      <c r="AJ46">
        <f t="shared" si="12"/>
        <v>0.23076923076923078</v>
      </c>
    </row>
    <row r="47" spans="2:36" ht="14.25">
      <c r="B47">
        <v>-12436082.091666667</v>
      </c>
      <c r="C47" s="24">
        <v>11</v>
      </c>
      <c r="D47">
        <f t="shared" si="8"/>
        <v>1130.5529174242424</v>
      </c>
      <c r="E47">
        <v>1130.5529174242424</v>
      </c>
      <c r="F47">
        <f t="shared" si="11"/>
        <v>1130.5529174242424</v>
      </c>
      <c r="G47">
        <v>1130.5529174242424</v>
      </c>
      <c r="I47" s="13" t="s">
        <v>72</v>
      </c>
      <c r="J47" s="22" t="s">
        <v>241</v>
      </c>
      <c r="K47" s="14" t="s">
        <v>148</v>
      </c>
      <c r="L47" s="15" t="str">
        <f t="shared" si="10"/>
        <v>FONS-WODBOIL</v>
      </c>
      <c r="M47" s="10" t="str">
        <f>_xlfn.CONCAT(I47," Wood Boiler")</f>
        <v>FONS Wood Boiler</v>
      </c>
      <c r="N47" s="10" t="str">
        <f>_xlfn.CONCAT(J47,INDEX(IND_definitions!$Q$10:$Q$20,MATCH(IND_NewTechs!K47,IND_definitions!$P$10:$P$20,0)))</f>
        <v>DARYWOD</v>
      </c>
      <c r="O47" s="10" t="s">
        <v>262</v>
      </c>
      <c r="P47" s="10" t="str">
        <f t="shared" si="3"/>
        <v>DARY-FONS-PH</v>
      </c>
      <c r="Q47" s="19"/>
      <c r="R47" s="19"/>
      <c r="S47" s="10">
        <v>2020</v>
      </c>
      <c r="T47" s="10">
        <v>2025</v>
      </c>
      <c r="U47" s="10">
        <v>15</v>
      </c>
      <c r="V47" s="10">
        <v>0.31609999999999999</v>
      </c>
      <c r="W47" s="10"/>
      <c r="X47" s="10">
        <v>31.536000000000001</v>
      </c>
      <c r="Y47" s="10">
        <v>0.8</v>
      </c>
      <c r="Z47" s="10">
        <f t="shared" si="4"/>
        <v>1130.5529174242424</v>
      </c>
      <c r="AA47" s="10">
        <v>1130.5529174242424</v>
      </c>
      <c r="AB47" s="21">
        <v>1.0999999999999999E-2</v>
      </c>
      <c r="AC47" s="21"/>
      <c r="AD47" s="10">
        <v>0.31610006000000002</v>
      </c>
      <c r="AE47" s="10"/>
    </row>
    <row r="48" spans="2:36" ht="14.25">
      <c r="B48">
        <v>-2723760</v>
      </c>
      <c r="C48" s="24">
        <v>0.93599999999999994</v>
      </c>
      <c r="D48">
        <f t="shared" si="8"/>
        <v>2910</v>
      </c>
      <c r="E48">
        <v>2910</v>
      </c>
      <c r="F48">
        <f t="shared" si="11"/>
        <v>2910</v>
      </c>
      <c r="G48">
        <v>2910</v>
      </c>
      <c r="I48" s="13" t="s">
        <v>73</v>
      </c>
      <c r="J48" s="22" t="s">
        <v>239</v>
      </c>
      <c r="K48" s="14" t="s">
        <v>138</v>
      </c>
      <c r="L48" s="15" t="str">
        <f t="shared" si="10"/>
        <v>GSI-ELCBOIL</v>
      </c>
      <c r="M48" s="10" t="str">
        <f>_xlfn.CONCAT(I48," Electrode Boiler")</f>
        <v>GSI Electrode Boiler</v>
      </c>
      <c r="N48" s="10" t="str">
        <f>_xlfn.CONCAT(J48,INDEX(IND_definitions!$Q$10:$Q$20,MATCH(IND_NewTechs!K48,IND_definitions!$P$10:$P$20,0)))</f>
        <v>MANUELC</v>
      </c>
      <c r="O48" s="10" t="s">
        <v>263</v>
      </c>
      <c r="P48" s="10" t="str">
        <f t="shared" si="3"/>
        <v>MANU-GSI-PH</v>
      </c>
      <c r="Q48" s="19"/>
      <c r="R48" s="19"/>
      <c r="S48" s="10">
        <v>2020</v>
      </c>
      <c r="T48" s="10">
        <v>2025</v>
      </c>
      <c r="U48" s="10">
        <v>15</v>
      </c>
      <c r="V48" s="10">
        <f>INDEX(Sheet1!$I$3:$I$51,MATCH(IND_NewTechs!I48,Sheet1!$H$3:$H$51,0))</f>
        <v>0.11</v>
      </c>
      <c r="W48" s="10"/>
      <c r="X48" s="10">
        <v>31.536000000000001</v>
      </c>
      <c r="Y48" s="10">
        <v>1</v>
      </c>
      <c r="Z48" s="10">
        <f t="shared" si="4"/>
        <v>291000</v>
      </c>
      <c r="AA48" s="10">
        <v>2910</v>
      </c>
      <c r="AB48" s="21"/>
      <c r="AC48" s="21"/>
      <c r="AD48" s="10">
        <v>0.29680400000000001</v>
      </c>
      <c r="AE48" s="10"/>
    </row>
    <row r="49" spans="2:31" ht="14.25">
      <c r="B49">
        <v>-1356663.500909091</v>
      </c>
      <c r="C49" s="24">
        <v>1.2</v>
      </c>
      <c r="D49">
        <f t="shared" si="8"/>
        <v>1130.5529174242424</v>
      </c>
      <c r="E49">
        <v>1130.5529174242424</v>
      </c>
      <c r="F49">
        <f t="shared" si="11"/>
        <v>1130.5529174242424</v>
      </c>
      <c r="G49">
        <v>1130.5529174242424</v>
      </c>
      <c r="I49" s="13" t="s">
        <v>73</v>
      </c>
      <c r="J49" s="22" t="s">
        <v>239</v>
      </c>
      <c r="K49" s="14" t="s">
        <v>148</v>
      </c>
      <c r="L49" s="15" t="str">
        <f t="shared" si="10"/>
        <v>GSI-WODBOIL</v>
      </c>
      <c r="M49" s="10" t="str">
        <f>_xlfn.CONCAT(I49," Wood Boiler")</f>
        <v>GSI Wood Boiler</v>
      </c>
      <c r="N49" s="10" t="str">
        <f>_xlfn.CONCAT(J49,INDEX(IND_definitions!$Q$10:$Q$20,MATCH(IND_NewTechs!K49,IND_definitions!$P$10:$P$20,0)))</f>
        <v>MANUWOD</v>
      </c>
      <c r="O49" s="10" t="s">
        <v>263</v>
      </c>
      <c r="P49" s="10" t="str">
        <f t="shared" si="3"/>
        <v>MANU-GSI-PH</v>
      </c>
      <c r="Q49" s="19"/>
      <c r="R49" s="19"/>
      <c r="S49" s="10">
        <v>2020</v>
      </c>
      <c r="T49" s="10">
        <v>2025</v>
      </c>
      <c r="U49" s="10">
        <v>15</v>
      </c>
      <c r="V49" s="10">
        <f>INDEX(Sheet1!$I$3:$I$51,MATCH(IND_NewTechs!I49,Sheet1!$H$3:$H$51,0))</f>
        <v>0.11</v>
      </c>
      <c r="W49" s="10"/>
      <c r="X49" s="10">
        <v>31.536000000000001</v>
      </c>
      <c r="Y49" s="10">
        <v>0.8</v>
      </c>
      <c r="Z49" s="10">
        <f t="shared" si="4"/>
        <v>1130.5529174242424</v>
      </c>
      <c r="AA49" s="10">
        <v>1130.5529174242424</v>
      </c>
      <c r="AB49" s="21"/>
      <c r="AC49" s="21"/>
      <c r="AD49" s="10">
        <v>0.29680400000000001</v>
      </c>
      <c r="AE49" s="10"/>
    </row>
    <row r="50" spans="2:31" ht="14.25">
      <c r="B50">
        <v>-1438808.5131679447</v>
      </c>
      <c r="C50" s="24">
        <v>0.93599999999999994</v>
      </c>
      <c r="D50">
        <f t="shared" si="8"/>
        <v>1537.1885824443855</v>
      </c>
      <c r="E50">
        <v>1537.1885824443855</v>
      </c>
      <c r="F50">
        <f t="shared" si="11"/>
        <v>1537.1885824443855</v>
      </c>
      <c r="G50">
        <v>1537.1885824443855</v>
      </c>
      <c r="I50" s="13" t="s">
        <v>74</v>
      </c>
      <c r="J50" s="22" t="s">
        <v>239</v>
      </c>
      <c r="K50" s="14" t="s">
        <v>138</v>
      </c>
      <c r="L50" s="15" t="str">
        <f t="shared" si="10"/>
        <v>GSM-ELCBOIL</v>
      </c>
      <c r="M50" s="10" t="str">
        <f>_xlfn.CONCAT(I50," Electrode Boiler")</f>
        <v>GSM Electrode Boiler</v>
      </c>
      <c r="N50" s="10" t="str">
        <f>_xlfn.CONCAT(J50,INDEX(IND_definitions!$Q$10:$Q$20,MATCH(IND_NewTechs!K50,IND_definitions!$P$10:$P$20,0)))</f>
        <v>MANUELC</v>
      </c>
      <c r="O50" s="10" t="s">
        <v>264</v>
      </c>
      <c r="P50" s="10" t="str">
        <f t="shared" si="3"/>
        <v>MANU-GSM-PH</v>
      </c>
      <c r="Q50" s="19"/>
      <c r="R50" s="19"/>
      <c r="S50" s="10">
        <v>2020</v>
      </c>
      <c r="T50" s="10">
        <v>2025</v>
      </c>
      <c r="U50" s="10">
        <v>15</v>
      </c>
      <c r="V50" s="10">
        <f>INDEX(Sheet1!$I$3:$I$51,MATCH(IND_NewTechs!I50,Sheet1!$H$3:$H$51,0))</f>
        <v>0.01</v>
      </c>
      <c r="W50" s="10"/>
      <c r="X50" s="10">
        <v>31.536000000000001</v>
      </c>
      <c r="Y50" s="10">
        <v>1</v>
      </c>
      <c r="Z50" s="10">
        <f t="shared" si="4"/>
        <v>153718.85824443854</v>
      </c>
      <c r="AA50" s="10">
        <v>1537.1885824443855</v>
      </c>
      <c r="AB50" s="18"/>
      <c r="AC50" s="18"/>
      <c r="AD50" s="10">
        <v>0.29680400000000001</v>
      </c>
      <c r="AE50" s="10"/>
    </row>
    <row r="51" spans="2:31" ht="14.25">
      <c r="B51">
        <v>-1356663.500909091</v>
      </c>
      <c r="C51" s="24">
        <v>1.2</v>
      </c>
      <c r="D51">
        <f t="shared" si="8"/>
        <v>1130.5529174242424</v>
      </c>
      <c r="E51">
        <v>1130.5529174242424</v>
      </c>
      <c r="F51">
        <f t="shared" si="11"/>
        <v>1130.5529174242424</v>
      </c>
      <c r="G51">
        <v>1130.5529174242424</v>
      </c>
      <c r="I51" s="13" t="s">
        <v>74</v>
      </c>
      <c r="J51" s="22" t="s">
        <v>239</v>
      </c>
      <c r="K51" s="14" t="s">
        <v>148</v>
      </c>
      <c r="L51" s="15" t="str">
        <f t="shared" si="10"/>
        <v>GSM-WODBOIL</v>
      </c>
      <c r="M51" s="10" t="str">
        <f>_xlfn.CONCAT(I51," Wood Boiler")</f>
        <v>GSM Wood Boiler</v>
      </c>
      <c r="N51" s="10" t="str">
        <f>_xlfn.CONCAT(J51,INDEX(IND_definitions!$Q$10:$Q$20,MATCH(IND_NewTechs!K51,IND_definitions!$P$10:$P$20,0)))</f>
        <v>MANUWOD</v>
      </c>
      <c r="O51" s="10" t="s">
        <v>264</v>
      </c>
      <c r="P51" s="10" t="str">
        <f t="shared" si="3"/>
        <v>MANU-GSM-PH</v>
      </c>
      <c r="Q51" s="19"/>
      <c r="R51" s="19"/>
      <c r="S51" s="10">
        <v>2020</v>
      </c>
      <c r="T51" s="10">
        <v>2025</v>
      </c>
      <c r="U51" s="10">
        <v>15</v>
      </c>
      <c r="V51" s="10">
        <f>INDEX(Sheet1!$I$3:$I$51,MATCH(IND_NewTechs!I51,Sheet1!$H$3:$H$51,0))</f>
        <v>0.01</v>
      </c>
      <c r="W51" s="10"/>
      <c r="X51" s="10">
        <v>31.536000000000001</v>
      </c>
      <c r="Y51" s="10">
        <v>0.8</v>
      </c>
      <c r="Z51" s="10">
        <f t="shared" si="4"/>
        <v>1130.5529174242424</v>
      </c>
      <c r="AA51" s="10">
        <v>1130.5529174242424</v>
      </c>
      <c r="AB51" s="21"/>
      <c r="AC51" s="21"/>
      <c r="AD51" s="10">
        <v>0.29680400000000001</v>
      </c>
      <c r="AE51" s="10"/>
    </row>
    <row r="52" spans="2:31" ht="14.25">
      <c r="B52">
        <v>-4800000</v>
      </c>
      <c r="C52" s="24">
        <v>2.9910029673590506</v>
      </c>
      <c r="D52">
        <f t="shared" si="8"/>
        <v>1604.8128512016253</v>
      </c>
      <c r="E52">
        <v>1604.8128512016253</v>
      </c>
      <c r="F52">
        <f t="shared" si="11"/>
        <v>1604.8128512016253</v>
      </c>
      <c r="G52">
        <v>1604.8128512016253</v>
      </c>
      <c r="I52" s="13" t="s">
        <v>87</v>
      </c>
      <c r="J52" s="22" t="s">
        <v>240</v>
      </c>
      <c r="K52" s="14" t="s">
        <v>138</v>
      </c>
      <c r="L52" s="15" t="str">
        <f t="shared" si="10"/>
        <v>HESH-ELCBOIL</v>
      </c>
      <c r="M52" s="10" t="str">
        <f>_xlfn.CONCAT(I52," Electrode Boiler")</f>
        <v>HESH Electrode Boiler</v>
      </c>
      <c r="N52" s="10" t="str">
        <f>_xlfn.CONCAT(J52,INDEX(IND_definitions!$Q$10:$Q$20,MATCH(IND_NewTechs!K52,IND_definitions!$P$10:$P$20,0)))</f>
        <v>MISCELC</v>
      </c>
      <c r="O52" s="10" t="s">
        <v>265</v>
      </c>
      <c r="P52" s="10" t="str">
        <f t="shared" si="3"/>
        <v>MISC-HESH-PH</v>
      </c>
      <c r="Q52" s="19"/>
      <c r="R52" s="19"/>
      <c r="S52" s="10">
        <v>2020</v>
      </c>
      <c r="T52" s="10">
        <v>2025</v>
      </c>
      <c r="U52" s="10">
        <v>15</v>
      </c>
      <c r="V52" s="10">
        <f>INDEX(Sheet1!$I$3:$I$51,MATCH(IND_NewTechs!I52,Sheet1!$H$3:$H$51,0))</f>
        <v>0.56849315068493145</v>
      </c>
      <c r="W52" s="10"/>
      <c r="X52" s="10">
        <v>31.536000000000001</v>
      </c>
      <c r="Y52" s="10">
        <v>1</v>
      </c>
      <c r="Z52" s="10">
        <f t="shared" si="4"/>
        <v>160481.28512016253</v>
      </c>
      <c r="AA52" s="10">
        <v>1604.8128512016253</v>
      </c>
      <c r="AB52" s="18"/>
      <c r="AC52" s="18"/>
      <c r="AD52" s="10">
        <v>1</v>
      </c>
      <c r="AE52" s="10"/>
    </row>
    <row r="53" spans="2:31" ht="14.25">
      <c r="B53">
        <v>-330000</v>
      </c>
      <c r="C53" s="24">
        <v>3.8346191889218586</v>
      </c>
      <c r="D53">
        <f t="shared" si="8"/>
        <v>86.058089145687191</v>
      </c>
      <c r="E53">
        <v>86.058089145687191</v>
      </c>
      <c r="F53">
        <f t="shared" si="11"/>
        <v>86.058089145687191</v>
      </c>
      <c r="G53">
        <v>86.058089145687191</v>
      </c>
      <c r="I53" s="13" t="s">
        <v>87</v>
      </c>
      <c r="J53" s="22" t="s">
        <v>240</v>
      </c>
      <c r="K53" s="14" t="s">
        <v>148</v>
      </c>
      <c r="L53" s="15" t="str">
        <f t="shared" si="10"/>
        <v>HESH-WODBOIL</v>
      </c>
      <c r="M53" s="10" t="str">
        <f>_xlfn.CONCAT(I53," Wood Boiler")</f>
        <v>HESH Wood Boiler</v>
      </c>
      <c r="N53" s="10" t="str">
        <f>_xlfn.CONCAT(J53,INDEX(IND_definitions!$Q$10:$Q$20,MATCH(IND_NewTechs!K53,IND_definitions!$P$10:$P$20,0)))</f>
        <v>MISCWOD</v>
      </c>
      <c r="O53" s="10" t="s">
        <v>265</v>
      </c>
      <c r="P53" s="10" t="str">
        <f t="shared" si="3"/>
        <v>MISC-HESH-PH</v>
      </c>
      <c r="Q53" s="19"/>
      <c r="R53" s="19"/>
      <c r="S53" s="10">
        <v>2020</v>
      </c>
      <c r="T53" s="10">
        <v>2025</v>
      </c>
      <c r="U53" s="10">
        <v>15</v>
      </c>
      <c r="V53" s="10">
        <f>INDEX(Sheet1!$I$3:$I$51,MATCH(IND_NewTechs!I53,Sheet1!$H$3:$H$51,0))</f>
        <v>0.56849315068493145</v>
      </c>
      <c r="W53" s="10"/>
      <c r="X53" s="10">
        <v>31.536000000000001</v>
      </c>
      <c r="Y53" s="10">
        <v>0.8</v>
      </c>
      <c r="Z53" s="10">
        <f t="shared" si="4"/>
        <v>86.058089145687191</v>
      </c>
      <c r="AA53" s="10">
        <v>86.058089145687191</v>
      </c>
      <c r="AB53" s="21"/>
      <c r="AC53" s="21"/>
      <c r="AD53" s="10">
        <v>1</v>
      </c>
      <c r="AE53" s="10"/>
    </row>
    <row r="54" spans="2:31" ht="14.25">
      <c r="B54">
        <v>-1656720</v>
      </c>
      <c r="C54" s="24">
        <v>1.4040000000000001</v>
      </c>
      <c r="D54">
        <f t="shared" si="8"/>
        <v>1179.9999999999998</v>
      </c>
      <c r="E54">
        <v>1179.9999999999998</v>
      </c>
      <c r="F54">
        <f t="shared" si="11"/>
        <v>1179.9999999999998</v>
      </c>
      <c r="G54">
        <v>1179.9999999999998</v>
      </c>
      <c r="I54" s="13" t="s">
        <v>75</v>
      </c>
      <c r="J54" s="22" t="s">
        <v>240</v>
      </c>
      <c r="K54" s="14" t="s">
        <v>138</v>
      </c>
      <c r="L54" s="15" t="str">
        <f t="shared" si="10"/>
        <v>IAPM-ELCBOIL</v>
      </c>
      <c r="M54" s="10" t="str">
        <f>_xlfn.CONCAT(I54," Electrode Boiler")</f>
        <v>IAPM Electrode Boiler</v>
      </c>
      <c r="N54" s="10" t="str">
        <f>_xlfn.CONCAT(J54,INDEX(IND_definitions!$Q$10:$Q$20,MATCH(IND_NewTechs!K54,IND_definitions!$P$10:$P$20,0)))</f>
        <v>MISCELC</v>
      </c>
      <c r="O54" s="10" t="s">
        <v>113</v>
      </c>
      <c r="P54" s="10" t="str">
        <f t="shared" si="3"/>
        <v>MISC-IAPM-SH</v>
      </c>
      <c r="Q54" s="19"/>
      <c r="R54" s="19"/>
      <c r="S54" s="10">
        <v>2020</v>
      </c>
      <c r="T54" s="10">
        <v>2025</v>
      </c>
      <c r="U54" s="10">
        <v>15</v>
      </c>
      <c r="V54" s="10">
        <f>INDEX(Sheet1!$I$3:$I$51,MATCH(IND_NewTechs!I54,Sheet1!$H$3:$H$51,0))</f>
        <v>0.25193431316590564</v>
      </c>
      <c r="W54" s="10"/>
      <c r="X54" s="10">
        <v>31.536000000000001</v>
      </c>
      <c r="Y54" s="10">
        <v>1</v>
      </c>
      <c r="Z54" s="10">
        <f t="shared" si="4"/>
        <v>117999.99999999997</v>
      </c>
      <c r="AA54" s="10">
        <v>1179.9999999999998</v>
      </c>
      <c r="AB54" s="18"/>
      <c r="AC54" s="18"/>
      <c r="AD54" s="10">
        <v>0.54794500000000002</v>
      </c>
      <c r="AE54" s="10"/>
    </row>
    <row r="55" spans="2:31" ht="14.25">
      <c r="B55">
        <v>-2034995.2513636365</v>
      </c>
      <c r="C55" s="24">
        <v>1.8</v>
      </c>
      <c r="D55">
        <f t="shared" si="8"/>
        <v>1130.5529174242424</v>
      </c>
      <c r="E55">
        <v>1130.5529174242424</v>
      </c>
      <c r="F55">
        <f t="shared" si="11"/>
        <v>1130.5529174242424</v>
      </c>
      <c r="G55">
        <v>1130.5529174242424</v>
      </c>
      <c r="I55" s="13" t="s">
        <v>75</v>
      </c>
      <c r="J55" s="22" t="s">
        <v>240</v>
      </c>
      <c r="K55" s="14" t="s">
        <v>148</v>
      </c>
      <c r="L55" s="15" t="str">
        <f t="shared" si="10"/>
        <v>IAPM-WODBOIL</v>
      </c>
      <c r="M55" s="10" t="str">
        <f>_xlfn.CONCAT(I55," Wood Boiler")</f>
        <v>IAPM Wood Boiler</v>
      </c>
      <c r="N55" s="10" t="str">
        <f>_xlfn.CONCAT(J55,INDEX(IND_definitions!$Q$10:$Q$20,MATCH(IND_NewTechs!K55,IND_definitions!$P$10:$P$20,0)))</f>
        <v>MISCWOD</v>
      </c>
      <c r="O55" s="10" t="s">
        <v>113</v>
      </c>
      <c r="P55" s="10" t="str">
        <f t="shared" si="3"/>
        <v>MISC-IAPM-SH</v>
      </c>
      <c r="Q55" s="19"/>
      <c r="R55" s="19"/>
      <c r="S55" s="10">
        <v>2020</v>
      </c>
      <c r="T55" s="10">
        <v>2025</v>
      </c>
      <c r="U55" s="10">
        <v>15</v>
      </c>
      <c r="V55" s="10">
        <f>INDEX(Sheet1!$I$3:$I$51,MATCH(IND_NewTechs!I55,Sheet1!$H$3:$H$51,0))</f>
        <v>0.25193431316590564</v>
      </c>
      <c r="W55" s="10"/>
      <c r="X55" s="10">
        <v>31.536000000000001</v>
      </c>
      <c r="Y55" s="10">
        <v>0.8</v>
      </c>
      <c r="Z55" s="10">
        <f t="shared" si="4"/>
        <v>1130.5529174242424</v>
      </c>
      <c r="AA55" s="10">
        <v>1130.5529174242424</v>
      </c>
      <c r="AB55" s="21"/>
      <c r="AC55" s="21"/>
      <c r="AD55" s="10">
        <v>0.54794500000000002</v>
      </c>
      <c r="AE55" s="10"/>
    </row>
    <row r="56" spans="2:31" ht="14.25">
      <c r="F56">
        <f t="shared" si="11"/>
        <v>812.74599999999998</v>
      </c>
      <c r="G56">
        <v>812.74599999999998</v>
      </c>
      <c r="I56" s="32" t="s">
        <v>282</v>
      </c>
      <c r="J56" s="22" t="s">
        <v>240</v>
      </c>
      <c r="K56" s="14" t="s">
        <v>149</v>
      </c>
      <c r="L56" s="15" t="str">
        <f t="shared" si="10"/>
        <v>\I:IAPM-HEATPUMP</v>
      </c>
      <c r="M56" s="10" t="str">
        <f>_xlfn.CONCAT(I56," Heat Pump")</f>
        <v>\I:IAPM Heat Pump</v>
      </c>
      <c r="N56" s="10" t="str">
        <f>_xlfn.CONCAT(J56,INDEX(IND_definitions!$Q$10:$Q$20,MATCH(IND_NewTechs!K56,IND_definitions!$P$10:$P$20,0)))</f>
        <v>MISCELC</v>
      </c>
      <c r="O56" s="10" t="s">
        <v>113</v>
      </c>
      <c r="P56" s="10" t="str">
        <f t="shared" si="3"/>
        <v>MISC-IAPM-SH</v>
      </c>
      <c r="Q56" s="19"/>
      <c r="R56" s="19"/>
      <c r="S56" s="10">
        <v>2020</v>
      </c>
      <c r="T56" s="10">
        <v>2025</v>
      </c>
      <c r="U56" s="10">
        <v>15</v>
      </c>
      <c r="V56" s="10" t="e">
        <f>INDEX(Sheet1!$I$3:$I$51,MATCH(IND_NewTechs!I56,Sheet1!$H$3:$H$51,0))</f>
        <v>#N/A</v>
      </c>
      <c r="W56" s="10"/>
      <c r="X56" s="10">
        <v>31.536000000000001</v>
      </c>
      <c r="Y56" s="10">
        <v>3.5</v>
      </c>
      <c r="Z56" s="10">
        <f t="shared" si="4"/>
        <v>812.74599999999998</v>
      </c>
      <c r="AA56" s="10">
        <v>812.74599999999998</v>
      </c>
      <c r="AB56" s="21"/>
      <c r="AC56" s="21"/>
      <c r="AD56" s="10">
        <v>0.54794520547945202</v>
      </c>
      <c r="AE56" s="10"/>
    </row>
    <row r="57" spans="2:31" ht="14.25">
      <c r="B57">
        <v>-1659449.9999999998</v>
      </c>
      <c r="C57" s="24">
        <v>0.89699999999999991</v>
      </c>
      <c r="D57">
        <f t="shared" si="8"/>
        <v>1850</v>
      </c>
      <c r="E57">
        <v>1850</v>
      </c>
      <c r="F57">
        <f t="shared" si="11"/>
        <v>1850</v>
      </c>
      <c r="G57">
        <v>1850</v>
      </c>
      <c r="I57" s="13" t="s">
        <v>76</v>
      </c>
      <c r="J57" s="22" t="s">
        <v>240</v>
      </c>
      <c r="K57" s="14" t="s">
        <v>138</v>
      </c>
      <c r="L57" s="15" t="str">
        <f t="shared" si="10"/>
        <v>ISS-ELCBOIL</v>
      </c>
      <c r="M57" s="10" t="str">
        <f>_xlfn.CONCAT(I57," Electrode Boiler")</f>
        <v>ISS Electrode Boiler</v>
      </c>
      <c r="N57" s="10" t="str">
        <f>_xlfn.CONCAT(J57,INDEX(IND_definitions!$Q$10:$Q$20,MATCH(IND_NewTechs!K57,IND_definitions!$P$10:$P$20,0)))</f>
        <v>MISCELC</v>
      </c>
      <c r="O57" s="10" t="s">
        <v>114</v>
      </c>
      <c r="P57" s="10" t="str">
        <f t="shared" si="3"/>
        <v>MISC-ISS-SH</v>
      </c>
      <c r="Q57" s="19"/>
      <c r="R57" s="19"/>
      <c r="S57" s="10">
        <v>2020</v>
      </c>
      <c r="T57" s="10">
        <v>2025</v>
      </c>
      <c r="U57" s="10">
        <v>15</v>
      </c>
      <c r="V57" s="10">
        <f>INDEX(Sheet1!$I$3:$I$51,MATCH(IND_NewTechs!I57,Sheet1!$H$3:$H$51,0))</f>
        <v>0.23782343987823437</v>
      </c>
      <c r="W57" s="10"/>
      <c r="X57" s="10">
        <v>31.536000000000001</v>
      </c>
      <c r="Y57" s="10">
        <v>1</v>
      </c>
      <c r="Z57" s="10">
        <f t="shared" si="4"/>
        <v>185000</v>
      </c>
      <c r="AA57" s="10">
        <v>1850</v>
      </c>
      <c r="AB57" s="18"/>
      <c r="AC57" s="18"/>
      <c r="AD57" s="10">
        <v>0.625</v>
      </c>
      <c r="AE57" s="10"/>
    </row>
    <row r="58" spans="2:31" ht="14.25">
      <c r="B58">
        <v>-1300135.8550378787</v>
      </c>
      <c r="C58" s="24">
        <v>1.1499999999999999</v>
      </c>
      <c r="D58">
        <f t="shared" si="8"/>
        <v>1130.5529174242424</v>
      </c>
      <c r="E58">
        <v>1130.5529174242424</v>
      </c>
      <c r="F58">
        <f t="shared" si="11"/>
        <v>1130.5529174242424</v>
      </c>
      <c r="G58">
        <v>1130.5529174242424</v>
      </c>
      <c r="I58" s="13" t="s">
        <v>76</v>
      </c>
      <c r="J58" s="22" t="s">
        <v>240</v>
      </c>
      <c r="K58" s="14" t="s">
        <v>148</v>
      </c>
      <c r="L58" s="15" t="str">
        <f t="shared" si="10"/>
        <v>ISS-WODBOIL</v>
      </c>
      <c r="M58" s="10" t="str">
        <f>_xlfn.CONCAT(I58," Wood Boiler")</f>
        <v>ISS Wood Boiler</v>
      </c>
      <c r="N58" s="10" t="str">
        <f>_xlfn.CONCAT(J58,INDEX(IND_definitions!$Q$10:$Q$20,MATCH(IND_NewTechs!K58,IND_definitions!$P$10:$P$20,0)))</f>
        <v>MISCWOD</v>
      </c>
      <c r="O58" s="10" t="s">
        <v>114</v>
      </c>
      <c r="P58" s="10" t="str">
        <f t="shared" si="3"/>
        <v>MISC-ISS-SH</v>
      </c>
      <c r="Q58" s="19"/>
      <c r="R58" s="19"/>
      <c r="S58" s="10">
        <v>2020</v>
      </c>
      <c r="T58" s="10">
        <v>2025</v>
      </c>
      <c r="U58" s="10">
        <v>15</v>
      </c>
      <c r="V58" s="10">
        <f>INDEX(Sheet1!$I$3:$I$51,MATCH(IND_NewTechs!I58,Sheet1!$H$3:$H$51,0))</f>
        <v>0.23782343987823437</v>
      </c>
      <c r="W58" s="10"/>
      <c r="X58" s="10">
        <v>31.536000000000001</v>
      </c>
      <c r="Y58" s="10">
        <v>0.8</v>
      </c>
      <c r="Z58" s="10">
        <f t="shared" si="4"/>
        <v>1130.5529174242424</v>
      </c>
      <c r="AA58" s="10">
        <v>1130.5529174242424</v>
      </c>
      <c r="AB58" s="21"/>
      <c r="AC58" s="21"/>
      <c r="AD58" s="10">
        <v>0.625</v>
      </c>
      <c r="AE58" s="10"/>
    </row>
    <row r="59" spans="2:31" ht="14.25">
      <c r="F59">
        <f t="shared" si="11"/>
        <v>812.74599999999998</v>
      </c>
      <c r="G59">
        <v>812.74599999999998</v>
      </c>
      <c r="I59" s="32" t="s">
        <v>283</v>
      </c>
      <c r="J59" s="22" t="s">
        <v>240</v>
      </c>
      <c r="K59" s="14" t="s">
        <v>149</v>
      </c>
      <c r="L59" s="15" t="str">
        <f t="shared" si="10"/>
        <v>\I:ISS-HEATPUMP</v>
      </c>
      <c r="M59" s="10" t="str">
        <f>_xlfn.CONCAT(I59," Heat Pump")</f>
        <v>\I:ISS Heat Pump</v>
      </c>
      <c r="N59" s="10" t="str">
        <f>_xlfn.CONCAT(J59,INDEX(IND_definitions!$Q$10:$Q$20,MATCH(IND_NewTechs!K59,IND_definitions!$P$10:$P$20,0)))</f>
        <v>MISCELC</v>
      </c>
      <c r="O59" s="10" t="s">
        <v>114</v>
      </c>
      <c r="P59" s="10" t="str">
        <f t="shared" si="3"/>
        <v>MISC-ISS-SH</v>
      </c>
      <c r="Q59" s="19"/>
      <c r="R59" s="19"/>
      <c r="S59" s="10">
        <v>2020</v>
      </c>
      <c r="T59" s="10">
        <v>2025</v>
      </c>
      <c r="U59" s="10">
        <v>15</v>
      </c>
      <c r="V59" s="10" t="e">
        <f>INDEX(Sheet1!$I$3:$I$51,MATCH(IND_NewTechs!I59,Sheet1!$H$3:$H$51,0))</f>
        <v>#N/A</v>
      </c>
      <c r="W59" s="10"/>
      <c r="X59" s="10">
        <v>31.536000000000001</v>
      </c>
      <c r="Y59" s="10">
        <v>3.5</v>
      </c>
      <c r="Z59" s="10">
        <f t="shared" si="4"/>
        <v>812.74599999999998</v>
      </c>
      <c r="AA59" s="10">
        <v>812.74599999999998</v>
      </c>
      <c r="AB59" s="21"/>
      <c r="AC59" s="21"/>
      <c r="AD59" s="10">
        <v>0.625</v>
      </c>
      <c r="AE59" s="10"/>
    </row>
    <row r="60" spans="2:31" ht="14.25">
      <c r="B60">
        <v>-438750</v>
      </c>
      <c r="C60" s="24">
        <v>0.35100000000000003</v>
      </c>
      <c r="D60">
        <f t="shared" si="8"/>
        <v>1249.9999999999998</v>
      </c>
      <c r="E60">
        <v>1249.9999999999998</v>
      </c>
      <c r="F60">
        <f t="shared" si="11"/>
        <v>1249.9999999999998</v>
      </c>
      <c r="G60">
        <v>1249.9999999999998</v>
      </c>
      <c r="I60" s="13" t="s">
        <v>77</v>
      </c>
      <c r="J60" s="22" t="s">
        <v>240</v>
      </c>
      <c r="K60" s="14" t="s">
        <v>138</v>
      </c>
      <c r="L60" s="15" t="str">
        <f t="shared" si="10"/>
        <v>KH-ELCBOIL</v>
      </c>
      <c r="M60" s="10" t="str">
        <f>_xlfn.CONCAT(I60," Electrode Boiler")</f>
        <v>KH Electrode Boiler</v>
      </c>
      <c r="N60" s="10" t="str">
        <f>_xlfn.CONCAT(J60,INDEX(IND_definitions!$Q$10:$Q$20,MATCH(IND_NewTechs!K60,IND_definitions!$P$10:$P$20,0)))</f>
        <v>MISCELC</v>
      </c>
      <c r="O60" s="10" t="s">
        <v>115</v>
      </c>
      <c r="P60" s="10" t="str">
        <f t="shared" si="3"/>
        <v>MISC-KH-SH</v>
      </c>
      <c r="Q60" s="19"/>
      <c r="R60" s="19"/>
      <c r="S60" s="10">
        <v>2020</v>
      </c>
      <c r="T60" s="10">
        <v>2025</v>
      </c>
      <c r="U60" s="10">
        <v>15</v>
      </c>
      <c r="V60" s="10">
        <f>INDEX(Sheet1!$I$3:$I$51,MATCH(IND_NewTechs!I60,Sheet1!$H$3:$H$51,0))</f>
        <v>8.2191844241501763E-2</v>
      </c>
      <c r="W60" s="10"/>
      <c r="X60" s="10">
        <v>31.536000000000001</v>
      </c>
      <c r="Y60" s="10">
        <v>1</v>
      </c>
      <c r="Z60" s="10">
        <f t="shared" si="4"/>
        <v>124999.99999999997</v>
      </c>
      <c r="AA60" s="10">
        <v>1249.9999999999998</v>
      </c>
      <c r="AB60" s="18"/>
      <c r="AC60" s="18"/>
      <c r="AD60" s="10">
        <v>0.36529699999999998</v>
      </c>
      <c r="AE60" s="10"/>
    </row>
    <row r="61" spans="2:31" ht="14.25">
      <c r="B61">
        <v>-508748.81284090912</v>
      </c>
      <c r="C61" s="24">
        <v>0.45</v>
      </c>
      <c r="D61">
        <f t="shared" si="8"/>
        <v>1130.5529174242424</v>
      </c>
      <c r="E61">
        <v>1130.5529174242424</v>
      </c>
      <c r="F61">
        <f t="shared" si="11"/>
        <v>1130.5529174242424</v>
      </c>
      <c r="G61">
        <v>1130.5529174242424</v>
      </c>
      <c r="I61" s="13" t="s">
        <v>77</v>
      </c>
      <c r="J61" s="22" t="s">
        <v>240</v>
      </c>
      <c r="K61" s="14" t="s">
        <v>148</v>
      </c>
      <c r="L61" s="15" t="str">
        <f t="shared" si="10"/>
        <v>KH-WODBOIL</v>
      </c>
      <c r="M61" s="10" t="str">
        <f>_xlfn.CONCAT(I61," Wood Boiler")</f>
        <v>KH Wood Boiler</v>
      </c>
      <c r="N61" s="10" t="str">
        <f>_xlfn.CONCAT(J61,INDEX(IND_definitions!$Q$10:$Q$20,MATCH(IND_NewTechs!K61,IND_definitions!$P$10:$P$20,0)))</f>
        <v>MISCWOD</v>
      </c>
      <c r="O61" s="10" t="s">
        <v>115</v>
      </c>
      <c r="P61" s="10" t="str">
        <f t="shared" si="3"/>
        <v>MISC-KH-SH</v>
      </c>
      <c r="Q61" s="19"/>
      <c r="R61" s="19"/>
      <c r="S61" s="10">
        <v>2020</v>
      </c>
      <c r="T61" s="10">
        <v>2025</v>
      </c>
      <c r="U61" s="10">
        <v>15</v>
      </c>
      <c r="V61" s="10">
        <f>INDEX(Sheet1!$I$3:$I$51,MATCH(IND_NewTechs!I61,Sheet1!$H$3:$H$51,0))</f>
        <v>8.2191844241501763E-2</v>
      </c>
      <c r="W61" s="10"/>
      <c r="X61" s="10">
        <v>31.536000000000001</v>
      </c>
      <c r="Y61" s="10">
        <v>0.8</v>
      </c>
      <c r="Z61" s="10">
        <f t="shared" si="4"/>
        <v>1130.5529174242424</v>
      </c>
      <c r="AA61" s="10">
        <v>1130.5529174242424</v>
      </c>
      <c r="AB61" s="21"/>
      <c r="AC61" s="21"/>
      <c r="AD61" s="10">
        <v>0.36529699999999998</v>
      </c>
      <c r="AE61" s="10"/>
    </row>
    <row r="62" spans="2:31" ht="14.25">
      <c r="F62">
        <f t="shared" si="11"/>
        <v>812.74599999999998</v>
      </c>
      <c r="G62">
        <v>812.74599999999998</v>
      </c>
      <c r="I62" s="32" t="s">
        <v>284</v>
      </c>
      <c r="J62" s="22" t="s">
        <v>240</v>
      </c>
      <c r="K62" s="14" t="s">
        <v>149</v>
      </c>
      <c r="L62" s="15" t="str">
        <f t="shared" si="10"/>
        <v>\I:KH-HEATPUMP</v>
      </c>
      <c r="M62" s="10" t="str">
        <f>_xlfn.CONCAT(I62," Heat Pump")</f>
        <v>\I:KH Heat Pump</v>
      </c>
      <c r="N62" s="10" t="str">
        <f>_xlfn.CONCAT(J62,INDEX(IND_definitions!$Q$10:$Q$20,MATCH(IND_NewTechs!K62,IND_definitions!$P$10:$P$20,0)))</f>
        <v>MISCELC</v>
      </c>
      <c r="O62" s="10" t="s">
        <v>115</v>
      </c>
      <c r="P62" s="10" t="str">
        <f t="shared" ref="P62:P91" si="13">_xlfn.CONCAT(J62, "-",O62)</f>
        <v>MISC-KH-SH</v>
      </c>
      <c r="Q62" s="19"/>
      <c r="R62" s="19"/>
      <c r="S62" s="10">
        <v>2020</v>
      </c>
      <c r="T62" s="10">
        <v>2025</v>
      </c>
      <c r="U62" s="10">
        <v>15</v>
      </c>
      <c r="V62" s="10" t="e">
        <f>INDEX(Sheet1!$I$3:$I$51,MATCH(IND_NewTechs!I62,Sheet1!$H$3:$H$51,0))</f>
        <v>#N/A</v>
      </c>
      <c r="W62" s="10"/>
      <c r="X62" s="10">
        <v>31.536000000000001</v>
      </c>
      <c r="Y62" s="10">
        <v>3.5</v>
      </c>
      <c r="Z62" s="10">
        <f t="shared" si="4"/>
        <v>812.74599999999998</v>
      </c>
      <c r="AA62" s="10">
        <v>812.74599999999998</v>
      </c>
      <c r="AB62" s="21"/>
      <c r="AC62" s="21"/>
      <c r="AD62" s="10">
        <v>0.36529680365296802</v>
      </c>
      <c r="AE62" s="10"/>
    </row>
    <row r="63" spans="2:31" ht="14.25">
      <c r="B63">
        <v>-12500000</v>
      </c>
      <c r="C63" s="24">
        <v>15</v>
      </c>
      <c r="D63">
        <f t="shared" si="8"/>
        <v>833.33333333333337</v>
      </c>
      <c r="E63">
        <v>833.33333333333337</v>
      </c>
      <c r="F63">
        <f t="shared" si="11"/>
        <v>833.33333333333337</v>
      </c>
      <c r="G63">
        <v>833.33333333333337</v>
      </c>
      <c r="I63" s="13" t="s">
        <v>78</v>
      </c>
      <c r="J63" s="22" t="s">
        <v>241</v>
      </c>
      <c r="K63" s="14" t="s">
        <v>138</v>
      </c>
      <c r="L63" s="15" t="str">
        <f t="shared" si="10"/>
        <v>MVM-ELCBOIL</v>
      </c>
      <c r="M63" s="10" t="str">
        <f>_xlfn.CONCAT(I63," Electrode Boiler")</f>
        <v>MVM Electrode Boiler</v>
      </c>
      <c r="N63" s="10" t="str">
        <f>_xlfn.CONCAT(J63,INDEX(IND_definitions!$Q$10:$Q$20,MATCH(IND_NewTechs!K63,IND_definitions!$P$10:$P$20,0)))</f>
        <v>DARYELC</v>
      </c>
      <c r="O63" s="10" t="s">
        <v>266</v>
      </c>
      <c r="P63" s="10" t="str">
        <f t="shared" si="13"/>
        <v>DARY-MVM-PH</v>
      </c>
      <c r="Q63" s="19"/>
      <c r="R63" s="19"/>
      <c r="S63" s="10">
        <v>2020</v>
      </c>
      <c r="T63" s="10">
        <v>2025</v>
      </c>
      <c r="U63" s="10">
        <v>50</v>
      </c>
      <c r="V63" s="10">
        <v>0.456621</v>
      </c>
      <c r="W63" s="10">
        <v>0.46</v>
      </c>
      <c r="X63" s="10">
        <v>31.536000000000001</v>
      </c>
      <c r="Y63" s="10">
        <v>1</v>
      </c>
      <c r="Z63" s="10">
        <f t="shared" si="4"/>
        <v>83333.333333333343</v>
      </c>
      <c r="AA63" s="10">
        <v>833.33333333333337</v>
      </c>
      <c r="AB63" s="18">
        <v>1.4999999999999999E-2</v>
      </c>
      <c r="AC63" s="18"/>
      <c r="AD63" s="10">
        <v>0.456621</v>
      </c>
      <c r="AE63" s="10"/>
    </row>
    <row r="64" spans="2:31" ht="14.25">
      <c r="B64">
        <v>-4078914.5936913318</v>
      </c>
      <c r="C64" s="24">
        <v>3.6078935632525639</v>
      </c>
      <c r="D64">
        <f t="shared" si="8"/>
        <v>1130.5529174242424</v>
      </c>
      <c r="E64">
        <v>1130.5529174242424</v>
      </c>
      <c r="F64">
        <f t="shared" si="11"/>
        <v>1130.5529174242424</v>
      </c>
      <c r="G64">
        <v>1130.5529174242424</v>
      </c>
      <c r="I64" s="13" t="s">
        <v>88</v>
      </c>
      <c r="J64" s="22" t="s">
        <v>239</v>
      </c>
      <c r="K64" s="14" t="s">
        <v>148</v>
      </c>
      <c r="L64" s="15" t="str">
        <f t="shared" ref="L64:L91" si="14">_xlfn.CONCAT(I64,K64)</f>
        <v>NGAS-WODBOIL</v>
      </c>
      <c r="M64" s="10" t="str">
        <f>_xlfn.CONCAT(I64," Wood Boiler")</f>
        <v>NGAS Wood Boiler</v>
      </c>
      <c r="N64" s="10" t="str">
        <f>_xlfn.CONCAT(J64,INDEX(IND_definitions!$Q$10:$Q$20,MATCH(IND_NewTechs!K64,IND_definitions!$P$10:$P$20,0)))</f>
        <v>MANUWOD</v>
      </c>
      <c r="O64" s="10" t="s">
        <v>267</v>
      </c>
      <c r="P64" s="10" t="str">
        <f t="shared" si="13"/>
        <v>MANU-NGAS-PH</v>
      </c>
      <c r="Q64" s="19"/>
      <c r="R64" s="19"/>
      <c r="S64" s="10">
        <v>2020</v>
      </c>
      <c r="T64" s="10">
        <v>2025</v>
      </c>
      <c r="U64" s="10">
        <v>15</v>
      </c>
      <c r="V64" s="10">
        <f>INDEX(Sheet1!$I$3:$I$51,MATCH(IND_NewTechs!I64,Sheet1!$H$3:$H$51,0))</f>
        <v>0.31</v>
      </c>
      <c r="W64" s="10"/>
      <c r="X64" s="10">
        <v>31.536000000000001</v>
      </c>
      <c r="Y64" s="10">
        <v>0.8</v>
      </c>
      <c r="Z64" s="10">
        <f t="shared" si="4"/>
        <v>1130.5529174242424</v>
      </c>
      <c r="AA64" s="10">
        <v>1130.5529174242424</v>
      </c>
      <c r="AB64" s="21"/>
      <c r="AC64" s="21"/>
      <c r="AD64" s="10">
        <v>1</v>
      </c>
      <c r="AE64" s="10"/>
    </row>
    <row r="65" spans="2:36" ht="14.25">
      <c r="B65">
        <v>-24622000</v>
      </c>
      <c r="C65" s="24">
        <v>20.247821877259707</v>
      </c>
      <c r="D65">
        <f t="shared" si="8"/>
        <v>1216.0320329394503</v>
      </c>
      <c r="E65">
        <v>1216.0320329394503</v>
      </c>
      <c r="F65">
        <f t="shared" si="11"/>
        <v>1216.0320329394503</v>
      </c>
      <c r="G65">
        <v>1216.0320329394503</v>
      </c>
      <c r="I65" s="13" t="s">
        <v>90</v>
      </c>
      <c r="J65" s="22" t="s">
        <v>241</v>
      </c>
      <c r="K65" s="14" t="s">
        <v>138</v>
      </c>
      <c r="L65" s="15" t="str">
        <f t="shared" si="14"/>
        <v>OCDA-ELCBOIL</v>
      </c>
      <c r="M65" s="10" t="str">
        <f>_xlfn.CONCAT(I65," Electrode Boiler")</f>
        <v>OCDA Electrode Boiler</v>
      </c>
      <c r="N65" s="10" t="str">
        <f>_xlfn.CONCAT(J65,INDEX(IND_definitions!$Q$10:$Q$20,MATCH(IND_NewTechs!K65,IND_definitions!$P$10:$P$20,0)))</f>
        <v>DARYELC</v>
      </c>
      <c r="O65" s="10" t="s">
        <v>268</v>
      </c>
      <c r="P65" s="10" t="str">
        <f t="shared" si="13"/>
        <v>DARY-OCDA-PH</v>
      </c>
      <c r="Q65" s="19"/>
      <c r="R65" s="19"/>
      <c r="S65" s="10">
        <v>2020</v>
      </c>
      <c r="T65" s="10">
        <v>2025</v>
      </c>
      <c r="U65" s="10">
        <v>15</v>
      </c>
      <c r="V65" s="10">
        <f>INDEX(Sheet1!$I$3:$I$51,MATCH(IND_NewTechs!I65,Sheet1!$H$3:$H$51,0))</f>
        <v>0.65</v>
      </c>
      <c r="W65" s="10"/>
      <c r="X65" s="10">
        <v>31.536000000000001</v>
      </c>
      <c r="Y65" s="10">
        <v>1</v>
      </c>
      <c r="Z65" s="10">
        <f t="shared" si="4"/>
        <v>121603.20329394503</v>
      </c>
      <c r="AA65" s="10">
        <v>1216.0320329394503</v>
      </c>
      <c r="AB65" s="18"/>
      <c r="AC65" s="18"/>
      <c r="AD65" s="10">
        <v>0.82191800000000004</v>
      </c>
      <c r="AE65" s="10"/>
    </row>
    <row r="66" spans="2:36" ht="14.25">
      <c r="B66">
        <v>-9149900</v>
      </c>
      <c r="C66" s="24">
        <v>25.958745996486812</v>
      </c>
      <c r="D66">
        <f t="shared" si="8"/>
        <v>352.47850575055992</v>
      </c>
      <c r="E66">
        <v>352.47850575055992</v>
      </c>
      <c r="F66">
        <f t="shared" si="11"/>
        <v>352.47850575055992</v>
      </c>
      <c r="G66">
        <v>352.47850575055992</v>
      </c>
      <c r="I66" s="13" t="s">
        <v>90</v>
      </c>
      <c r="J66" s="22" t="s">
        <v>241</v>
      </c>
      <c r="K66" s="14" t="s">
        <v>148</v>
      </c>
      <c r="L66" s="15" t="str">
        <f t="shared" si="14"/>
        <v>OCDA-WODBOIL</v>
      </c>
      <c r="M66" s="10" t="str">
        <f>_xlfn.CONCAT(I66," Wood Boiler")</f>
        <v>OCDA Wood Boiler</v>
      </c>
      <c r="N66" s="10" t="str">
        <f>_xlfn.CONCAT(J66,INDEX(IND_definitions!$Q$10:$Q$20,MATCH(IND_NewTechs!K66,IND_definitions!$P$10:$P$20,0)))</f>
        <v>DARYWOD</v>
      </c>
      <c r="O66" s="10" t="s">
        <v>268</v>
      </c>
      <c r="P66" s="10" t="str">
        <f t="shared" si="13"/>
        <v>DARY-OCDA-PH</v>
      </c>
      <c r="Q66" s="19"/>
      <c r="R66" s="19"/>
      <c r="S66" s="10">
        <v>2020</v>
      </c>
      <c r="T66" s="10">
        <v>2025</v>
      </c>
      <c r="U66" s="10">
        <v>15</v>
      </c>
      <c r="V66" s="10">
        <f>INDEX(Sheet1!$I$3:$I$51,MATCH(IND_NewTechs!I66,Sheet1!$H$3:$H$51,0))</f>
        <v>0.65</v>
      </c>
      <c r="W66" s="10"/>
      <c r="X66" s="10">
        <v>31.536000000000001</v>
      </c>
      <c r="Y66" s="10">
        <v>0.8</v>
      </c>
      <c r="Z66" s="10">
        <f t="shared" si="4"/>
        <v>352.47850575055992</v>
      </c>
      <c r="AA66" s="10">
        <v>352.47850575055992</v>
      </c>
      <c r="AB66" s="21"/>
      <c r="AC66" s="21"/>
      <c r="AD66" s="10">
        <v>0.82191800000000004</v>
      </c>
      <c r="AE66" s="10"/>
    </row>
    <row r="67" spans="2:36" ht="14.25">
      <c r="C67" s="24">
        <v>0.34973126290786444</v>
      </c>
      <c r="F67">
        <f t="shared" si="11"/>
        <v>812.74599999999998</v>
      </c>
      <c r="G67">
        <v>812.74599999999998</v>
      </c>
      <c r="I67" s="13" t="s">
        <v>276</v>
      </c>
      <c r="J67" s="22" t="s">
        <v>241</v>
      </c>
      <c r="K67" s="14" t="s">
        <v>149</v>
      </c>
      <c r="L67" s="15" t="str">
        <f t="shared" si="14"/>
        <v>\I:OCDA-HEATPUMP</v>
      </c>
      <c r="M67" s="10" t="str">
        <f>_xlfn.CONCAT(I67," Heat Pump")</f>
        <v>\I:OCDA Heat Pump</v>
      </c>
      <c r="N67" s="10" t="str">
        <f>_xlfn.CONCAT(J67,INDEX(IND_definitions!$Q$10:$Q$20,MATCH(IND_NewTechs!K67,IND_definitions!$P$10:$P$20,0)))</f>
        <v>DARYELC</v>
      </c>
      <c r="O67" s="10" t="s">
        <v>268</v>
      </c>
      <c r="P67" s="10" t="str">
        <f t="shared" si="13"/>
        <v>DARY-OCDA-PH</v>
      </c>
      <c r="Q67" s="20"/>
      <c r="R67" s="20"/>
      <c r="S67" s="10">
        <v>2020</v>
      </c>
      <c r="T67" s="10">
        <v>2025</v>
      </c>
      <c r="U67" s="10">
        <v>15</v>
      </c>
      <c r="V67" s="10" t="e">
        <f>INDEX(Sheet1!$I$3:$I$51,MATCH(IND_NewTechs!I67,Sheet1!$H$3:$H$51,0))</f>
        <v>#N/A</v>
      </c>
      <c r="W67" s="10"/>
      <c r="X67" s="10">
        <v>31.536000000000001</v>
      </c>
      <c r="Y67" s="10">
        <v>3.5</v>
      </c>
      <c r="Z67" s="10">
        <f t="shared" si="4"/>
        <v>812.74599999999998</v>
      </c>
      <c r="AA67" s="10">
        <v>812.74599999999998</v>
      </c>
      <c r="AB67" s="21">
        <v>2.9999999999999997E-4</v>
      </c>
      <c r="AC67" s="21"/>
      <c r="AD67" s="10">
        <v>1</v>
      </c>
      <c r="AE67" s="10"/>
      <c r="AJ67" t="s">
        <v>277</v>
      </c>
    </row>
    <row r="68" spans="2:36" ht="14.25">
      <c r="B68">
        <v>-1774500</v>
      </c>
      <c r="C68" s="24">
        <v>1.17</v>
      </c>
      <c r="D68">
        <f t="shared" si="8"/>
        <v>1516.6666666666667</v>
      </c>
      <c r="E68">
        <v>1516.6666666666667</v>
      </c>
      <c r="F68">
        <f t="shared" si="11"/>
        <v>1516.6666666666667</v>
      </c>
      <c r="G68">
        <v>1516.6666666666667</v>
      </c>
      <c r="I68" s="13" t="s">
        <v>91</v>
      </c>
      <c r="J68" s="22" t="s">
        <v>54</v>
      </c>
      <c r="K68" s="14" t="s">
        <v>138</v>
      </c>
      <c r="L68" s="15" t="str">
        <f t="shared" si="14"/>
        <v>PRM-ELCBOIL</v>
      </c>
      <c r="M68" s="10" t="str">
        <f>_xlfn.CONCAT(I68," Electrode Boiler")</f>
        <v>PRM Electrode Boiler</v>
      </c>
      <c r="N68" s="10" t="str">
        <f>_xlfn.CONCAT(J68,INDEX(IND_definitions!$Q$10:$Q$20,MATCH(IND_NewTechs!K68,IND_definitions!$P$10:$P$20,0)))</f>
        <v>MEATELC</v>
      </c>
      <c r="O68" s="10" t="s">
        <v>269</v>
      </c>
      <c r="P68" s="10" t="str">
        <f t="shared" si="13"/>
        <v>MEAT-PRM-PH</v>
      </c>
      <c r="Q68" s="19"/>
      <c r="R68" s="19"/>
      <c r="S68" s="10">
        <v>2020</v>
      </c>
      <c r="T68" s="10">
        <v>2025</v>
      </c>
      <c r="U68" s="10">
        <v>15</v>
      </c>
      <c r="V68" s="10">
        <f>INDEX(Sheet1!$I$3:$I$51,MATCH(IND_NewTechs!I68,Sheet1!$H$3:$H$51,0))</f>
        <v>5.4576E-2</v>
      </c>
      <c r="W68" s="10"/>
      <c r="X68" s="10">
        <v>31.536000000000001</v>
      </c>
      <c r="Y68" s="10">
        <v>1</v>
      </c>
      <c r="Z68" s="10">
        <f t="shared" si="4"/>
        <v>151666.66666666669</v>
      </c>
      <c r="AA68" s="10">
        <v>1516.6666666666667</v>
      </c>
      <c r="AB68" s="18"/>
      <c r="AC68" s="18"/>
      <c r="AD68" s="10">
        <v>1</v>
      </c>
      <c r="AE68" s="10"/>
    </row>
    <row r="69" spans="2:36" ht="14.25">
      <c r="B69">
        <v>-1695829.3761363637</v>
      </c>
      <c r="C69" s="24">
        <v>1.5</v>
      </c>
      <c r="D69">
        <f t="shared" si="8"/>
        <v>1130.5529174242424</v>
      </c>
      <c r="E69">
        <v>1130.5529174242424</v>
      </c>
      <c r="F69">
        <f t="shared" ref="F69:F77" si="15">IF(B69="",AA69,E69)</f>
        <v>1130.5529174242424</v>
      </c>
      <c r="G69">
        <v>1130.5529174242424</v>
      </c>
      <c r="I69" s="13" t="s">
        <v>91</v>
      </c>
      <c r="J69" s="22" t="s">
        <v>54</v>
      </c>
      <c r="K69" s="14" t="s">
        <v>148</v>
      </c>
      <c r="L69" s="15" t="str">
        <f t="shared" si="14"/>
        <v>PRM-WODBOIL</v>
      </c>
      <c r="M69" s="10" t="str">
        <f>_xlfn.CONCAT(I69," Wood Boiler")</f>
        <v>PRM Wood Boiler</v>
      </c>
      <c r="N69" s="10" t="str">
        <f>_xlfn.CONCAT(J69,INDEX(IND_definitions!$Q$10:$Q$20,MATCH(IND_NewTechs!K69,IND_definitions!$P$10:$P$20,0)))</f>
        <v>MEATWOD</v>
      </c>
      <c r="O69" s="10" t="s">
        <v>269</v>
      </c>
      <c r="P69" s="10" t="str">
        <f t="shared" si="13"/>
        <v>MEAT-PRM-PH</v>
      </c>
      <c r="Q69" s="19"/>
      <c r="R69" s="19"/>
      <c r="S69" s="10">
        <v>2020</v>
      </c>
      <c r="T69" s="10">
        <v>2025</v>
      </c>
      <c r="U69" s="10">
        <v>15</v>
      </c>
      <c r="V69" s="10">
        <f>INDEX(Sheet1!$I$3:$I$51,MATCH(IND_NewTechs!I69,Sheet1!$H$3:$H$51,0))</f>
        <v>5.4576E-2</v>
      </c>
      <c r="W69" s="10"/>
      <c r="X69" s="10">
        <v>31.536000000000001</v>
      </c>
      <c r="Y69" s="10">
        <v>0.8</v>
      </c>
      <c r="Z69" s="10">
        <f t="shared" si="4"/>
        <v>1130.5529174242424</v>
      </c>
      <c r="AA69" s="10">
        <v>1130.5529174242424</v>
      </c>
      <c r="AB69" s="21"/>
      <c r="AC69" s="21"/>
      <c r="AD69" s="10">
        <v>1</v>
      </c>
      <c r="AE69" s="10"/>
    </row>
    <row r="70" spans="2:36" ht="14.25">
      <c r="B70">
        <v>-2457290</v>
      </c>
      <c r="C70" s="24">
        <v>2.3496000000000001</v>
      </c>
      <c r="D70">
        <f t="shared" si="8"/>
        <v>1045.8333333333335</v>
      </c>
      <c r="E70">
        <v>1045.8333333333335</v>
      </c>
      <c r="F70">
        <f t="shared" si="15"/>
        <v>1045.8333333333335</v>
      </c>
      <c r="G70">
        <v>1045.8333333333335</v>
      </c>
      <c r="I70" s="13" t="s">
        <v>142</v>
      </c>
      <c r="J70" s="22" t="s">
        <v>240</v>
      </c>
      <c r="K70" s="14" t="s">
        <v>138</v>
      </c>
      <c r="L70" s="15" t="str">
        <f t="shared" si="14"/>
        <v>PSPV-ELCBOIL</v>
      </c>
      <c r="M70" s="10" t="str">
        <f>_xlfn.CONCAT(I70," Electrode Boiler")</f>
        <v>PSPV Electrode Boiler</v>
      </c>
      <c r="N70" s="10" t="str">
        <f>_xlfn.CONCAT(J70,INDEX(IND_definitions!$Q$10:$Q$20,MATCH(IND_NewTechs!K70,IND_definitions!$P$10:$P$20,0)))</f>
        <v>MISCELC</v>
      </c>
      <c r="O70" s="10" t="s">
        <v>143</v>
      </c>
      <c r="P70" s="10" t="str">
        <f t="shared" si="13"/>
        <v>MISC-PSPV-SH</v>
      </c>
      <c r="Q70" s="19"/>
      <c r="R70" s="19"/>
      <c r="S70" s="10">
        <v>2020</v>
      </c>
      <c r="T70" s="10">
        <v>2025</v>
      </c>
      <c r="U70" s="10">
        <v>15</v>
      </c>
      <c r="V70" s="10">
        <f>INDEX(Sheet1!$I$3:$I$51,MATCH(IND_NewTechs!I70,Sheet1!$H$3:$H$51,0))</f>
        <v>0.49553756745537569</v>
      </c>
      <c r="W70" s="10"/>
      <c r="X70" s="10">
        <v>31.536000000000001</v>
      </c>
      <c r="Y70" s="10">
        <v>1</v>
      </c>
      <c r="Z70" s="10">
        <f t="shared" ref="Z70:Z98" si="16">IF(K70="-ELCBOIL",AA70*100,AA70)</f>
        <v>104583.33333333334</v>
      </c>
      <c r="AA70" s="10">
        <v>1045.8333333333335</v>
      </c>
      <c r="AB70" s="18"/>
      <c r="AC70" s="18"/>
      <c r="AD70" s="10">
        <v>1</v>
      </c>
      <c r="AE70" s="10"/>
    </row>
    <row r="71" spans="2:36" ht="14.25">
      <c r="B71">
        <v>-2984659.7020000005</v>
      </c>
      <c r="C71" s="24">
        <v>2.64</v>
      </c>
      <c r="D71">
        <f t="shared" si="8"/>
        <v>1130.5529174242427</v>
      </c>
      <c r="E71">
        <v>1130.5529174242427</v>
      </c>
      <c r="F71">
        <f t="shared" si="15"/>
        <v>1130.5529174242427</v>
      </c>
      <c r="G71">
        <v>1130.5529174242427</v>
      </c>
      <c r="I71" s="13" t="s">
        <v>142</v>
      </c>
      <c r="J71" s="22" t="s">
        <v>240</v>
      </c>
      <c r="K71" s="14" t="s">
        <v>148</v>
      </c>
      <c r="L71" s="15" t="str">
        <f t="shared" si="14"/>
        <v>PSPV-WODBOIL</v>
      </c>
      <c r="M71" s="10" t="str">
        <f>_xlfn.CONCAT(I71," Wood Boiler")</f>
        <v>PSPV Wood Boiler</v>
      </c>
      <c r="N71" s="10" t="str">
        <f>_xlfn.CONCAT(J71,INDEX(IND_definitions!$Q$10:$Q$20,MATCH(IND_NewTechs!K71,IND_definitions!$P$10:$P$20,0)))</f>
        <v>MISCWOD</v>
      </c>
      <c r="O71" s="10" t="s">
        <v>143</v>
      </c>
      <c r="P71" s="10" t="str">
        <f t="shared" si="13"/>
        <v>MISC-PSPV-SH</v>
      </c>
      <c r="Q71" s="19"/>
      <c r="R71" s="19"/>
      <c r="S71" s="10">
        <v>2020</v>
      </c>
      <c r="T71" s="10">
        <v>2025</v>
      </c>
      <c r="U71" s="10">
        <v>15</v>
      </c>
      <c r="V71" s="10">
        <f>INDEX(Sheet1!$I$3:$I$51,MATCH(IND_NewTechs!I71,Sheet1!$H$3:$H$51,0))</f>
        <v>0.49553756745537569</v>
      </c>
      <c r="W71" s="10"/>
      <c r="X71" s="10">
        <v>31.536000000000001</v>
      </c>
      <c r="Y71" s="10">
        <v>0.8</v>
      </c>
      <c r="Z71" s="10">
        <f t="shared" si="16"/>
        <v>1130.5529174242427</v>
      </c>
      <c r="AA71" s="10">
        <v>1130.5529174242427</v>
      </c>
      <c r="AB71" s="21"/>
      <c r="AC71" s="21"/>
      <c r="AD71" s="10">
        <v>1</v>
      </c>
      <c r="AE71" s="10"/>
    </row>
    <row r="72" spans="2:36" ht="14.25">
      <c r="F72">
        <f t="shared" si="15"/>
        <v>812.74599999999998</v>
      </c>
      <c r="G72">
        <v>812.74599999999998</v>
      </c>
      <c r="I72" s="32" t="s">
        <v>285</v>
      </c>
      <c r="J72" s="22" t="s">
        <v>240</v>
      </c>
      <c r="K72" s="14" t="s">
        <v>149</v>
      </c>
      <c r="L72" s="15" t="str">
        <f t="shared" si="14"/>
        <v>\I:PSPV-HEATPUMP</v>
      </c>
      <c r="M72" s="10" t="str">
        <f>_xlfn.CONCAT(I72," Heat Pump")</f>
        <v>\I:PSPV Heat Pump</v>
      </c>
      <c r="N72" s="10" t="str">
        <f>_xlfn.CONCAT(J72,INDEX(IND_definitions!$Q$10:$Q$20,MATCH(IND_NewTechs!K72,IND_definitions!$P$10:$P$20,0)))</f>
        <v>MISCELC</v>
      </c>
      <c r="O72" s="10" t="s">
        <v>143</v>
      </c>
      <c r="P72" s="10" t="str">
        <f t="shared" si="13"/>
        <v>MISC-PSPV-SH</v>
      </c>
      <c r="Q72" s="19"/>
      <c r="R72" s="19"/>
      <c r="S72" s="10">
        <v>2020</v>
      </c>
      <c r="T72" s="10">
        <v>2025</v>
      </c>
      <c r="U72" s="10">
        <v>15</v>
      </c>
      <c r="V72" s="10" t="e">
        <f>INDEX(Sheet1!$I$3:$I$51,MATCH(IND_NewTechs!I72,Sheet1!$H$3:$H$51,0))</f>
        <v>#N/A</v>
      </c>
      <c r="W72" s="10"/>
      <c r="X72" s="10">
        <v>31.536000000000001</v>
      </c>
      <c r="Y72" s="10">
        <v>3.5</v>
      </c>
      <c r="Z72" s="10">
        <f t="shared" si="16"/>
        <v>812.74599999999998</v>
      </c>
      <c r="AA72" s="10">
        <v>812.74599999999998</v>
      </c>
      <c r="AB72" s="21"/>
      <c r="AC72" s="21"/>
      <c r="AD72" s="10">
        <v>1</v>
      </c>
      <c r="AE72" s="10"/>
    </row>
    <row r="73" spans="2:36" ht="14.25">
      <c r="B73">
        <v>-7376705.8823529407</v>
      </c>
      <c r="C73" s="24">
        <v>5.1360000000000001</v>
      </c>
      <c r="D73">
        <f>-B73/(1000*C73)</f>
        <v>1436.2745098039215</v>
      </c>
      <c r="E73">
        <v>1436.2745098039215</v>
      </c>
      <c r="F73">
        <f t="shared" si="15"/>
        <v>1436.2745098039215</v>
      </c>
      <c r="G73">
        <v>1436.2745098039215</v>
      </c>
      <c r="I73" s="13" t="s">
        <v>146</v>
      </c>
      <c r="J73" s="22" t="s">
        <v>240</v>
      </c>
      <c r="K73" s="14" t="s">
        <v>138</v>
      </c>
      <c r="L73" s="15" t="str">
        <f t="shared" si="14"/>
        <v>SDBH-ELCBOIL</v>
      </c>
      <c r="M73" s="10" t="str">
        <f>_xlfn.CONCAT(I73," Electrode Boiler")</f>
        <v>SDBH Electrode Boiler</v>
      </c>
      <c r="N73" s="10" t="str">
        <f>_xlfn.CONCAT(J73,INDEX(IND_definitions!$Q$10:$Q$20,MATCH(IND_NewTechs!K73,IND_definitions!$P$10:$P$20,0)))</f>
        <v>MISCELC</v>
      </c>
      <c r="O73" s="10" t="s">
        <v>147</v>
      </c>
      <c r="P73" s="10" t="str">
        <f t="shared" si="13"/>
        <v>MISC-SDBH-SH</v>
      </c>
      <c r="Q73" s="19"/>
      <c r="R73" s="19"/>
      <c r="S73" s="10">
        <v>2020</v>
      </c>
      <c r="T73" s="10">
        <v>2025</v>
      </c>
      <c r="U73" s="10">
        <v>15</v>
      </c>
      <c r="V73" s="10">
        <f>INDEX(Sheet1!$I$3:$I$51,MATCH(IND_NewTechs!I73,Sheet1!$H$3:$H$51,0))</f>
        <v>0.21371078555724671</v>
      </c>
      <c r="W73" s="10"/>
      <c r="X73" s="10">
        <v>31.536000000000001</v>
      </c>
      <c r="Y73" s="10">
        <v>1</v>
      </c>
      <c r="Z73" s="10">
        <f t="shared" si="16"/>
        <v>143627.45098039217</v>
      </c>
      <c r="AA73" s="10">
        <v>1436.2745098039215</v>
      </c>
      <c r="AB73" s="18"/>
      <c r="AC73" s="18"/>
      <c r="AD73" s="10">
        <v>1</v>
      </c>
      <c r="AE73" s="10"/>
    </row>
    <row r="74" spans="2:36" ht="14.25">
      <c r="B74">
        <v>-6104985.7540909098</v>
      </c>
      <c r="C74" s="24">
        <v>5.4</v>
      </c>
      <c r="D74">
        <f>-B74/(1000*C74)</f>
        <v>1130.5529174242427</v>
      </c>
      <c r="E74">
        <v>1130.5529174242427</v>
      </c>
      <c r="F74">
        <f t="shared" si="15"/>
        <v>1130.5529174242427</v>
      </c>
      <c r="G74">
        <v>1130.5529174242427</v>
      </c>
      <c r="I74" s="13" t="s">
        <v>146</v>
      </c>
      <c r="J74" s="22" t="s">
        <v>240</v>
      </c>
      <c r="K74" s="14" t="s">
        <v>148</v>
      </c>
      <c r="L74" s="15" t="str">
        <f t="shared" si="14"/>
        <v>SDBH-WODBOIL</v>
      </c>
      <c r="M74" s="10" t="str">
        <f>_xlfn.CONCAT(I74," Wood Boiler")</f>
        <v>SDBH Wood Boiler</v>
      </c>
      <c r="N74" s="10" t="str">
        <f>_xlfn.CONCAT(J74,INDEX(IND_definitions!$Q$10:$Q$20,MATCH(IND_NewTechs!K74,IND_definitions!$P$10:$P$20,0)))</f>
        <v>MISCWOD</v>
      </c>
      <c r="O74" s="10" t="s">
        <v>147</v>
      </c>
      <c r="P74" s="10" t="str">
        <f t="shared" si="13"/>
        <v>MISC-SDBH-SH</v>
      </c>
      <c r="Q74" s="19"/>
      <c r="R74" s="19"/>
      <c r="S74" s="10">
        <v>2020</v>
      </c>
      <c r="T74" s="10">
        <v>2025</v>
      </c>
      <c r="U74" s="10">
        <v>15</v>
      </c>
      <c r="V74" s="10">
        <f>INDEX(Sheet1!$I$3:$I$51,MATCH(IND_NewTechs!I74,Sheet1!$H$3:$H$51,0))</f>
        <v>0.21371078555724671</v>
      </c>
      <c r="W74" s="10"/>
      <c r="X74" s="10">
        <v>31.536000000000001</v>
      </c>
      <c r="Y74" s="10">
        <v>0.8</v>
      </c>
      <c r="Z74" s="10">
        <f t="shared" si="16"/>
        <v>1130.5529174242427</v>
      </c>
      <c r="AA74" s="10">
        <v>1130.5529174242427</v>
      </c>
      <c r="AB74" s="21"/>
      <c r="AC74" s="21"/>
      <c r="AD74" s="10">
        <v>1</v>
      </c>
      <c r="AE74" s="10"/>
    </row>
    <row r="75" spans="2:36" ht="14.25">
      <c r="F75">
        <f t="shared" si="15"/>
        <v>812.74599999999998</v>
      </c>
      <c r="G75">
        <v>812.74599999999998</v>
      </c>
      <c r="I75" s="13" t="s">
        <v>146</v>
      </c>
      <c r="J75" s="22" t="s">
        <v>240</v>
      </c>
      <c r="K75" s="14" t="s">
        <v>149</v>
      </c>
      <c r="L75" s="15" t="str">
        <f t="shared" si="14"/>
        <v>SDBH-HEATPUMP</v>
      </c>
      <c r="M75" s="10" t="str">
        <f>_xlfn.CONCAT(I75," Heat Pump")</f>
        <v>SDBH Heat Pump</v>
      </c>
      <c r="N75" s="10" t="str">
        <f>_xlfn.CONCAT(J75,INDEX(IND_definitions!$Q$10:$Q$20,MATCH(IND_NewTechs!K75,IND_definitions!$P$10:$P$20,0)))</f>
        <v>MISCELC</v>
      </c>
      <c r="O75" s="10" t="s">
        <v>147</v>
      </c>
      <c r="P75" s="10" t="str">
        <f t="shared" si="13"/>
        <v>MISC-SDBH-SH</v>
      </c>
      <c r="Q75" s="19"/>
      <c r="R75" s="19"/>
      <c r="S75" s="10">
        <v>2020</v>
      </c>
      <c r="T75" s="10">
        <v>2025</v>
      </c>
      <c r="U75" s="10">
        <v>15</v>
      </c>
      <c r="V75" s="10">
        <f>INDEX(Sheet1!$I$3:$I$51,MATCH(IND_NewTechs!I75,Sheet1!$H$3:$H$51,0))</f>
        <v>0.21371078555724671</v>
      </c>
      <c r="W75" s="10"/>
      <c r="X75" s="10">
        <v>31.536000000000001</v>
      </c>
      <c r="Y75" s="10">
        <v>3.5</v>
      </c>
      <c r="Z75" s="10">
        <f t="shared" si="16"/>
        <v>812.74599999999998</v>
      </c>
      <c r="AA75" s="10">
        <v>812.74599999999998</v>
      </c>
      <c r="AB75" s="21">
        <v>8.9999999999999998E-4</v>
      </c>
      <c r="AC75" s="21"/>
      <c r="AD75" s="10">
        <v>1</v>
      </c>
      <c r="AE75" s="10"/>
    </row>
    <row r="76" spans="2:36" ht="14.25">
      <c r="B76">
        <v>-667680.00000000012</v>
      </c>
      <c r="C76" s="24">
        <v>0.62400000000000011</v>
      </c>
      <c r="D76">
        <f t="shared" si="8"/>
        <v>1070</v>
      </c>
      <c r="E76">
        <v>1070</v>
      </c>
      <c r="F76">
        <f t="shared" si="15"/>
        <v>1070</v>
      </c>
      <c r="G76">
        <v>1070</v>
      </c>
      <c r="I76" s="13" t="s">
        <v>96</v>
      </c>
      <c r="J76" s="22" t="s">
        <v>240</v>
      </c>
      <c r="K76" s="14" t="s">
        <v>138</v>
      </c>
      <c r="L76" s="15" t="str">
        <f t="shared" si="14"/>
        <v>SDCSP-ELCBOIL</v>
      </c>
      <c r="M76" s="10" t="str">
        <f>_xlfn.CONCAT(I76," Electrode Boiler")</f>
        <v>SDCSP Electrode Boiler</v>
      </c>
      <c r="N76" s="10" t="str">
        <f>_xlfn.CONCAT(J76,INDEX(IND_definitions!$Q$10:$Q$20,MATCH(IND_NewTechs!K76,IND_definitions!$P$10:$P$20,0)))</f>
        <v>MISCELC</v>
      </c>
      <c r="O76" s="10" t="s">
        <v>134</v>
      </c>
      <c r="P76" s="10" t="str">
        <f t="shared" si="13"/>
        <v>MISC-SDCSP-WH</v>
      </c>
      <c r="Q76" s="19"/>
      <c r="R76" s="19"/>
      <c r="S76" s="10">
        <v>2020</v>
      </c>
      <c r="T76" s="10">
        <v>2025</v>
      </c>
      <c r="U76" s="10">
        <v>15</v>
      </c>
      <c r="V76" s="10">
        <f>INDEX(Sheet1!$I$3:$I$51,MATCH(IND_NewTechs!I76,Sheet1!$H$3:$H$51,0))</f>
        <v>2.5684931506849314E-2</v>
      </c>
      <c r="W76" s="10"/>
      <c r="X76" s="10">
        <v>31.536000000000001</v>
      </c>
      <c r="Y76" s="10">
        <v>1</v>
      </c>
      <c r="Z76" s="10">
        <f t="shared" si="16"/>
        <v>107000</v>
      </c>
      <c r="AA76" s="10">
        <v>1070</v>
      </c>
      <c r="AB76" s="21"/>
      <c r="AC76" s="21"/>
      <c r="AD76" s="10">
        <v>0.27397300000000002</v>
      </c>
      <c r="AE76" s="10"/>
    </row>
    <row r="77" spans="2:36" ht="14.25">
      <c r="B77">
        <v>-904442.33393939398</v>
      </c>
      <c r="C77" s="24">
        <v>0.8</v>
      </c>
      <c r="D77">
        <f t="shared" si="8"/>
        <v>1130.5529174242424</v>
      </c>
      <c r="E77">
        <v>1130.5529174242424</v>
      </c>
      <c r="F77">
        <f t="shared" si="15"/>
        <v>1130.5529174242424</v>
      </c>
      <c r="G77">
        <v>1130.5529174242424</v>
      </c>
      <c r="I77" s="13" t="s">
        <v>96</v>
      </c>
      <c r="J77" s="22" t="s">
        <v>240</v>
      </c>
      <c r="K77" s="14" t="s">
        <v>148</v>
      </c>
      <c r="L77" s="15" t="str">
        <f t="shared" si="14"/>
        <v>SDCSP-WODBOIL</v>
      </c>
      <c r="M77" s="10" t="str">
        <f>_xlfn.CONCAT(I77," Wood Boiler")</f>
        <v>SDCSP Wood Boiler</v>
      </c>
      <c r="N77" s="10" t="str">
        <f>_xlfn.CONCAT(J77,INDEX(IND_definitions!$Q$10:$Q$20,MATCH(IND_NewTechs!K77,IND_definitions!$P$10:$P$20,0)))</f>
        <v>MISCWOD</v>
      </c>
      <c r="O77" s="10" t="s">
        <v>134</v>
      </c>
      <c r="P77" s="10" t="str">
        <f t="shared" si="13"/>
        <v>MISC-SDCSP-WH</v>
      </c>
      <c r="Q77" s="19"/>
      <c r="R77" s="19"/>
      <c r="S77" s="10">
        <v>2020</v>
      </c>
      <c r="T77" s="10">
        <v>2025</v>
      </c>
      <c r="U77" s="10">
        <v>15</v>
      </c>
      <c r="V77" s="10">
        <f>INDEX(Sheet1!$I$3:$I$51,MATCH(IND_NewTechs!I77,Sheet1!$H$3:$H$51,0))</f>
        <v>2.5684931506849314E-2</v>
      </c>
      <c r="W77" s="10"/>
      <c r="X77" s="10">
        <v>31.536000000000001</v>
      </c>
      <c r="Y77" s="10">
        <v>0.8</v>
      </c>
      <c r="Z77" s="10">
        <f t="shared" si="16"/>
        <v>1130.5529174242424</v>
      </c>
      <c r="AA77" s="10">
        <v>1130.5529174242424</v>
      </c>
      <c r="AB77" s="21"/>
      <c r="AC77" s="21"/>
      <c r="AD77" s="10">
        <v>0.27397300000000002</v>
      </c>
      <c r="AE77" s="10"/>
    </row>
    <row r="78" spans="2:36" ht="14.25">
      <c r="C78" s="24"/>
      <c r="I78" s="32" t="s">
        <v>287</v>
      </c>
      <c r="J78" s="22" t="s">
        <v>240</v>
      </c>
      <c r="K78" s="14" t="s">
        <v>149</v>
      </c>
      <c r="L78" s="15" t="str">
        <f t="shared" si="14"/>
        <v>\I:SDCSP-HEATPUMP</v>
      </c>
      <c r="M78" s="10" t="str">
        <f>_xlfn.CONCAT(I78," Heat Pump")</f>
        <v>\I:SDCSP Heat Pump</v>
      </c>
      <c r="N78" s="10" t="str">
        <f>_xlfn.CONCAT(J78,INDEX(IND_definitions!$Q$10:$Q$20,MATCH(IND_NewTechs!K78,IND_definitions!$P$10:$P$20,0)))</f>
        <v>MISCELC</v>
      </c>
      <c r="O78" s="10" t="s">
        <v>134</v>
      </c>
      <c r="P78" s="10" t="str">
        <f t="shared" si="13"/>
        <v>MISC-SDCSP-WH</v>
      </c>
      <c r="Q78" s="19"/>
      <c r="R78" s="19"/>
      <c r="S78" s="10">
        <v>2020</v>
      </c>
      <c r="T78" s="10">
        <v>2025</v>
      </c>
      <c r="U78" s="10">
        <v>15</v>
      </c>
      <c r="V78" s="10" t="e">
        <f>INDEX(Sheet1!$I$3:$I$51,MATCH(IND_NewTechs!I78,Sheet1!$H$3:$H$51,0))</f>
        <v>#N/A</v>
      </c>
      <c r="W78" s="10"/>
      <c r="X78" s="10">
        <v>31.536000000000001</v>
      </c>
      <c r="Y78" s="10">
        <v>3.5</v>
      </c>
      <c r="Z78" s="10">
        <f t="shared" si="16"/>
        <v>812.74599999999998</v>
      </c>
      <c r="AA78" s="10">
        <v>812.74599999999998</v>
      </c>
      <c r="AB78" s="21"/>
      <c r="AC78" s="21"/>
      <c r="AD78" s="10">
        <v>0.27397300000000002</v>
      </c>
      <c r="AE78" s="10"/>
    </row>
    <row r="79" spans="2:36" ht="14.25">
      <c r="B79">
        <v>-3305208.0736427987</v>
      </c>
      <c r="C79" s="24">
        <v>1.3880138891938261</v>
      </c>
      <c r="D79">
        <f t="shared" ref="D79:D91" si="17">-B79/(1000*C79)</f>
        <v>2381.25</v>
      </c>
      <c r="E79">
        <v>2381.25</v>
      </c>
      <c r="F79">
        <f t="shared" ref="F79:F91" si="18">IF(B79="",AA79,E79)</f>
        <v>2381.25</v>
      </c>
      <c r="G79">
        <v>2381.25</v>
      </c>
      <c r="I79" s="13" t="s">
        <v>93</v>
      </c>
      <c r="J79" s="22" t="s">
        <v>54</v>
      </c>
      <c r="K79" s="14" t="s">
        <v>138</v>
      </c>
      <c r="L79" s="15" t="str">
        <f t="shared" si="14"/>
        <v>SFFF-ELCBOIL</v>
      </c>
      <c r="M79" s="10" t="str">
        <f>_xlfn.CONCAT(I79," Electrode Boiler")</f>
        <v>SFFF Electrode Boiler</v>
      </c>
      <c r="N79" s="10" t="str">
        <f>_xlfn.CONCAT(J79,INDEX(IND_definitions!$Q$10:$Q$20,MATCH(IND_NewTechs!K79,IND_definitions!$P$10:$P$20,0)))</f>
        <v>MEATELC</v>
      </c>
      <c r="O79" s="10" t="s">
        <v>270</v>
      </c>
      <c r="P79" s="10" t="str">
        <f t="shared" si="13"/>
        <v>MEAT-SFFF-PH</v>
      </c>
      <c r="Q79" s="19"/>
      <c r="R79" s="19"/>
      <c r="S79" s="10">
        <v>2020</v>
      </c>
      <c r="T79" s="10">
        <v>2025</v>
      </c>
      <c r="U79" s="10">
        <v>15</v>
      </c>
      <c r="V79" s="10">
        <f>INDEX(Sheet1!$I$3:$I$51,MATCH(IND_NewTechs!I79,Sheet1!$H$3:$H$51,0))</f>
        <v>0.30868511788276953</v>
      </c>
      <c r="W79" s="10"/>
      <c r="X79" s="10">
        <v>31.536000000000001</v>
      </c>
      <c r="Y79" s="10">
        <v>1</v>
      </c>
      <c r="Z79" s="10">
        <f t="shared" si="16"/>
        <v>238125</v>
      </c>
      <c r="AA79" s="10">
        <v>2381.25</v>
      </c>
      <c r="AB79" s="18"/>
      <c r="AC79" s="18"/>
      <c r="AD79" s="10">
        <v>0.51369900000000002</v>
      </c>
      <c r="AE79" s="10"/>
    </row>
    <row r="80" spans="2:36" ht="14.25">
      <c r="B80">
        <v>-2011824.5536582661</v>
      </c>
      <c r="C80" s="24">
        <v>1.7795049861459289</v>
      </c>
      <c r="D80">
        <f t="shared" si="17"/>
        <v>1130.5529174242424</v>
      </c>
      <c r="E80">
        <v>1130.5529174242424</v>
      </c>
      <c r="F80">
        <f t="shared" si="18"/>
        <v>1130.5529174242424</v>
      </c>
      <c r="G80">
        <v>1130.5529174242424</v>
      </c>
      <c r="I80" s="13" t="s">
        <v>93</v>
      </c>
      <c r="J80" s="22" t="s">
        <v>54</v>
      </c>
      <c r="K80" s="14" t="s">
        <v>148</v>
      </c>
      <c r="L80" s="15" t="str">
        <f t="shared" si="14"/>
        <v>SFFF-WODBOIL</v>
      </c>
      <c r="M80" s="10" t="str">
        <f>_xlfn.CONCAT(I80," Wood Boiler")</f>
        <v>SFFF Wood Boiler</v>
      </c>
      <c r="N80" s="10" t="str">
        <f>_xlfn.CONCAT(J80,INDEX(IND_definitions!$Q$10:$Q$20,MATCH(IND_NewTechs!K80,IND_definitions!$P$10:$P$20,0)))</f>
        <v>MEATWOD</v>
      </c>
      <c r="O80" s="10" t="s">
        <v>270</v>
      </c>
      <c r="P80" s="10" t="str">
        <f t="shared" si="13"/>
        <v>MEAT-SFFF-PH</v>
      </c>
      <c r="Q80" s="19"/>
      <c r="R80" s="19"/>
      <c r="S80" s="10">
        <v>2020</v>
      </c>
      <c r="T80" s="10">
        <v>2025</v>
      </c>
      <c r="U80" s="10">
        <v>15</v>
      </c>
      <c r="V80" s="10">
        <f>INDEX(Sheet1!$I$3:$I$51,MATCH(IND_NewTechs!I80,Sheet1!$H$3:$H$51,0))</f>
        <v>0.30868511788276953</v>
      </c>
      <c r="W80" s="10"/>
      <c r="X80" s="10">
        <v>31.536000000000001</v>
      </c>
      <c r="Y80" s="10">
        <v>0.8</v>
      </c>
      <c r="Z80" s="10">
        <f t="shared" si="16"/>
        <v>1130.5529174242424</v>
      </c>
      <c r="AA80" s="10">
        <v>1130.5529174242424</v>
      </c>
      <c r="AB80" s="21"/>
      <c r="AC80" s="21"/>
      <c r="AD80" s="10">
        <v>0.51369900000000002</v>
      </c>
      <c r="AE80" s="10"/>
    </row>
    <row r="81" spans="2:31" ht="14.25">
      <c r="C81" s="24">
        <v>2.4522026886792454</v>
      </c>
      <c r="F81">
        <f t="shared" si="18"/>
        <v>812.74599999999998</v>
      </c>
      <c r="G81">
        <v>812.74599999999998</v>
      </c>
      <c r="I81" s="13" t="s">
        <v>278</v>
      </c>
      <c r="J81" s="22" t="s">
        <v>54</v>
      </c>
      <c r="K81" s="14" t="s">
        <v>149</v>
      </c>
      <c r="L81" s="15" t="str">
        <f t="shared" si="14"/>
        <v>\I:SFFF-HEATPUMP</v>
      </c>
      <c r="M81" s="10" t="str">
        <f>_xlfn.CONCAT(I81," Heat Pump")</f>
        <v>\I:SFFF Heat Pump</v>
      </c>
      <c r="N81" s="10" t="str">
        <f>_xlfn.CONCAT(J81,INDEX(IND_definitions!$Q$10:$Q$20,MATCH(IND_NewTechs!K81,IND_definitions!$P$10:$P$20,0)))</f>
        <v>MEATELC</v>
      </c>
      <c r="O81" s="10" t="s">
        <v>270</v>
      </c>
      <c r="P81" s="10" t="str">
        <f t="shared" si="13"/>
        <v>MEAT-SFFF-PH</v>
      </c>
      <c r="Q81" s="20"/>
      <c r="R81" s="20"/>
      <c r="S81" s="10">
        <v>2020</v>
      </c>
      <c r="T81" s="11">
        <v>2025</v>
      </c>
      <c r="U81" s="10">
        <v>15</v>
      </c>
      <c r="V81" s="10" t="e">
        <f>INDEX(Sheet1!$I$3:$I$51,MATCH(IND_NewTechs!I81,Sheet1!$H$3:$H$51,0))</f>
        <v>#N/A</v>
      </c>
      <c r="W81" s="10"/>
      <c r="X81" s="10">
        <v>31.536000000000001</v>
      </c>
      <c r="Y81" s="10">
        <v>3.5</v>
      </c>
      <c r="Z81" s="10">
        <f t="shared" si="16"/>
        <v>812.74599999999998</v>
      </c>
      <c r="AA81" s="10">
        <v>812.74599999999998</v>
      </c>
      <c r="AB81" s="21"/>
      <c r="AC81" s="21">
        <v>2.5000000000000001E-3</v>
      </c>
      <c r="AD81" s="10">
        <v>1</v>
      </c>
      <c r="AE81" s="10"/>
    </row>
    <row r="82" spans="2:31" ht="14.25">
      <c r="C82" s="24">
        <v>1</v>
      </c>
      <c r="F82">
        <f t="shared" si="18"/>
        <v>1</v>
      </c>
      <c r="G82">
        <v>812.74599999999998</v>
      </c>
      <c r="I82" s="22" t="s">
        <v>94</v>
      </c>
      <c r="J82" s="22" t="s">
        <v>54</v>
      </c>
      <c r="K82" s="25" t="s">
        <v>149</v>
      </c>
      <c r="L82" s="26" t="str">
        <f t="shared" si="14"/>
        <v>SFFW-HEATPUMP</v>
      </c>
      <c r="M82" s="10" t="str">
        <f>_xlfn.CONCAT(I82," Heat Pump")</f>
        <v>SFFW Heat Pump</v>
      </c>
      <c r="N82" s="10" t="str">
        <f>_xlfn.CONCAT(J82,INDEX(IND_definitions!$Q$10:$Q$20,MATCH(IND_NewTechs!K82,IND_definitions!$P$10:$P$20,0)))</f>
        <v>MEATELC</v>
      </c>
      <c r="O82" s="10" t="s">
        <v>271</v>
      </c>
      <c r="P82" s="10" t="str">
        <f t="shared" si="13"/>
        <v>MEAT-SFFW-PH</v>
      </c>
      <c r="Q82" s="20"/>
      <c r="R82" s="20"/>
      <c r="S82" s="10">
        <v>2020</v>
      </c>
      <c r="T82" s="11">
        <v>2025</v>
      </c>
      <c r="U82" s="10">
        <v>15</v>
      </c>
      <c r="V82" s="10">
        <f>INDEX(Sheet1!$I$3:$I$51,MATCH(IND_NewTechs!I82,Sheet1!$H$3:$H$51,0))</f>
        <v>0.19148622772131388</v>
      </c>
      <c r="W82" s="10"/>
      <c r="X82" s="10">
        <v>31.536000000000001</v>
      </c>
      <c r="Y82" s="10">
        <v>3.5</v>
      </c>
      <c r="Z82" s="10">
        <f t="shared" si="16"/>
        <v>1</v>
      </c>
      <c r="AA82" s="10">
        <v>1</v>
      </c>
      <c r="AB82" s="21"/>
      <c r="AC82" s="21"/>
      <c r="AD82" s="10">
        <v>0.36164383561643837</v>
      </c>
      <c r="AE82" s="10"/>
    </row>
    <row r="83" spans="2:31" ht="14.25">
      <c r="B83">
        <v>-222841.27697519172</v>
      </c>
      <c r="C83" s="24">
        <v>0.14040000000000002</v>
      </c>
      <c r="D83">
        <f t="shared" si="17"/>
        <v>1587.188582444385</v>
      </c>
      <c r="E83">
        <v>1587.188582444385</v>
      </c>
      <c r="F83">
        <f t="shared" si="18"/>
        <v>1587.188582444385</v>
      </c>
      <c r="G83">
        <v>1587.188582444385</v>
      </c>
      <c r="I83" s="13" t="s">
        <v>92</v>
      </c>
      <c r="J83" s="22" t="s">
        <v>240</v>
      </c>
      <c r="K83" s="14" t="s">
        <v>138</v>
      </c>
      <c r="L83" s="15" t="str">
        <f t="shared" si="14"/>
        <v>SHGH-ELCBOIL</v>
      </c>
      <c r="M83" s="10" t="str">
        <f>_xlfn.CONCAT(I83," Electrode Boiler")</f>
        <v>SHGH Electrode Boiler</v>
      </c>
      <c r="N83" s="10" t="str">
        <f>_xlfn.CONCAT(J83,INDEX(IND_definitions!$Q$10:$Q$20,MATCH(IND_NewTechs!K83,IND_definitions!$P$10:$P$20,0)))</f>
        <v>MISCELC</v>
      </c>
      <c r="O83" s="10" t="s">
        <v>130</v>
      </c>
      <c r="P83" s="10" t="str">
        <f t="shared" si="13"/>
        <v>MISC-SHGH-SH</v>
      </c>
      <c r="Q83" s="19"/>
      <c r="R83" s="19"/>
      <c r="S83" s="10">
        <v>2020</v>
      </c>
      <c r="T83" s="10">
        <v>2025</v>
      </c>
      <c r="U83" s="10">
        <v>15</v>
      </c>
      <c r="V83" s="10">
        <f>INDEX(Sheet1!$I$3:$I$51,MATCH(IND_NewTechs!I83,Sheet1!$H$3:$H$51,0))</f>
        <v>0.85616438356164382</v>
      </c>
      <c r="W83" s="10"/>
      <c r="X83" s="10">
        <v>31.536000000000001</v>
      </c>
      <c r="Y83" s="10">
        <v>1</v>
      </c>
      <c r="Z83" s="10">
        <f t="shared" si="16"/>
        <v>158718.85824443851</v>
      </c>
      <c r="AA83" s="10">
        <v>1587.188582444385</v>
      </c>
      <c r="AB83" s="18"/>
      <c r="AC83" s="18"/>
      <c r="AD83" s="10">
        <v>1</v>
      </c>
      <c r="AE83" s="10"/>
    </row>
    <row r="84" spans="2:31" ht="14.25">
      <c r="B84">
        <v>-203499.52513636363</v>
      </c>
      <c r="C84" s="24">
        <v>0.18</v>
      </c>
      <c r="D84">
        <f t="shared" si="17"/>
        <v>1130.5529174242424</v>
      </c>
      <c r="E84">
        <v>1130.5529174242424</v>
      </c>
      <c r="F84">
        <f t="shared" si="18"/>
        <v>1130.5529174242424</v>
      </c>
      <c r="G84">
        <v>1130.5529174242424</v>
      </c>
      <c r="I84" s="13" t="s">
        <v>92</v>
      </c>
      <c r="J84" s="22" t="s">
        <v>240</v>
      </c>
      <c r="K84" s="14" t="s">
        <v>148</v>
      </c>
      <c r="L84" s="15" t="str">
        <f t="shared" si="14"/>
        <v>SHGH-WODBOIL</v>
      </c>
      <c r="M84" s="10" t="str">
        <f>_xlfn.CONCAT(I84," Wood Boiler")</f>
        <v>SHGH Wood Boiler</v>
      </c>
      <c r="N84" s="10" t="str">
        <f>_xlfn.CONCAT(J84,INDEX(IND_definitions!$Q$10:$Q$20,MATCH(IND_NewTechs!K84,IND_definitions!$P$10:$P$20,0)))</f>
        <v>MISCWOD</v>
      </c>
      <c r="O84" s="10" t="s">
        <v>130</v>
      </c>
      <c r="P84" s="10" t="str">
        <f t="shared" si="13"/>
        <v>MISC-SHGH-SH</v>
      </c>
      <c r="Q84" s="19"/>
      <c r="R84" s="19"/>
      <c r="S84" s="10">
        <v>2020</v>
      </c>
      <c r="T84" s="10">
        <v>2025</v>
      </c>
      <c r="U84" s="10">
        <v>15</v>
      </c>
      <c r="V84" s="10">
        <f>INDEX(Sheet1!$I$3:$I$51,MATCH(IND_NewTechs!I84,Sheet1!$H$3:$H$51,0))</f>
        <v>0.85616438356164382</v>
      </c>
      <c r="W84" s="10"/>
      <c r="X84" s="10">
        <v>31.536000000000001</v>
      </c>
      <c r="Y84" s="10">
        <v>0.8</v>
      </c>
      <c r="Z84" s="10">
        <f t="shared" si="16"/>
        <v>1130.5529174242424</v>
      </c>
      <c r="AA84" s="10">
        <v>1130.5529174242424</v>
      </c>
      <c r="AB84" s="21"/>
      <c r="AC84" s="21"/>
      <c r="AD84" s="10">
        <v>1</v>
      </c>
      <c r="AE84" s="10"/>
    </row>
    <row r="85" spans="2:31" ht="14.25">
      <c r="F85">
        <f t="shared" si="18"/>
        <v>812.74599999999998</v>
      </c>
      <c r="G85">
        <v>812.74599999999998</v>
      </c>
      <c r="I85" s="32" t="s">
        <v>286</v>
      </c>
      <c r="J85" s="22" t="s">
        <v>240</v>
      </c>
      <c r="K85" s="14" t="s">
        <v>149</v>
      </c>
      <c r="L85" s="15" t="str">
        <f t="shared" si="14"/>
        <v>\I:SHGH-HEATPUMP</v>
      </c>
      <c r="M85" s="10" t="str">
        <f>_xlfn.CONCAT(I85," Heat Pump")</f>
        <v>\I:SHGH Heat Pump</v>
      </c>
      <c r="N85" s="10" t="str">
        <f>_xlfn.CONCAT(J85,INDEX(IND_definitions!$Q$10:$Q$20,MATCH(IND_NewTechs!K85,IND_definitions!$P$10:$P$20,0)))</f>
        <v>MISCELC</v>
      </c>
      <c r="O85" s="10" t="s">
        <v>130</v>
      </c>
      <c r="P85" s="10" t="str">
        <f t="shared" si="13"/>
        <v>MISC-SHGH-SH</v>
      </c>
      <c r="Q85" s="19"/>
      <c r="R85" s="19"/>
      <c r="S85" s="10">
        <v>2020</v>
      </c>
      <c r="T85" s="10">
        <v>2025</v>
      </c>
      <c r="U85" s="10">
        <v>15</v>
      </c>
      <c r="V85" s="10" t="e">
        <f>INDEX(Sheet1!$I$3:$I$51,MATCH(IND_NewTechs!I85,Sheet1!$H$3:$H$51,0))</f>
        <v>#N/A</v>
      </c>
      <c r="W85" s="10"/>
      <c r="X85" s="10">
        <v>31.536000000000001</v>
      </c>
      <c r="Y85" s="10">
        <v>3.5</v>
      </c>
      <c r="Z85" s="10">
        <f t="shared" si="16"/>
        <v>812.74599999999998</v>
      </c>
      <c r="AA85" s="10">
        <v>812.74599999999998</v>
      </c>
      <c r="AB85" s="21"/>
      <c r="AC85" s="21"/>
      <c r="AD85" s="10">
        <v>1</v>
      </c>
      <c r="AE85" s="10"/>
    </row>
    <row r="86" spans="2:31" ht="14.25">
      <c r="B86">
        <v>-1748842.105263158</v>
      </c>
      <c r="C86" s="24">
        <v>1.8719999999999999</v>
      </c>
      <c r="D86">
        <f t="shared" si="17"/>
        <v>934.21052631578948</v>
      </c>
      <c r="E86">
        <v>934.21052631578948</v>
      </c>
      <c r="F86">
        <f t="shared" si="18"/>
        <v>934.21052631578948</v>
      </c>
      <c r="G86">
        <v>934.21052631578948</v>
      </c>
      <c r="I86" s="13" t="s">
        <v>95</v>
      </c>
      <c r="J86" s="22" t="s">
        <v>240</v>
      </c>
      <c r="K86" s="14" t="s">
        <v>138</v>
      </c>
      <c r="L86" s="15" t="str">
        <f t="shared" si="14"/>
        <v>SIT-ELCBOIL</v>
      </c>
      <c r="M86" s="10" t="str">
        <f>_xlfn.CONCAT(I86," Electrode Boiler")</f>
        <v>SIT Electrode Boiler</v>
      </c>
      <c r="N86" s="10" t="str">
        <f>_xlfn.CONCAT(J86,INDEX(IND_definitions!$Q$10:$Q$20,MATCH(IND_NewTechs!K86,IND_definitions!$P$10:$P$20,0)))</f>
        <v>MISCELC</v>
      </c>
      <c r="O86" s="10" t="s">
        <v>133</v>
      </c>
      <c r="P86" s="10" t="str">
        <f t="shared" si="13"/>
        <v>MISC-SIT-SH</v>
      </c>
      <c r="Q86" s="19"/>
      <c r="R86" s="19"/>
      <c r="S86" s="10">
        <v>2020</v>
      </c>
      <c r="T86" s="10">
        <v>2025</v>
      </c>
      <c r="U86" s="10">
        <v>15</v>
      </c>
      <c r="V86" s="10">
        <f>INDEX(Sheet1!$I$3:$I$51,MATCH(IND_NewTechs!I86,Sheet1!$H$3:$H$51,0))</f>
        <v>7.0081335616438367E-2</v>
      </c>
      <c r="W86" s="10"/>
      <c r="X86" s="10">
        <v>31.536000000000001</v>
      </c>
      <c r="Y86" s="10">
        <v>1</v>
      </c>
      <c r="Z86" s="10">
        <f t="shared" si="16"/>
        <v>93421.052631578947</v>
      </c>
      <c r="AA86" s="10">
        <v>934.21052631578948</v>
      </c>
      <c r="AB86" s="18"/>
      <c r="AC86" s="18"/>
      <c r="AD86" s="10">
        <v>1</v>
      </c>
      <c r="AE86" s="10"/>
    </row>
    <row r="87" spans="2:31" ht="14.25">
      <c r="B87">
        <v>-2713327.0018181819</v>
      </c>
      <c r="C87" s="24">
        <v>2.4</v>
      </c>
      <c r="D87">
        <f t="shared" si="17"/>
        <v>1130.5529174242424</v>
      </c>
      <c r="E87">
        <v>1130.5529174242424</v>
      </c>
      <c r="F87">
        <f t="shared" si="18"/>
        <v>1130.5529174242424</v>
      </c>
      <c r="G87">
        <v>1130.5529174242424</v>
      </c>
      <c r="I87" s="13" t="s">
        <v>95</v>
      </c>
      <c r="J87" s="22" t="s">
        <v>240</v>
      </c>
      <c r="K87" s="14" t="s">
        <v>148</v>
      </c>
      <c r="L87" s="15" t="str">
        <f t="shared" si="14"/>
        <v>SIT-WODBOIL</v>
      </c>
      <c r="M87" s="10" t="str">
        <f>_xlfn.CONCAT(I87," Wood Boiler")</f>
        <v>SIT Wood Boiler</v>
      </c>
      <c r="N87" s="10" t="str">
        <f>_xlfn.CONCAT(J87,INDEX(IND_definitions!$Q$10:$Q$20,MATCH(IND_NewTechs!K87,IND_definitions!$P$10:$P$20,0)))</f>
        <v>MISCWOD</v>
      </c>
      <c r="O87" s="10" t="s">
        <v>133</v>
      </c>
      <c r="P87" s="10" t="str">
        <f t="shared" si="13"/>
        <v>MISC-SIT-SH</v>
      </c>
      <c r="Q87" s="19"/>
      <c r="R87" s="19"/>
      <c r="S87" s="10">
        <v>2020</v>
      </c>
      <c r="T87" s="10">
        <v>2025</v>
      </c>
      <c r="U87" s="10">
        <v>15</v>
      </c>
      <c r="V87" s="10">
        <f>INDEX(Sheet1!$I$3:$I$51,MATCH(IND_NewTechs!I87,Sheet1!$H$3:$H$51,0))</f>
        <v>7.0081335616438367E-2</v>
      </c>
      <c r="W87" s="10"/>
      <c r="X87" s="10">
        <v>31.536000000000001</v>
      </c>
      <c r="Y87" s="10">
        <v>0.8</v>
      </c>
      <c r="Z87" s="10">
        <f t="shared" si="16"/>
        <v>1130.5529174242424</v>
      </c>
      <c r="AA87" s="10">
        <v>1130.5529174242424</v>
      </c>
      <c r="AB87" s="21"/>
      <c r="AC87" s="21"/>
      <c r="AD87" s="10">
        <v>1</v>
      </c>
      <c r="AE87" s="10"/>
    </row>
    <row r="88" spans="2:31" ht="14.25">
      <c r="F88">
        <f t="shared" si="18"/>
        <v>812.74599999999998</v>
      </c>
      <c r="G88">
        <v>812.74599999999998</v>
      </c>
      <c r="I88" s="13" t="s">
        <v>95</v>
      </c>
      <c r="J88" s="22" t="s">
        <v>240</v>
      </c>
      <c r="K88" s="14" t="s">
        <v>149</v>
      </c>
      <c r="L88" s="15" t="str">
        <f t="shared" si="14"/>
        <v>SIT-HEATPUMP</v>
      </c>
      <c r="M88" s="10" t="str">
        <f>_xlfn.CONCAT(I88," Heat Pump")</f>
        <v>SIT Heat Pump</v>
      </c>
      <c r="N88" s="10" t="str">
        <f>_xlfn.CONCAT(J88,INDEX(IND_definitions!$Q$10:$Q$20,MATCH(IND_NewTechs!K88,IND_definitions!$P$10:$P$20,0)))</f>
        <v>MISCELC</v>
      </c>
      <c r="O88" s="10" t="s">
        <v>133</v>
      </c>
      <c r="P88" s="10" t="str">
        <f t="shared" si="13"/>
        <v>MISC-SIT-SH</v>
      </c>
      <c r="Q88" s="19"/>
      <c r="R88" s="19"/>
      <c r="S88" s="10">
        <v>2020</v>
      </c>
      <c r="T88" s="10">
        <v>2025</v>
      </c>
      <c r="U88" s="10">
        <v>15</v>
      </c>
      <c r="V88" s="10">
        <f>INDEX(Sheet1!$I$3:$I$51,MATCH(IND_NewTechs!I88,Sheet1!$H$3:$H$51,0))</f>
        <v>7.0081335616438367E-2</v>
      </c>
      <c r="W88" s="10"/>
      <c r="X88" s="10">
        <v>31.536000000000001</v>
      </c>
      <c r="Y88" s="10">
        <v>3.5</v>
      </c>
      <c r="Z88" s="10">
        <f t="shared" si="16"/>
        <v>812.74599999999998</v>
      </c>
      <c r="AA88" s="10">
        <v>812.74599999999998</v>
      </c>
      <c r="AB88" s="21"/>
      <c r="AC88" s="21"/>
      <c r="AD88" s="10">
        <v>1</v>
      </c>
      <c r="AE88" s="10"/>
    </row>
    <row r="89" spans="2:31" ht="14.25">
      <c r="F89">
        <f t="shared" si="18"/>
        <v>957.30899999999997</v>
      </c>
      <c r="G89">
        <v>957.30899999999997</v>
      </c>
      <c r="I89" s="13" t="s">
        <v>279</v>
      </c>
      <c r="J89" s="22" t="s">
        <v>54</v>
      </c>
      <c r="K89" s="14" t="s">
        <v>138</v>
      </c>
      <c r="L89" s="15" t="str">
        <f t="shared" si="14"/>
        <v>\I:SPM-ELCBOIL</v>
      </c>
      <c r="M89" s="10" t="str">
        <f>_xlfn.CONCAT(I89," Electrode Boiler")</f>
        <v>\I:SPM Electrode Boiler</v>
      </c>
      <c r="N89" s="10" t="str">
        <f>_xlfn.CONCAT(J89,INDEX(IND_definitions!$Q$10:$Q$20,MATCH(IND_NewTechs!K89,IND_definitions!$P$10:$P$20,0)))</f>
        <v>MEATELC</v>
      </c>
      <c r="O89" s="10" t="s">
        <v>272</v>
      </c>
      <c r="P89" s="10" t="str">
        <f t="shared" si="13"/>
        <v>MEAT-SPM-PH</v>
      </c>
      <c r="Q89" s="19"/>
      <c r="R89" s="19"/>
      <c r="S89" s="10">
        <v>2020</v>
      </c>
      <c r="T89" s="10">
        <v>2025</v>
      </c>
      <c r="U89" s="10">
        <v>15</v>
      </c>
      <c r="V89" s="10" t="e">
        <f>INDEX(Sheet1!$I$3:$I$51,MATCH(IND_NewTechs!I89,Sheet1!$H$3:$H$51,0))</f>
        <v>#N/A</v>
      </c>
      <c r="W89" s="10"/>
      <c r="X89" s="10">
        <v>31.536000000000001</v>
      </c>
      <c r="Y89" s="10">
        <v>1</v>
      </c>
      <c r="Z89" s="10">
        <f t="shared" si="16"/>
        <v>95730.9</v>
      </c>
      <c r="AA89" s="10">
        <v>957.30899999999997</v>
      </c>
      <c r="AB89" s="18"/>
      <c r="AC89" s="18"/>
      <c r="AD89" s="10">
        <v>0.36</v>
      </c>
      <c r="AE89" s="10"/>
    </row>
    <row r="90" spans="2:31" ht="14.25">
      <c r="F90">
        <f t="shared" si="18"/>
        <v>1130.5530000000001</v>
      </c>
      <c r="G90">
        <v>1130.5530000000001</v>
      </c>
      <c r="I90" s="13" t="s">
        <v>279</v>
      </c>
      <c r="J90" s="22" t="s">
        <v>54</v>
      </c>
      <c r="K90" s="14" t="s">
        <v>148</v>
      </c>
      <c r="L90" s="15" t="str">
        <f t="shared" si="14"/>
        <v>\I:SPM-WODBOIL</v>
      </c>
      <c r="M90" s="10" t="str">
        <f>_xlfn.CONCAT(I90," Wood Boiler")</f>
        <v>\I:SPM Wood Boiler</v>
      </c>
      <c r="N90" s="10" t="str">
        <f>_xlfn.CONCAT(J90,INDEX(IND_definitions!$Q$10:$Q$20,MATCH(IND_NewTechs!K90,IND_definitions!$P$10:$P$20,0)))</f>
        <v>MEATWOD</v>
      </c>
      <c r="O90" s="10" t="s">
        <v>272</v>
      </c>
      <c r="P90" s="10" t="str">
        <f t="shared" si="13"/>
        <v>MEAT-SPM-PH</v>
      </c>
      <c r="Q90" s="19"/>
      <c r="R90" s="19"/>
      <c r="S90" s="10">
        <v>2020</v>
      </c>
      <c r="T90" s="10">
        <v>2025</v>
      </c>
      <c r="U90" s="10">
        <v>15</v>
      </c>
      <c r="V90" s="10" t="e">
        <f>INDEX(Sheet1!$I$3:$I$51,MATCH(IND_NewTechs!I90,Sheet1!$H$3:$H$51,0))</f>
        <v>#N/A</v>
      </c>
      <c r="W90" s="10"/>
      <c r="X90" s="10">
        <v>31.536000000000001</v>
      </c>
      <c r="Y90" s="10">
        <v>0.8</v>
      </c>
      <c r="Z90" s="10">
        <f t="shared" si="16"/>
        <v>1130.5530000000001</v>
      </c>
      <c r="AA90" s="10">
        <v>1130.5530000000001</v>
      </c>
      <c r="AB90" s="21"/>
      <c r="AC90" s="21"/>
      <c r="AD90" s="10">
        <v>0.36</v>
      </c>
      <c r="AE90" s="10"/>
    </row>
    <row r="91" spans="2:31" ht="14.25">
      <c r="B91">
        <v>-5983006.371384427</v>
      </c>
      <c r="C91" s="24">
        <v>5.2921064367474369</v>
      </c>
      <c r="D91">
        <f t="shared" si="17"/>
        <v>1130.5529174242427</v>
      </c>
      <c r="E91">
        <v>1130.5529174242427</v>
      </c>
      <c r="F91">
        <f t="shared" si="18"/>
        <v>1130.5529174242427</v>
      </c>
      <c r="G91">
        <v>1130.5529174242427</v>
      </c>
      <c r="I91" s="13" t="s">
        <v>98</v>
      </c>
      <c r="J91" s="22" t="s">
        <v>239</v>
      </c>
      <c r="K91" s="14" t="s">
        <v>148</v>
      </c>
      <c r="L91" s="15" t="str">
        <f t="shared" si="14"/>
        <v>STT-WODBOIL</v>
      </c>
      <c r="M91" s="10" t="str">
        <f>_xlfn.CONCAT(I91," Wood Boiler")</f>
        <v>STT Wood Boiler</v>
      </c>
      <c r="N91" s="10" t="str">
        <f>_xlfn.CONCAT(J91,INDEX(IND_definitions!$Q$10:$Q$20,MATCH(IND_NewTechs!K91,IND_definitions!$P$10:$P$20,0)))</f>
        <v>MANUWOD</v>
      </c>
      <c r="O91" s="10" t="s">
        <v>273</v>
      </c>
      <c r="P91" s="10" t="str">
        <f t="shared" si="13"/>
        <v>MANU-STT-PH</v>
      </c>
      <c r="Q91" s="19"/>
      <c r="R91" s="19"/>
      <c r="S91" s="10">
        <v>2020</v>
      </c>
      <c r="T91" s="10">
        <v>2025</v>
      </c>
      <c r="U91" s="10">
        <v>15</v>
      </c>
      <c r="V91" s="10">
        <f>INDEX(Sheet1!$I$3:$I$51,MATCH(IND_NewTechs!I91,Sheet1!$H$3:$H$51,0))</f>
        <v>0.29844510102366667</v>
      </c>
      <c r="W91" s="10"/>
      <c r="X91" s="10">
        <v>31.536000000000001</v>
      </c>
      <c r="Y91" s="10">
        <v>0.8</v>
      </c>
      <c r="Z91" s="10">
        <f t="shared" si="16"/>
        <v>1130.5530000000001</v>
      </c>
      <c r="AA91" s="10">
        <v>1130.5530000000001</v>
      </c>
      <c r="AB91" s="21"/>
      <c r="AC91" s="21"/>
      <c r="AD91" s="10">
        <v>1</v>
      </c>
      <c r="AE91" s="10"/>
    </row>
    <row r="92" spans="2:31" ht="14.25">
      <c r="I92" s="13" t="s">
        <v>89</v>
      </c>
      <c r="J92" s="13" t="s">
        <v>239</v>
      </c>
      <c r="K92" s="14" t="s">
        <v>138</v>
      </c>
      <c r="L92" s="15" t="str">
        <f t="shared" ref="L92:L97" si="19">_xlfn.CONCAT(I92,K92)</f>
        <v>\I:OGP-ELCBOIL</v>
      </c>
      <c r="M92" s="10" t="str">
        <f>_xlfn.CONCAT(I92," Electrode Boiler")</f>
        <v>\I:OGP Electrode Boiler</v>
      </c>
      <c r="N92" s="10" t="str">
        <f>_xlfn.CONCAT(J92,INDEX(IND_definitions!$Q$10:$Q$20,MATCH(IND_NewTechs!K92,IND_definitions!$P$10:$P$20,0)))</f>
        <v>MANUELC</v>
      </c>
      <c r="O92" s="10" t="s">
        <v>274</v>
      </c>
      <c r="P92" s="10" t="str">
        <f t="shared" ref="P92:P97" si="20">_xlfn.CONCAT(J92, "-",O92)</f>
        <v>MANU-\I:OGP-PH</v>
      </c>
      <c r="Q92" s="19"/>
      <c r="R92" s="19"/>
      <c r="S92" s="10">
        <v>2020</v>
      </c>
      <c r="T92" s="10">
        <v>2025</v>
      </c>
      <c r="U92" s="10">
        <v>15</v>
      </c>
      <c r="V92" s="10" t="e">
        <f>INDEX(Sheet1!$I$3:$I$51,MATCH(IND_NewTechs!I92,Sheet1!$H$3:$H$51,0))</f>
        <v>#N/A</v>
      </c>
      <c r="W92" s="10"/>
      <c r="X92" s="10">
        <v>31.536000000000001</v>
      </c>
      <c r="Y92" s="10">
        <v>1</v>
      </c>
      <c r="Z92" s="10">
        <f t="shared" si="16"/>
        <v>95730.9</v>
      </c>
      <c r="AA92" s="10">
        <v>957.30899999999997</v>
      </c>
      <c r="AB92" s="18"/>
      <c r="AC92" s="18"/>
      <c r="AD92" s="10">
        <v>1</v>
      </c>
      <c r="AE92" s="10"/>
    </row>
    <row r="93" spans="2:31" ht="14.25">
      <c r="I93" s="13" t="s">
        <v>89</v>
      </c>
      <c r="J93" s="13" t="s">
        <v>239</v>
      </c>
      <c r="K93" s="14" t="s">
        <v>148</v>
      </c>
      <c r="L93" s="15" t="str">
        <f t="shared" si="19"/>
        <v>\I:OGP-WODBOIL</v>
      </c>
      <c r="M93" s="10" t="str">
        <f>_xlfn.CONCAT(I93," Wood Boiler")</f>
        <v>\I:OGP Wood Boiler</v>
      </c>
      <c r="N93" s="10" t="str">
        <f>_xlfn.CONCAT(J93,INDEX(IND_definitions!$Q$10:$Q$20,MATCH(IND_NewTechs!K93,IND_definitions!$P$10:$P$20,0)))</f>
        <v>MANUWOD</v>
      </c>
      <c r="O93" s="10" t="s">
        <v>274</v>
      </c>
      <c r="P93" s="10" t="str">
        <f t="shared" si="20"/>
        <v>MANU-\I:OGP-PH</v>
      </c>
      <c r="Q93" s="19"/>
      <c r="R93" s="19"/>
      <c r="S93" s="10">
        <v>2020</v>
      </c>
      <c r="T93" s="10">
        <v>2025</v>
      </c>
      <c r="U93" s="10">
        <v>15</v>
      </c>
      <c r="V93" s="10" t="e">
        <f>INDEX(Sheet1!$I$3:$I$51,MATCH(IND_NewTechs!I93,Sheet1!$H$3:$H$51,0))</f>
        <v>#N/A</v>
      </c>
      <c r="W93" s="10"/>
      <c r="X93" s="10">
        <v>31.536000000000001</v>
      </c>
      <c r="Y93" s="10">
        <v>0.8</v>
      </c>
      <c r="Z93" s="10">
        <f t="shared" si="16"/>
        <v>1130.5530000000001</v>
      </c>
      <c r="AA93" s="10">
        <v>1130.5530000000001</v>
      </c>
      <c r="AB93" s="21"/>
      <c r="AC93" s="21"/>
      <c r="AD93" s="10">
        <v>1</v>
      </c>
      <c r="AE93" s="10"/>
    </row>
    <row r="94" spans="2:31" ht="14.25">
      <c r="I94" s="13" t="s">
        <v>97</v>
      </c>
      <c r="J94" s="22" t="s">
        <v>240</v>
      </c>
      <c r="K94" s="14" t="s">
        <v>138</v>
      </c>
      <c r="L94" s="15" t="str">
        <f t="shared" si="19"/>
        <v>\I:SPI-ELCBOIL</v>
      </c>
      <c r="M94" s="10" t="str">
        <f>_xlfn.CONCAT(I94," Electrode Boiler")</f>
        <v>\I:SPI Electrode Boiler</v>
      </c>
      <c r="N94" s="10" t="str">
        <f>_xlfn.CONCAT(J94,INDEX(IND_definitions!$Q$10:$Q$20,MATCH(IND_NewTechs!K94,IND_definitions!$P$10:$P$20,0)))</f>
        <v>MISCELC</v>
      </c>
      <c r="O94" s="10" t="s">
        <v>167</v>
      </c>
      <c r="P94" s="10" t="str">
        <f t="shared" si="20"/>
        <v>MISC-SPI-WH</v>
      </c>
      <c r="Q94" s="19"/>
      <c r="R94" s="19"/>
      <c r="S94" s="10">
        <v>2020</v>
      </c>
      <c r="T94" s="10">
        <v>2025</v>
      </c>
      <c r="U94" s="10">
        <v>15</v>
      </c>
      <c r="V94" s="11" t="e">
        <f>INDEX(Sheet1!$I$3:$I$51,MATCH(IND_NewTechs!I94,Sheet1!$H$3:$H$51,0))</f>
        <v>#N/A</v>
      </c>
      <c r="W94" s="11"/>
      <c r="X94" s="10">
        <v>31.536000000000001</v>
      </c>
      <c r="Y94" s="10">
        <v>1</v>
      </c>
      <c r="Z94" s="10">
        <f t="shared" si="16"/>
        <v>95730.9</v>
      </c>
      <c r="AA94" s="10">
        <v>957.30899999999997</v>
      </c>
      <c r="AB94" s="21"/>
      <c r="AC94" s="21"/>
      <c r="AD94" s="11">
        <v>0</v>
      </c>
      <c r="AE94" s="11"/>
    </row>
    <row r="95" spans="2:31" ht="14.25">
      <c r="I95" s="13" t="s">
        <v>97</v>
      </c>
      <c r="J95" s="22" t="s">
        <v>240</v>
      </c>
      <c r="K95" s="14" t="s">
        <v>148</v>
      </c>
      <c r="L95" s="15" t="str">
        <f t="shared" si="19"/>
        <v>\I:SPI-WODBOIL</v>
      </c>
      <c r="M95" s="10" t="str">
        <f>_xlfn.CONCAT(I95," Wood Boiler")</f>
        <v>\I:SPI Wood Boiler</v>
      </c>
      <c r="N95" s="10" t="str">
        <f>_xlfn.CONCAT(J95,INDEX(IND_definitions!$Q$10:$Q$20,MATCH(IND_NewTechs!K95,IND_definitions!$P$10:$P$20,0)))</f>
        <v>MISCWOD</v>
      </c>
      <c r="O95" s="10" t="s">
        <v>167</v>
      </c>
      <c r="P95" s="10" t="str">
        <f t="shared" si="20"/>
        <v>MISC-SPI-WH</v>
      </c>
      <c r="Q95" s="19"/>
      <c r="R95" s="19"/>
      <c r="S95" s="10">
        <v>2020</v>
      </c>
      <c r="T95" s="10">
        <v>2025</v>
      </c>
      <c r="U95" s="10">
        <v>15</v>
      </c>
      <c r="V95" s="10" t="e">
        <f>INDEX(Sheet1!$I$3:$I$51,MATCH(IND_NewTechs!I95,Sheet1!$H$3:$H$51,0))</f>
        <v>#N/A</v>
      </c>
      <c r="W95" s="10"/>
      <c r="X95" s="10">
        <v>31.536000000000001</v>
      </c>
      <c r="Y95" s="10">
        <v>0.8</v>
      </c>
      <c r="Z95" s="10">
        <f t="shared" si="16"/>
        <v>1130.5530000000001</v>
      </c>
      <c r="AA95" s="10">
        <v>1130.5530000000001</v>
      </c>
      <c r="AB95" s="21"/>
      <c r="AC95" s="21"/>
      <c r="AD95" s="10">
        <v>0</v>
      </c>
      <c r="AE95" s="10"/>
    </row>
    <row r="96" spans="2:31" ht="14.25">
      <c r="I96" s="13" t="s">
        <v>99</v>
      </c>
      <c r="J96" s="22" t="s">
        <v>239</v>
      </c>
      <c r="K96" s="14" t="s">
        <v>138</v>
      </c>
      <c r="L96" s="15" t="str">
        <f t="shared" si="19"/>
        <v>\I:TGP-ELCBOIL</v>
      </c>
      <c r="M96" s="10" t="str">
        <f>_xlfn.CONCAT(I96," Electrode Boiler")</f>
        <v>\I:TGP Electrode Boiler</v>
      </c>
      <c r="N96" s="10" t="str">
        <f>_xlfn.CONCAT(J96,INDEX(IND_definitions!$Q$10:$Q$20,MATCH(IND_NewTechs!K96,IND_definitions!$P$10:$P$20,0)))</f>
        <v>MANUELC</v>
      </c>
      <c r="O96" s="10" t="s">
        <v>275</v>
      </c>
      <c r="P96" s="10" t="str">
        <f t="shared" si="20"/>
        <v>MANU-TGP-PH</v>
      </c>
      <c r="Q96" s="19"/>
      <c r="R96" s="19"/>
      <c r="S96" s="10">
        <v>2020</v>
      </c>
      <c r="T96" s="10">
        <v>2025</v>
      </c>
      <c r="U96" s="10">
        <v>15</v>
      </c>
      <c r="V96" s="11" t="e">
        <f>INDEX(Sheet1!$I$3:$I$51,MATCH(IND_NewTechs!I96,Sheet1!$H$3:$H$51,0))</f>
        <v>#N/A</v>
      </c>
      <c r="W96" s="11"/>
      <c r="X96" s="10">
        <v>31.536000000000001</v>
      </c>
      <c r="Y96" s="10">
        <v>1</v>
      </c>
      <c r="Z96" s="10">
        <f t="shared" si="16"/>
        <v>95730.9</v>
      </c>
      <c r="AA96" s="10">
        <v>957.30899999999997</v>
      </c>
      <c r="AB96" s="21"/>
      <c r="AC96" s="21"/>
      <c r="AD96" s="11">
        <v>0</v>
      </c>
      <c r="AE96" s="11"/>
    </row>
    <row r="97" spans="9:31" ht="14.25">
      <c r="I97" s="13" t="s">
        <v>99</v>
      </c>
      <c r="J97" s="22" t="s">
        <v>239</v>
      </c>
      <c r="K97" s="14" t="s">
        <v>148</v>
      </c>
      <c r="L97" s="15" t="str">
        <f t="shared" si="19"/>
        <v>\I:TGP-WODBOIL</v>
      </c>
      <c r="M97" s="10" t="str">
        <f>_xlfn.CONCAT(I97," Wood Boiler")</f>
        <v>\I:TGP Wood Boiler</v>
      </c>
      <c r="N97" s="10" t="str">
        <f>_xlfn.CONCAT(J97,INDEX(IND_definitions!$Q$10:$Q$20,MATCH(IND_NewTechs!K97,IND_definitions!$P$10:$P$20,0)))</f>
        <v>MANUWOD</v>
      </c>
      <c r="O97" s="10" t="s">
        <v>275</v>
      </c>
      <c r="P97" s="10" t="str">
        <f t="shared" si="20"/>
        <v>MANU-TGP-PH</v>
      </c>
      <c r="Q97" s="19"/>
      <c r="R97" s="19"/>
      <c r="S97" s="10">
        <v>2020</v>
      </c>
      <c r="T97" s="10">
        <v>2025</v>
      </c>
      <c r="U97" s="10">
        <v>15</v>
      </c>
      <c r="V97" s="10" t="e">
        <f>INDEX(Sheet1!$I$3:$I$51,MATCH(IND_NewTechs!I97,Sheet1!$H$3:$H$51,0))</f>
        <v>#N/A</v>
      </c>
      <c r="W97" s="10"/>
      <c r="X97" s="10">
        <v>31.536000000000001</v>
      </c>
      <c r="Y97" s="10">
        <v>0.8</v>
      </c>
      <c r="Z97" s="10">
        <f t="shared" si="16"/>
        <v>1130.5530000000001</v>
      </c>
      <c r="AA97" s="10">
        <v>1130.5530000000001</v>
      </c>
      <c r="AB97" s="21"/>
      <c r="AC97" s="21"/>
      <c r="AD97" s="10">
        <v>0</v>
      </c>
      <c r="AE97" s="10"/>
    </row>
    <row r="98" spans="9:31" ht="14.25">
      <c r="I98" s="13"/>
      <c r="J98" s="13"/>
      <c r="K98" s="14"/>
      <c r="L98" s="15"/>
      <c r="M98" s="10"/>
      <c r="N98" s="10"/>
      <c r="O98" s="10"/>
      <c r="P98" s="10"/>
      <c r="Q98" s="19"/>
      <c r="R98" s="19"/>
      <c r="S98" s="10"/>
      <c r="T98" s="10"/>
      <c r="U98" s="10"/>
      <c r="V98" s="10"/>
      <c r="W98" s="10"/>
      <c r="X98" s="10"/>
      <c r="Y98" s="10"/>
      <c r="Z98" s="10">
        <f t="shared" si="16"/>
        <v>0</v>
      </c>
      <c r="AA98" s="10"/>
      <c r="AB98" s="21"/>
      <c r="AC98" s="21"/>
      <c r="AD98" s="21"/>
      <c r="AE98" s="21"/>
    </row>
  </sheetData>
  <autoFilter ref="I4:AC98" xr:uid="{1FCF8D6F-6FF5-4B72-AE2C-44A3C924B2C2}">
    <sortState xmlns:xlrd2="http://schemas.microsoft.com/office/spreadsheetml/2017/richdata2" ref="I5:AC98">
      <sortCondition ref="I4:I98"/>
    </sortState>
  </autoFilter>
  <phoneticPr fontId="11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0B0C6-B8AA-4E2B-9A95-D43BA67EED36}">
  <dimension ref="C4:H38"/>
  <sheetViews>
    <sheetView workbookViewId="0">
      <selection activeCell="G53" sqref="G53"/>
    </sheetView>
  </sheetViews>
  <sheetFormatPr defaultRowHeight="12.75"/>
  <cols>
    <col min="4" max="4" width="14.85546875" bestFit="1" customWidth="1"/>
    <col min="5" max="5" width="14.85546875" customWidth="1"/>
    <col min="6" max="6" width="14.42578125" bestFit="1" customWidth="1"/>
    <col min="7" max="7" width="106.85546875" customWidth="1"/>
  </cols>
  <sheetData>
    <row r="4" spans="3:8">
      <c r="D4" t="s">
        <v>182</v>
      </c>
      <c r="E4" t="s">
        <v>185</v>
      </c>
      <c r="F4" t="s">
        <v>172</v>
      </c>
    </row>
    <row r="5" spans="3:8">
      <c r="C5" t="str">
        <f>IND_NewTechs!I6</f>
        <v>AFFA</v>
      </c>
      <c r="D5" t="s">
        <v>183</v>
      </c>
      <c r="E5" t="s">
        <v>186</v>
      </c>
      <c r="F5" s="29">
        <v>280000</v>
      </c>
      <c r="G5" t="s">
        <v>193</v>
      </c>
      <c r="H5" t="s">
        <v>237</v>
      </c>
    </row>
    <row r="6" spans="3:8">
      <c r="C6" t="s">
        <v>175</v>
      </c>
      <c r="D6" t="s">
        <v>184</v>
      </c>
      <c r="E6" t="s">
        <v>187</v>
      </c>
      <c r="F6" t="s">
        <v>204</v>
      </c>
      <c r="G6" t="s">
        <v>188</v>
      </c>
    </row>
    <row r="7" spans="3:8">
      <c r="C7" t="s">
        <v>63</v>
      </c>
      <c r="D7" t="s">
        <v>189</v>
      </c>
      <c r="E7" t="s">
        <v>187</v>
      </c>
      <c r="F7" t="s">
        <v>204</v>
      </c>
      <c r="G7" t="s">
        <v>188</v>
      </c>
    </row>
    <row r="8" spans="3:8">
      <c r="C8" t="s">
        <v>63</v>
      </c>
      <c r="D8" t="s">
        <v>189</v>
      </c>
      <c r="E8" t="s">
        <v>190</v>
      </c>
      <c r="F8" t="s">
        <v>204</v>
      </c>
      <c r="G8" t="s">
        <v>191</v>
      </c>
      <c r="H8" t="s">
        <v>237</v>
      </c>
    </row>
    <row r="9" spans="3:8">
      <c r="C9" t="s">
        <v>63</v>
      </c>
      <c r="D9" t="s">
        <v>189</v>
      </c>
      <c r="G9" t="s">
        <v>192</v>
      </c>
      <c r="H9" t="s">
        <v>237</v>
      </c>
    </row>
    <row r="10" spans="3:8">
      <c r="C10" t="s">
        <v>66</v>
      </c>
      <c r="D10" t="s">
        <v>194</v>
      </c>
      <c r="G10" t="s">
        <v>195</v>
      </c>
      <c r="H10" t="s">
        <v>237</v>
      </c>
    </row>
    <row r="11" spans="3:8">
      <c r="C11" t="s">
        <v>68</v>
      </c>
      <c r="D11" t="s">
        <v>196</v>
      </c>
      <c r="G11" t="s">
        <v>197</v>
      </c>
      <c r="H11" t="s">
        <v>235</v>
      </c>
    </row>
    <row r="12" spans="3:8">
      <c r="C12" t="s">
        <v>69</v>
      </c>
      <c r="D12" t="s">
        <v>199</v>
      </c>
      <c r="G12" t="s">
        <v>198</v>
      </c>
      <c r="H12" t="s">
        <v>237</v>
      </c>
    </row>
    <row r="13" spans="3:8">
      <c r="D13" t="s">
        <v>200</v>
      </c>
      <c r="G13" t="s">
        <v>201</v>
      </c>
      <c r="H13" t="s">
        <v>237</v>
      </c>
    </row>
    <row r="14" spans="3:8">
      <c r="C14" t="s">
        <v>71</v>
      </c>
      <c r="D14" t="s">
        <v>202</v>
      </c>
      <c r="E14" t="s">
        <v>203</v>
      </c>
      <c r="F14" s="29">
        <f>-IND_NewTechs!B38</f>
        <v>3040638.4139886578</v>
      </c>
      <c r="G14" t="s">
        <v>205</v>
      </c>
      <c r="H14" t="s">
        <v>237</v>
      </c>
    </row>
    <row r="15" spans="3:8">
      <c r="C15" t="s">
        <v>71</v>
      </c>
      <c r="D15" t="s">
        <v>202</v>
      </c>
      <c r="G15" t="s">
        <v>206</v>
      </c>
      <c r="H15" t="s">
        <v>237</v>
      </c>
    </row>
    <row r="16" spans="3:8">
      <c r="C16" t="s">
        <v>154</v>
      </c>
      <c r="D16" t="s">
        <v>207</v>
      </c>
      <c r="E16" t="s">
        <v>187</v>
      </c>
      <c r="F16" t="s">
        <v>204</v>
      </c>
      <c r="G16" t="s">
        <v>188</v>
      </c>
    </row>
    <row r="17" spans="3:8">
      <c r="C17" t="s">
        <v>87</v>
      </c>
      <c r="D17" t="s">
        <v>208</v>
      </c>
      <c r="E17" t="s">
        <v>187</v>
      </c>
      <c r="F17" t="s">
        <v>204</v>
      </c>
      <c r="G17" t="s">
        <v>210</v>
      </c>
    </row>
    <row r="18" spans="3:8">
      <c r="C18" t="s">
        <v>87</v>
      </c>
      <c r="D18" t="s">
        <v>208</v>
      </c>
      <c r="G18" t="s">
        <v>209</v>
      </c>
      <c r="H18" t="s">
        <v>228</v>
      </c>
    </row>
    <row r="19" spans="3:8">
      <c r="C19" t="s">
        <v>90</v>
      </c>
      <c r="D19" t="s">
        <v>211</v>
      </c>
      <c r="E19" t="s">
        <v>187</v>
      </c>
      <c r="F19" t="s">
        <v>204</v>
      </c>
      <c r="G19" t="s">
        <v>188</v>
      </c>
    </row>
    <row r="20" spans="3:8">
      <c r="C20" t="s">
        <v>96</v>
      </c>
      <c r="D20" t="s">
        <v>213</v>
      </c>
      <c r="E20" t="s">
        <v>187</v>
      </c>
      <c r="G20" t="s">
        <v>212</v>
      </c>
      <c r="H20" t="s">
        <v>229</v>
      </c>
    </row>
    <row r="21" spans="3:8">
      <c r="C21" t="s">
        <v>93</v>
      </c>
      <c r="D21" t="s">
        <v>214</v>
      </c>
      <c r="E21" t="s">
        <v>187</v>
      </c>
      <c r="G21" t="s">
        <v>188</v>
      </c>
    </row>
    <row r="22" spans="3:8">
      <c r="C22" t="s">
        <v>94</v>
      </c>
      <c r="D22" t="s">
        <v>215</v>
      </c>
      <c r="E22" t="s">
        <v>187</v>
      </c>
      <c r="G22" t="s">
        <v>188</v>
      </c>
    </row>
    <row r="23" spans="3:8">
      <c r="C23" t="s">
        <v>94</v>
      </c>
      <c r="D23" t="s">
        <v>215</v>
      </c>
      <c r="G23" t="s">
        <v>217</v>
      </c>
      <c r="H23" t="s">
        <v>237</v>
      </c>
    </row>
    <row r="24" spans="3:8">
      <c r="C24" t="s">
        <v>92</v>
      </c>
      <c r="D24" t="s">
        <v>218</v>
      </c>
      <c r="G24" t="s">
        <v>219</v>
      </c>
      <c r="H24" t="s">
        <v>236</v>
      </c>
    </row>
    <row r="25" spans="3:8">
      <c r="C25" t="s">
        <v>144</v>
      </c>
      <c r="D25" t="s">
        <v>220</v>
      </c>
      <c r="G25" t="s">
        <v>221</v>
      </c>
      <c r="H25" t="s">
        <v>235</v>
      </c>
    </row>
    <row r="26" spans="3:8">
      <c r="C26" s="13" t="s">
        <v>64</v>
      </c>
      <c r="G26" t="s">
        <v>222</v>
      </c>
      <c r="H26" t="s">
        <v>230</v>
      </c>
    </row>
    <row r="27" spans="3:8">
      <c r="C27" s="13" t="s">
        <v>89</v>
      </c>
      <c r="H27" t="s">
        <v>231</v>
      </c>
    </row>
    <row r="28" spans="3:8">
      <c r="C28" s="13" t="s">
        <v>89</v>
      </c>
    </row>
    <row r="29" spans="3:8">
      <c r="C29" s="13" t="s">
        <v>97</v>
      </c>
      <c r="H29" t="s">
        <v>231</v>
      </c>
    </row>
    <row r="30" spans="3:8">
      <c r="C30" s="13" t="s">
        <v>97</v>
      </c>
    </row>
    <row r="31" spans="3:8">
      <c r="C31" s="13" t="s">
        <v>99</v>
      </c>
      <c r="H31" t="s">
        <v>231</v>
      </c>
    </row>
    <row r="32" spans="3:8">
      <c r="C32" s="13" t="s">
        <v>99</v>
      </c>
    </row>
    <row r="33" spans="3:8">
      <c r="C33" s="22" t="s">
        <v>223</v>
      </c>
      <c r="G33" t="s">
        <v>216</v>
      </c>
      <c r="H33" t="s">
        <v>232</v>
      </c>
    </row>
    <row r="34" spans="3:8">
      <c r="C34" s="22"/>
      <c r="H34" t="s">
        <v>233</v>
      </c>
    </row>
    <row r="35" spans="3:8">
      <c r="C35" s="30" t="s">
        <v>223</v>
      </c>
      <c r="G35" t="s">
        <v>226</v>
      </c>
      <c r="H35" t="s">
        <v>234</v>
      </c>
    </row>
    <row r="36" spans="3:8">
      <c r="G36" s="31" t="s">
        <v>224</v>
      </c>
    </row>
    <row r="37" spans="3:8">
      <c r="G37" t="s">
        <v>227</v>
      </c>
    </row>
    <row r="38" spans="3:8">
      <c r="G38" t="s">
        <v>225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8:Q366"/>
  <sheetViews>
    <sheetView workbookViewId="0">
      <selection activeCell="N29" sqref="N29"/>
    </sheetView>
  </sheetViews>
  <sheetFormatPr defaultRowHeight="12.75"/>
  <cols>
    <col min="2" max="2" width="21.140625" customWidth="1"/>
    <col min="3" max="3" width="18.7109375" customWidth="1"/>
    <col min="4" max="4" width="38.5703125" customWidth="1"/>
    <col min="5" max="5" width="10.85546875" bestFit="1" customWidth="1"/>
    <col min="6" max="6" width="12.140625" bestFit="1" customWidth="1"/>
    <col min="7" max="7" width="12" customWidth="1"/>
    <col min="8" max="8" width="12.28515625" customWidth="1"/>
    <col min="9" max="9" width="15" bestFit="1" customWidth="1"/>
    <col min="16" max="16" width="10.7109375" customWidth="1"/>
  </cols>
  <sheetData>
    <row r="8" spans="2:17">
      <c r="B8" s="4" t="s">
        <v>139</v>
      </c>
      <c r="C8" s="4"/>
      <c r="D8" s="5"/>
      <c r="E8" s="5"/>
      <c r="F8" s="5"/>
      <c r="G8" s="5"/>
      <c r="H8" s="5"/>
      <c r="I8" s="5"/>
    </row>
    <row r="9" spans="2:17">
      <c r="B9" s="6" t="s">
        <v>33</v>
      </c>
      <c r="C9" s="6" t="s">
        <v>15</v>
      </c>
      <c r="D9" s="6" t="s">
        <v>34</v>
      </c>
      <c r="E9" s="6" t="s">
        <v>35</v>
      </c>
      <c r="F9" s="6" t="s">
        <v>36</v>
      </c>
      <c r="G9" s="6" t="s">
        <v>37</v>
      </c>
      <c r="H9" s="6" t="s">
        <v>38</v>
      </c>
      <c r="I9" s="6" t="s">
        <v>39</v>
      </c>
      <c r="K9" s="23" t="s">
        <v>172</v>
      </c>
      <c r="L9" s="23" t="s">
        <v>173</v>
      </c>
      <c r="P9" t="s">
        <v>244</v>
      </c>
      <c r="Q9" t="s">
        <v>245</v>
      </c>
    </row>
    <row r="10" spans="2:17">
      <c r="B10" s="3" t="s">
        <v>43</v>
      </c>
      <c r="C10" s="3" t="str">
        <f>IND_NewTechs!L5</f>
        <v>ALSI-WODBOIL</v>
      </c>
      <c r="D10" s="3" t="str">
        <f>IND_NewTechs!M5</f>
        <v>ALSI Wood Boiler</v>
      </c>
      <c r="E10" s="3" t="s">
        <v>40</v>
      </c>
      <c r="F10" s="3" t="s">
        <v>41</v>
      </c>
      <c r="G10" s="3"/>
      <c r="H10" s="3"/>
      <c r="I10" s="3" t="s">
        <v>42</v>
      </c>
      <c r="P10" s="14" t="s">
        <v>148</v>
      </c>
      <c r="Q10" t="s">
        <v>246</v>
      </c>
    </row>
    <row r="11" spans="2:17">
      <c r="B11" s="3" t="s">
        <v>43</v>
      </c>
      <c r="C11" s="3" t="str">
        <f>IND_NewTechs!L6</f>
        <v>AFFA-BIOGASBOIL</v>
      </c>
      <c r="D11" s="3" t="str">
        <f>IND_NewTechs!M6</f>
        <v>AFFA Biogas Boiler</v>
      </c>
      <c r="E11" s="3" t="s">
        <v>40</v>
      </c>
      <c r="F11" s="3" t="s">
        <v>41</v>
      </c>
      <c r="G11" s="3"/>
      <c r="H11" s="3"/>
      <c r="I11" s="3" t="s">
        <v>42</v>
      </c>
      <c r="P11" s="14" t="s">
        <v>138</v>
      </c>
      <c r="Q11" t="s">
        <v>247</v>
      </c>
    </row>
    <row r="12" spans="2:17">
      <c r="B12" s="3" t="s">
        <v>43</v>
      </c>
      <c r="C12" s="3" t="str">
        <f>IND_NewTechs!L7</f>
        <v>AFFA-ELCBOIL</v>
      </c>
      <c r="D12" s="3" t="str">
        <f>IND_NewTechs!M7</f>
        <v>AFFA Electrode Boiler</v>
      </c>
      <c r="E12" s="3" t="s">
        <v>40</v>
      </c>
      <c r="F12" s="3" t="s">
        <v>41</v>
      </c>
      <c r="G12" s="3"/>
      <c r="H12" s="3"/>
      <c r="I12" s="3" t="s">
        <v>42</v>
      </c>
      <c r="P12" s="14" t="s">
        <v>303</v>
      </c>
      <c r="Q12" t="s">
        <v>246</v>
      </c>
    </row>
    <row r="13" spans="2:17">
      <c r="B13" s="3" t="s">
        <v>43</v>
      </c>
      <c r="C13" s="3" t="str">
        <f>IND_NewTechs!L8</f>
        <v>AFFA-WODBOIL</v>
      </c>
      <c r="D13" s="3" t="str">
        <f>IND_NewTechs!M8</f>
        <v>AFFA Wood Boiler</v>
      </c>
      <c r="E13" s="3" t="s">
        <v>40</v>
      </c>
      <c r="F13" s="3" t="s">
        <v>41</v>
      </c>
      <c r="G13" s="3"/>
      <c r="H13" s="3"/>
      <c r="I13" s="3" t="s">
        <v>42</v>
      </c>
      <c r="P13" s="14" t="s">
        <v>302</v>
      </c>
      <c r="Q13" t="s">
        <v>247</v>
      </c>
    </row>
    <row r="14" spans="2:17">
      <c r="B14" s="3" t="s">
        <v>43</v>
      </c>
      <c r="C14" s="3" t="str">
        <f>IND_NewTechs!L9</f>
        <v>ALLL-HEATPUMP</v>
      </c>
      <c r="D14" s="3" t="str">
        <f>IND_NewTechs!M9</f>
        <v>ALLL Heat Pump</v>
      </c>
      <c r="E14" s="3" t="s">
        <v>40</v>
      </c>
      <c r="F14" s="3" t="s">
        <v>41</v>
      </c>
      <c r="G14" s="3"/>
      <c r="H14" s="3"/>
      <c r="I14" s="3" t="s">
        <v>42</v>
      </c>
      <c r="P14" s="14" t="s">
        <v>305</v>
      </c>
      <c r="Q14" t="s">
        <v>246</v>
      </c>
    </row>
    <row r="15" spans="2:17">
      <c r="B15" s="3" t="s">
        <v>43</v>
      </c>
      <c r="C15" s="3" t="str">
        <f>IND_NewTechs!L10</f>
        <v>ALLL-ELCBOIL</v>
      </c>
      <c r="D15" s="3" t="str">
        <f>IND_NewTechs!M10</f>
        <v>ALLL Electrode Boiler</v>
      </c>
      <c r="E15" s="3" t="s">
        <v>40</v>
      </c>
      <c r="F15" s="3" t="s">
        <v>41</v>
      </c>
      <c r="G15" s="3"/>
      <c r="H15" s="3"/>
      <c r="I15" s="3" t="s">
        <v>42</v>
      </c>
      <c r="P15" s="14" t="s">
        <v>304</v>
      </c>
      <c r="Q15" t="s">
        <v>247</v>
      </c>
    </row>
    <row r="16" spans="2:17">
      <c r="B16" s="3" t="s">
        <v>43</v>
      </c>
      <c r="C16" s="3" t="str">
        <f>IND_NewTechs!L11</f>
        <v>\I:ALLL1-ELCBOIL</v>
      </c>
      <c r="D16" s="3" t="str">
        <f>IND_NewTechs!M11</f>
        <v>\I:ALLL1 Electrode Boiler</v>
      </c>
      <c r="E16" s="3" t="s">
        <v>40</v>
      </c>
      <c r="F16" s="3" t="s">
        <v>41</v>
      </c>
      <c r="G16" s="3"/>
      <c r="H16" s="3"/>
      <c r="I16" s="3" t="s">
        <v>42</v>
      </c>
      <c r="P16" s="14" t="s">
        <v>307</v>
      </c>
      <c r="Q16" t="s">
        <v>246</v>
      </c>
    </row>
    <row r="17" spans="2:17">
      <c r="B17" s="3" t="s">
        <v>43</v>
      </c>
      <c r="C17" s="3" t="str">
        <f>IND_NewTechs!L12</f>
        <v>\I:ALLL1-WODBOIL</v>
      </c>
      <c r="D17" s="3" t="str">
        <f>IND_NewTechs!M12</f>
        <v>\I:ALLL1 Wood Boiler</v>
      </c>
      <c r="E17" s="3" t="s">
        <v>40</v>
      </c>
      <c r="F17" s="3" t="s">
        <v>41</v>
      </c>
      <c r="G17" s="3"/>
      <c r="H17" s="3"/>
      <c r="I17" s="3" t="s">
        <v>42</v>
      </c>
      <c r="K17">
        <v>9149900</v>
      </c>
      <c r="L17">
        <v>1.5</v>
      </c>
      <c r="P17" s="14" t="s">
        <v>306</v>
      </c>
      <c r="Q17" t="s">
        <v>247</v>
      </c>
    </row>
    <row r="18" spans="2:17">
      <c r="B18" s="3" t="s">
        <v>43</v>
      </c>
      <c r="C18" s="3" t="str">
        <f>IND_NewTechs!L13</f>
        <v>ALLM-HEATPUMP</v>
      </c>
      <c r="D18" s="3" t="str">
        <f>IND_NewTechs!M13</f>
        <v>ALLM Heat Pump</v>
      </c>
      <c r="E18" s="3" t="s">
        <v>40</v>
      </c>
      <c r="F18" s="3" t="s">
        <v>41</v>
      </c>
      <c r="G18" s="3"/>
      <c r="H18" s="3"/>
      <c r="I18" s="3" t="s">
        <v>42</v>
      </c>
      <c r="K18">
        <v>12620000</v>
      </c>
      <c r="L18" s="24">
        <v>4.9780000000000015</v>
      </c>
      <c r="P18" s="14" t="s">
        <v>171</v>
      </c>
      <c r="Q18" t="s">
        <v>248</v>
      </c>
    </row>
    <row r="19" spans="2:17">
      <c r="B19" s="3" t="s">
        <v>43</v>
      </c>
      <c r="C19" s="3" t="str">
        <f>IND_NewTechs!L14</f>
        <v>\I:ALLM-DIEBOIL</v>
      </c>
      <c r="D19" s="3" t="str">
        <f>IND_NewTechs!M14</f>
        <v>\I:ALLM Diesel Boiler</v>
      </c>
      <c r="E19" s="3" t="s">
        <v>40</v>
      </c>
      <c r="F19" s="3" t="s">
        <v>41</v>
      </c>
      <c r="G19" s="3"/>
      <c r="H19" s="3"/>
      <c r="I19" s="3" t="s">
        <v>42</v>
      </c>
      <c r="K19">
        <v>24622000</v>
      </c>
      <c r="L19" s="24">
        <v>20.247821877259707</v>
      </c>
      <c r="P19" s="14" t="s">
        <v>149</v>
      </c>
      <c r="Q19" t="s">
        <v>247</v>
      </c>
    </row>
    <row r="20" spans="2:17">
      <c r="B20" s="3" t="s">
        <v>43</v>
      </c>
      <c r="C20" s="3" t="str">
        <f>IND_NewTechs!L15</f>
        <v>ALLM-ELCBOIL</v>
      </c>
      <c r="D20" s="3" t="str">
        <f>IND_NewTechs!M15</f>
        <v>ALLM Electrode Boiler</v>
      </c>
      <c r="E20" s="3" t="s">
        <v>40</v>
      </c>
      <c r="F20" s="3" t="s">
        <v>41</v>
      </c>
      <c r="G20" s="3"/>
      <c r="H20" s="3"/>
      <c r="I20" s="3" t="s">
        <v>42</v>
      </c>
      <c r="P20" s="25" t="s">
        <v>180</v>
      </c>
      <c r="Q20" t="s">
        <v>249</v>
      </c>
    </row>
    <row r="21" spans="2:17">
      <c r="B21" s="3" t="s">
        <v>43</v>
      </c>
      <c r="C21" s="3" t="str">
        <f>IND_NewTechs!L16</f>
        <v>ALLM-WODBOIL</v>
      </c>
      <c r="D21" s="3" t="str">
        <f>IND_NewTechs!M16</f>
        <v>ALLM Wood Boiler</v>
      </c>
      <c r="E21" s="3" t="s">
        <v>40</v>
      </c>
      <c r="F21" s="3" t="s">
        <v>41</v>
      </c>
      <c r="G21" s="3"/>
      <c r="H21" s="3"/>
      <c r="I21" s="3" t="s">
        <v>42</v>
      </c>
    </row>
    <row r="22" spans="2:17">
      <c r="B22" s="3" t="s">
        <v>43</v>
      </c>
      <c r="C22" s="3" t="str">
        <f>IND_NewTechs!L17</f>
        <v>BSM-ELCBOIL</v>
      </c>
      <c r="D22" s="3" t="str">
        <f>IND_NewTechs!M17</f>
        <v>BSM Electrode Boiler</v>
      </c>
      <c r="E22" s="3" t="s">
        <v>40</v>
      </c>
      <c r="F22" s="3" t="s">
        <v>41</v>
      </c>
      <c r="G22" s="3"/>
      <c r="H22" s="3"/>
      <c r="I22" s="3" t="s">
        <v>42</v>
      </c>
    </row>
    <row r="23" spans="2:17">
      <c r="B23" s="3" t="s">
        <v>43</v>
      </c>
      <c r="C23" s="3" t="str">
        <f>IND_NewTechs!L18</f>
        <v>BSM-WODBOIL</v>
      </c>
      <c r="D23" s="3" t="str">
        <f>IND_NewTechs!M18</f>
        <v>BSM Wood Boiler</v>
      </c>
      <c r="E23" s="3" t="s">
        <v>40</v>
      </c>
      <c r="F23" s="3" t="s">
        <v>41</v>
      </c>
      <c r="G23" s="3"/>
      <c r="H23" s="3"/>
      <c r="I23" s="3" t="s">
        <v>42</v>
      </c>
    </row>
    <row r="24" spans="2:17">
      <c r="B24" s="3" t="s">
        <v>43</v>
      </c>
      <c r="C24" s="3" t="str">
        <f>IND_NewTechs!L19</f>
        <v>CFWF-ELCBOIL</v>
      </c>
      <c r="D24" s="3" t="str">
        <f>IND_NewTechs!M19</f>
        <v>CFWF Electrode Boiler</v>
      </c>
      <c r="E24" s="3" t="s">
        <v>40</v>
      </c>
      <c r="F24" s="3" t="s">
        <v>41</v>
      </c>
      <c r="G24" s="3"/>
      <c r="H24" s="3"/>
      <c r="I24" s="3" t="s">
        <v>42</v>
      </c>
    </row>
    <row r="25" spans="2:17">
      <c r="B25" s="3" t="s">
        <v>43</v>
      </c>
      <c r="C25" s="3" t="str">
        <f>IND_NewTechs!L20</f>
        <v>CFWF-WODBOIL</v>
      </c>
      <c r="D25" s="3" t="str">
        <f>IND_NewTechs!M20</f>
        <v>CFWF Wood Boiler</v>
      </c>
      <c r="E25" s="3" t="s">
        <v>40</v>
      </c>
      <c r="F25" s="3" t="s">
        <v>41</v>
      </c>
      <c r="G25" s="3"/>
      <c r="H25" s="3"/>
      <c r="I25" s="3" t="s">
        <v>42</v>
      </c>
    </row>
    <row r="26" spans="2:17">
      <c r="B26" s="3" t="s">
        <v>43</v>
      </c>
      <c r="C26" s="3" t="str">
        <f>IND_NewTechs!L21</f>
        <v>DB-WODBOIL</v>
      </c>
      <c r="D26" s="3" t="str">
        <f>IND_NewTechs!M21</f>
        <v>DB Wood Boiler</v>
      </c>
      <c r="E26" s="3" t="s">
        <v>40</v>
      </c>
      <c r="F26" s="3" t="s">
        <v>41</v>
      </c>
      <c r="G26" s="3"/>
      <c r="H26" s="3"/>
      <c r="I26" s="3" t="s">
        <v>42</v>
      </c>
    </row>
    <row r="27" spans="2:17">
      <c r="B27" s="3" t="s">
        <v>43</v>
      </c>
      <c r="C27" s="3" t="str">
        <f>IND_NewTechs!L22</f>
        <v>DCIP-ELCBOIL</v>
      </c>
      <c r="D27" s="3" t="str">
        <f>IND_NewTechs!M22</f>
        <v>DCIP Electrode Boiler</v>
      </c>
      <c r="E27" s="3" t="s">
        <v>40</v>
      </c>
      <c r="F27" s="3" t="s">
        <v>41</v>
      </c>
      <c r="G27" s="3"/>
      <c r="H27" s="3"/>
      <c r="I27" s="3" t="s">
        <v>42</v>
      </c>
    </row>
    <row r="28" spans="2:17">
      <c r="B28" s="3" t="s">
        <v>43</v>
      </c>
      <c r="C28" s="3" t="str">
        <f>IND_NewTechs!L23</f>
        <v>DCIP-WODBOIL</v>
      </c>
      <c r="D28" s="3" t="str">
        <f>IND_NewTechs!M23</f>
        <v>DCIP Wood Boiler</v>
      </c>
      <c r="E28" s="3" t="s">
        <v>40</v>
      </c>
      <c r="F28" s="3" t="s">
        <v>41</v>
      </c>
      <c r="G28" s="3"/>
      <c r="H28" s="3"/>
      <c r="I28" s="3" t="s">
        <v>42</v>
      </c>
    </row>
    <row r="29" spans="2:17">
      <c r="B29" s="3" t="s">
        <v>43</v>
      </c>
      <c r="C29" s="3" t="str">
        <f>IND_NewTechs!L24</f>
        <v>\I:DCIP-HEATPUMP</v>
      </c>
      <c r="D29" s="3" t="str">
        <f>IND_NewTechs!M24</f>
        <v>\I:DCIP Heat Pump</v>
      </c>
      <c r="E29" s="3" t="s">
        <v>40</v>
      </c>
      <c r="F29" s="3" t="s">
        <v>41</v>
      </c>
      <c r="G29" s="3"/>
      <c r="H29" s="3"/>
      <c r="I29" s="3" t="s">
        <v>42</v>
      </c>
    </row>
    <row r="30" spans="2:17">
      <c r="B30" s="3" t="s">
        <v>43</v>
      </c>
      <c r="C30" s="3" t="str">
        <f>IND_NewTechs!L25</f>
        <v>DRBB-ELCBOIL</v>
      </c>
      <c r="D30" s="3" t="str">
        <f>IND_NewTechs!M25</f>
        <v>DRBB Electrode Boiler</v>
      </c>
      <c r="E30" s="3" t="s">
        <v>40</v>
      </c>
      <c r="F30" s="3" t="s">
        <v>41</v>
      </c>
      <c r="G30" s="3"/>
      <c r="H30" s="3"/>
      <c r="I30" s="3" t="s">
        <v>42</v>
      </c>
    </row>
    <row r="31" spans="2:17">
      <c r="B31" s="3" t="s">
        <v>43</v>
      </c>
      <c r="C31" s="3" t="str">
        <f>IND_NewTechs!L26</f>
        <v>DRBB-WODBOIL</v>
      </c>
      <c r="D31" s="3" t="str">
        <f>IND_NewTechs!M26</f>
        <v>DRBB Wood Boiler</v>
      </c>
      <c r="E31" s="3" t="s">
        <v>40</v>
      </c>
      <c r="F31" s="3" t="s">
        <v>41</v>
      </c>
      <c r="G31" s="3"/>
      <c r="H31" s="3"/>
      <c r="I31" s="3" t="s">
        <v>42</v>
      </c>
    </row>
    <row r="32" spans="2:17">
      <c r="B32" s="3" t="s">
        <v>43</v>
      </c>
      <c r="C32" s="3" t="str">
        <f>IND_NewTechs!L27</f>
        <v>DRI-ELCBOIL</v>
      </c>
      <c r="D32" s="3" t="str">
        <f>IND_NewTechs!M27</f>
        <v>DRI Electrode Boiler</v>
      </c>
      <c r="E32" s="3" t="s">
        <v>40</v>
      </c>
      <c r="F32" s="3" t="s">
        <v>41</v>
      </c>
      <c r="G32" s="3"/>
      <c r="H32" s="3"/>
      <c r="I32" s="3" t="s">
        <v>42</v>
      </c>
    </row>
    <row r="33" spans="2:9">
      <c r="B33" s="3" t="s">
        <v>43</v>
      </c>
      <c r="C33" s="3" t="str">
        <f>IND_NewTechs!L28</f>
        <v>DRI-WODBOIL</v>
      </c>
      <c r="D33" s="3" t="str">
        <f>IND_NewTechs!M28</f>
        <v>DRI Wood Boiler</v>
      </c>
      <c r="E33" s="3" t="s">
        <v>40</v>
      </c>
      <c r="F33" s="3" t="s">
        <v>41</v>
      </c>
      <c r="G33" s="3"/>
      <c r="H33" s="3"/>
      <c r="I33" s="3" t="s">
        <v>42</v>
      </c>
    </row>
    <row r="34" spans="2:9">
      <c r="B34" s="3" t="s">
        <v>43</v>
      </c>
      <c r="C34" s="3" t="str">
        <f>IND_NewTechs!L29</f>
        <v>EDAPC-WODBOIL</v>
      </c>
      <c r="D34" s="3" t="str">
        <f>IND_NewTechs!M29</f>
        <v>EDAPC Wood Boiler</v>
      </c>
      <c r="E34" s="3" t="s">
        <v>40</v>
      </c>
      <c r="F34" s="3" t="s">
        <v>41</v>
      </c>
      <c r="G34" s="3"/>
      <c r="H34" s="3"/>
      <c r="I34" s="3" t="s">
        <v>42</v>
      </c>
    </row>
    <row r="35" spans="2:9">
      <c r="B35" s="3" t="s">
        <v>43</v>
      </c>
      <c r="C35" s="3" t="str">
        <f>IND_NewTechs!L30</f>
        <v>EDAUC-WODBOIL</v>
      </c>
      <c r="D35" s="3" t="str">
        <f>IND_NewTechs!M30</f>
        <v>EDAUC Wood Boiler</v>
      </c>
      <c r="E35" s="3" t="s">
        <v>40</v>
      </c>
      <c r="F35" s="3" t="s">
        <v>41</v>
      </c>
      <c r="G35" s="3"/>
      <c r="H35" s="3"/>
      <c r="I35" s="3" t="s">
        <v>42</v>
      </c>
    </row>
    <row r="36" spans="2:9">
      <c r="B36" s="3" t="s">
        <v>43</v>
      </c>
      <c r="C36" s="3" t="str">
        <f>IND_NewTechs!L31</f>
        <v>EDCSC-WODBOIL</v>
      </c>
      <c r="D36" s="3" t="str">
        <f>IND_NewTechs!M31</f>
        <v>EDCSC Wood Boiler</v>
      </c>
      <c r="E36" s="3" t="s">
        <v>40</v>
      </c>
      <c r="F36" s="3" t="s">
        <v>41</v>
      </c>
      <c r="G36" s="3"/>
      <c r="H36" s="3"/>
      <c r="I36" s="3" t="s">
        <v>42</v>
      </c>
    </row>
    <row r="37" spans="2:9">
      <c r="B37" s="3" t="s">
        <v>43</v>
      </c>
      <c r="C37" s="3" t="str">
        <f>IND_NewTechs!L32</f>
        <v>EDEO-WODBOIL</v>
      </c>
      <c r="D37" s="3" t="str">
        <f>IND_NewTechs!M32</f>
        <v>EDEO Wood Boiler</v>
      </c>
      <c r="E37" s="3" t="s">
        <v>40</v>
      </c>
      <c r="F37" s="3" t="s">
        <v>41</v>
      </c>
      <c r="G37" s="3"/>
      <c r="H37" s="3"/>
      <c r="I37" s="3" t="s">
        <v>42</v>
      </c>
    </row>
    <row r="38" spans="2:9">
      <c r="B38" s="3" t="s">
        <v>43</v>
      </c>
      <c r="C38" s="3" t="str">
        <f>IND_NewTechs!L33</f>
        <v>EDGH-WODBOIL</v>
      </c>
      <c r="D38" s="3" t="str">
        <f>IND_NewTechs!M33</f>
        <v>EDGH Wood Boiler</v>
      </c>
      <c r="E38" s="3" t="s">
        <v>40</v>
      </c>
      <c r="F38" s="3" t="s">
        <v>41</v>
      </c>
      <c r="G38" s="3"/>
      <c r="H38" s="3"/>
      <c r="I38" s="3" t="s">
        <v>42</v>
      </c>
    </row>
    <row r="39" spans="2:9">
      <c r="B39" s="3" t="s">
        <v>43</v>
      </c>
      <c r="C39" s="3" t="str">
        <f>IND_NewTechs!L34</f>
        <v>EDNSC-WODBOIL</v>
      </c>
      <c r="D39" s="3" t="str">
        <f>IND_NewTechs!M34</f>
        <v>EDNSC Wood Boiler</v>
      </c>
      <c r="E39" s="3" t="s">
        <v>40</v>
      </c>
      <c r="F39" s="3" t="s">
        <v>41</v>
      </c>
      <c r="G39" s="3"/>
      <c r="H39" s="3"/>
      <c r="I39" s="3" t="s">
        <v>42</v>
      </c>
    </row>
    <row r="40" spans="2:9">
      <c r="B40" s="3" t="s">
        <v>43</v>
      </c>
      <c r="C40" s="3" t="str">
        <f>IND_NewTechs!L35</f>
        <v>EDSBC-WODBOIL</v>
      </c>
      <c r="D40" s="3" t="str">
        <f>IND_NewTechs!M35</f>
        <v>EDSBC Wood Boiler</v>
      </c>
      <c r="E40" s="3" t="s">
        <v>40</v>
      </c>
      <c r="F40" s="3" t="s">
        <v>41</v>
      </c>
      <c r="G40" s="3"/>
      <c r="H40" s="3"/>
      <c r="I40" s="3" t="s">
        <v>42</v>
      </c>
    </row>
    <row r="41" spans="2:9">
      <c r="B41" s="3" t="s">
        <v>43</v>
      </c>
      <c r="C41" s="3" t="str">
        <f>IND_NewTechs!L36</f>
        <v>EDSGH-WODBOIL</v>
      </c>
      <c r="D41" s="3" t="str">
        <f>IND_NewTechs!M36</f>
        <v>EDSGH Wood Boiler</v>
      </c>
      <c r="E41" s="3" t="s">
        <v>40</v>
      </c>
      <c r="F41" s="3" t="s">
        <v>41</v>
      </c>
      <c r="G41" s="3"/>
      <c r="H41" s="3"/>
      <c r="I41" s="3" t="s">
        <v>42</v>
      </c>
    </row>
    <row r="42" spans="2:9">
      <c r="B42" s="3" t="s">
        <v>43</v>
      </c>
      <c r="C42" s="3" t="str">
        <f>IND_NewTechs!L37</f>
        <v>EDSPC-WODBOIL</v>
      </c>
      <c r="D42" s="3" t="str">
        <f>IND_NewTechs!M37</f>
        <v>EDSPC Wood Boiler</v>
      </c>
      <c r="E42" s="3" t="s">
        <v>40</v>
      </c>
      <c r="F42" s="3" t="s">
        <v>41</v>
      </c>
      <c r="G42" s="3"/>
      <c r="H42" s="3"/>
      <c r="I42" s="3" t="s">
        <v>42</v>
      </c>
    </row>
    <row r="43" spans="2:9">
      <c r="B43" s="3" t="s">
        <v>43</v>
      </c>
      <c r="C43" s="3" t="str">
        <f>IND_NewTechs!L38</f>
        <v>FH-ELCBOIL</v>
      </c>
      <c r="D43" s="3" t="str">
        <f>IND_NewTechs!M38</f>
        <v>FH Electrode Boiler</v>
      </c>
      <c r="E43" s="3" t="s">
        <v>40</v>
      </c>
      <c r="F43" s="3" t="s">
        <v>41</v>
      </c>
      <c r="G43" s="3"/>
      <c r="H43" s="3"/>
      <c r="I43" s="3" t="s">
        <v>42</v>
      </c>
    </row>
    <row r="44" spans="2:9">
      <c r="B44" s="3" t="s">
        <v>43</v>
      </c>
      <c r="C44" s="3" t="str">
        <f>IND_NewTechs!L39</f>
        <v>FH-WODBOIL</v>
      </c>
      <c r="D44" s="3" t="str">
        <f>IND_NewTechs!M39</f>
        <v>FH Wood Boiler</v>
      </c>
      <c r="E44" s="3" t="s">
        <v>40</v>
      </c>
      <c r="F44" s="3" t="s">
        <v>41</v>
      </c>
      <c r="G44" s="3"/>
      <c r="H44" s="3"/>
      <c r="I44" s="3" t="s">
        <v>42</v>
      </c>
    </row>
    <row r="45" spans="2:9">
      <c r="B45" s="3" t="s">
        <v>43</v>
      </c>
      <c r="C45" s="3" t="str">
        <f>IND_NewTechs!L40</f>
        <v>\I:FH-HEATPUMP</v>
      </c>
      <c r="D45" s="3" t="str">
        <f>IND_NewTechs!M40</f>
        <v>\I:FH Heat Pump</v>
      </c>
      <c r="E45" s="3" t="s">
        <v>40</v>
      </c>
      <c r="F45" s="3" t="s">
        <v>41</v>
      </c>
      <c r="G45" s="3"/>
      <c r="H45" s="3"/>
      <c r="I45" s="3" t="s">
        <v>42</v>
      </c>
    </row>
    <row r="46" spans="2:9">
      <c r="B46" s="3" t="s">
        <v>43</v>
      </c>
      <c r="C46" s="3" t="str">
        <f>IND_NewTechs!L41</f>
        <v>FONE-ELCBOIL1</v>
      </c>
      <c r="D46" s="3" t="str">
        <f>IND_NewTechs!M41</f>
        <v>FONE Electrode Boiler</v>
      </c>
      <c r="E46" s="3" t="s">
        <v>40</v>
      </c>
      <c r="F46" s="3" t="s">
        <v>41</v>
      </c>
      <c r="G46" s="3"/>
      <c r="H46" s="3"/>
      <c r="I46" s="3" t="s">
        <v>42</v>
      </c>
    </row>
    <row r="47" spans="2:9">
      <c r="B47" s="3" t="s">
        <v>43</v>
      </c>
      <c r="C47" s="3" t="str">
        <f>IND_NewTechs!L42</f>
        <v>FONE-WODBOIL1</v>
      </c>
      <c r="D47" s="3" t="str">
        <f>IND_NewTechs!M42</f>
        <v>FONE Wood Boiler</v>
      </c>
      <c r="E47" s="3" t="s">
        <v>40</v>
      </c>
      <c r="F47" s="3" t="s">
        <v>41</v>
      </c>
      <c r="G47" s="3"/>
      <c r="H47" s="3"/>
      <c r="I47" s="3" t="s">
        <v>42</v>
      </c>
    </row>
    <row r="48" spans="2:9">
      <c r="B48" s="3" t="s">
        <v>43</v>
      </c>
      <c r="C48" s="3" t="str">
        <f>IND_NewTechs!L43</f>
        <v>FONE-ELCBOIL2</v>
      </c>
      <c r="D48" s="3" t="str">
        <f>IND_NewTechs!M43</f>
        <v>FONE Electrode Boiler</v>
      </c>
      <c r="E48" s="3" t="s">
        <v>40</v>
      </c>
      <c r="F48" s="3" t="s">
        <v>41</v>
      </c>
      <c r="G48" s="3"/>
      <c r="H48" s="3"/>
      <c r="I48" s="3" t="s">
        <v>42</v>
      </c>
    </row>
    <row r="49" spans="2:9">
      <c r="B49" s="3" t="s">
        <v>43</v>
      </c>
      <c r="C49" s="3" t="str">
        <f>IND_NewTechs!L44</f>
        <v>FONE-WODBOIL2</v>
      </c>
      <c r="D49" s="3" t="str">
        <f>IND_NewTechs!M44</f>
        <v>FONE Wood Boiler</v>
      </c>
      <c r="E49" s="3" t="s">
        <v>40</v>
      </c>
      <c r="F49" s="3" t="s">
        <v>41</v>
      </c>
      <c r="G49" s="3"/>
      <c r="H49" s="3"/>
      <c r="I49" s="3" t="s">
        <v>42</v>
      </c>
    </row>
    <row r="50" spans="2:9">
      <c r="B50" s="3" t="s">
        <v>43</v>
      </c>
      <c r="C50" s="3" t="str">
        <f>IND_NewTechs!L45</f>
        <v>FONE-ELCBOIL3</v>
      </c>
      <c r="D50" s="3" t="str">
        <f>IND_NewTechs!M45</f>
        <v>FONE Electrode Boiler</v>
      </c>
      <c r="E50" s="3" t="s">
        <v>40</v>
      </c>
      <c r="F50" s="3" t="s">
        <v>41</v>
      </c>
      <c r="G50" s="3"/>
      <c r="H50" s="3"/>
      <c r="I50" s="3" t="s">
        <v>42</v>
      </c>
    </row>
    <row r="51" spans="2:9">
      <c r="B51" s="3" t="s">
        <v>43</v>
      </c>
      <c r="C51" s="3" t="str">
        <f>IND_NewTechs!L46</f>
        <v>FONE-WODBOIL3</v>
      </c>
      <c r="D51" s="3" t="str">
        <f>IND_NewTechs!M46</f>
        <v>FONE Wood Boiler</v>
      </c>
      <c r="E51" s="3" t="s">
        <v>40</v>
      </c>
      <c r="F51" s="3" t="s">
        <v>41</v>
      </c>
      <c r="G51" s="3"/>
      <c r="H51" s="3"/>
      <c r="I51" s="3" t="s">
        <v>42</v>
      </c>
    </row>
    <row r="52" spans="2:9">
      <c r="B52" s="3" t="s">
        <v>43</v>
      </c>
      <c r="C52" s="3" t="str">
        <f>IND_NewTechs!L47</f>
        <v>FONS-WODBOIL</v>
      </c>
      <c r="D52" s="3" t="str">
        <f>IND_NewTechs!M47</f>
        <v>FONS Wood Boiler</v>
      </c>
      <c r="E52" s="3" t="s">
        <v>40</v>
      </c>
      <c r="F52" s="3" t="s">
        <v>41</v>
      </c>
      <c r="G52" s="3"/>
      <c r="H52" s="3"/>
      <c r="I52" s="3" t="s">
        <v>42</v>
      </c>
    </row>
    <row r="53" spans="2:9">
      <c r="B53" s="3" t="s">
        <v>43</v>
      </c>
      <c r="C53" s="3" t="str">
        <f>IND_NewTechs!L48</f>
        <v>GSI-ELCBOIL</v>
      </c>
      <c r="D53" s="3" t="str">
        <f>IND_NewTechs!M48</f>
        <v>GSI Electrode Boiler</v>
      </c>
      <c r="E53" s="3" t="s">
        <v>40</v>
      </c>
      <c r="F53" s="3" t="s">
        <v>41</v>
      </c>
      <c r="G53" s="3"/>
      <c r="H53" s="3"/>
      <c r="I53" s="3" t="s">
        <v>42</v>
      </c>
    </row>
    <row r="54" spans="2:9">
      <c r="B54" s="3" t="s">
        <v>43</v>
      </c>
      <c r="C54" s="3" t="str">
        <f>IND_NewTechs!L49</f>
        <v>GSI-WODBOIL</v>
      </c>
      <c r="D54" s="3" t="str">
        <f>IND_NewTechs!M49</f>
        <v>GSI Wood Boiler</v>
      </c>
      <c r="E54" s="3" t="s">
        <v>40</v>
      </c>
      <c r="F54" s="3" t="s">
        <v>41</v>
      </c>
      <c r="G54" s="3"/>
      <c r="H54" s="3"/>
      <c r="I54" s="3" t="s">
        <v>42</v>
      </c>
    </row>
    <row r="55" spans="2:9">
      <c r="B55" s="3" t="s">
        <v>43</v>
      </c>
      <c r="C55" s="3" t="str">
        <f>IND_NewTechs!L50</f>
        <v>GSM-ELCBOIL</v>
      </c>
      <c r="D55" s="3" t="str">
        <f>IND_NewTechs!M50</f>
        <v>GSM Electrode Boiler</v>
      </c>
      <c r="E55" s="3" t="s">
        <v>40</v>
      </c>
      <c r="F55" s="3" t="s">
        <v>41</v>
      </c>
      <c r="G55" s="3"/>
      <c r="H55" s="3"/>
      <c r="I55" s="3" t="s">
        <v>42</v>
      </c>
    </row>
    <row r="56" spans="2:9">
      <c r="B56" s="3" t="s">
        <v>43</v>
      </c>
      <c r="C56" s="3" t="str">
        <f>IND_NewTechs!L51</f>
        <v>GSM-WODBOIL</v>
      </c>
      <c r="D56" s="3" t="str">
        <f>IND_NewTechs!M51</f>
        <v>GSM Wood Boiler</v>
      </c>
      <c r="E56" s="3" t="s">
        <v>40</v>
      </c>
      <c r="F56" s="3" t="s">
        <v>41</v>
      </c>
      <c r="G56" s="3"/>
      <c r="H56" s="3"/>
      <c r="I56" s="3" t="s">
        <v>42</v>
      </c>
    </row>
    <row r="57" spans="2:9">
      <c r="B57" s="3" t="s">
        <v>43</v>
      </c>
      <c r="C57" s="3" t="str">
        <f>IND_NewTechs!L52</f>
        <v>HESH-ELCBOIL</v>
      </c>
      <c r="D57" s="3" t="str">
        <f>IND_NewTechs!M52</f>
        <v>HESH Electrode Boiler</v>
      </c>
      <c r="E57" s="3" t="s">
        <v>40</v>
      </c>
      <c r="F57" s="3" t="s">
        <v>41</v>
      </c>
      <c r="G57" s="3"/>
      <c r="H57" s="3"/>
      <c r="I57" s="3" t="s">
        <v>42</v>
      </c>
    </row>
    <row r="58" spans="2:9">
      <c r="B58" s="3" t="s">
        <v>43</v>
      </c>
      <c r="C58" s="3" t="str">
        <f>IND_NewTechs!L53</f>
        <v>HESH-WODBOIL</v>
      </c>
      <c r="D58" s="3" t="str">
        <f>IND_NewTechs!M53</f>
        <v>HESH Wood Boiler</v>
      </c>
      <c r="E58" s="3" t="s">
        <v>40</v>
      </c>
      <c r="F58" s="3" t="s">
        <v>41</v>
      </c>
      <c r="G58" s="3"/>
      <c r="H58" s="3"/>
      <c r="I58" s="3" t="s">
        <v>42</v>
      </c>
    </row>
    <row r="59" spans="2:9">
      <c r="B59" s="3" t="s">
        <v>43</v>
      </c>
      <c r="C59" s="3" t="str">
        <f>IND_NewTechs!L54</f>
        <v>IAPM-ELCBOIL</v>
      </c>
      <c r="D59" s="3" t="str">
        <f>IND_NewTechs!M54</f>
        <v>IAPM Electrode Boiler</v>
      </c>
      <c r="E59" s="3" t="s">
        <v>40</v>
      </c>
      <c r="F59" s="3" t="s">
        <v>41</v>
      </c>
      <c r="G59" s="3"/>
      <c r="H59" s="3"/>
      <c r="I59" s="3" t="s">
        <v>42</v>
      </c>
    </row>
    <row r="60" spans="2:9">
      <c r="B60" s="3" t="s">
        <v>43</v>
      </c>
      <c r="C60" s="3" t="str">
        <f>IND_NewTechs!L55</f>
        <v>IAPM-WODBOIL</v>
      </c>
      <c r="D60" s="3" t="str">
        <f>IND_NewTechs!M55</f>
        <v>IAPM Wood Boiler</v>
      </c>
      <c r="E60" s="3" t="s">
        <v>40</v>
      </c>
      <c r="F60" s="3" t="s">
        <v>41</v>
      </c>
      <c r="G60" s="3"/>
      <c r="H60" s="3"/>
      <c r="I60" s="3" t="s">
        <v>42</v>
      </c>
    </row>
    <row r="61" spans="2:9">
      <c r="B61" s="3" t="s">
        <v>43</v>
      </c>
      <c r="C61" s="3" t="str">
        <f>IND_NewTechs!L56</f>
        <v>\I:IAPM-HEATPUMP</v>
      </c>
      <c r="D61" s="3" t="str">
        <f>IND_NewTechs!M56</f>
        <v>\I:IAPM Heat Pump</v>
      </c>
      <c r="E61" s="3" t="s">
        <v>40</v>
      </c>
      <c r="F61" s="3" t="s">
        <v>41</v>
      </c>
      <c r="G61" s="3"/>
      <c r="H61" s="3"/>
      <c r="I61" s="3" t="s">
        <v>42</v>
      </c>
    </row>
    <row r="62" spans="2:9">
      <c r="B62" s="3" t="s">
        <v>43</v>
      </c>
      <c r="C62" s="3" t="str">
        <f>IND_NewTechs!L57</f>
        <v>ISS-ELCBOIL</v>
      </c>
      <c r="D62" s="3" t="str">
        <f>IND_NewTechs!M57</f>
        <v>ISS Electrode Boiler</v>
      </c>
      <c r="E62" s="3" t="s">
        <v>40</v>
      </c>
      <c r="F62" s="3" t="s">
        <v>41</v>
      </c>
      <c r="G62" s="3"/>
      <c r="H62" s="3"/>
      <c r="I62" s="3" t="s">
        <v>42</v>
      </c>
    </row>
    <row r="63" spans="2:9">
      <c r="B63" s="3" t="s">
        <v>43</v>
      </c>
      <c r="C63" s="3" t="str">
        <f>IND_NewTechs!L58</f>
        <v>ISS-WODBOIL</v>
      </c>
      <c r="D63" s="3" t="str">
        <f>IND_NewTechs!M58</f>
        <v>ISS Wood Boiler</v>
      </c>
      <c r="E63" s="3" t="s">
        <v>40</v>
      </c>
      <c r="F63" s="3" t="s">
        <v>41</v>
      </c>
      <c r="G63" s="3"/>
      <c r="H63" s="3"/>
      <c r="I63" s="3" t="s">
        <v>42</v>
      </c>
    </row>
    <row r="64" spans="2:9">
      <c r="B64" s="3" t="s">
        <v>43</v>
      </c>
      <c r="C64" s="3" t="str">
        <f>IND_NewTechs!L59</f>
        <v>\I:ISS-HEATPUMP</v>
      </c>
      <c r="D64" s="3" t="str">
        <f>IND_NewTechs!M59</f>
        <v>\I:ISS Heat Pump</v>
      </c>
      <c r="E64" s="3" t="s">
        <v>40</v>
      </c>
      <c r="F64" s="3" t="s">
        <v>41</v>
      </c>
      <c r="G64" s="3"/>
      <c r="H64" s="3"/>
      <c r="I64" s="3" t="s">
        <v>42</v>
      </c>
    </row>
    <row r="65" spans="2:9">
      <c r="B65" s="3" t="s">
        <v>43</v>
      </c>
      <c r="C65" s="3" t="str">
        <f>IND_NewTechs!L60</f>
        <v>KH-ELCBOIL</v>
      </c>
      <c r="D65" s="3" t="str">
        <f>IND_NewTechs!M60</f>
        <v>KH Electrode Boiler</v>
      </c>
      <c r="E65" s="3" t="s">
        <v>40</v>
      </c>
      <c r="F65" s="3" t="s">
        <v>41</v>
      </c>
      <c r="G65" s="3"/>
      <c r="H65" s="3"/>
      <c r="I65" s="3" t="s">
        <v>42</v>
      </c>
    </row>
    <row r="66" spans="2:9">
      <c r="B66" s="3" t="s">
        <v>43</v>
      </c>
      <c r="C66" s="3" t="str">
        <f>IND_NewTechs!L61</f>
        <v>KH-WODBOIL</v>
      </c>
      <c r="D66" s="3" t="str">
        <f>IND_NewTechs!M61</f>
        <v>KH Wood Boiler</v>
      </c>
      <c r="E66" s="3" t="s">
        <v>40</v>
      </c>
      <c r="F66" s="3" t="s">
        <v>41</v>
      </c>
      <c r="G66" s="3"/>
      <c r="H66" s="3"/>
      <c r="I66" s="3" t="s">
        <v>42</v>
      </c>
    </row>
    <row r="67" spans="2:9">
      <c r="B67" s="3" t="s">
        <v>43</v>
      </c>
      <c r="C67" s="3" t="str">
        <f>IND_NewTechs!L62</f>
        <v>\I:KH-HEATPUMP</v>
      </c>
      <c r="D67" s="3" t="str">
        <f>IND_NewTechs!M62</f>
        <v>\I:KH Heat Pump</v>
      </c>
      <c r="E67" s="3" t="s">
        <v>40</v>
      </c>
      <c r="F67" s="3" t="s">
        <v>41</v>
      </c>
      <c r="G67" s="3"/>
      <c r="H67" s="3"/>
      <c r="I67" s="3" t="s">
        <v>42</v>
      </c>
    </row>
    <row r="68" spans="2:9">
      <c r="B68" s="3" t="s">
        <v>43</v>
      </c>
      <c r="C68" s="3" t="str">
        <f>IND_NewTechs!L63</f>
        <v>MVM-ELCBOIL</v>
      </c>
      <c r="D68" s="3" t="str">
        <f>IND_NewTechs!M63</f>
        <v>MVM Electrode Boiler</v>
      </c>
      <c r="E68" s="3" t="s">
        <v>40</v>
      </c>
      <c r="F68" s="3" t="s">
        <v>41</v>
      </c>
      <c r="G68" s="3"/>
      <c r="H68" s="3"/>
      <c r="I68" s="3" t="s">
        <v>42</v>
      </c>
    </row>
    <row r="69" spans="2:9">
      <c r="B69" s="3" t="s">
        <v>43</v>
      </c>
      <c r="C69" s="3" t="str">
        <f>IND_NewTechs!L64</f>
        <v>NGAS-WODBOIL</v>
      </c>
      <c r="D69" s="3" t="str">
        <f>IND_NewTechs!M64</f>
        <v>NGAS Wood Boiler</v>
      </c>
      <c r="E69" s="3" t="s">
        <v>40</v>
      </c>
      <c r="F69" s="3" t="s">
        <v>41</v>
      </c>
      <c r="G69" s="3"/>
      <c r="H69" s="3"/>
      <c r="I69" s="3" t="s">
        <v>42</v>
      </c>
    </row>
    <row r="70" spans="2:9">
      <c r="B70" s="3" t="s">
        <v>43</v>
      </c>
      <c r="C70" s="3" t="str">
        <f>IND_NewTechs!L65</f>
        <v>OCDA-ELCBOIL</v>
      </c>
      <c r="D70" s="3" t="str">
        <f>IND_NewTechs!M65</f>
        <v>OCDA Electrode Boiler</v>
      </c>
      <c r="E70" s="3" t="s">
        <v>40</v>
      </c>
      <c r="F70" s="3" t="s">
        <v>41</v>
      </c>
      <c r="G70" s="3"/>
      <c r="H70" s="3"/>
      <c r="I70" s="3" t="s">
        <v>42</v>
      </c>
    </row>
    <row r="71" spans="2:9">
      <c r="B71" s="3" t="s">
        <v>43</v>
      </c>
      <c r="C71" s="3" t="str">
        <f>IND_NewTechs!L66</f>
        <v>OCDA-WODBOIL</v>
      </c>
      <c r="D71" s="3" t="str">
        <f>IND_NewTechs!M66</f>
        <v>OCDA Wood Boiler</v>
      </c>
      <c r="E71" s="3" t="s">
        <v>40</v>
      </c>
      <c r="F71" s="3" t="s">
        <v>41</v>
      </c>
      <c r="G71" s="3"/>
      <c r="H71" s="3"/>
      <c r="I71" s="3" t="s">
        <v>42</v>
      </c>
    </row>
    <row r="72" spans="2:9">
      <c r="B72" s="3" t="s">
        <v>43</v>
      </c>
      <c r="C72" s="3" t="str">
        <f>IND_NewTechs!L67</f>
        <v>\I:OCDA-HEATPUMP</v>
      </c>
      <c r="D72" s="3" t="str">
        <f>IND_NewTechs!M67</f>
        <v>\I:OCDA Heat Pump</v>
      </c>
      <c r="E72" s="3" t="s">
        <v>40</v>
      </c>
      <c r="F72" s="3" t="s">
        <v>41</v>
      </c>
      <c r="G72" s="3"/>
      <c r="H72" s="3"/>
      <c r="I72" s="3" t="s">
        <v>42</v>
      </c>
    </row>
    <row r="73" spans="2:9">
      <c r="B73" s="3" t="s">
        <v>43</v>
      </c>
      <c r="C73" s="3" t="str">
        <f>IND_NewTechs!L68</f>
        <v>PRM-ELCBOIL</v>
      </c>
      <c r="D73" s="3" t="str">
        <f>IND_NewTechs!M68</f>
        <v>PRM Electrode Boiler</v>
      </c>
      <c r="E73" s="3" t="s">
        <v>40</v>
      </c>
      <c r="F73" s="3" t="s">
        <v>41</v>
      </c>
      <c r="G73" s="3"/>
      <c r="H73" s="3"/>
      <c r="I73" s="3" t="s">
        <v>42</v>
      </c>
    </row>
    <row r="74" spans="2:9">
      <c r="B74" s="3" t="s">
        <v>43</v>
      </c>
      <c r="C74" s="3" t="str">
        <f>IND_NewTechs!L69</f>
        <v>PRM-WODBOIL</v>
      </c>
      <c r="D74" s="3" t="str">
        <f>IND_NewTechs!M69</f>
        <v>PRM Wood Boiler</v>
      </c>
      <c r="E74" s="3" t="s">
        <v>40</v>
      </c>
      <c r="F74" s="3" t="s">
        <v>41</v>
      </c>
      <c r="G74" s="3"/>
      <c r="H74" s="3"/>
      <c r="I74" s="3" t="s">
        <v>42</v>
      </c>
    </row>
    <row r="75" spans="2:9">
      <c r="B75" s="3" t="s">
        <v>43</v>
      </c>
      <c r="C75" s="3" t="str">
        <f>IND_NewTechs!L70</f>
        <v>PSPV-ELCBOIL</v>
      </c>
      <c r="D75" s="3" t="str">
        <f>IND_NewTechs!M70</f>
        <v>PSPV Electrode Boiler</v>
      </c>
      <c r="E75" s="3" t="s">
        <v>40</v>
      </c>
      <c r="F75" s="3" t="s">
        <v>41</v>
      </c>
      <c r="G75" s="3"/>
      <c r="H75" s="3"/>
      <c r="I75" s="3" t="s">
        <v>42</v>
      </c>
    </row>
    <row r="76" spans="2:9">
      <c r="B76" s="3" t="s">
        <v>43</v>
      </c>
      <c r="C76" s="3" t="str">
        <f>IND_NewTechs!L71</f>
        <v>PSPV-WODBOIL</v>
      </c>
      <c r="D76" s="3" t="str">
        <f>IND_NewTechs!M71</f>
        <v>PSPV Wood Boiler</v>
      </c>
      <c r="E76" s="3" t="s">
        <v>40</v>
      </c>
      <c r="F76" s="3" t="s">
        <v>41</v>
      </c>
      <c r="G76" s="3"/>
      <c r="H76" s="3"/>
      <c r="I76" s="3" t="s">
        <v>42</v>
      </c>
    </row>
    <row r="77" spans="2:9">
      <c r="B77" s="3" t="s">
        <v>43</v>
      </c>
      <c r="C77" s="3" t="str">
        <f>IND_NewTechs!L72</f>
        <v>\I:PSPV-HEATPUMP</v>
      </c>
      <c r="D77" s="3" t="str">
        <f>IND_NewTechs!M72</f>
        <v>\I:PSPV Heat Pump</v>
      </c>
      <c r="E77" s="3" t="s">
        <v>40</v>
      </c>
      <c r="F77" s="3" t="s">
        <v>41</v>
      </c>
      <c r="G77" s="3"/>
      <c r="H77" s="3"/>
      <c r="I77" s="3" t="s">
        <v>42</v>
      </c>
    </row>
    <row r="78" spans="2:9">
      <c r="B78" s="3" t="s">
        <v>43</v>
      </c>
      <c r="C78" s="3" t="str">
        <f>IND_NewTechs!L73</f>
        <v>SDBH-ELCBOIL</v>
      </c>
      <c r="D78" s="3" t="str">
        <f>IND_NewTechs!M73</f>
        <v>SDBH Electrode Boiler</v>
      </c>
      <c r="E78" s="3" t="s">
        <v>40</v>
      </c>
      <c r="F78" s="3" t="s">
        <v>41</v>
      </c>
      <c r="G78" s="3"/>
      <c r="H78" s="3"/>
      <c r="I78" s="3" t="s">
        <v>42</v>
      </c>
    </row>
    <row r="79" spans="2:9">
      <c r="B79" s="3" t="s">
        <v>43</v>
      </c>
      <c r="C79" s="3" t="str">
        <f>IND_NewTechs!L74</f>
        <v>SDBH-WODBOIL</v>
      </c>
      <c r="D79" s="3" t="str">
        <f>IND_NewTechs!M74</f>
        <v>SDBH Wood Boiler</v>
      </c>
      <c r="E79" s="3" t="s">
        <v>40</v>
      </c>
      <c r="F79" s="3" t="s">
        <v>41</v>
      </c>
      <c r="G79" s="3"/>
      <c r="H79" s="3"/>
      <c r="I79" s="3" t="s">
        <v>42</v>
      </c>
    </row>
    <row r="80" spans="2:9">
      <c r="B80" s="3" t="s">
        <v>43</v>
      </c>
      <c r="C80" s="3" t="str">
        <f>IND_NewTechs!L75</f>
        <v>SDBH-HEATPUMP</v>
      </c>
      <c r="D80" s="3" t="str">
        <f>IND_NewTechs!M75</f>
        <v>SDBH Heat Pump</v>
      </c>
      <c r="E80" s="3" t="s">
        <v>40</v>
      </c>
      <c r="F80" s="3" t="s">
        <v>41</v>
      </c>
      <c r="G80" s="3"/>
      <c r="H80" s="3"/>
      <c r="I80" s="3" t="s">
        <v>42</v>
      </c>
    </row>
    <row r="81" spans="2:9">
      <c r="B81" s="3" t="s">
        <v>43</v>
      </c>
      <c r="C81" s="3" t="str">
        <f>IND_NewTechs!L76</f>
        <v>SDCSP-ELCBOIL</v>
      </c>
      <c r="D81" s="3" t="str">
        <f>IND_NewTechs!M76</f>
        <v>SDCSP Electrode Boiler</v>
      </c>
      <c r="E81" s="3" t="s">
        <v>40</v>
      </c>
      <c r="F81" s="3" t="s">
        <v>41</v>
      </c>
      <c r="G81" s="3"/>
      <c r="H81" s="3"/>
      <c r="I81" s="3" t="s">
        <v>42</v>
      </c>
    </row>
    <row r="82" spans="2:9">
      <c r="B82" s="3" t="s">
        <v>43</v>
      </c>
      <c r="C82" s="3" t="str">
        <f>IND_NewTechs!L77</f>
        <v>SDCSP-WODBOIL</v>
      </c>
      <c r="D82" s="3" t="str">
        <f>IND_NewTechs!M77</f>
        <v>SDCSP Wood Boiler</v>
      </c>
      <c r="E82" s="3" t="s">
        <v>40</v>
      </c>
      <c r="F82" s="3" t="s">
        <v>41</v>
      </c>
      <c r="G82" s="3"/>
      <c r="H82" s="3"/>
      <c r="I82" s="3" t="s">
        <v>42</v>
      </c>
    </row>
    <row r="83" spans="2:9">
      <c r="B83" s="3" t="s">
        <v>43</v>
      </c>
      <c r="C83" s="3" t="str">
        <f>IND_NewTechs!L78</f>
        <v>\I:SDCSP-HEATPUMP</v>
      </c>
      <c r="D83" s="3" t="str">
        <f>IND_NewTechs!M78</f>
        <v>\I:SDCSP Heat Pump</v>
      </c>
      <c r="E83" s="3" t="s">
        <v>40</v>
      </c>
      <c r="F83" s="3" t="s">
        <v>41</v>
      </c>
      <c r="G83" s="3"/>
      <c r="H83" s="3"/>
      <c r="I83" s="3" t="s">
        <v>42</v>
      </c>
    </row>
    <row r="84" spans="2:9">
      <c r="B84" s="3" t="s">
        <v>43</v>
      </c>
      <c r="C84" s="3" t="str">
        <f>IND_NewTechs!L79</f>
        <v>SFFF-ELCBOIL</v>
      </c>
      <c r="D84" s="3" t="str">
        <f>IND_NewTechs!M79</f>
        <v>SFFF Electrode Boiler</v>
      </c>
      <c r="E84" s="3" t="s">
        <v>40</v>
      </c>
      <c r="F84" s="3" t="s">
        <v>41</v>
      </c>
      <c r="G84" s="3"/>
      <c r="H84" s="3"/>
      <c r="I84" s="3" t="s">
        <v>42</v>
      </c>
    </row>
    <row r="85" spans="2:9">
      <c r="B85" s="3" t="s">
        <v>43</v>
      </c>
      <c r="C85" s="3" t="str">
        <f>IND_NewTechs!L80</f>
        <v>SFFF-WODBOIL</v>
      </c>
      <c r="D85" s="3" t="str">
        <f>IND_NewTechs!M80</f>
        <v>SFFF Wood Boiler</v>
      </c>
      <c r="E85" s="3" t="s">
        <v>40</v>
      </c>
      <c r="F85" s="3" t="s">
        <v>41</v>
      </c>
      <c r="G85" s="3"/>
      <c r="H85" s="3"/>
      <c r="I85" s="3" t="s">
        <v>42</v>
      </c>
    </row>
    <row r="86" spans="2:9">
      <c r="B86" s="3" t="s">
        <v>43</v>
      </c>
      <c r="C86" s="3" t="str">
        <f>IND_NewTechs!L81</f>
        <v>\I:SFFF-HEATPUMP</v>
      </c>
      <c r="D86" s="3" t="str">
        <f>IND_NewTechs!M81</f>
        <v>\I:SFFF Heat Pump</v>
      </c>
      <c r="E86" s="3" t="s">
        <v>40</v>
      </c>
      <c r="F86" s="3" t="s">
        <v>41</v>
      </c>
      <c r="G86" s="3"/>
      <c r="H86" s="3"/>
      <c r="I86" s="3" t="s">
        <v>42</v>
      </c>
    </row>
    <row r="87" spans="2:9">
      <c r="B87" s="3" t="s">
        <v>43</v>
      </c>
      <c r="C87" s="3" t="str">
        <f>IND_NewTechs!L82</f>
        <v>SFFW-HEATPUMP</v>
      </c>
      <c r="D87" s="3" t="str">
        <f>IND_NewTechs!M82</f>
        <v>SFFW Heat Pump</v>
      </c>
      <c r="E87" s="3" t="s">
        <v>40</v>
      </c>
      <c r="F87" s="3" t="s">
        <v>41</v>
      </c>
      <c r="G87" s="3"/>
      <c r="H87" s="3"/>
      <c r="I87" s="3" t="s">
        <v>42</v>
      </c>
    </row>
    <row r="88" spans="2:9">
      <c r="B88" s="3" t="s">
        <v>43</v>
      </c>
      <c r="C88" s="3" t="str">
        <f>IND_NewTechs!L83</f>
        <v>SHGH-ELCBOIL</v>
      </c>
      <c r="D88" s="3" t="str">
        <f>IND_NewTechs!M83</f>
        <v>SHGH Electrode Boiler</v>
      </c>
      <c r="E88" s="3" t="s">
        <v>40</v>
      </c>
      <c r="F88" s="3" t="s">
        <v>41</v>
      </c>
      <c r="G88" s="3"/>
      <c r="H88" s="3"/>
      <c r="I88" s="3" t="s">
        <v>42</v>
      </c>
    </row>
    <row r="89" spans="2:9">
      <c r="B89" s="3" t="s">
        <v>43</v>
      </c>
      <c r="C89" s="3" t="str">
        <f>IND_NewTechs!L84</f>
        <v>SHGH-WODBOIL</v>
      </c>
      <c r="D89" s="3" t="str">
        <f>IND_NewTechs!M84</f>
        <v>SHGH Wood Boiler</v>
      </c>
      <c r="E89" s="3" t="s">
        <v>40</v>
      </c>
      <c r="F89" s="3" t="s">
        <v>41</v>
      </c>
      <c r="G89" s="3"/>
      <c r="H89" s="3"/>
      <c r="I89" s="3" t="s">
        <v>42</v>
      </c>
    </row>
    <row r="90" spans="2:9">
      <c r="B90" s="3" t="s">
        <v>43</v>
      </c>
      <c r="C90" s="3" t="str">
        <f>IND_NewTechs!L85</f>
        <v>\I:SHGH-HEATPUMP</v>
      </c>
      <c r="D90" s="3" t="str">
        <f>IND_NewTechs!M85</f>
        <v>\I:SHGH Heat Pump</v>
      </c>
      <c r="E90" s="3" t="s">
        <v>40</v>
      </c>
      <c r="F90" s="3" t="s">
        <v>41</v>
      </c>
      <c r="G90" s="3"/>
      <c r="H90" s="3"/>
      <c r="I90" s="3" t="s">
        <v>42</v>
      </c>
    </row>
    <row r="91" spans="2:9">
      <c r="B91" s="3" t="s">
        <v>43</v>
      </c>
      <c r="C91" s="3" t="str">
        <f>IND_NewTechs!L86</f>
        <v>SIT-ELCBOIL</v>
      </c>
      <c r="D91" s="3" t="str">
        <f>IND_NewTechs!M86</f>
        <v>SIT Electrode Boiler</v>
      </c>
      <c r="E91" s="3" t="s">
        <v>40</v>
      </c>
      <c r="F91" s="3" t="s">
        <v>41</v>
      </c>
      <c r="G91" s="3"/>
      <c r="H91" s="3"/>
      <c r="I91" s="3" t="s">
        <v>42</v>
      </c>
    </row>
    <row r="92" spans="2:9">
      <c r="B92" s="3" t="s">
        <v>43</v>
      </c>
      <c r="C92" s="3" t="str">
        <f>IND_NewTechs!L87</f>
        <v>SIT-WODBOIL</v>
      </c>
      <c r="D92" s="3" t="str">
        <f>IND_NewTechs!M87</f>
        <v>SIT Wood Boiler</v>
      </c>
      <c r="E92" s="3" t="s">
        <v>40</v>
      </c>
      <c r="F92" s="3" t="s">
        <v>41</v>
      </c>
      <c r="G92" s="3"/>
      <c r="H92" s="3"/>
      <c r="I92" s="3" t="s">
        <v>42</v>
      </c>
    </row>
    <row r="93" spans="2:9">
      <c r="B93" s="3" t="s">
        <v>43</v>
      </c>
      <c r="C93" s="3" t="str">
        <f>IND_NewTechs!L88</f>
        <v>SIT-HEATPUMP</v>
      </c>
      <c r="D93" s="3" t="str">
        <f>IND_NewTechs!M88</f>
        <v>SIT Heat Pump</v>
      </c>
      <c r="E93" s="3" t="s">
        <v>40</v>
      </c>
      <c r="F93" s="3" t="s">
        <v>41</v>
      </c>
      <c r="G93" s="3"/>
      <c r="H93" s="3"/>
      <c r="I93" s="3" t="s">
        <v>42</v>
      </c>
    </row>
    <row r="94" spans="2:9">
      <c r="B94" s="3" t="s">
        <v>43</v>
      </c>
      <c r="C94" s="3" t="str">
        <f>IND_NewTechs!L89</f>
        <v>\I:SPM-ELCBOIL</v>
      </c>
      <c r="D94" s="3" t="str">
        <f>IND_NewTechs!M89</f>
        <v>\I:SPM Electrode Boiler</v>
      </c>
      <c r="E94" s="3" t="s">
        <v>40</v>
      </c>
      <c r="F94" s="3" t="s">
        <v>41</v>
      </c>
      <c r="G94" s="3"/>
      <c r="H94" s="3"/>
      <c r="I94" s="3" t="s">
        <v>42</v>
      </c>
    </row>
    <row r="95" spans="2:9">
      <c r="B95" s="3" t="s">
        <v>43</v>
      </c>
      <c r="C95" s="3" t="str">
        <f>IND_NewTechs!L90</f>
        <v>\I:SPM-WODBOIL</v>
      </c>
      <c r="D95" s="3" t="str">
        <f>IND_NewTechs!M90</f>
        <v>\I:SPM Wood Boiler</v>
      </c>
      <c r="E95" s="3" t="s">
        <v>40</v>
      </c>
      <c r="F95" s="3" t="s">
        <v>41</v>
      </c>
      <c r="G95" s="3"/>
      <c r="H95" s="3"/>
      <c r="I95" s="3" t="s">
        <v>42</v>
      </c>
    </row>
    <row r="96" spans="2:9">
      <c r="B96" s="3" t="s">
        <v>43</v>
      </c>
      <c r="C96" s="3" t="str">
        <f>IND_NewTechs!L91</f>
        <v>STT-WODBOIL</v>
      </c>
      <c r="D96" s="3" t="str">
        <f>IND_NewTechs!M91</f>
        <v>STT Wood Boiler</v>
      </c>
      <c r="E96" s="3" t="s">
        <v>40</v>
      </c>
      <c r="F96" s="3" t="s">
        <v>41</v>
      </c>
      <c r="G96" s="3"/>
      <c r="H96" s="3"/>
      <c r="I96" s="3" t="s">
        <v>42</v>
      </c>
    </row>
    <row r="97" spans="2:9">
      <c r="B97" s="3" t="s">
        <v>43</v>
      </c>
      <c r="C97" s="3" t="str">
        <f>IND_NewTechs!L92</f>
        <v>\I:OGP-ELCBOIL</v>
      </c>
      <c r="D97" s="3" t="str">
        <f>IND_NewTechs!M92</f>
        <v>\I:OGP Electrode Boiler</v>
      </c>
      <c r="E97" s="3" t="s">
        <v>40</v>
      </c>
      <c r="F97" s="3" t="s">
        <v>41</v>
      </c>
      <c r="G97" s="3"/>
      <c r="H97" s="3"/>
      <c r="I97" s="3" t="s">
        <v>42</v>
      </c>
    </row>
    <row r="98" spans="2:9">
      <c r="B98" s="3" t="s">
        <v>43</v>
      </c>
      <c r="C98" s="3" t="str">
        <f>IND_NewTechs!L93</f>
        <v>\I:OGP-WODBOIL</v>
      </c>
      <c r="D98" s="3" t="str">
        <f>IND_NewTechs!M93</f>
        <v>\I:OGP Wood Boiler</v>
      </c>
      <c r="E98" s="3" t="s">
        <v>40</v>
      </c>
      <c r="F98" s="3" t="s">
        <v>41</v>
      </c>
      <c r="G98" s="3"/>
      <c r="H98" s="3"/>
      <c r="I98" s="3" t="s">
        <v>42</v>
      </c>
    </row>
    <row r="99" spans="2:9">
      <c r="B99" s="3" t="s">
        <v>43</v>
      </c>
      <c r="C99" s="3" t="str">
        <f>IND_NewTechs!L94</f>
        <v>\I:SPI-ELCBOIL</v>
      </c>
      <c r="D99" s="3" t="str">
        <f>IND_NewTechs!M94</f>
        <v>\I:SPI Electrode Boiler</v>
      </c>
      <c r="E99" s="3" t="s">
        <v>40</v>
      </c>
      <c r="F99" s="3" t="s">
        <v>41</v>
      </c>
      <c r="G99" s="3"/>
      <c r="H99" s="3"/>
      <c r="I99" s="3" t="s">
        <v>42</v>
      </c>
    </row>
    <row r="100" spans="2:9">
      <c r="B100" s="3" t="s">
        <v>43</v>
      </c>
      <c r="C100" s="3" t="str">
        <f>IND_NewTechs!L95</f>
        <v>\I:SPI-WODBOIL</v>
      </c>
      <c r="D100" s="3" t="str">
        <f>IND_NewTechs!M95</f>
        <v>\I:SPI Wood Boiler</v>
      </c>
      <c r="E100" s="3" t="s">
        <v>40</v>
      </c>
      <c r="F100" s="3" t="s">
        <v>41</v>
      </c>
      <c r="G100" s="3"/>
      <c r="H100" s="3"/>
      <c r="I100" s="3" t="s">
        <v>42</v>
      </c>
    </row>
    <row r="101" spans="2:9">
      <c r="B101" s="3" t="s">
        <v>43</v>
      </c>
      <c r="C101" s="3" t="str">
        <f>IND_NewTechs!L96</f>
        <v>\I:TGP-ELCBOIL</v>
      </c>
      <c r="D101" s="3" t="str">
        <f>IND_NewTechs!M96</f>
        <v>\I:TGP Electrode Boiler</v>
      </c>
      <c r="E101" s="3" t="s">
        <v>40</v>
      </c>
      <c r="F101" s="3" t="s">
        <v>41</v>
      </c>
      <c r="G101" s="3"/>
      <c r="H101" s="3"/>
      <c r="I101" s="3" t="s">
        <v>42</v>
      </c>
    </row>
    <row r="102" spans="2:9">
      <c r="B102" s="3" t="s">
        <v>43</v>
      </c>
      <c r="C102" s="3" t="str">
        <f>IND_NewTechs!L97</f>
        <v>\I:TGP-WODBOIL</v>
      </c>
      <c r="D102" s="3" t="str">
        <f>IND_NewTechs!M97</f>
        <v>\I:TGP Wood Boiler</v>
      </c>
      <c r="E102" s="3" t="s">
        <v>40</v>
      </c>
      <c r="F102" s="3" t="s">
        <v>41</v>
      </c>
      <c r="G102" s="3"/>
      <c r="H102" s="3"/>
      <c r="I102" s="3" t="s">
        <v>42</v>
      </c>
    </row>
    <row r="103" spans="2:9">
      <c r="B103" s="3"/>
      <c r="C103" s="3"/>
      <c r="D103" s="3"/>
      <c r="E103" s="3"/>
      <c r="F103" s="3"/>
      <c r="G103" s="3"/>
      <c r="H103" s="3"/>
      <c r="I103" s="3"/>
    </row>
    <row r="104" spans="2:9">
      <c r="B104" s="3"/>
      <c r="C104" s="3"/>
      <c r="D104" s="3"/>
      <c r="E104" s="3"/>
      <c r="F104" s="3"/>
      <c r="G104" s="3"/>
      <c r="H104" s="3"/>
      <c r="I104" s="3"/>
    </row>
    <row r="105" spans="2:9">
      <c r="B105" s="3"/>
      <c r="C105" s="3"/>
      <c r="D105" s="3"/>
      <c r="E105" s="3"/>
      <c r="F105" s="3"/>
      <c r="G105" s="3"/>
      <c r="H105" s="3"/>
      <c r="I105" s="3"/>
    </row>
    <row r="106" spans="2:9">
      <c r="B106" s="3"/>
      <c r="C106" s="3"/>
      <c r="D106" s="3"/>
      <c r="E106" s="3"/>
      <c r="F106" s="3"/>
      <c r="G106" s="3"/>
      <c r="H106" s="3"/>
      <c r="I106" s="3"/>
    </row>
    <row r="107" spans="2:9">
      <c r="B107" s="3"/>
      <c r="C107" s="3"/>
      <c r="D107" s="3"/>
      <c r="E107" s="3"/>
      <c r="F107" s="3"/>
      <c r="G107" s="3"/>
      <c r="H107" s="3"/>
      <c r="I107" s="3"/>
    </row>
    <row r="108" spans="2:9">
      <c r="B108" s="3"/>
      <c r="C108" s="3"/>
      <c r="D108" s="3"/>
      <c r="E108" s="3"/>
      <c r="F108" s="3"/>
      <c r="G108" s="3"/>
      <c r="H108" s="3"/>
      <c r="I108" s="3"/>
    </row>
    <row r="109" spans="2:9">
      <c r="B109" s="3"/>
      <c r="C109" s="3"/>
      <c r="D109" s="3"/>
      <c r="E109" s="3"/>
      <c r="F109" s="3"/>
      <c r="G109" s="3"/>
      <c r="H109" s="3"/>
      <c r="I109" s="3"/>
    </row>
    <row r="110" spans="2:9">
      <c r="B110" s="3"/>
      <c r="C110" s="3"/>
      <c r="D110" s="3"/>
      <c r="E110" s="3"/>
      <c r="F110" s="3"/>
      <c r="G110" s="3"/>
      <c r="H110" s="3"/>
      <c r="I110" s="3"/>
    </row>
    <row r="111" spans="2:9">
      <c r="B111" s="3"/>
      <c r="C111" s="3"/>
      <c r="D111" s="3"/>
      <c r="E111" s="3"/>
      <c r="F111" s="3"/>
      <c r="G111" s="3"/>
      <c r="H111" s="3"/>
      <c r="I111" s="3"/>
    </row>
    <row r="112" spans="2:9">
      <c r="B112" s="3"/>
      <c r="C112" s="3"/>
      <c r="D112" s="3"/>
      <c r="E112" s="3"/>
      <c r="F112" s="3"/>
      <c r="G112" s="3"/>
      <c r="H112" s="3"/>
      <c r="I112" s="3"/>
    </row>
    <row r="113" spans="2:9">
      <c r="B113" s="3"/>
      <c r="C113" s="3"/>
      <c r="D113" s="3"/>
      <c r="E113" s="3"/>
      <c r="F113" s="3"/>
      <c r="G113" s="3"/>
      <c r="H113" s="3"/>
      <c r="I113" s="3"/>
    </row>
    <row r="114" spans="2:9">
      <c r="B114" s="3"/>
      <c r="C114" s="3"/>
      <c r="D114" s="3"/>
      <c r="E114" s="3"/>
      <c r="F114" s="3"/>
      <c r="G114" s="3"/>
      <c r="H114" s="3"/>
      <c r="I114" s="3"/>
    </row>
    <row r="115" spans="2:9">
      <c r="B115" s="3"/>
      <c r="C115" s="3"/>
      <c r="D115" s="3"/>
      <c r="E115" s="3"/>
      <c r="F115" s="3"/>
      <c r="G115" s="3"/>
      <c r="H115" s="3"/>
      <c r="I115" s="3"/>
    </row>
    <row r="116" spans="2:9">
      <c r="B116" s="3"/>
      <c r="C116" s="3"/>
      <c r="D116" s="3"/>
      <c r="E116" s="3"/>
      <c r="F116" s="3"/>
      <c r="G116" s="3"/>
      <c r="H116" s="3"/>
      <c r="I116" s="3"/>
    </row>
    <row r="117" spans="2:9">
      <c r="B117" s="3"/>
      <c r="C117" s="3"/>
      <c r="D117" s="3"/>
      <c r="E117" s="3"/>
      <c r="F117" s="3"/>
      <c r="G117" s="3"/>
      <c r="H117" s="3"/>
      <c r="I117" s="3"/>
    </row>
    <row r="118" spans="2:9">
      <c r="B118" s="3"/>
      <c r="C118" s="3"/>
      <c r="D118" s="3"/>
      <c r="E118" s="3"/>
      <c r="F118" s="3"/>
      <c r="G118" s="3"/>
      <c r="H118" s="3"/>
      <c r="I118" s="3"/>
    </row>
    <row r="119" spans="2:9">
      <c r="B119" s="3"/>
      <c r="C119" s="3"/>
      <c r="D119" s="3"/>
      <c r="E119" s="3"/>
      <c r="F119" s="3"/>
      <c r="G119" s="3"/>
      <c r="H119" s="3"/>
      <c r="I119" s="3"/>
    </row>
    <row r="120" spans="2:9">
      <c r="B120" s="3"/>
      <c r="C120" s="3"/>
      <c r="D120" s="3"/>
      <c r="E120" s="3"/>
      <c r="F120" s="3"/>
      <c r="G120" s="3"/>
      <c r="H120" s="3"/>
      <c r="I120" s="3"/>
    </row>
    <row r="121" spans="2:9">
      <c r="B121" s="3"/>
      <c r="C121" s="3"/>
      <c r="D121" s="3"/>
      <c r="E121" s="3"/>
      <c r="F121" s="3"/>
      <c r="G121" s="3"/>
      <c r="H121" s="3"/>
      <c r="I121" s="3"/>
    </row>
    <row r="122" spans="2:9">
      <c r="B122" s="3"/>
      <c r="C122" s="3"/>
      <c r="D122" s="3"/>
      <c r="E122" s="3"/>
      <c r="F122" s="3"/>
      <c r="G122" s="3"/>
      <c r="H122" s="3"/>
      <c r="I122" s="3"/>
    </row>
    <row r="123" spans="2:9">
      <c r="B123" s="3"/>
      <c r="C123" s="3"/>
      <c r="D123" s="3"/>
      <c r="E123" s="3"/>
      <c r="F123" s="3"/>
      <c r="G123" s="3"/>
      <c r="H123" s="3"/>
      <c r="I123" s="3"/>
    </row>
    <row r="124" spans="2:9">
      <c r="B124" s="3"/>
      <c r="C124" s="3"/>
      <c r="D124" s="3"/>
      <c r="E124" s="3"/>
      <c r="F124" s="3"/>
      <c r="G124" s="3"/>
      <c r="H124" s="3"/>
      <c r="I124" s="3"/>
    </row>
    <row r="125" spans="2:9">
      <c r="B125" s="3"/>
      <c r="C125" s="3"/>
      <c r="D125" s="3"/>
      <c r="E125" s="3"/>
      <c r="F125" s="3"/>
      <c r="G125" s="3"/>
      <c r="H125" s="3"/>
      <c r="I125" s="3"/>
    </row>
    <row r="126" spans="2:9">
      <c r="B126" s="3"/>
      <c r="C126" s="3"/>
      <c r="D126" s="3"/>
      <c r="E126" s="3"/>
      <c r="F126" s="3"/>
      <c r="G126" s="3"/>
      <c r="H126" s="3"/>
      <c r="I126" s="3"/>
    </row>
    <row r="127" spans="2:9">
      <c r="B127" s="3"/>
      <c r="C127" s="3"/>
      <c r="D127" s="3"/>
      <c r="E127" s="3"/>
      <c r="F127" s="3"/>
      <c r="G127" s="3"/>
      <c r="H127" s="3"/>
      <c r="I127" s="3"/>
    </row>
    <row r="128" spans="2:9">
      <c r="B128" s="3"/>
      <c r="C128" s="3"/>
      <c r="D128" s="3"/>
      <c r="E128" s="3"/>
      <c r="F128" s="3"/>
      <c r="G128" s="3"/>
      <c r="H128" s="3"/>
      <c r="I128" s="3"/>
    </row>
    <row r="129" spans="2:9">
      <c r="B129" s="3"/>
      <c r="C129" s="3"/>
      <c r="D129" s="3"/>
      <c r="E129" s="3"/>
      <c r="F129" s="3"/>
      <c r="G129" s="3"/>
      <c r="H129" s="3"/>
      <c r="I129" s="3"/>
    </row>
    <row r="130" spans="2:9">
      <c r="B130" s="3"/>
      <c r="C130" s="3"/>
      <c r="D130" s="3"/>
      <c r="E130" s="3"/>
      <c r="F130" s="3"/>
      <c r="G130" s="3"/>
      <c r="H130" s="3"/>
      <c r="I130" s="3"/>
    </row>
    <row r="131" spans="2:9">
      <c r="B131" s="3"/>
      <c r="C131" s="3"/>
      <c r="D131" s="3"/>
      <c r="E131" s="3"/>
      <c r="F131" s="3"/>
      <c r="G131" s="3"/>
      <c r="H131" s="3"/>
      <c r="I131" s="3"/>
    </row>
    <row r="132" spans="2:9">
      <c r="B132" s="3"/>
      <c r="C132" s="3"/>
      <c r="D132" s="3"/>
      <c r="E132" s="3"/>
      <c r="F132" s="3"/>
      <c r="G132" s="3"/>
      <c r="H132" s="3"/>
      <c r="I132" s="3"/>
    </row>
    <row r="133" spans="2:9">
      <c r="B133" s="3"/>
      <c r="C133" s="3"/>
      <c r="D133" s="3"/>
      <c r="E133" s="3"/>
      <c r="F133" s="3"/>
      <c r="G133" s="3"/>
      <c r="H133" s="3"/>
      <c r="I133" s="3"/>
    </row>
    <row r="134" spans="2:9">
      <c r="B134" s="3"/>
      <c r="C134" s="3"/>
      <c r="D134" s="3"/>
      <c r="E134" s="3"/>
      <c r="F134" s="3"/>
      <c r="G134" s="3"/>
      <c r="H134" s="3"/>
      <c r="I134" s="3"/>
    </row>
    <row r="135" spans="2:9">
      <c r="B135" s="3"/>
      <c r="C135" s="3"/>
      <c r="D135" s="3"/>
      <c r="E135" s="3"/>
      <c r="F135" s="3"/>
      <c r="G135" s="3"/>
      <c r="H135" s="3"/>
      <c r="I135" s="3"/>
    </row>
    <row r="136" spans="2:9">
      <c r="B136" s="3"/>
      <c r="C136" s="3"/>
      <c r="D136" s="3"/>
      <c r="E136" s="3"/>
      <c r="F136" s="3"/>
      <c r="G136" s="3"/>
      <c r="H136" s="3"/>
      <c r="I136" s="3"/>
    </row>
    <row r="137" spans="2:9">
      <c r="B137" s="3"/>
      <c r="C137" s="3"/>
      <c r="D137" s="3"/>
      <c r="E137" s="3"/>
      <c r="F137" s="3"/>
      <c r="G137" s="3"/>
      <c r="H137" s="3"/>
      <c r="I137" s="3"/>
    </row>
    <row r="138" spans="2:9">
      <c r="B138" s="3"/>
      <c r="C138" s="3"/>
      <c r="D138" s="3"/>
      <c r="E138" s="3"/>
      <c r="F138" s="3"/>
      <c r="G138" s="3"/>
      <c r="H138" s="3"/>
      <c r="I138" s="3"/>
    </row>
    <row r="139" spans="2:9">
      <c r="B139" s="3"/>
      <c r="C139" s="3"/>
      <c r="D139" s="3"/>
      <c r="E139" s="3"/>
      <c r="F139" s="3"/>
      <c r="G139" s="3"/>
      <c r="H139" s="3"/>
      <c r="I139" s="3"/>
    </row>
    <row r="140" spans="2:9">
      <c r="B140" s="3"/>
      <c r="C140" s="3"/>
      <c r="D140" s="3"/>
      <c r="E140" s="3"/>
      <c r="F140" s="3"/>
      <c r="G140" s="3"/>
      <c r="H140" s="3"/>
      <c r="I140" s="3"/>
    </row>
    <row r="141" spans="2:9">
      <c r="B141" s="3"/>
      <c r="C141" s="3"/>
      <c r="D141" s="3"/>
      <c r="E141" s="3"/>
      <c r="F141" s="3"/>
      <c r="G141" s="3"/>
      <c r="H141" s="3"/>
      <c r="I141" s="3"/>
    </row>
    <row r="142" spans="2:9">
      <c r="B142" s="3"/>
      <c r="C142" s="3"/>
      <c r="D142" s="3"/>
      <c r="E142" s="3"/>
      <c r="F142" s="3"/>
      <c r="G142" s="3"/>
      <c r="H142" s="3"/>
      <c r="I142" s="3"/>
    </row>
    <row r="143" spans="2:9">
      <c r="B143" s="3"/>
      <c r="C143" s="3"/>
      <c r="D143" s="3"/>
      <c r="E143" s="3"/>
      <c r="F143" s="3"/>
      <c r="G143" s="3"/>
      <c r="H143" s="3"/>
      <c r="I143" s="3"/>
    </row>
    <row r="144" spans="2:9">
      <c r="B144" s="3"/>
      <c r="C144" s="3"/>
      <c r="D144" s="3"/>
      <c r="E144" s="3"/>
      <c r="F144" s="3"/>
      <c r="G144" s="3"/>
      <c r="H144" s="3"/>
      <c r="I144" s="3"/>
    </row>
    <row r="145" spans="2:9">
      <c r="B145" s="3"/>
      <c r="C145" s="3"/>
      <c r="D145" s="3"/>
      <c r="E145" s="3"/>
      <c r="F145" s="3"/>
      <c r="G145" s="3"/>
      <c r="H145" s="3"/>
      <c r="I145" s="3"/>
    </row>
    <row r="146" spans="2:9">
      <c r="B146" s="3"/>
      <c r="C146" s="3"/>
      <c r="D146" s="3"/>
      <c r="E146" s="3"/>
      <c r="F146" s="3"/>
      <c r="G146" s="3"/>
      <c r="H146" s="3"/>
      <c r="I146" s="3"/>
    </row>
    <row r="147" spans="2:9">
      <c r="B147" s="3"/>
      <c r="C147" s="3"/>
      <c r="D147" s="3"/>
      <c r="E147" s="3"/>
      <c r="F147" s="3"/>
      <c r="G147" s="3"/>
      <c r="H147" s="3"/>
      <c r="I147" s="3"/>
    </row>
    <row r="148" spans="2:9">
      <c r="B148" s="3"/>
      <c r="C148" s="3"/>
      <c r="D148" s="3"/>
      <c r="E148" s="3"/>
      <c r="F148" s="3"/>
      <c r="G148" s="3"/>
      <c r="H148" s="3"/>
      <c r="I148" s="3"/>
    </row>
    <row r="149" spans="2:9">
      <c r="B149" s="3"/>
      <c r="C149" s="3"/>
      <c r="D149" s="3"/>
      <c r="E149" s="3"/>
      <c r="F149" s="3"/>
      <c r="G149" s="3"/>
      <c r="H149" s="3"/>
      <c r="I149" s="3"/>
    </row>
    <row r="150" spans="2:9">
      <c r="B150" s="3"/>
      <c r="C150" s="3"/>
      <c r="D150" s="3"/>
      <c r="E150" s="3"/>
      <c r="F150" s="3"/>
      <c r="G150" s="3"/>
      <c r="H150" s="3"/>
      <c r="I150" s="3"/>
    </row>
    <row r="151" spans="2:9">
      <c r="B151" s="3"/>
      <c r="C151" s="3"/>
      <c r="D151" s="3"/>
      <c r="E151" s="3"/>
      <c r="F151" s="3"/>
      <c r="G151" s="3"/>
      <c r="H151" s="3"/>
      <c r="I151" s="3"/>
    </row>
    <row r="152" spans="2:9">
      <c r="B152" s="3"/>
      <c r="C152" s="3"/>
      <c r="D152" s="3"/>
      <c r="E152" s="3"/>
      <c r="F152" s="3"/>
      <c r="G152" s="3"/>
      <c r="H152" s="3"/>
      <c r="I152" s="3"/>
    </row>
    <row r="153" spans="2:9">
      <c r="B153" s="3"/>
      <c r="C153" s="3"/>
      <c r="D153" s="3"/>
      <c r="E153" s="3"/>
      <c r="F153" s="3"/>
      <c r="G153" s="3"/>
      <c r="H153" s="3"/>
      <c r="I153" s="3"/>
    </row>
    <row r="154" spans="2:9">
      <c r="B154" s="3"/>
      <c r="C154" s="3"/>
      <c r="D154" s="3"/>
      <c r="E154" s="3"/>
      <c r="F154" s="3"/>
      <c r="G154" s="3"/>
      <c r="H154" s="3"/>
      <c r="I154" s="3"/>
    </row>
    <row r="155" spans="2:9">
      <c r="B155" s="3"/>
      <c r="C155" s="3"/>
      <c r="D155" s="3"/>
      <c r="E155" s="3"/>
      <c r="F155" s="3"/>
      <c r="G155" s="3"/>
      <c r="H155" s="3"/>
      <c r="I155" s="3"/>
    </row>
    <row r="156" spans="2:9">
      <c r="B156" s="3"/>
      <c r="C156" s="3"/>
      <c r="D156" s="3"/>
      <c r="E156" s="3"/>
      <c r="F156" s="3"/>
      <c r="G156" s="3"/>
      <c r="H156" s="3"/>
      <c r="I156" s="3"/>
    </row>
    <row r="157" spans="2:9">
      <c r="B157" s="3"/>
      <c r="C157" s="3"/>
      <c r="D157" s="3"/>
      <c r="E157" s="3"/>
      <c r="F157" s="3"/>
      <c r="G157" s="3"/>
      <c r="H157" s="3"/>
      <c r="I157" s="3"/>
    </row>
    <row r="158" spans="2:9">
      <c r="B158" s="3"/>
      <c r="C158" s="3"/>
      <c r="D158" s="3"/>
      <c r="E158" s="3"/>
      <c r="F158" s="3"/>
      <c r="G158" s="3"/>
      <c r="H158" s="3"/>
      <c r="I158" s="3"/>
    </row>
    <row r="159" spans="2:9">
      <c r="B159" s="3"/>
      <c r="C159" s="3"/>
      <c r="D159" s="3"/>
      <c r="E159" s="3"/>
      <c r="F159" s="3"/>
      <c r="G159" s="3"/>
      <c r="H159" s="3"/>
      <c r="I159" s="3"/>
    </row>
    <row r="160" spans="2:9">
      <c r="B160" s="3"/>
      <c r="C160" s="3"/>
      <c r="D160" s="3"/>
      <c r="E160" s="3"/>
      <c r="F160" s="3"/>
      <c r="G160" s="3"/>
      <c r="H160" s="3"/>
      <c r="I160" s="3"/>
    </row>
    <row r="161" spans="2:9">
      <c r="B161" s="3"/>
      <c r="C161" s="3"/>
      <c r="D161" s="3"/>
      <c r="E161" s="3"/>
      <c r="F161" s="3"/>
      <c r="G161" s="3"/>
      <c r="H161" s="3"/>
      <c r="I161" s="3"/>
    </row>
    <row r="162" spans="2:9">
      <c r="B162" s="3"/>
      <c r="C162" s="3"/>
      <c r="D162" s="3"/>
      <c r="E162" s="3"/>
      <c r="F162" s="3"/>
      <c r="G162" s="3"/>
      <c r="H162" s="3"/>
      <c r="I162" s="3"/>
    </row>
    <row r="163" spans="2:9">
      <c r="B163" s="3"/>
      <c r="C163" s="3"/>
      <c r="D163" s="3"/>
      <c r="E163" s="3"/>
      <c r="F163" s="3"/>
      <c r="G163" s="3"/>
      <c r="H163" s="3"/>
      <c r="I163" s="3"/>
    </row>
    <row r="164" spans="2:9">
      <c r="B164" s="3"/>
      <c r="C164" s="3"/>
      <c r="D164" s="3"/>
      <c r="E164" s="3"/>
      <c r="F164" s="3"/>
      <c r="G164" s="3"/>
      <c r="H164" s="3"/>
      <c r="I164" s="3"/>
    </row>
    <row r="165" spans="2:9">
      <c r="B165" s="3"/>
      <c r="C165" s="3"/>
      <c r="D165" s="3"/>
      <c r="E165" s="3"/>
      <c r="F165" s="3"/>
      <c r="G165" s="3"/>
      <c r="H165" s="3"/>
      <c r="I165" s="3"/>
    </row>
    <row r="166" spans="2:9">
      <c r="B166" s="3"/>
      <c r="C166" s="3"/>
      <c r="D166" s="3"/>
      <c r="E166" s="3"/>
      <c r="F166" s="3"/>
      <c r="G166" s="3"/>
      <c r="H166" s="3"/>
      <c r="I166" s="3"/>
    </row>
    <row r="167" spans="2:9">
      <c r="B167" s="3"/>
      <c r="C167" s="3"/>
      <c r="D167" s="3"/>
      <c r="E167" s="3"/>
      <c r="F167" s="3"/>
      <c r="G167" s="3"/>
      <c r="H167" s="3"/>
      <c r="I167" s="3"/>
    </row>
    <row r="168" spans="2:9">
      <c r="B168" s="3"/>
      <c r="C168" s="3"/>
      <c r="D168" s="3"/>
      <c r="E168" s="3"/>
      <c r="F168" s="3"/>
      <c r="G168" s="3"/>
      <c r="H168" s="3"/>
      <c r="I168" s="3"/>
    </row>
    <row r="169" spans="2:9">
      <c r="B169" s="3"/>
      <c r="C169" s="3"/>
      <c r="D169" s="3"/>
      <c r="E169" s="3"/>
      <c r="F169" s="3"/>
      <c r="G169" s="3"/>
      <c r="H169" s="3"/>
      <c r="I169" s="3"/>
    </row>
    <row r="170" spans="2:9">
      <c r="B170" s="3"/>
      <c r="C170" s="3"/>
      <c r="D170" s="3"/>
      <c r="E170" s="3"/>
      <c r="F170" s="3"/>
      <c r="G170" s="3"/>
      <c r="H170" s="3"/>
      <c r="I170" s="3"/>
    </row>
    <row r="171" spans="2:9">
      <c r="B171" s="3"/>
      <c r="C171" s="3"/>
      <c r="D171" s="3"/>
      <c r="E171" s="3"/>
      <c r="F171" s="3"/>
      <c r="G171" s="3"/>
      <c r="H171" s="3"/>
      <c r="I171" s="3"/>
    </row>
    <row r="172" spans="2:9">
      <c r="B172" s="3"/>
      <c r="C172" s="3"/>
      <c r="D172" s="3"/>
      <c r="E172" s="3"/>
      <c r="F172" s="3"/>
      <c r="G172" s="3"/>
      <c r="H172" s="3"/>
      <c r="I172" s="3"/>
    </row>
    <row r="173" spans="2:9">
      <c r="B173" s="3"/>
      <c r="C173" s="3"/>
      <c r="D173" s="3"/>
      <c r="E173" s="3"/>
      <c r="F173" s="3"/>
      <c r="G173" s="3"/>
      <c r="H173" s="3"/>
      <c r="I173" s="3"/>
    </row>
    <row r="174" spans="2:9">
      <c r="B174" s="3"/>
      <c r="C174" s="3"/>
      <c r="D174" s="3"/>
      <c r="E174" s="3"/>
      <c r="F174" s="3"/>
      <c r="G174" s="3"/>
      <c r="H174" s="3"/>
      <c r="I174" s="3"/>
    </row>
    <row r="175" spans="2:9">
      <c r="B175" s="3"/>
      <c r="C175" s="3"/>
      <c r="D175" s="3"/>
      <c r="E175" s="3"/>
      <c r="F175" s="3"/>
      <c r="G175" s="3"/>
      <c r="H175" s="3"/>
      <c r="I175" s="3"/>
    </row>
    <row r="176" spans="2:9">
      <c r="B176" s="3"/>
      <c r="C176" s="3"/>
      <c r="D176" s="3"/>
      <c r="E176" s="3"/>
      <c r="F176" s="3"/>
      <c r="G176" s="3"/>
      <c r="H176" s="3"/>
      <c r="I176" s="3"/>
    </row>
    <row r="177" spans="2:9">
      <c r="B177" s="3"/>
      <c r="C177" s="3"/>
      <c r="D177" s="3"/>
      <c r="E177" s="3"/>
      <c r="F177" s="3"/>
      <c r="G177" s="3"/>
      <c r="H177" s="3"/>
      <c r="I177" s="3"/>
    </row>
    <row r="178" spans="2:9">
      <c r="B178" s="3"/>
      <c r="C178" s="3"/>
      <c r="D178" s="3"/>
      <c r="E178" s="3"/>
      <c r="F178" s="3"/>
      <c r="G178" s="3"/>
      <c r="H178" s="3"/>
      <c r="I178" s="3"/>
    </row>
    <row r="179" spans="2:9">
      <c r="B179" s="3"/>
      <c r="C179" s="3"/>
      <c r="D179" s="3"/>
      <c r="E179" s="3"/>
      <c r="F179" s="3"/>
      <c r="G179" s="3"/>
      <c r="H179" s="3"/>
      <c r="I179" s="3"/>
    </row>
    <row r="180" spans="2:9">
      <c r="B180" s="3"/>
      <c r="C180" s="3"/>
      <c r="D180" s="3"/>
      <c r="E180" s="3"/>
      <c r="F180" s="3"/>
      <c r="G180" s="3"/>
      <c r="H180" s="3"/>
      <c r="I180" s="3"/>
    </row>
    <row r="181" spans="2:9">
      <c r="B181" s="3"/>
      <c r="C181" s="3"/>
      <c r="D181" s="3"/>
      <c r="E181" s="3"/>
      <c r="F181" s="3"/>
      <c r="G181" s="3"/>
      <c r="H181" s="3"/>
      <c r="I181" s="3"/>
    </row>
    <row r="182" spans="2:9">
      <c r="B182" s="3"/>
      <c r="C182" s="3"/>
      <c r="D182" s="3"/>
      <c r="E182" s="3"/>
      <c r="F182" s="3"/>
      <c r="G182" s="3"/>
      <c r="H182" s="3"/>
      <c r="I182" s="3"/>
    </row>
    <row r="183" spans="2:9">
      <c r="B183" s="3"/>
      <c r="C183" s="3"/>
      <c r="D183" s="3"/>
      <c r="E183" s="3"/>
      <c r="F183" s="3"/>
      <c r="G183" s="3"/>
      <c r="H183" s="3"/>
      <c r="I183" s="3"/>
    </row>
    <row r="184" spans="2:9">
      <c r="B184" s="3"/>
      <c r="C184" s="3"/>
      <c r="D184" s="3"/>
      <c r="E184" s="3"/>
      <c r="F184" s="3"/>
      <c r="G184" s="3"/>
      <c r="H184" s="3"/>
      <c r="I184" s="3"/>
    </row>
    <row r="185" spans="2:9">
      <c r="B185" s="3"/>
      <c r="C185" s="3"/>
      <c r="D185" s="3"/>
      <c r="E185" s="3"/>
      <c r="F185" s="3"/>
      <c r="G185" s="3"/>
      <c r="H185" s="3"/>
      <c r="I185" s="3"/>
    </row>
    <row r="186" spans="2:9">
      <c r="B186" s="3"/>
      <c r="C186" s="3"/>
      <c r="D186" s="3"/>
      <c r="E186" s="3"/>
      <c r="F186" s="3"/>
      <c r="G186" s="3"/>
      <c r="H186" s="3"/>
      <c r="I186" s="3"/>
    </row>
    <row r="187" spans="2:9">
      <c r="B187" s="3"/>
      <c r="C187" s="3"/>
      <c r="D187" s="3"/>
      <c r="E187" s="3"/>
      <c r="F187" s="3"/>
      <c r="G187" s="3"/>
      <c r="H187" s="3"/>
      <c r="I187" s="3"/>
    </row>
    <row r="188" spans="2:9">
      <c r="B188" s="3"/>
      <c r="C188" s="3"/>
      <c r="D188" s="3"/>
      <c r="E188" s="3"/>
      <c r="F188" s="3"/>
      <c r="G188" s="3"/>
      <c r="H188" s="3"/>
      <c r="I188" s="3"/>
    </row>
    <row r="189" spans="2:9">
      <c r="B189" s="3"/>
      <c r="C189" s="3"/>
      <c r="D189" s="3"/>
      <c r="E189" s="3"/>
      <c r="F189" s="3"/>
      <c r="G189" s="3"/>
      <c r="H189" s="3"/>
      <c r="I189" s="3"/>
    </row>
    <row r="190" spans="2:9">
      <c r="B190" s="3"/>
      <c r="C190" s="3"/>
      <c r="D190" s="3"/>
      <c r="E190" s="3"/>
      <c r="F190" s="3"/>
      <c r="G190" s="3"/>
      <c r="H190" s="3"/>
      <c r="I190" s="3"/>
    </row>
    <row r="191" spans="2:9">
      <c r="B191" s="3"/>
      <c r="C191" s="3"/>
      <c r="D191" s="3"/>
      <c r="E191" s="3"/>
      <c r="F191" s="3"/>
      <c r="G191" s="3"/>
      <c r="H191" s="3"/>
      <c r="I191" s="3"/>
    </row>
    <row r="192" spans="2:9">
      <c r="B192" s="3"/>
      <c r="C192" s="3"/>
      <c r="D192" s="3"/>
      <c r="E192" s="3"/>
      <c r="F192" s="3"/>
      <c r="G192" s="3"/>
      <c r="H192" s="3"/>
      <c r="I192" s="3"/>
    </row>
    <row r="193" spans="2:9">
      <c r="B193" s="3"/>
      <c r="C193" s="3"/>
      <c r="D193" s="3"/>
      <c r="E193" s="3"/>
      <c r="F193" s="3"/>
      <c r="G193" s="3"/>
      <c r="H193" s="3"/>
      <c r="I193" s="3"/>
    </row>
    <row r="194" spans="2:9">
      <c r="B194" s="3"/>
      <c r="C194" s="3"/>
      <c r="D194" s="3"/>
      <c r="E194" s="3"/>
      <c r="F194" s="3"/>
      <c r="G194" s="3"/>
      <c r="H194" s="3"/>
      <c r="I194" s="3"/>
    </row>
    <row r="195" spans="2:9">
      <c r="B195" s="3"/>
      <c r="C195" s="3"/>
      <c r="D195" s="3"/>
      <c r="E195" s="3"/>
      <c r="F195" s="3"/>
      <c r="G195" s="3"/>
      <c r="H195" s="3"/>
      <c r="I195" s="3"/>
    </row>
    <row r="196" spans="2:9">
      <c r="B196" s="3"/>
      <c r="C196" s="3"/>
      <c r="D196" s="3"/>
      <c r="E196" s="3"/>
      <c r="F196" s="3"/>
      <c r="G196" s="3"/>
      <c r="H196" s="3"/>
      <c r="I196" s="3"/>
    </row>
    <row r="197" spans="2:9">
      <c r="B197" s="3"/>
      <c r="C197" s="3"/>
      <c r="D197" s="3"/>
      <c r="E197" s="3"/>
      <c r="F197" s="3"/>
      <c r="G197" s="3"/>
      <c r="H197" s="3"/>
      <c r="I197" s="3"/>
    </row>
    <row r="198" spans="2:9">
      <c r="B198" s="3"/>
      <c r="C198" s="3"/>
      <c r="D198" s="3"/>
      <c r="E198" s="3"/>
      <c r="F198" s="3"/>
      <c r="G198" s="3"/>
      <c r="H198" s="3"/>
      <c r="I198" s="3"/>
    </row>
    <row r="199" spans="2:9">
      <c r="B199" s="3"/>
      <c r="C199" s="3"/>
      <c r="D199" s="3"/>
      <c r="E199" s="3"/>
      <c r="F199" s="3"/>
      <c r="G199" s="3"/>
      <c r="H199" s="3"/>
      <c r="I199" s="3"/>
    </row>
    <row r="200" spans="2:9">
      <c r="B200" s="3"/>
      <c r="C200" s="3"/>
      <c r="D200" s="3"/>
      <c r="E200" s="3"/>
      <c r="F200" s="3"/>
      <c r="G200" s="3"/>
      <c r="H200" s="3"/>
      <c r="I200" s="3"/>
    </row>
    <row r="201" spans="2:9">
      <c r="B201" s="3"/>
      <c r="C201" s="3"/>
      <c r="D201" s="3"/>
      <c r="E201" s="3"/>
      <c r="F201" s="3"/>
      <c r="G201" s="3"/>
      <c r="H201" s="3"/>
      <c r="I201" s="3"/>
    </row>
    <row r="202" spans="2:9">
      <c r="B202" s="3"/>
      <c r="C202" s="3"/>
      <c r="D202" s="3"/>
      <c r="E202" s="3"/>
      <c r="F202" s="3"/>
      <c r="G202" s="3"/>
      <c r="H202" s="3"/>
      <c r="I202" s="3"/>
    </row>
    <row r="203" spans="2:9">
      <c r="B203" s="3"/>
      <c r="C203" s="3"/>
      <c r="D203" s="3"/>
      <c r="E203" s="3"/>
      <c r="F203" s="3"/>
      <c r="G203" s="3"/>
      <c r="H203" s="3"/>
      <c r="I203" s="3"/>
    </row>
    <row r="204" spans="2:9">
      <c r="B204" s="3"/>
      <c r="C204" s="3"/>
      <c r="D204" s="3"/>
      <c r="E204" s="3"/>
      <c r="F204" s="3"/>
      <c r="G204" s="3"/>
      <c r="H204" s="3"/>
      <c r="I204" s="3"/>
    </row>
    <row r="205" spans="2:9">
      <c r="B205" s="3"/>
      <c r="C205" s="3"/>
      <c r="D205" s="3"/>
      <c r="E205" s="3"/>
      <c r="F205" s="3"/>
      <c r="G205" s="3"/>
      <c r="H205" s="3"/>
      <c r="I205" s="3"/>
    </row>
    <row r="206" spans="2:9">
      <c r="B206" s="3"/>
      <c r="C206" s="3"/>
      <c r="D206" s="3"/>
      <c r="E206" s="3"/>
      <c r="F206" s="3"/>
      <c r="G206" s="3"/>
      <c r="H206" s="3"/>
      <c r="I206" s="3"/>
    </row>
    <row r="207" spans="2:9">
      <c r="B207" s="3"/>
      <c r="C207" s="3"/>
      <c r="D207" s="3"/>
      <c r="E207" s="3"/>
      <c r="F207" s="3"/>
      <c r="G207" s="3"/>
      <c r="H207" s="3"/>
      <c r="I207" s="3"/>
    </row>
    <row r="208" spans="2:9">
      <c r="B208" s="3"/>
      <c r="C208" s="3"/>
      <c r="D208" s="3"/>
      <c r="E208" s="3"/>
      <c r="F208" s="3"/>
      <c r="G208" s="3"/>
      <c r="H208" s="3"/>
      <c r="I208" s="3"/>
    </row>
    <row r="209" spans="2:9">
      <c r="B209" s="3"/>
      <c r="C209" s="3"/>
      <c r="D209" s="3"/>
      <c r="E209" s="3"/>
      <c r="F209" s="3"/>
      <c r="G209" s="3"/>
      <c r="H209" s="3"/>
      <c r="I209" s="3"/>
    </row>
    <row r="210" spans="2:9">
      <c r="B210" s="3"/>
      <c r="C210" s="3"/>
      <c r="D210" s="3"/>
      <c r="E210" s="3"/>
      <c r="F210" s="3"/>
      <c r="G210" s="3"/>
      <c r="H210" s="3"/>
      <c r="I210" s="3"/>
    </row>
    <row r="211" spans="2:9">
      <c r="B211" s="3"/>
      <c r="C211" s="3"/>
      <c r="D211" s="3"/>
      <c r="E211" s="3"/>
      <c r="F211" s="3"/>
      <c r="G211" s="3"/>
      <c r="H211" s="3"/>
      <c r="I211" s="3"/>
    </row>
    <row r="212" spans="2:9">
      <c r="B212" s="3"/>
      <c r="C212" s="3"/>
      <c r="D212" s="3"/>
      <c r="E212" s="3"/>
      <c r="F212" s="3"/>
      <c r="G212" s="3"/>
      <c r="H212" s="3"/>
      <c r="I212" s="3"/>
    </row>
    <row r="213" spans="2:9">
      <c r="B213" s="3"/>
      <c r="C213" s="3"/>
      <c r="D213" s="3"/>
      <c r="E213" s="3"/>
      <c r="F213" s="3"/>
      <c r="G213" s="3"/>
      <c r="H213" s="3"/>
      <c r="I213" s="3"/>
    </row>
    <row r="214" spans="2:9">
      <c r="B214" s="3"/>
      <c r="C214" s="3"/>
      <c r="D214" s="3"/>
      <c r="E214" s="3"/>
      <c r="F214" s="3"/>
      <c r="G214" s="3"/>
      <c r="H214" s="3"/>
      <c r="I214" s="3"/>
    </row>
    <row r="215" spans="2:9">
      <c r="B215" s="3"/>
      <c r="C215" s="3"/>
      <c r="D215" s="3"/>
      <c r="E215" s="3"/>
      <c r="F215" s="3"/>
      <c r="G215" s="3"/>
      <c r="H215" s="3"/>
      <c r="I215" s="3"/>
    </row>
    <row r="216" spans="2:9">
      <c r="B216" s="3"/>
      <c r="C216" s="3"/>
      <c r="D216" s="3"/>
      <c r="E216" s="3"/>
      <c r="F216" s="3"/>
      <c r="G216" s="3"/>
      <c r="H216" s="3"/>
      <c r="I216" s="3"/>
    </row>
    <row r="217" spans="2:9">
      <c r="B217" s="3"/>
      <c r="C217" s="3"/>
      <c r="D217" s="3"/>
      <c r="E217" s="3"/>
      <c r="F217" s="3"/>
      <c r="G217" s="3"/>
      <c r="H217" s="3"/>
      <c r="I217" s="3"/>
    </row>
    <row r="218" spans="2:9">
      <c r="B218" s="3"/>
      <c r="C218" s="3"/>
      <c r="D218" s="3"/>
      <c r="E218" s="3"/>
      <c r="F218" s="3"/>
      <c r="G218" s="3"/>
      <c r="H218" s="3"/>
      <c r="I218" s="3"/>
    </row>
    <row r="219" spans="2:9">
      <c r="B219" s="3"/>
      <c r="C219" s="3"/>
      <c r="D219" s="3"/>
      <c r="E219" s="3"/>
      <c r="F219" s="3"/>
      <c r="G219" s="3"/>
      <c r="H219" s="3"/>
      <c r="I219" s="3"/>
    </row>
    <row r="220" spans="2:9">
      <c r="B220" s="3"/>
      <c r="C220" s="3"/>
      <c r="D220" s="3"/>
      <c r="E220" s="3"/>
      <c r="F220" s="3"/>
      <c r="G220" s="3"/>
      <c r="H220" s="3"/>
      <c r="I220" s="3"/>
    </row>
    <row r="221" spans="2:9">
      <c r="B221" s="3"/>
      <c r="C221" s="3"/>
      <c r="D221" s="3"/>
      <c r="E221" s="3"/>
      <c r="F221" s="3"/>
      <c r="G221" s="3"/>
      <c r="H221" s="3"/>
      <c r="I221" s="3"/>
    </row>
    <row r="222" spans="2:9">
      <c r="B222" s="3"/>
      <c r="C222" s="3"/>
      <c r="D222" s="3"/>
      <c r="E222" s="3"/>
      <c r="F222" s="3"/>
      <c r="G222" s="3"/>
      <c r="H222" s="3"/>
      <c r="I222" s="3"/>
    </row>
    <row r="223" spans="2:9">
      <c r="B223" s="3"/>
      <c r="C223" s="3"/>
      <c r="D223" s="3"/>
      <c r="E223" s="3"/>
      <c r="F223" s="3"/>
      <c r="G223" s="3"/>
      <c r="H223" s="3"/>
      <c r="I223" s="3"/>
    </row>
    <row r="224" spans="2:9">
      <c r="B224" s="3"/>
      <c r="C224" s="3"/>
      <c r="D224" s="3"/>
      <c r="E224" s="3"/>
      <c r="F224" s="3"/>
      <c r="G224" s="3"/>
      <c r="H224" s="3"/>
      <c r="I224" s="3"/>
    </row>
    <row r="225" spans="2:9">
      <c r="B225" s="3"/>
      <c r="C225" s="3"/>
      <c r="D225" s="3"/>
      <c r="E225" s="3"/>
      <c r="F225" s="3"/>
      <c r="G225" s="3"/>
      <c r="H225" s="3"/>
      <c r="I225" s="3"/>
    </row>
    <row r="226" spans="2:9">
      <c r="B226" s="3"/>
      <c r="C226" s="3"/>
      <c r="D226" s="3"/>
      <c r="E226" s="3"/>
      <c r="F226" s="3"/>
      <c r="G226" s="3"/>
      <c r="H226" s="3"/>
      <c r="I226" s="3"/>
    </row>
    <row r="227" spans="2:9">
      <c r="B227" s="3"/>
      <c r="C227" s="3"/>
      <c r="D227" s="3"/>
      <c r="E227" s="3"/>
      <c r="F227" s="3"/>
      <c r="G227" s="3"/>
      <c r="H227" s="3"/>
      <c r="I227" s="3"/>
    </row>
    <row r="228" spans="2:9">
      <c r="B228" s="3"/>
      <c r="C228" s="3"/>
      <c r="D228" s="3"/>
      <c r="E228" s="3"/>
      <c r="F228" s="3"/>
      <c r="G228" s="3"/>
      <c r="H228" s="3"/>
      <c r="I228" s="3"/>
    </row>
    <row r="229" spans="2:9">
      <c r="B229" s="3"/>
      <c r="C229" s="3"/>
      <c r="D229" s="3"/>
      <c r="E229" s="3"/>
      <c r="F229" s="3"/>
      <c r="G229" s="3"/>
      <c r="H229" s="3"/>
      <c r="I229" s="3"/>
    </row>
    <row r="230" spans="2:9">
      <c r="B230" s="3"/>
      <c r="C230" s="3"/>
      <c r="D230" s="3"/>
      <c r="E230" s="3"/>
      <c r="F230" s="3"/>
      <c r="G230" s="3"/>
      <c r="H230" s="3"/>
      <c r="I230" s="3"/>
    </row>
    <row r="231" spans="2:9">
      <c r="B231" s="3"/>
      <c r="C231" s="3"/>
      <c r="D231" s="3"/>
      <c r="E231" s="3"/>
      <c r="F231" s="3"/>
      <c r="G231" s="3"/>
      <c r="H231" s="3"/>
      <c r="I231" s="3"/>
    </row>
    <row r="232" spans="2:9">
      <c r="B232" s="3"/>
      <c r="C232" s="3"/>
      <c r="D232" s="3"/>
      <c r="E232" s="3"/>
      <c r="F232" s="3"/>
      <c r="G232" s="3"/>
      <c r="H232" s="3"/>
      <c r="I232" s="3"/>
    </row>
    <row r="233" spans="2:9">
      <c r="B233" s="3"/>
      <c r="C233" s="3"/>
      <c r="D233" s="3"/>
      <c r="E233" s="3"/>
      <c r="F233" s="3"/>
      <c r="G233" s="3"/>
      <c r="H233" s="3"/>
      <c r="I233" s="3"/>
    </row>
    <row r="234" spans="2:9">
      <c r="B234" s="3"/>
      <c r="C234" s="3"/>
      <c r="D234" s="3"/>
      <c r="E234" s="3"/>
      <c r="F234" s="3"/>
      <c r="G234" s="3"/>
      <c r="H234" s="3"/>
      <c r="I234" s="3"/>
    </row>
    <row r="235" spans="2:9">
      <c r="B235" s="3"/>
      <c r="C235" s="3"/>
      <c r="D235" s="3"/>
      <c r="E235" s="3"/>
      <c r="F235" s="3"/>
      <c r="G235" s="3"/>
      <c r="H235" s="3"/>
      <c r="I235" s="3"/>
    </row>
    <row r="236" spans="2:9">
      <c r="B236" s="3"/>
      <c r="C236" s="3"/>
      <c r="D236" s="3"/>
      <c r="E236" s="3"/>
      <c r="F236" s="3"/>
      <c r="G236" s="3"/>
      <c r="H236" s="3"/>
      <c r="I236" s="3"/>
    </row>
    <row r="237" spans="2:9">
      <c r="B237" s="3"/>
      <c r="C237" s="3"/>
      <c r="D237" s="3"/>
      <c r="E237" s="3"/>
      <c r="F237" s="3"/>
      <c r="G237" s="3"/>
      <c r="H237" s="3"/>
      <c r="I237" s="3"/>
    </row>
    <row r="238" spans="2:9">
      <c r="B238" s="3"/>
      <c r="C238" s="3"/>
      <c r="D238" s="3"/>
      <c r="E238" s="3"/>
      <c r="F238" s="3"/>
      <c r="G238" s="3"/>
      <c r="H238" s="3"/>
      <c r="I238" s="3"/>
    </row>
    <row r="239" spans="2:9">
      <c r="B239" s="3"/>
      <c r="C239" s="3"/>
      <c r="D239" s="3"/>
      <c r="E239" s="3"/>
      <c r="F239" s="3"/>
      <c r="G239" s="3"/>
      <c r="H239" s="3"/>
      <c r="I239" s="3"/>
    </row>
    <row r="240" spans="2:9">
      <c r="B240" s="3"/>
      <c r="C240" s="3"/>
      <c r="D240" s="3"/>
      <c r="E240" s="3"/>
      <c r="F240" s="3"/>
      <c r="G240" s="3"/>
      <c r="H240" s="3"/>
      <c r="I240" s="3"/>
    </row>
    <row r="241" spans="2:9">
      <c r="B241" s="3"/>
      <c r="C241" s="3"/>
      <c r="D241" s="3"/>
      <c r="E241" s="3"/>
      <c r="F241" s="3"/>
      <c r="G241" s="3"/>
      <c r="H241" s="3"/>
      <c r="I241" s="3"/>
    </row>
    <row r="242" spans="2:9">
      <c r="B242" s="3"/>
      <c r="C242" s="3"/>
      <c r="D242" s="3"/>
      <c r="E242" s="3"/>
      <c r="F242" s="3"/>
      <c r="G242" s="3"/>
      <c r="H242" s="3"/>
      <c r="I242" s="3"/>
    </row>
    <row r="243" spans="2:9">
      <c r="B243" s="3"/>
      <c r="C243" s="3"/>
      <c r="D243" s="3"/>
      <c r="E243" s="3"/>
      <c r="F243" s="3"/>
      <c r="G243" s="3"/>
      <c r="H243" s="3"/>
      <c r="I243" s="3"/>
    </row>
    <row r="244" spans="2:9">
      <c r="B244" s="3"/>
      <c r="C244" s="3"/>
      <c r="D244" s="3"/>
      <c r="E244" s="3"/>
      <c r="F244" s="3"/>
      <c r="G244" s="3"/>
      <c r="H244" s="3"/>
      <c r="I244" s="3"/>
    </row>
    <row r="245" spans="2:9">
      <c r="B245" s="3"/>
      <c r="C245" s="3"/>
      <c r="D245" s="3"/>
      <c r="E245" s="3"/>
      <c r="F245" s="3"/>
      <c r="G245" s="3"/>
      <c r="H245" s="3"/>
      <c r="I245" s="3"/>
    </row>
    <row r="246" spans="2:9">
      <c r="B246" s="3"/>
      <c r="C246" s="3"/>
      <c r="D246" s="3"/>
      <c r="E246" s="3"/>
      <c r="F246" s="3"/>
      <c r="G246" s="3"/>
      <c r="H246" s="3"/>
      <c r="I246" s="3"/>
    </row>
    <row r="247" spans="2:9">
      <c r="B247" s="3"/>
      <c r="C247" s="3"/>
      <c r="D247" s="3"/>
      <c r="E247" s="3"/>
      <c r="F247" s="3"/>
      <c r="G247" s="3"/>
      <c r="H247" s="3"/>
      <c r="I247" s="3"/>
    </row>
    <row r="248" spans="2:9">
      <c r="B248" s="3"/>
      <c r="C248" s="3"/>
      <c r="D248" s="3"/>
      <c r="E248" s="3"/>
      <c r="F248" s="3"/>
      <c r="G248" s="3"/>
      <c r="H248" s="3"/>
      <c r="I248" s="3"/>
    </row>
    <row r="249" spans="2:9">
      <c r="B249" s="3"/>
      <c r="C249" s="3"/>
      <c r="D249" s="3"/>
      <c r="E249" s="3"/>
      <c r="F249" s="3"/>
      <c r="G249" s="3"/>
      <c r="H249" s="3"/>
      <c r="I249" s="3"/>
    </row>
    <row r="250" spans="2:9">
      <c r="B250" s="3"/>
      <c r="C250" s="3"/>
      <c r="D250" s="3"/>
      <c r="E250" s="3"/>
      <c r="F250" s="3"/>
      <c r="G250" s="3"/>
      <c r="H250" s="3"/>
      <c r="I250" s="3"/>
    </row>
    <row r="251" spans="2:9">
      <c r="B251" s="3"/>
      <c r="C251" s="3"/>
      <c r="D251" s="3"/>
      <c r="E251" s="3"/>
      <c r="F251" s="3"/>
      <c r="G251" s="3"/>
      <c r="H251" s="3"/>
      <c r="I251" s="3"/>
    </row>
    <row r="252" spans="2:9">
      <c r="B252" s="3"/>
      <c r="C252" s="3"/>
      <c r="D252" s="3"/>
      <c r="E252" s="3"/>
      <c r="F252" s="3"/>
      <c r="G252" s="3"/>
      <c r="H252" s="3"/>
      <c r="I252" s="3"/>
    </row>
    <row r="253" spans="2:9">
      <c r="B253" s="3"/>
      <c r="C253" s="3"/>
      <c r="D253" s="3"/>
      <c r="E253" s="3"/>
      <c r="F253" s="3"/>
      <c r="G253" s="3"/>
      <c r="H253" s="3"/>
      <c r="I253" s="3"/>
    </row>
    <row r="254" spans="2:9">
      <c r="B254" s="3"/>
      <c r="C254" s="3"/>
      <c r="D254" s="3"/>
      <c r="E254" s="3"/>
      <c r="F254" s="3"/>
      <c r="G254" s="3"/>
      <c r="H254" s="3"/>
      <c r="I254" s="3"/>
    </row>
    <row r="255" spans="2:9">
      <c r="B255" s="3"/>
      <c r="C255" s="3"/>
      <c r="D255" s="3"/>
      <c r="E255" s="3"/>
      <c r="F255" s="3"/>
      <c r="G255" s="3"/>
      <c r="H255" s="3"/>
      <c r="I255" s="3"/>
    </row>
    <row r="256" spans="2:9">
      <c r="B256" s="3"/>
      <c r="C256" s="3"/>
      <c r="D256" s="3"/>
      <c r="E256" s="3"/>
      <c r="F256" s="3"/>
      <c r="G256" s="3"/>
      <c r="H256" s="3"/>
      <c r="I256" s="3"/>
    </row>
    <row r="257" spans="2:9">
      <c r="B257" s="3"/>
      <c r="C257" s="3"/>
      <c r="D257" s="3"/>
      <c r="E257" s="3"/>
      <c r="F257" s="3"/>
      <c r="G257" s="3"/>
      <c r="H257" s="3"/>
      <c r="I257" s="3"/>
    </row>
    <row r="258" spans="2:9">
      <c r="B258" s="3"/>
      <c r="C258" s="3"/>
      <c r="D258" s="3"/>
      <c r="E258" s="3"/>
      <c r="F258" s="3"/>
      <c r="G258" s="3"/>
      <c r="H258" s="3"/>
      <c r="I258" s="3"/>
    </row>
    <row r="259" spans="2:9">
      <c r="B259" s="3"/>
      <c r="C259" s="3"/>
      <c r="D259" s="3"/>
      <c r="E259" s="3"/>
      <c r="F259" s="3"/>
      <c r="G259" s="3"/>
      <c r="H259" s="3"/>
      <c r="I259" s="3"/>
    </row>
    <row r="260" spans="2:9">
      <c r="B260" s="3"/>
      <c r="C260" s="3"/>
      <c r="D260" s="3"/>
      <c r="E260" s="3"/>
      <c r="F260" s="3"/>
      <c r="G260" s="3"/>
      <c r="H260" s="3"/>
      <c r="I260" s="3"/>
    </row>
    <row r="261" spans="2:9">
      <c r="B261" s="3"/>
      <c r="C261" s="3"/>
      <c r="D261" s="3"/>
      <c r="E261" s="3"/>
      <c r="F261" s="3"/>
      <c r="G261" s="3"/>
      <c r="H261" s="3"/>
      <c r="I261" s="3"/>
    </row>
    <row r="262" spans="2:9">
      <c r="B262" s="3"/>
      <c r="C262" s="3"/>
      <c r="D262" s="3"/>
      <c r="E262" s="3"/>
      <c r="F262" s="3"/>
      <c r="G262" s="3"/>
      <c r="H262" s="3"/>
      <c r="I262" s="3"/>
    </row>
    <row r="263" spans="2:9">
      <c r="B263" s="3"/>
      <c r="C263" s="3"/>
      <c r="D263" s="3"/>
      <c r="E263" s="3"/>
      <c r="F263" s="3"/>
      <c r="G263" s="3"/>
      <c r="H263" s="3"/>
      <c r="I263" s="3"/>
    </row>
    <row r="264" spans="2:9">
      <c r="B264" s="3"/>
      <c r="C264" s="3"/>
      <c r="D264" s="3"/>
      <c r="E264" s="3"/>
      <c r="F264" s="3"/>
      <c r="G264" s="3"/>
      <c r="H264" s="3"/>
      <c r="I264" s="3"/>
    </row>
    <row r="265" spans="2:9">
      <c r="B265" s="3"/>
      <c r="C265" s="3"/>
      <c r="D265" s="3"/>
      <c r="E265" s="3"/>
      <c r="F265" s="3"/>
      <c r="G265" s="3"/>
      <c r="H265" s="3"/>
      <c r="I265" s="3"/>
    </row>
    <row r="266" spans="2:9">
      <c r="B266" s="3"/>
      <c r="C266" s="3"/>
      <c r="D266" s="3"/>
      <c r="E266" s="3"/>
      <c r="F266" s="3"/>
      <c r="G266" s="3"/>
      <c r="H266" s="3"/>
      <c r="I266" s="3"/>
    </row>
    <row r="267" spans="2:9">
      <c r="B267" s="3"/>
      <c r="C267" s="3"/>
      <c r="D267" s="3"/>
      <c r="E267" s="3"/>
      <c r="F267" s="3"/>
      <c r="G267" s="3"/>
      <c r="H267" s="3"/>
      <c r="I267" s="3"/>
    </row>
    <row r="268" spans="2:9">
      <c r="B268" s="3"/>
      <c r="C268" s="3"/>
      <c r="D268" s="3"/>
      <c r="E268" s="3"/>
      <c r="F268" s="3"/>
      <c r="G268" s="3"/>
      <c r="H268" s="3"/>
      <c r="I268" s="3"/>
    </row>
    <row r="269" spans="2:9">
      <c r="B269" s="3"/>
      <c r="C269" s="3"/>
      <c r="D269" s="3"/>
      <c r="E269" s="3"/>
      <c r="F269" s="3"/>
      <c r="G269" s="3"/>
      <c r="H269" s="3"/>
      <c r="I269" s="3"/>
    </row>
    <row r="270" spans="2:9">
      <c r="B270" s="3"/>
      <c r="C270" s="3"/>
      <c r="D270" s="3"/>
      <c r="E270" s="3"/>
      <c r="F270" s="3"/>
      <c r="G270" s="3"/>
      <c r="H270" s="3"/>
      <c r="I270" s="3"/>
    </row>
    <row r="271" spans="2:9">
      <c r="B271" s="3"/>
      <c r="C271" s="3"/>
      <c r="D271" s="3"/>
      <c r="E271" s="3"/>
      <c r="F271" s="3"/>
      <c r="G271" s="3"/>
      <c r="H271" s="3"/>
      <c r="I271" s="3"/>
    </row>
    <row r="272" spans="2:9">
      <c r="B272" s="3"/>
      <c r="C272" s="3"/>
      <c r="D272" s="3"/>
      <c r="E272" s="3"/>
      <c r="F272" s="3"/>
      <c r="G272" s="3"/>
      <c r="H272" s="3"/>
      <c r="I272" s="3"/>
    </row>
    <row r="273" spans="2:9">
      <c r="B273" s="3"/>
      <c r="C273" s="3"/>
      <c r="D273" s="3"/>
      <c r="E273" s="3"/>
      <c r="F273" s="3"/>
      <c r="G273" s="3"/>
      <c r="H273" s="3"/>
      <c r="I273" s="3"/>
    </row>
    <row r="274" spans="2:9">
      <c r="B274" s="3"/>
      <c r="C274" s="3"/>
      <c r="D274" s="3"/>
      <c r="E274" s="3"/>
      <c r="F274" s="3"/>
      <c r="G274" s="3"/>
      <c r="H274" s="3"/>
      <c r="I274" s="3"/>
    </row>
    <row r="275" spans="2:9">
      <c r="B275" s="3"/>
      <c r="C275" s="3"/>
      <c r="D275" s="3"/>
      <c r="E275" s="3"/>
      <c r="F275" s="3"/>
      <c r="G275" s="3"/>
      <c r="H275" s="3"/>
      <c r="I275" s="3"/>
    </row>
    <row r="276" spans="2:9">
      <c r="B276" s="3"/>
      <c r="C276" s="3"/>
      <c r="D276" s="3"/>
      <c r="E276" s="3"/>
      <c r="F276" s="3"/>
      <c r="G276" s="3"/>
      <c r="H276" s="3"/>
      <c r="I276" s="3"/>
    </row>
    <row r="277" spans="2:9">
      <c r="B277" s="3"/>
      <c r="C277" s="3"/>
      <c r="D277" s="3"/>
      <c r="E277" s="3"/>
      <c r="F277" s="3"/>
      <c r="G277" s="3"/>
      <c r="H277" s="3"/>
      <c r="I277" s="3"/>
    </row>
    <row r="278" spans="2:9">
      <c r="B278" s="3"/>
      <c r="C278" s="3"/>
      <c r="D278" s="3"/>
      <c r="E278" s="3"/>
      <c r="F278" s="3"/>
      <c r="G278" s="3"/>
      <c r="H278" s="3"/>
      <c r="I278" s="3"/>
    </row>
    <row r="279" spans="2:9">
      <c r="B279" s="3"/>
      <c r="C279" s="3"/>
      <c r="D279" s="3"/>
      <c r="E279" s="3"/>
      <c r="F279" s="3"/>
      <c r="G279" s="3"/>
      <c r="H279" s="3"/>
      <c r="I279" s="3"/>
    </row>
    <row r="280" spans="2:9">
      <c r="B280" s="3"/>
      <c r="C280" s="3"/>
      <c r="D280" s="3"/>
      <c r="E280" s="3"/>
      <c r="F280" s="3"/>
      <c r="G280" s="3"/>
      <c r="H280" s="3"/>
      <c r="I280" s="3"/>
    </row>
    <row r="281" spans="2:9">
      <c r="B281" s="3"/>
      <c r="C281" s="3"/>
      <c r="D281" s="3"/>
      <c r="E281" s="3"/>
      <c r="F281" s="3"/>
      <c r="G281" s="3"/>
      <c r="H281" s="3"/>
      <c r="I281" s="3"/>
    </row>
    <row r="282" spans="2:9">
      <c r="B282" s="3"/>
      <c r="C282" s="3"/>
      <c r="D282" s="3"/>
      <c r="E282" s="3"/>
      <c r="F282" s="3"/>
      <c r="G282" s="3"/>
      <c r="H282" s="3"/>
      <c r="I282" s="3"/>
    </row>
    <row r="283" spans="2:9">
      <c r="B283" s="3"/>
      <c r="C283" s="3"/>
      <c r="D283" s="3"/>
      <c r="E283" s="3"/>
      <c r="F283" s="3"/>
      <c r="G283" s="3"/>
      <c r="H283" s="3"/>
      <c r="I283" s="3"/>
    </row>
    <row r="284" spans="2:9">
      <c r="B284" s="3"/>
      <c r="C284" s="3"/>
      <c r="D284" s="3"/>
      <c r="E284" s="3"/>
      <c r="F284" s="3"/>
      <c r="G284" s="3"/>
      <c r="H284" s="3"/>
      <c r="I284" s="3"/>
    </row>
    <row r="285" spans="2:9">
      <c r="B285" s="3"/>
      <c r="C285" s="3"/>
      <c r="D285" s="3"/>
      <c r="E285" s="3"/>
      <c r="F285" s="3"/>
      <c r="G285" s="3"/>
      <c r="H285" s="3"/>
      <c r="I285" s="3"/>
    </row>
    <row r="286" spans="2:9">
      <c r="B286" s="3"/>
      <c r="C286" s="3"/>
      <c r="D286" s="3"/>
      <c r="E286" s="3"/>
      <c r="F286" s="3"/>
      <c r="G286" s="3"/>
      <c r="H286" s="3"/>
      <c r="I286" s="3"/>
    </row>
    <row r="287" spans="2:9">
      <c r="B287" s="3"/>
      <c r="C287" s="3"/>
      <c r="D287" s="3"/>
      <c r="E287" s="3"/>
      <c r="F287" s="3"/>
      <c r="G287" s="3"/>
      <c r="H287" s="3"/>
      <c r="I287" s="3"/>
    </row>
    <row r="288" spans="2:9">
      <c r="B288" s="3"/>
      <c r="C288" s="3"/>
      <c r="D288" s="3"/>
      <c r="E288" s="3"/>
      <c r="F288" s="3"/>
      <c r="G288" s="3"/>
      <c r="H288" s="3"/>
      <c r="I288" s="3"/>
    </row>
    <row r="289" spans="2:9">
      <c r="B289" s="3"/>
      <c r="C289" s="3"/>
      <c r="D289" s="3"/>
      <c r="E289" s="3"/>
      <c r="F289" s="3"/>
      <c r="G289" s="3"/>
      <c r="H289" s="3"/>
      <c r="I289" s="3"/>
    </row>
    <row r="290" spans="2:9">
      <c r="B290" s="3"/>
      <c r="C290" s="3"/>
      <c r="D290" s="3"/>
      <c r="E290" s="3"/>
      <c r="F290" s="3"/>
      <c r="G290" s="3"/>
      <c r="H290" s="3"/>
      <c r="I290" s="3"/>
    </row>
    <row r="291" spans="2:9">
      <c r="B291" s="3"/>
      <c r="C291" s="3"/>
      <c r="D291" s="3"/>
      <c r="E291" s="3"/>
      <c r="F291" s="3"/>
      <c r="G291" s="3"/>
      <c r="H291" s="3"/>
      <c r="I291" s="3"/>
    </row>
    <row r="292" spans="2:9">
      <c r="B292" s="3"/>
      <c r="C292" s="3"/>
      <c r="D292" s="3"/>
      <c r="E292" s="3"/>
      <c r="F292" s="3"/>
      <c r="G292" s="3"/>
      <c r="H292" s="3"/>
      <c r="I292" s="3"/>
    </row>
    <row r="293" spans="2:9">
      <c r="B293" s="3"/>
      <c r="C293" s="3"/>
      <c r="D293" s="3"/>
      <c r="E293" s="3"/>
      <c r="F293" s="3"/>
      <c r="G293" s="3"/>
      <c r="H293" s="3"/>
      <c r="I293" s="3"/>
    </row>
    <row r="294" spans="2:9">
      <c r="B294" s="3"/>
      <c r="C294" s="3"/>
      <c r="D294" s="3"/>
      <c r="E294" s="3"/>
      <c r="F294" s="3"/>
      <c r="G294" s="3"/>
      <c r="H294" s="3"/>
      <c r="I294" s="3"/>
    </row>
    <row r="295" spans="2:9">
      <c r="B295" s="3"/>
      <c r="C295" s="3"/>
      <c r="D295" s="3"/>
      <c r="E295" s="3"/>
      <c r="F295" s="3"/>
      <c r="G295" s="3"/>
      <c r="H295" s="3"/>
      <c r="I295" s="3"/>
    </row>
    <row r="296" spans="2:9">
      <c r="B296" s="3"/>
      <c r="C296" s="3"/>
      <c r="D296" s="3"/>
      <c r="E296" s="3"/>
      <c r="F296" s="3"/>
      <c r="G296" s="3"/>
      <c r="H296" s="3"/>
      <c r="I296" s="3"/>
    </row>
    <row r="297" spans="2:9">
      <c r="B297" s="3"/>
      <c r="C297" s="3"/>
      <c r="D297" s="3"/>
      <c r="E297" s="3"/>
      <c r="F297" s="3"/>
      <c r="G297" s="3"/>
      <c r="H297" s="3"/>
      <c r="I297" s="3"/>
    </row>
    <row r="298" spans="2:9">
      <c r="B298" s="3"/>
      <c r="C298" s="3"/>
      <c r="D298" s="3"/>
      <c r="E298" s="3"/>
      <c r="F298" s="3"/>
      <c r="G298" s="3"/>
      <c r="H298" s="3"/>
      <c r="I298" s="3"/>
    </row>
    <row r="299" spans="2:9">
      <c r="B299" s="3"/>
      <c r="C299" s="3"/>
      <c r="D299" s="3"/>
      <c r="E299" s="3"/>
      <c r="F299" s="3"/>
      <c r="G299" s="3"/>
      <c r="H299" s="3"/>
      <c r="I299" s="3"/>
    </row>
    <row r="300" spans="2:9">
      <c r="B300" s="3"/>
      <c r="C300" s="3"/>
      <c r="D300" s="3"/>
      <c r="E300" s="3"/>
      <c r="F300" s="3"/>
      <c r="G300" s="3"/>
      <c r="H300" s="3"/>
      <c r="I300" s="3"/>
    </row>
    <row r="301" spans="2:9">
      <c r="B301" s="3"/>
      <c r="C301" s="3"/>
      <c r="D301" s="3"/>
      <c r="E301" s="3"/>
      <c r="F301" s="3"/>
      <c r="G301" s="3"/>
      <c r="H301" s="3"/>
      <c r="I301" s="3"/>
    </row>
    <row r="302" spans="2:9">
      <c r="B302" s="3"/>
      <c r="C302" s="3"/>
      <c r="D302" s="3"/>
      <c r="E302" s="3"/>
      <c r="F302" s="3"/>
      <c r="G302" s="3"/>
      <c r="H302" s="3"/>
      <c r="I302" s="3"/>
    </row>
    <row r="303" spans="2:9">
      <c r="B303" s="3"/>
      <c r="C303" s="3"/>
      <c r="D303" s="3"/>
      <c r="E303" s="3"/>
      <c r="F303" s="3"/>
      <c r="G303" s="3"/>
      <c r="H303" s="3"/>
      <c r="I303" s="3"/>
    </row>
    <row r="304" spans="2:9">
      <c r="B304" s="3"/>
      <c r="C304" s="3"/>
      <c r="D304" s="3"/>
      <c r="E304" s="3"/>
      <c r="F304" s="3"/>
      <c r="G304" s="3"/>
      <c r="H304" s="3"/>
      <c r="I304" s="3"/>
    </row>
    <row r="305" spans="2:9">
      <c r="B305" s="3"/>
      <c r="C305" s="3"/>
      <c r="D305" s="3"/>
      <c r="E305" s="3"/>
      <c r="F305" s="3"/>
      <c r="G305" s="3"/>
      <c r="H305" s="3"/>
      <c r="I305" s="3"/>
    </row>
    <row r="306" spans="2:9">
      <c r="B306" s="3"/>
      <c r="C306" s="3"/>
      <c r="D306" s="3"/>
      <c r="E306" s="3"/>
      <c r="F306" s="3"/>
      <c r="G306" s="3"/>
      <c r="H306" s="3"/>
      <c r="I306" s="3"/>
    </row>
    <row r="307" spans="2:9">
      <c r="B307" s="3"/>
      <c r="C307" s="3"/>
      <c r="D307" s="3"/>
      <c r="E307" s="3"/>
      <c r="F307" s="3"/>
      <c r="G307" s="3"/>
      <c r="H307" s="3"/>
      <c r="I307" s="3"/>
    </row>
    <row r="308" spans="2:9">
      <c r="B308" s="3"/>
      <c r="C308" s="3"/>
      <c r="D308" s="3"/>
      <c r="E308" s="3"/>
      <c r="F308" s="3"/>
      <c r="G308" s="3"/>
      <c r="H308" s="3"/>
      <c r="I308" s="3"/>
    </row>
    <row r="309" spans="2:9">
      <c r="B309" s="3"/>
      <c r="C309" s="3"/>
      <c r="D309" s="3"/>
      <c r="E309" s="3"/>
      <c r="F309" s="3"/>
      <c r="G309" s="3"/>
      <c r="H309" s="3"/>
      <c r="I309" s="3"/>
    </row>
    <row r="310" spans="2:9">
      <c r="B310" s="3"/>
      <c r="C310" s="3"/>
      <c r="D310" s="3"/>
      <c r="E310" s="3"/>
      <c r="F310" s="3"/>
      <c r="G310" s="3"/>
      <c r="H310" s="3"/>
      <c r="I310" s="3"/>
    </row>
    <row r="311" spans="2:9">
      <c r="B311" s="3"/>
      <c r="C311" s="3"/>
      <c r="D311" s="3"/>
      <c r="E311" s="3"/>
      <c r="F311" s="3"/>
      <c r="G311" s="3"/>
      <c r="H311" s="3"/>
      <c r="I311" s="3"/>
    </row>
    <row r="312" spans="2:9">
      <c r="B312" s="3"/>
      <c r="C312" s="3"/>
      <c r="D312" s="3"/>
      <c r="E312" s="3"/>
      <c r="F312" s="3"/>
      <c r="G312" s="3"/>
      <c r="H312" s="3"/>
      <c r="I312" s="3"/>
    </row>
    <row r="313" spans="2:9">
      <c r="B313" s="3"/>
      <c r="C313" s="3"/>
      <c r="D313" s="3"/>
      <c r="E313" s="3"/>
      <c r="F313" s="3"/>
      <c r="G313" s="3"/>
      <c r="H313" s="3"/>
      <c r="I313" s="3"/>
    </row>
    <row r="314" spans="2:9">
      <c r="B314" s="3"/>
      <c r="C314" s="3"/>
      <c r="D314" s="3"/>
      <c r="E314" s="3"/>
      <c r="F314" s="3"/>
      <c r="G314" s="3"/>
      <c r="H314" s="3"/>
      <c r="I314" s="3"/>
    </row>
    <row r="315" spans="2:9">
      <c r="B315" s="3"/>
      <c r="C315" s="3"/>
      <c r="D315" s="3"/>
      <c r="E315" s="3"/>
      <c r="F315" s="3"/>
      <c r="G315" s="3"/>
      <c r="H315" s="3"/>
      <c r="I315" s="3"/>
    </row>
    <row r="316" spans="2:9">
      <c r="B316" s="3"/>
      <c r="C316" s="3"/>
      <c r="D316" s="3"/>
      <c r="E316" s="3"/>
      <c r="F316" s="3"/>
      <c r="G316" s="3"/>
      <c r="H316" s="3"/>
      <c r="I316" s="3"/>
    </row>
    <row r="317" spans="2:9">
      <c r="B317" s="3"/>
      <c r="C317" s="3"/>
      <c r="D317" s="3"/>
      <c r="E317" s="3"/>
      <c r="F317" s="3"/>
      <c r="G317" s="3"/>
      <c r="H317" s="3"/>
      <c r="I317" s="3"/>
    </row>
    <row r="318" spans="2:9">
      <c r="B318" s="3"/>
      <c r="C318" s="3"/>
      <c r="D318" s="3"/>
      <c r="E318" s="3"/>
      <c r="F318" s="3"/>
      <c r="G318" s="3"/>
      <c r="H318" s="3"/>
      <c r="I318" s="3"/>
    </row>
    <row r="319" spans="2:9">
      <c r="B319" s="3"/>
      <c r="C319" s="3"/>
      <c r="D319" s="3"/>
      <c r="E319" s="3"/>
      <c r="F319" s="3"/>
      <c r="G319" s="3"/>
      <c r="H319" s="3"/>
      <c r="I319" s="3"/>
    </row>
    <row r="320" spans="2:9">
      <c r="B320" s="3"/>
      <c r="C320" s="3"/>
      <c r="D320" s="3"/>
      <c r="E320" s="3"/>
      <c r="F320" s="3"/>
      <c r="G320" s="3"/>
      <c r="H320" s="3"/>
      <c r="I320" s="3"/>
    </row>
    <row r="321" spans="2:9">
      <c r="B321" s="3"/>
      <c r="C321" s="3"/>
      <c r="D321" s="3"/>
      <c r="E321" s="3"/>
      <c r="F321" s="3"/>
      <c r="G321" s="3"/>
      <c r="H321" s="3"/>
      <c r="I321" s="3"/>
    </row>
    <row r="322" spans="2:9">
      <c r="B322" s="3"/>
      <c r="C322" s="3"/>
      <c r="D322" s="3"/>
      <c r="E322" s="3"/>
      <c r="F322" s="3"/>
      <c r="G322" s="3"/>
      <c r="H322" s="3"/>
      <c r="I322" s="3"/>
    </row>
    <row r="323" spans="2:9">
      <c r="B323" s="3"/>
      <c r="C323" s="3"/>
      <c r="D323" s="3"/>
      <c r="E323" s="3"/>
      <c r="F323" s="3"/>
      <c r="G323" s="3"/>
      <c r="H323" s="3"/>
      <c r="I323" s="3"/>
    </row>
    <row r="324" spans="2:9">
      <c r="B324" s="3"/>
      <c r="C324" s="3"/>
      <c r="D324" s="3"/>
      <c r="E324" s="3"/>
      <c r="F324" s="3"/>
      <c r="G324" s="3"/>
      <c r="H324" s="3"/>
      <c r="I324" s="3"/>
    </row>
    <row r="325" spans="2:9">
      <c r="B325" s="3"/>
      <c r="C325" s="3"/>
      <c r="D325" s="3"/>
      <c r="E325" s="3"/>
      <c r="F325" s="3"/>
      <c r="G325" s="3"/>
      <c r="H325" s="3"/>
      <c r="I325" s="3"/>
    </row>
    <row r="326" spans="2:9">
      <c r="B326" s="3"/>
      <c r="C326" s="3"/>
      <c r="D326" s="3"/>
      <c r="E326" s="3"/>
      <c r="F326" s="3"/>
      <c r="G326" s="3"/>
      <c r="H326" s="3"/>
      <c r="I326" s="3"/>
    </row>
    <row r="327" spans="2:9">
      <c r="B327" s="3"/>
      <c r="C327" s="3"/>
      <c r="D327" s="3"/>
      <c r="E327" s="3"/>
      <c r="F327" s="3"/>
      <c r="G327" s="3"/>
      <c r="H327" s="3"/>
      <c r="I327" s="3"/>
    </row>
    <row r="328" spans="2:9">
      <c r="B328" s="3"/>
      <c r="C328" s="3"/>
      <c r="D328" s="3"/>
      <c r="E328" s="3"/>
      <c r="F328" s="3"/>
      <c r="G328" s="3"/>
      <c r="H328" s="3"/>
      <c r="I328" s="3"/>
    </row>
    <row r="329" spans="2:9">
      <c r="B329" s="3"/>
      <c r="C329" s="3"/>
      <c r="D329" s="3"/>
      <c r="E329" s="3"/>
      <c r="F329" s="3"/>
      <c r="G329" s="3"/>
      <c r="H329" s="3"/>
      <c r="I329" s="3"/>
    </row>
    <row r="330" spans="2:9">
      <c r="B330" s="3"/>
      <c r="C330" s="3"/>
      <c r="D330" s="3"/>
      <c r="E330" s="3"/>
      <c r="F330" s="3"/>
      <c r="G330" s="3"/>
      <c r="H330" s="3"/>
      <c r="I330" s="3"/>
    </row>
    <row r="331" spans="2:9">
      <c r="B331" s="3"/>
      <c r="C331" s="3"/>
      <c r="D331" s="3"/>
      <c r="E331" s="3"/>
      <c r="F331" s="3"/>
      <c r="G331" s="3"/>
      <c r="H331" s="3"/>
      <c r="I331" s="3"/>
    </row>
    <row r="332" spans="2:9">
      <c r="B332" s="3"/>
      <c r="C332" s="3"/>
      <c r="D332" s="3"/>
      <c r="E332" s="3"/>
      <c r="F332" s="3"/>
      <c r="G332" s="3"/>
      <c r="H332" s="3"/>
      <c r="I332" s="3"/>
    </row>
    <row r="333" spans="2:9">
      <c r="B333" s="3"/>
      <c r="C333" s="3"/>
      <c r="D333" s="3"/>
      <c r="E333" s="3"/>
      <c r="F333" s="3"/>
      <c r="G333" s="3"/>
      <c r="H333" s="3"/>
      <c r="I333" s="3"/>
    </row>
    <row r="334" spans="2:9">
      <c r="B334" s="3"/>
      <c r="C334" s="3"/>
      <c r="D334" s="3"/>
      <c r="E334" s="3"/>
      <c r="F334" s="3"/>
      <c r="G334" s="3"/>
      <c r="H334" s="3"/>
      <c r="I334" s="3"/>
    </row>
    <row r="335" spans="2:9">
      <c r="B335" s="3"/>
      <c r="C335" s="3"/>
      <c r="D335" s="3"/>
      <c r="E335" s="3"/>
      <c r="F335" s="3"/>
      <c r="G335" s="3"/>
      <c r="H335" s="3"/>
      <c r="I335" s="3"/>
    </row>
    <row r="336" spans="2:9">
      <c r="B336" s="3"/>
      <c r="C336" s="3"/>
      <c r="D336" s="3"/>
      <c r="E336" s="3"/>
      <c r="F336" s="3"/>
      <c r="G336" s="3"/>
      <c r="H336" s="3"/>
      <c r="I336" s="3"/>
    </row>
    <row r="337" spans="2:9">
      <c r="B337" s="3"/>
      <c r="C337" s="3"/>
      <c r="D337" s="3"/>
      <c r="E337" s="3"/>
      <c r="F337" s="3"/>
      <c r="G337" s="3"/>
      <c r="H337" s="3"/>
      <c r="I337" s="3"/>
    </row>
    <row r="338" spans="2:9">
      <c r="B338" s="3"/>
      <c r="C338" s="3"/>
      <c r="D338" s="3"/>
      <c r="E338" s="3"/>
      <c r="F338" s="3"/>
      <c r="G338" s="3"/>
      <c r="H338" s="3"/>
      <c r="I338" s="3"/>
    </row>
    <row r="339" spans="2:9">
      <c r="B339" s="3"/>
      <c r="C339" s="3"/>
      <c r="D339" s="3"/>
      <c r="E339" s="3"/>
      <c r="F339" s="3"/>
      <c r="G339" s="3"/>
      <c r="H339" s="3"/>
      <c r="I339" s="3"/>
    </row>
    <row r="340" spans="2:9">
      <c r="B340" s="3"/>
      <c r="C340" s="3"/>
      <c r="D340" s="3"/>
      <c r="E340" s="3"/>
      <c r="F340" s="3"/>
      <c r="G340" s="3"/>
      <c r="H340" s="3"/>
      <c r="I340" s="3"/>
    </row>
    <row r="341" spans="2:9">
      <c r="B341" s="3"/>
      <c r="C341" s="3"/>
      <c r="D341" s="3"/>
      <c r="E341" s="3"/>
      <c r="F341" s="3"/>
      <c r="G341" s="3"/>
      <c r="H341" s="3"/>
      <c r="I341" s="3"/>
    </row>
    <row r="342" spans="2:9">
      <c r="B342" s="3"/>
      <c r="C342" s="3"/>
      <c r="D342" s="3"/>
      <c r="E342" s="3"/>
      <c r="F342" s="3"/>
      <c r="G342" s="3"/>
      <c r="H342" s="3"/>
      <c r="I342" s="3"/>
    </row>
    <row r="343" spans="2:9">
      <c r="B343" s="3"/>
      <c r="C343" s="3"/>
      <c r="D343" s="3"/>
      <c r="E343" s="3"/>
      <c r="F343" s="3"/>
      <c r="G343" s="3"/>
      <c r="H343" s="3"/>
      <c r="I343" s="3"/>
    </row>
    <row r="344" spans="2:9">
      <c r="B344" s="3"/>
      <c r="C344" s="3"/>
      <c r="D344" s="3"/>
      <c r="E344" s="3"/>
      <c r="F344" s="3"/>
      <c r="G344" s="3"/>
      <c r="H344" s="3"/>
      <c r="I344" s="3"/>
    </row>
    <row r="345" spans="2:9">
      <c r="B345" s="3"/>
      <c r="C345" s="3"/>
      <c r="D345" s="3"/>
      <c r="E345" s="3"/>
      <c r="F345" s="3"/>
      <c r="G345" s="3"/>
      <c r="H345" s="3"/>
      <c r="I345" s="3"/>
    </row>
    <row r="346" spans="2:9">
      <c r="B346" s="3"/>
      <c r="C346" s="3"/>
      <c r="D346" s="3"/>
      <c r="E346" s="3"/>
      <c r="F346" s="3"/>
      <c r="G346" s="3"/>
      <c r="H346" s="3"/>
      <c r="I346" s="3"/>
    </row>
    <row r="347" spans="2:9">
      <c r="B347" s="3"/>
      <c r="C347" s="3"/>
      <c r="D347" s="3"/>
      <c r="E347" s="3"/>
      <c r="F347" s="3"/>
      <c r="G347" s="3"/>
      <c r="H347" s="3"/>
      <c r="I347" s="3"/>
    </row>
    <row r="348" spans="2:9">
      <c r="B348" s="3"/>
      <c r="C348" s="3"/>
      <c r="D348" s="3"/>
      <c r="E348" s="3"/>
      <c r="F348" s="3"/>
      <c r="G348" s="3"/>
      <c r="H348" s="3"/>
      <c r="I348" s="3"/>
    </row>
    <row r="349" spans="2:9">
      <c r="B349" s="3"/>
      <c r="C349" s="3"/>
      <c r="D349" s="3"/>
      <c r="E349" s="3"/>
      <c r="F349" s="3"/>
      <c r="G349" s="3"/>
      <c r="H349" s="3"/>
      <c r="I349" s="3"/>
    </row>
    <row r="350" spans="2:9">
      <c r="B350" s="3"/>
      <c r="C350" s="3"/>
      <c r="D350" s="3"/>
      <c r="E350" s="3"/>
      <c r="F350" s="3"/>
      <c r="G350" s="3"/>
      <c r="H350" s="3"/>
      <c r="I350" s="3"/>
    </row>
    <row r="351" spans="2:9">
      <c r="B351" s="3"/>
      <c r="C351" s="3"/>
      <c r="D351" s="3"/>
      <c r="E351" s="3"/>
      <c r="F351" s="3"/>
      <c r="G351" s="3"/>
      <c r="H351" s="3"/>
      <c r="I351" s="3"/>
    </row>
    <row r="352" spans="2:9">
      <c r="B352" s="3"/>
      <c r="C352" s="3"/>
      <c r="D352" s="3"/>
      <c r="E352" s="3"/>
      <c r="F352" s="3"/>
      <c r="G352" s="3"/>
      <c r="H352" s="3"/>
      <c r="I352" s="3"/>
    </row>
    <row r="353" spans="2:9">
      <c r="B353" s="3"/>
      <c r="C353" s="3"/>
      <c r="D353" s="3"/>
      <c r="E353" s="3"/>
      <c r="F353" s="3"/>
      <c r="G353" s="3"/>
      <c r="H353" s="3"/>
      <c r="I353" s="3"/>
    </row>
    <row r="354" spans="2:9">
      <c r="B354" s="3"/>
      <c r="C354" s="3"/>
      <c r="D354" s="3"/>
      <c r="E354" s="3"/>
      <c r="F354" s="3"/>
      <c r="G354" s="3"/>
      <c r="H354" s="3"/>
      <c r="I354" s="3"/>
    </row>
    <row r="355" spans="2:9">
      <c r="B355" s="3"/>
      <c r="C355" s="3"/>
      <c r="D355" s="3"/>
      <c r="E355" s="3"/>
      <c r="F355" s="3"/>
      <c r="G355" s="3"/>
      <c r="H355" s="3"/>
      <c r="I355" s="3"/>
    </row>
    <row r="356" spans="2:9">
      <c r="B356" s="3"/>
      <c r="C356" s="3"/>
      <c r="D356" s="3"/>
      <c r="E356" s="3"/>
      <c r="F356" s="3"/>
      <c r="G356" s="3"/>
      <c r="H356" s="3"/>
      <c r="I356" s="3"/>
    </row>
    <row r="357" spans="2:9">
      <c r="B357" s="3"/>
      <c r="C357" s="3"/>
      <c r="D357" s="3"/>
      <c r="E357" s="3"/>
      <c r="F357" s="3"/>
      <c r="G357" s="3"/>
      <c r="H357" s="3"/>
      <c r="I357" s="3"/>
    </row>
    <row r="358" spans="2:9">
      <c r="B358" s="3"/>
      <c r="C358" s="3"/>
      <c r="D358" s="3"/>
      <c r="E358" s="3"/>
      <c r="F358" s="3"/>
      <c r="G358" s="3"/>
      <c r="H358" s="3"/>
      <c r="I358" s="3"/>
    </row>
    <row r="359" spans="2:9">
      <c r="B359" s="3"/>
      <c r="C359" s="3"/>
      <c r="D359" s="3"/>
      <c r="E359" s="3"/>
      <c r="F359" s="3"/>
      <c r="G359" s="3"/>
      <c r="H359" s="3"/>
      <c r="I359" s="3"/>
    </row>
    <row r="360" spans="2:9">
      <c r="B360" s="3"/>
      <c r="C360" s="3"/>
      <c r="D360" s="3"/>
      <c r="E360" s="3"/>
      <c r="F360" s="3"/>
      <c r="G360" s="3"/>
      <c r="H360" s="3"/>
      <c r="I360" s="3"/>
    </row>
    <row r="361" spans="2:9">
      <c r="B361" s="3"/>
      <c r="C361" s="3"/>
      <c r="D361" s="3"/>
      <c r="E361" s="3"/>
      <c r="F361" s="3"/>
      <c r="G361" s="3"/>
      <c r="H361" s="3"/>
      <c r="I361" s="3"/>
    </row>
    <row r="362" spans="2:9">
      <c r="B362" s="3"/>
      <c r="C362" s="3"/>
      <c r="D362" s="3"/>
      <c r="E362" s="3"/>
      <c r="F362" s="3"/>
      <c r="G362" s="3"/>
      <c r="H362" s="3"/>
      <c r="I362" s="3"/>
    </row>
    <row r="363" spans="2:9">
      <c r="B363" s="3"/>
      <c r="C363" s="3"/>
      <c r="D363" s="3"/>
      <c r="E363" s="3"/>
      <c r="F363" s="3"/>
      <c r="G363" s="3"/>
      <c r="H363" s="3"/>
      <c r="I363" s="3"/>
    </row>
    <row r="364" spans="2:9">
      <c r="B364" s="3"/>
      <c r="C364" s="3"/>
      <c r="D364" s="3"/>
      <c r="E364" s="3"/>
      <c r="F364" s="3"/>
      <c r="G364" s="3"/>
      <c r="H364" s="3"/>
      <c r="I364" s="3"/>
    </row>
    <row r="365" spans="2:9">
      <c r="B365" s="3"/>
      <c r="C365" s="3"/>
      <c r="D365" s="3"/>
      <c r="E365" s="3"/>
      <c r="F365" s="3"/>
      <c r="G365" s="3"/>
      <c r="H365" s="3"/>
      <c r="I365" s="3"/>
    </row>
    <row r="366" spans="2:9">
      <c r="B366" s="3"/>
      <c r="C366" s="3"/>
      <c r="D366" s="3"/>
      <c r="E366" s="3"/>
      <c r="F366" s="3"/>
      <c r="G366" s="3"/>
      <c r="H366" s="3"/>
      <c r="I366" s="3"/>
    </row>
  </sheetData>
  <autoFilter ref="B9:I225" xr:uid="{00000000-0001-0000-0100-000000000000}">
    <sortState xmlns:xlrd2="http://schemas.microsoft.com/office/spreadsheetml/2017/richdata2" ref="B10:I225">
      <sortCondition ref="C9:C225"/>
    </sortState>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IND_NewTechs old</vt:lpstr>
      <vt:lpstr>Sheet1</vt:lpstr>
      <vt:lpstr>IND_NewTechs</vt:lpstr>
      <vt:lpstr>Questions for AG or Kanchana</vt:lpstr>
      <vt:lpstr>IND_definitions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cp:lastPrinted>2021-02-18T02:59:00Z</cp:lastPrinted>
  <dcterms:created xsi:type="dcterms:W3CDTF">2005-06-03T09:41:13Z</dcterms:created>
  <dcterms:modified xsi:type="dcterms:W3CDTF">2022-07-03T23:24:09Z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283145725727081</vt:r8>
  </property>
</Properties>
</file>