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TIMES\Kenny_dev\Data_Cleaning\"/>
    </mc:Choice>
  </mc:AlternateContent>
  <bookViews>
    <workbookView xWindow="-120" yWindow="-120" windowWidth="29040" windowHeight="17325" tabRatio="845" activeTab="5"/>
  </bookViews>
  <sheets>
    <sheet name="Primary" sheetId="4" r:id="rId1"/>
    <sheet name="Transformation" sheetId="13" r:id="rId2"/>
    <sheet name="Energy" sheetId="5" r:id="rId3"/>
    <sheet name="Energy_Specific" sheetId="10" r:id="rId4"/>
    <sheet name="IND_Deep_Dive" sheetId="12" r:id="rId5"/>
    <sheet name="IND_NEW" sheetId="18" r:id="rId6"/>
    <sheet name="Electricity" sheetId="3" r:id="rId7"/>
    <sheet name="Transport" sheetId="1" r:id="rId8"/>
    <sheet name="Prices" sheetId="9" r:id="rId9"/>
    <sheet name="Load_Curve" sheetId="14" r:id="rId10"/>
    <sheet name="ResComTech" sheetId="11" r:id="rId11"/>
    <sheet name="Costs" sheetId="17" r:id="rId12"/>
    <sheet name="Efficiency" sheetId="15" r:id="rId13"/>
    <sheet name="Sets" sheetId="16" r:id="rId14"/>
    <sheet name="Emissions" sheetId="6" r:id="rId15"/>
    <sheet name="Reference" sheetId="2" r:id="rId16"/>
    <sheet name="Cohesive" sheetId="7" r:id="rId17"/>
  </sheets>
  <definedNames>
    <definedName name="_xlnm._FilterDatabase" localSheetId="16" hidden="1">Cohesive!$A$1:$E$1018</definedName>
    <definedName name="_xlnm._FilterDatabase" localSheetId="11" hidden="1">Costs!$A$1:$B$249</definedName>
    <definedName name="_xlnm._FilterDatabase" localSheetId="6" hidden="1">Electricity!$A$1:$I$84</definedName>
    <definedName name="_xlnm._FilterDatabase" localSheetId="2" hidden="1">Energy!$A$1:$I$41</definedName>
    <definedName name="_xlnm._FilterDatabase" localSheetId="3" hidden="1">Energy_Specific!$A$1:$J$6</definedName>
    <definedName name="_xlnm._FilterDatabase" localSheetId="10" hidden="1">ResComTech!$A$1:$E$135</definedName>
    <definedName name="_xlnm._FilterDatabase" localSheetId="7" hidden="1">Transport!$A$1:$H$114</definedName>
    <definedName name="Coal_Elec">Reference!$Z$8</definedName>
    <definedName name="Coal_HR">Reference!$Y$17</definedName>
    <definedName name="Gas">Reference!$Z$5</definedName>
    <definedName name="Gas_HR">Reference!$Y$19</definedName>
  </definedNames>
  <calcPr calcId="191029"/>
  <pivotCaches>
    <pivotCache cacheId="3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5" l="1"/>
  <c r="D48" i="6" l="1"/>
  <c r="D49" i="6"/>
  <c r="D50" i="6"/>
  <c r="D51" i="6"/>
  <c r="D21" i="6"/>
  <c r="D16" i="6"/>
  <c r="D5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H274" i="2" l="1"/>
  <c r="I274" i="2" s="1"/>
  <c r="H282" i="2"/>
  <c r="I282" i="2" s="1"/>
  <c r="H283" i="2"/>
  <c r="J271" i="2"/>
  <c r="J270" i="2"/>
  <c r="E85" i="3" l="1"/>
  <c r="E35" i="3"/>
  <c r="H10" i="4" l="1"/>
  <c r="H11" i="4"/>
  <c r="H12" i="4"/>
  <c r="F26" i="4"/>
  <c r="F27" i="4"/>
  <c r="F28" i="4"/>
  <c r="H26" i="4"/>
  <c r="H27" i="4"/>
  <c r="H28" i="4"/>
  <c r="D27" i="12" l="1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59" i="6"/>
  <c r="D58" i="6"/>
  <c r="D57" i="6"/>
  <c r="D56" i="6"/>
  <c r="D55" i="6"/>
  <c r="D54" i="6"/>
  <c r="D53" i="6"/>
  <c r="D52" i="6"/>
  <c r="D47" i="6"/>
  <c r="D46" i="6"/>
  <c r="D4" i="6"/>
  <c r="D6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2" i="6"/>
  <c r="D23" i="6"/>
  <c r="D24" i="6"/>
  <c r="D3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B45" i="3" l="1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44" i="3"/>
  <c r="C45" i="3"/>
  <c r="D45" i="3"/>
  <c r="E45" i="3"/>
  <c r="F45" i="3"/>
  <c r="G45" i="3"/>
  <c r="C46" i="3"/>
  <c r="E46" i="3"/>
  <c r="F46" i="3"/>
  <c r="G46" i="3"/>
  <c r="C47" i="3"/>
  <c r="D47" i="3"/>
  <c r="E47" i="3"/>
  <c r="F47" i="3"/>
  <c r="G47" i="3"/>
  <c r="C48" i="3"/>
  <c r="E48" i="3"/>
  <c r="F48" i="3"/>
  <c r="G48" i="3"/>
  <c r="C49" i="3"/>
  <c r="F49" i="3"/>
  <c r="G49" i="3"/>
  <c r="C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F55" i="3"/>
  <c r="G55" i="3"/>
  <c r="C56" i="3"/>
  <c r="F56" i="3"/>
  <c r="G56" i="3"/>
  <c r="C57" i="3"/>
  <c r="D57" i="3"/>
  <c r="F57" i="3"/>
  <c r="G57" i="3"/>
  <c r="C58" i="3"/>
  <c r="E58" i="3"/>
  <c r="F58" i="3"/>
  <c r="G58" i="3"/>
  <c r="C59" i="3"/>
  <c r="F59" i="3"/>
  <c r="G59" i="3"/>
  <c r="C60" i="3"/>
  <c r="F60" i="3"/>
  <c r="G60" i="3"/>
  <c r="C61" i="3"/>
  <c r="F61" i="3"/>
  <c r="G61" i="3"/>
  <c r="C62" i="3"/>
  <c r="F62" i="3"/>
  <c r="G62" i="3"/>
  <c r="C63" i="3"/>
  <c r="F63" i="3"/>
  <c r="G63" i="3"/>
  <c r="C64" i="3"/>
  <c r="F64" i="3"/>
  <c r="G64" i="3"/>
  <c r="C65" i="3"/>
  <c r="F65" i="3"/>
  <c r="G65" i="3"/>
  <c r="C66" i="3"/>
  <c r="F66" i="3"/>
  <c r="G66" i="3"/>
  <c r="C67" i="3"/>
  <c r="F67" i="3"/>
  <c r="G67" i="3"/>
  <c r="C68" i="3"/>
  <c r="F68" i="3"/>
  <c r="G68" i="3"/>
  <c r="C69" i="3"/>
  <c r="F69" i="3"/>
  <c r="G69" i="3"/>
  <c r="C70" i="3"/>
  <c r="F70" i="3"/>
  <c r="G70" i="3"/>
  <c r="C71" i="3"/>
  <c r="F71" i="3"/>
  <c r="G71" i="3"/>
  <c r="C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F75" i="3"/>
  <c r="G75" i="3"/>
  <c r="C76" i="3"/>
  <c r="F76" i="3"/>
  <c r="G76" i="3"/>
  <c r="C77" i="3"/>
  <c r="F77" i="3"/>
  <c r="G77" i="3"/>
  <c r="C78" i="3"/>
  <c r="F78" i="3"/>
  <c r="G78" i="3"/>
  <c r="C79" i="3"/>
  <c r="E79" i="3"/>
  <c r="F79" i="3"/>
  <c r="G79" i="3"/>
  <c r="C80" i="3"/>
  <c r="F80" i="3"/>
  <c r="G80" i="3"/>
  <c r="C81" i="3"/>
  <c r="F81" i="3"/>
  <c r="G81" i="3"/>
  <c r="C82" i="3"/>
  <c r="F82" i="3"/>
  <c r="G82" i="3"/>
  <c r="C83" i="3"/>
  <c r="F83" i="3"/>
  <c r="G83" i="3"/>
  <c r="C84" i="3"/>
  <c r="F84" i="3"/>
  <c r="G84" i="3"/>
  <c r="D44" i="3"/>
  <c r="E44" i="3"/>
  <c r="F44" i="3"/>
  <c r="G44" i="3"/>
  <c r="C44" i="3"/>
  <c r="E15" i="3"/>
  <c r="E57" i="3" s="1"/>
  <c r="J273" i="2" l="1"/>
  <c r="J272" i="2"/>
  <c r="D284" i="2"/>
  <c r="D283" i="2"/>
  <c r="D282" i="2"/>
  <c r="D280" i="2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98" i="7"/>
  <c r="E8" i="3"/>
  <c r="E13" i="3"/>
  <c r="E14" i="3"/>
  <c r="E17" i="3"/>
  <c r="E18" i="3"/>
  <c r="E19" i="3"/>
  <c r="E20" i="3"/>
  <c r="E21" i="3"/>
  <c r="E22" i="3"/>
  <c r="E23" i="3"/>
  <c r="E65" i="3" s="1"/>
  <c r="E24" i="3"/>
  <c r="E66" i="3" s="1"/>
  <c r="E25" i="3"/>
  <c r="E67" i="3" s="1"/>
  <c r="E26" i="3"/>
  <c r="E68" i="3" s="1"/>
  <c r="E27" i="3"/>
  <c r="E28" i="3"/>
  <c r="E70" i="3" s="1"/>
  <c r="E29" i="3"/>
  <c r="E71" i="3" s="1"/>
  <c r="E34" i="3"/>
  <c r="E36" i="3"/>
  <c r="E37" i="3"/>
  <c r="E78" i="3" s="1"/>
  <c r="E39" i="3"/>
  <c r="E40" i="3"/>
  <c r="E41" i="3"/>
  <c r="E7" i="3"/>
  <c r="E83" i="3" l="1"/>
  <c r="E62" i="3"/>
  <c r="E77" i="3"/>
  <c r="E56" i="3"/>
  <c r="E82" i="3"/>
  <c r="E61" i="3"/>
  <c r="E75" i="3"/>
  <c r="E55" i="3"/>
  <c r="E84" i="3"/>
  <c r="E64" i="3"/>
  <c r="E81" i="3"/>
  <c r="E60" i="3"/>
  <c r="E72" i="3"/>
  <c r="E50" i="3"/>
  <c r="E69" i="3"/>
  <c r="E49" i="3"/>
  <c r="E76" i="3"/>
  <c r="E63" i="3"/>
  <c r="E80" i="3"/>
  <c r="E59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9" i="4"/>
  <c r="F30" i="4"/>
  <c r="F31" i="4"/>
  <c r="F32" i="4"/>
  <c r="F33" i="4"/>
  <c r="F34" i="4"/>
  <c r="F35" i="4"/>
  <c r="F36" i="4"/>
  <c r="F37" i="4"/>
  <c r="F38" i="4"/>
  <c r="F39" i="4"/>
  <c r="F2" i="4"/>
  <c r="D4" i="3"/>
  <c r="D46" i="3" l="1"/>
  <c r="H9" i="4"/>
  <c r="H13" i="4"/>
  <c r="H14" i="4"/>
  <c r="H15" i="4"/>
  <c r="H16" i="4"/>
  <c r="H17" i="4"/>
  <c r="H19" i="4"/>
  <c r="H20" i="4"/>
  <c r="H22" i="4"/>
  <c r="H23" i="4"/>
  <c r="H24" i="4"/>
  <c r="H25" i="4"/>
  <c r="H29" i="4"/>
  <c r="H30" i="4"/>
  <c r="H31" i="4"/>
  <c r="H32" i="4"/>
  <c r="H36" i="4"/>
  <c r="H37" i="4"/>
  <c r="H38" i="4"/>
  <c r="H39" i="4"/>
  <c r="H3" i="4"/>
  <c r="H4" i="4"/>
  <c r="H5" i="4"/>
  <c r="H6" i="4"/>
  <c r="H7" i="4"/>
  <c r="H8" i="4"/>
  <c r="H2" i="4"/>
  <c r="D6" i="3" l="1"/>
  <c r="D7" i="3"/>
  <c r="D8" i="3"/>
  <c r="D13" i="3"/>
  <c r="D14" i="3"/>
  <c r="D16" i="3"/>
  <c r="D17" i="3"/>
  <c r="D18" i="3"/>
  <c r="D19" i="3"/>
  <c r="D20" i="3"/>
  <c r="D22" i="3"/>
  <c r="D23" i="3"/>
  <c r="D65" i="3" s="1"/>
  <c r="D24" i="3"/>
  <c r="D66" i="3" s="1"/>
  <c r="D25" i="3"/>
  <c r="D67" i="3" s="1"/>
  <c r="D26" i="3"/>
  <c r="D27" i="3"/>
  <c r="D28" i="3"/>
  <c r="D70" i="3" s="1"/>
  <c r="D29" i="3"/>
  <c r="D71" i="3" s="1"/>
  <c r="D34" i="3"/>
  <c r="D36" i="3"/>
  <c r="D37" i="3"/>
  <c r="D78" i="3" s="1"/>
  <c r="D38" i="3"/>
  <c r="D39" i="3"/>
  <c r="D40" i="3"/>
  <c r="D41" i="3"/>
  <c r="D42" i="3"/>
  <c r="D43" i="3"/>
  <c r="D21" i="3"/>
  <c r="D75" i="3" l="1"/>
  <c r="D55" i="3"/>
  <c r="D76" i="3"/>
  <c r="D63" i="3"/>
  <c r="D81" i="3"/>
  <c r="D60" i="3"/>
  <c r="D84" i="3"/>
  <c r="D64" i="3"/>
  <c r="D80" i="3"/>
  <c r="D59" i="3"/>
  <c r="D72" i="3"/>
  <c r="D50" i="3"/>
  <c r="D83" i="3"/>
  <c r="D62" i="3"/>
  <c r="D79" i="3"/>
  <c r="D58" i="3"/>
  <c r="D69" i="3"/>
  <c r="D49" i="3"/>
  <c r="D82" i="3"/>
  <c r="D61" i="3"/>
  <c r="D77" i="3"/>
  <c r="D56" i="3"/>
  <c r="D68" i="3"/>
  <c r="D48" i="3"/>
</calcChain>
</file>

<file path=xl/comments1.xml><?xml version="1.0" encoding="utf-8"?>
<comments xmlns="http://schemas.openxmlformats.org/spreadsheetml/2006/main">
  <authors>
    <author>tc={0F7EC7FC-64E9-864F-B499-55E8D845C270}</author>
  </authors>
  <commentList>
    <comment ref="C1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These categories can’t tecnically be used until Rail is split into PT and freight.  So using Sector = Type until phase 2</t>
        </r>
      </text>
    </comment>
  </commentList>
</comments>
</file>

<file path=xl/sharedStrings.xml><?xml version="1.0" encoding="utf-8"?>
<sst xmlns="http://schemas.openxmlformats.org/spreadsheetml/2006/main" count="12759" uniqueCount="2013">
  <si>
    <t>Attribute</t>
  </si>
  <si>
    <t>VAR_Cap</t>
  </si>
  <si>
    <t>NI</t>
  </si>
  <si>
    <t>T_F_TBATELC</t>
  </si>
  <si>
    <t>T_F_TFCEH2R</t>
  </si>
  <si>
    <t>T_F_TICEDSL15</t>
  </si>
  <si>
    <t>T_F_TICEPET15</t>
  </si>
  <si>
    <t>T_P_BBEVELC15</t>
  </si>
  <si>
    <t>T_P_BICEDSL15</t>
  </si>
  <si>
    <t>T_P_BICEPET15</t>
  </si>
  <si>
    <t>T_P_CBATELC</t>
  </si>
  <si>
    <t>T_P_CBEVELC15</t>
  </si>
  <si>
    <t>T_P_CFCEH2R</t>
  </si>
  <si>
    <t>T_P_CHYBDSL</t>
  </si>
  <si>
    <t>T_P_CHYBNGA</t>
  </si>
  <si>
    <t>T_P_CHYBPET</t>
  </si>
  <si>
    <t>T_P_CICEDSL</t>
  </si>
  <si>
    <t>T_P_CICEDSL15</t>
  </si>
  <si>
    <t>T_P_CICENGA</t>
  </si>
  <si>
    <t>T_P_CICEPET</t>
  </si>
  <si>
    <t>T_P_CICEPET15</t>
  </si>
  <si>
    <t>T_P_CPEVDSL</t>
  </si>
  <si>
    <t>T_P_CPEVNGA</t>
  </si>
  <si>
    <t>T_P_CPEVPET</t>
  </si>
  <si>
    <t>T_P_MICEPET15</t>
  </si>
  <si>
    <t>SI</t>
  </si>
  <si>
    <t>Process</t>
  </si>
  <si>
    <t>Freight</t>
  </si>
  <si>
    <t>Private</t>
  </si>
  <si>
    <t>Subgroup1</t>
  </si>
  <si>
    <t>Subgroup2</t>
  </si>
  <si>
    <t>Truck</t>
  </si>
  <si>
    <t>Bus</t>
  </si>
  <si>
    <t>Car</t>
  </si>
  <si>
    <t>Motorbike</t>
  </si>
  <si>
    <t>Number of vehicles</t>
  </si>
  <si>
    <t>Var_Desc</t>
  </si>
  <si>
    <t>Units</t>
  </si>
  <si>
    <t>T Commdities map to VarFOut</t>
  </si>
  <si>
    <t>T Process map to VarCap</t>
  </si>
  <si>
    <t>Period is the year we want to look at</t>
  </si>
  <si>
    <t>Vintage is irrelevant - can sum over all Vintages</t>
  </si>
  <si>
    <t>Anything with "00" at the end is a process that existed at the start of the first modelling year (i.e., it is in existence today)</t>
  </si>
  <si>
    <t>EBAT-LA</t>
  </si>
  <si>
    <t>EBAT-Li-Ion</t>
  </si>
  <si>
    <t>EBIG20</t>
  </si>
  <si>
    <t>EDSOLPVG30</t>
  </si>
  <si>
    <t>EGEO20-L</t>
  </si>
  <si>
    <t>EGEO20-S</t>
  </si>
  <si>
    <t>EHYD-RR-New20</t>
  </si>
  <si>
    <t>EHYD-RR-NSmall</t>
  </si>
  <si>
    <t>ELCREBIG00</t>
  </si>
  <si>
    <t>ELCREGEO00</t>
  </si>
  <si>
    <t>ELCREHYDDAM00</t>
  </si>
  <si>
    <t>ELCREHYDRRFlex00</t>
  </si>
  <si>
    <t>ELCREHYDRRInflex00</t>
  </si>
  <si>
    <t>ELCRESOL00</t>
  </si>
  <si>
    <t>ELCREWind00</t>
  </si>
  <si>
    <t>ELCTECOA00</t>
  </si>
  <si>
    <t>ELCTEDSL00</t>
  </si>
  <si>
    <t>ELCTENGA00</t>
  </si>
  <si>
    <t>ELCTENGACHP00</t>
  </si>
  <si>
    <t>ENGA_GTCC20</t>
  </si>
  <si>
    <t>ENGA_GTCCF20</t>
  </si>
  <si>
    <t>ESOLPVB20</t>
  </si>
  <si>
    <t>EWIND_SM35</t>
  </si>
  <si>
    <t>EWIND_SM40</t>
  </si>
  <si>
    <t>EWIND-Off20</t>
  </si>
  <si>
    <t>EWIND20-AF30</t>
  </si>
  <si>
    <t>EWIND20-AF35</t>
  </si>
  <si>
    <t>EWIND20-AF40</t>
  </si>
  <si>
    <t>EWOD20</t>
  </si>
  <si>
    <t>EWSTINC20</t>
  </si>
  <si>
    <t>EHYD-DAM-New20</t>
  </si>
  <si>
    <t>Description</t>
  </si>
  <si>
    <t>Battery - Lead Acid</t>
  </si>
  <si>
    <t>PJ</t>
  </si>
  <si>
    <t>Battery - Lithium Ion</t>
  </si>
  <si>
    <t>Biogas</t>
  </si>
  <si>
    <t>Electricity - Biogas</t>
  </si>
  <si>
    <t>Solar PV</t>
  </si>
  <si>
    <t>Geothermal - Binary</t>
  </si>
  <si>
    <t>Geothermal - Flash</t>
  </si>
  <si>
    <t>Hydro - Stored</t>
  </si>
  <si>
    <t>Hydro - Run of River</t>
  </si>
  <si>
    <t>Existing/New</t>
  </si>
  <si>
    <t>New</t>
  </si>
  <si>
    <t>Existing</t>
  </si>
  <si>
    <t>Electricity - Biogas (Landfills)</t>
  </si>
  <si>
    <t>Geothermal</t>
  </si>
  <si>
    <t>Wind</t>
  </si>
  <si>
    <t>Coal</t>
  </si>
  <si>
    <t>Diesel</t>
  </si>
  <si>
    <t>Gas</t>
  </si>
  <si>
    <t>Gas - Baseload</t>
  </si>
  <si>
    <t>Gas - Flexible</t>
  </si>
  <si>
    <t>Cogen</t>
  </si>
  <si>
    <t>Offshore Wind</t>
  </si>
  <si>
    <t>Wood</t>
  </si>
  <si>
    <t>Waste Incinerator</t>
  </si>
  <si>
    <t>Hydro - Run of River Small</t>
  </si>
  <si>
    <t>Hydro</t>
  </si>
  <si>
    <t>Hydro - Run of River Flex</t>
  </si>
  <si>
    <t>Hydro - Run of River Inflex</t>
  </si>
  <si>
    <t>Wind - small site</t>
  </si>
  <si>
    <t>Waste</t>
  </si>
  <si>
    <t>Passenger</t>
  </si>
  <si>
    <t>Type</t>
  </si>
  <si>
    <t>Sector</t>
  </si>
  <si>
    <t>Chart_Desc</t>
  </si>
  <si>
    <t>Electric Vehicle</t>
  </si>
  <si>
    <t>Hydrogen FC Vehicle</t>
  </si>
  <si>
    <t>Diesel ICE Vehicle</t>
  </si>
  <si>
    <t>Petrol ICE Vehicle</t>
  </si>
  <si>
    <t>PHEV Diesel</t>
  </si>
  <si>
    <t>PHEV Petrol</t>
  </si>
  <si>
    <t>Annual Output</t>
  </si>
  <si>
    <t>COACCS</t>
  </si>
  <si>
    <t>ELCBIO</t>
  </si>
  <si>
    <t>ELCCOA</t>
  </si>
  <si>
    <t>ELCGEO</t>
  </si>
  <si>
    <t>ELCHYD</t>
  </si>
  <si>
    <t>ELCNGA</t>
  </si>
  <si>
    <t>ELCNUC</t>
  </si>
  <si>
    <t>ELCOIL</t>
  </si>
  <si>
    <t>ELCOTH</t>
  </si>
  <si>
    <t>ELCSOL</t>
  </si>
  <si>
    <t>ELCTID</t>
  </si>
  <si>
    <t>ELCWIN</t>
  </si>
  <si>
    <t>ELCWOD</t>
  </si>
  <si>
    <t>NGACCS</t>
  </si>
  <si>
    <t>Electricity Process</t>
  </si>
  <si>
    <t>Process Set</t>
  </si>
  <si>
    <t>GW</t>
  </si>
  <si>
    <t>Capacity</t>
  </si>
  <si>
    <t>Need to find out what units VarNcap is in - check GEO L since Ncap shold be same as total cap in first year (2020)</t>
  </si>
  <si>
    <t>Have to divide ELC Var_Act numbers by 3.6 to convert PJ to TWh</t>
  </si>
  <si>
    <t>NA</t>
  </si>
  <si>
    <t>Electricity Process Sets are only randomly used…the ELCOTH category is not defined and there is no category for batteries</t>
  </si>
  <si>
    <t>VAR_FIn</t>
  </si>
  <si>
    <t>DSL</t>
  </si>
  <si>
    <t>EXPDSL1</t>
  </si>
  <si>
    <t>FOL</t>
  </si>
  <si>
    <t>EXPFOL1</t>
  </si>
  <si>
    <t>JET</t>
  </si>
  <si>
    <t>EXPJET1</t>
  </si>
  <si>
    <t>LPG</t>
  </si>
  <si>
    <t>EXPLPG1</t>
  </si>
  <si>
    <t>OILD</t>
  </si>
  <si>
    <t>EXPOIL1</t>
  </si>
  <si>
    <t>OTH</t>
  </si>
  <si>
    <t>EXPOTH1</t>
  </si>
  <si>
    <t>PET</t>
  </si>
  <si>
    <t>EXPPET1</t>
  </si>
  <si>
    <t>COA</t>
  </si>
  <si>
    <t>EXPCOA1</t>
  </si>
  <si>
    <t>VAR_FOut</t>
  </si>
  <si>
    <t>AGRWST</t>
  </si>
  <si>
    <t>MINAGRWST00</t>
  </si>
  <si>
    <t>MINAGRWST01</t>
  </si>
  <si>
    <t>ANMMNR</t>
  </si>
  <si>
    <t>MINANMMNR00</t>
  </si>
  <si>
    <t>IMPCOA1</t>
  </si>
  <si>
    <t>MINCOA1</t>
  </si>
  <si>
    <t>COL</t>
  </si>
  <si>
    <t>MINCOL1</t>
  </si>
  <si>
    <t>IMPDSL1</t>
  </si>
  <si>
    <t>IMPFOL1</t>
  </si>
  <si>
    <t>GEO</t>
  </si>
  <si>
    <t>MINGEO1</t>
  </si>
  <si>
    <t>HYD</t>
  </si>
  <si>
    <t>MINHYD1</t>
  </si>
  <si>
    <t>IMPJET1</t>
  </si>
  <si>
    <t>LNG</t>
  </si>
  <si>
    <t>IMPLNG1</t>
  </si>
  <si>
    <t>IMPLPG1</t>
  </si>
  <si>
    <t>MINLPG1</t>
  </si>
  <si>
    <t>MNCWST</t>
  </si>
  <si>
    <t>MINMNCWST00</t>
  </si>
  <si>
    <t>NGA</t>
  </si>
  <si>
    <t>MINNGA1</t>
  </si>
  <si>
    <t>MINNGA3</t>
  </si>
  <si>
    <t>MINOIL1</t>
  </si>
  <si>
    <t>OILI</t>
  </si>
  <si>
    <t>IMPOIL1</t>
  </si>
  <si>
    <t>IMPOTH1</t>
  </si>
  <si>
    <t>IMPPET1</t>
  </si>
  <si>
    <t>SOL</t>
  </si>
  <si>
    <t>MINSOL1</t>
  </si>
  <si>
    <t>TID</t>
  </si>
  <si>
    <t>MINTID1</t>
  </si>
  <si>
    <t>WIN</t>
  </si>
  <si>
    <t>MINWIN1</t>
  </si>
  <si>
    <t>WODWST</t>
  </si>
  <si>
    <t>MINWODWST00</t>
  </si>
  <si>
    <t>MINWODWST01</t>
  </si>
  <si>
    <t>MINWODWST02</t>
  </si>
  <si>
    <t>MINWODWST03</t>
  </si>
  <si>
    <t>Commodity</t>
  </si>
  <si>
    <t>PSI_Set</t>
  </si>
  <si>
    <t>Biomass</t>
  </si>
  <si>
    <t>Other Renewables</t>
  </si>
  <si>
    <t>Natural Gas</t>
  </si>
  <si>
    <t>Oil Products</t>
  </si>
  <si>
    <t>Renewables</t>
  </si>
  <si>
    <t>COA_DEM</t>
  </si>
  <si>
    <t>AGRCOA</t>
  </si>
  <si>
    <t>COMCOA</t>
  </si>
  <si>
    <t>INDCOA</t>
  </si>
  <si>
    <t>RESCOA</t>
  </si>
  <si>
    <t>ELC_DEM</t>
  </si>
  <si>
    <t>AGRELC</t>
  </si>
  <si>
    <t>COMELC</t>
  </si>
  <si>
    <t>INDELC</t>
  </si>
  <si>
    <t>RESELC</t>
  </si>
  <si>
    <t>TRAELC</t>
  </si>
  <si>
    <t>NGA_DEM</t>
  </si>
  <si>
    <t>AGRNGA</t>
  </si>
  <si>
    <t>COMNGA</t>
  </si>
  <si>
    <t>INDNGA</t>
  </si>
  <si>
    <t>RESNGA</t>
  </si>
  <si>
    <t>TRANGA</t>
  </si>
  <si>
    <t>OIL_DEM</t>
  </si>
  <si>
    <t>AGROIL</t>
  </si>
  <si>
    <t>COMDSL</t>
  </si>
  <si>
    <t>COMFOL</t>
  </si>
  <si>
    <t>COMLPG</t>
  </si>
  <si>
    <t>COMPET</t>
  </si>
  <si>
    <t>INDDSL</t>
  </si>
  <si>
    <t>INDFOL</t>
  </si>
  <si>
    <t>INDLPG</t>
  </si>
  <si>
    <t>INDPET</t>
  </si>
  <si>
    <t>RESDSL</t>
  </si>
  <si>
    <t>RESLPG</t>
  </si>
  <si>
    <t>TRADSL</t>
  </si>
  <si>
    <t>TRAFOL</t>
  </si>
  <si>
    <t>TRAJET</t>
  </si>
  <si>
    <t>TRALPG</t>
  </si>
  <si>
    <t>TRAPET</t>
  </si>
  <si>
    <t>OTH_DEM</t>
  </si>
  <si>
    <t>AGRGEO</t>
  </si>
  <si>
    <t>COMGEO</t>
  </si>
  <si>
    <t>INDGEO</t>
  </si>
  <si>
    <t>RESGEO</t>
  </si>
  <si>
    <t>RESSOL</t>
  </si>
  <si>
    <t>TRAH2R</t>
  </si>
  <si>
    <t>WOD_DEM</t>
  </si>
  <si>
    <t>COMWOD</t>
  </si>
  <si>
    <t>INDWOD</t>
  </si>
  <si>
    <t>RESWOD</t>
  </si>
  <si>
    <t>Commodity Set</t>
  </si>
  <si>
    <t>T_O_FuelJet_Int</t>
  </si>
  <si>
    <t>IMETH_00</t>
  </si>
  <si>
    <t>DataValues</t>
  </si>
  <si>
    <t>PV</t>
  </si>
  <si>
    <t>Dmd_sec_fuels</t>
  </si>
  <si>
    <t>CommoditySet</t>
  </si>
  <si>
    <t>AGRFUEL</t>
  </si>
  <si>
    <t>COMFUEL</t>
  </si>
  <si>
    <t>INDFUEL</t>
  </si>
  <si>
    <t>RESFUEL</t>
  </si>
  <si>
    <t>TRAFUEL</t>
  </si>
  <si>
    <t>Emissions</t>
  </si>
  <si>
    <t>ENV</t>
  </si>
  <si>
    <t>Energy_resources</t>
  </si>
  <si>
    <t>BIOFUELS</t>
  </si>
  <si>
    <t>COAL</t>
  </si>
  <si>
    <t>HYDRO</t>
  </si>
  <si>
    <t>NATGAS</t>
  </si>
  <si>
    <t>OIL_PROD</t>
  </si>
  <si>
    <t>OTH_RENEW</t>
  </si>
  <si>
    <t>ProcessSet</t>
  </si>
  <si>
    <t>EXP</t>
  </si>
  <si>
    <t>IMP</t>
  </si>
  <si>
    <t>MIN</t>
  </si>
  <si>
    <t>FUEL_DEM</t>
  </si>
  <si>
    <t>DMD</t>
  </si>
  <si>
    <t>Generation_capacity</t>
  </si>
  <si>
    <t>Ind_subsec</t>
  </si>
  <si>
    <t>Non_energy_use</t>
  </si>
  <si>
    <t>Non_NRG_Gas</t>
  </si>
  <si>
    <t>Non_NRG_OTH</t>
  </si>
  <si>
    <t>Power plants capacity</t>
  </si>
  <si>
    <t>VAR_Ncap</t>
  </si>
  <si>
    <t>ELE</t>
  </si>
  <si>
    <t>Power plants input (PJ)</t>
  </si>
  <si>
    <t>ELCFUELS</t>
  </si>
  <si>
    <t>Power plants output (PJ)</t>
  </si>
  <si>
    <t>ELC+</t>
  </si>
  <si>
    <t>Power plants output (PJ)-</t>
  </si>
  <si>
    <t>Primary_resources</t>
  </si>
  <si>
    <t>TRADE</t>
  </si>
  <si>
    <t>Transport_stock</t>
  </si>
  <si>
    <t>TRANSPORT_DEM</t>
  </si>
  <si>
    <t>TABLES</t>
  </si>
  <si>
    <t>COMMODITY SETS</t>
  </si>
  <si>
    <t>-</t>
  </si>
  <si>
    <t>NRG</t>
  </si>
  <si>
    <t>AGR*</t>
  </si>
  <si>
    <t>WODWST,AGRWST,PLT,BDSL,WOD,OILWST,BIG,BIL</t>
  </si>
  <si>
    <t>*COA</t>
  </si>
  <si>
    <t>CO*</t>
  </si>
  <si>
    <t>COM*</t>
  </si>
  <si>
    <t>*ELC</t>
  </si>
  <si>
    <t>ELC*</t>
  </si>
  <si>
    <t>HYD*</t>
  </si>
  <si>
    <t>IND*</t>
  </si>
  <si>
    <t>NGA*,LNG*</t>
  </si>
  <si>
    <t>*NGA</t>
  </si>
  <si>
    <t>*DSL,*OIL,*PET,*FOL,*OTH,*LPG,*JET</t>
  </si>
  <si>
    <t>*OIL PRODUCTS*</t>
  </si>
  <si>
    <t>*GEO,*SOL,*H2R,*WND</t>
  </si>
  <si>
    <t>RENEWA*</t>
  </si>
  <si>
    <t>RES*</t>
  </si>
  <si>
    <t>TRA*</t>
  </si>
  <si>
    <t>*WOD,*BGS,*BIL</t>
  </si>
  <si>
    <t>Sets</t>
  </si>
  <si>
    <t>Sets NOT</t>
  </si>
  <si>
    <t>Name INCL</t>
  </si>
  <si>
    <t>Desc</t>
  </si>
  <si>
    <t>Fuels in agriculture sector</t>
  </si>
  <si>
    <t>Biofuels (liquid and solid)</t>
  </si>
  <si>
    <t>Coal in demand sectors</t>
  </si>
  <si>
    <t>Fuels in services sector</t>
  </si>
  <si>
    <t>Electricity sector fuels</t>
  </si>
  <si>
    <t>Hydro energy</t>
  </si>
  <si>
    <t>Fuels in industrial sector</t>
  </si>
  <si>
    <t>Natural gas</t>
  </si>
  <si>
    <t>All oil and oil products</t>
  </si>
  <si>
    <t>Other renewable energy</t>
  </si>
  <si>
    <t>Fuels in residential sector</t>
  </si>
  <si>
    <t>Fuels in transport sector</t>
  </si>
  <si>
    <t>Wood in demand sectors</t>
  </si>
  <si>
    <t>Other fuels in demand sectors</t>
  </si>
  <si>
    <t>Oil products in demand sectors</t>
  </si>
  <si>
    <t>Natural gas in demand sectors</t>
  </si>
  <si>
    <t>Electricity in demand sectors</t>
  </si>
  <si>
    <t>COA_TRADE</t>
  </si>
  <si>
    <t>TU_CO*</t>
  </si>
  <si>
    <t>*CO*CCS*</t>
  </si>
  <si>
    <t>E*BI*</t>
  </si>
  <si>
    <t>E*CO*</t>
  </si>
  <si>
    <t>*CCS*</t>
  </si>
  <si>
    <t>E*GEO*</t>
  </si>
  <si>
    <t>E*HYD*</t>
  </si>
  <si>
    <t>*NGA*</t>
  </si>
  <si>
    <t>E*NU*</t>
  </si>
  <si>
    <t>E*OIL*, E*DSL*</t>
  </si>
  <si>
    <t>COACCS,ELCCOA,ELCGEO,ELCHYD,ELCNGA,ELCOIL,ELCSOL,ELCTID,ELCWIN,ELCWOD,NGACCS</t>
  </si>
  <si>
    <t>EWST*</t>
  </si>
  <si>
    <t>BATTERY*</t>
  </si>
  <si>
    <t>E*SOL*</t>
  </si>
  <si>
    <t>E*TID*</t>
  </si>
  <si>
    <t>E*WIN*</t>
  </si>
  <si>
    <t>E*WOD*</t>
  </si>
  <si>
    <t>EXP*</t>
  </si>
  <si>
    <t>IMP*</t>
  </si>
  <si>
    <t>*Z</t>
  </si>
  <si>
    <t>MIN*</t>
  </si>
  <si>
    <t>MINING_PRO</t>
  </si>
  <si>
    <t>*NGA*CCS*</t>
  </si>
  <si>
    <t>OIL_TRADE</t>
  </si>
  <si>
    <t>TU_*</t>
  </si>
  <si>
    <t>TU_CO*,*ELC*</t>
  </si>
  <si>
    <t>POWER_SEC</t>
  </si>
  <si>
    <t>FTE*</t>
  </si>
  <si>
    <t>IRE</t>
  </si>
  <si>
    <t>T*</t>
  </si>
  <si>
    <t>PROCESS SETS</t>
  </si>
  <si>
    <t>Process Name INCL</t>
  </si>
  <si>
    <t>Output</t>
  </si>
  <si>
    <t>Name NOT</t>
  </si>
  <si>
    <t>Desc NOT</t>
  </si>
  <si>
    <t>Sector_Set</t>
  </si>
  <si>
    <t>Fuel_Set</t>
  </si>
  <si>
    <t>AGR</t>
  </si>
  <si>
    <t>COM</t>
  </si>
  <si>
    <t>IND</t>
  </si>
  <si>
    <t>RES</t>
  </si>
  <si>
    <t>*</t>
  </si>
  <si>
    <t>BDSL</t>
  </si>
  <si>
    <t>BIG</t>
  </si>
  <si>
    <t>BIL</t>
  </si>
  <si>
    <t>COMBIG</t>
  </si>
  <si>
    <t>ELC</t>
  </si>
  <si>
    <t>ELC-HV</t>
  </si>
  <si>
    <t>ELC-MV</t>
  </si>
  <si>
    <t>ELCBIG</t>
  </si>
  <si>
    <t>ELCD</t>
  </si>
  <si>
    <t>ENGA</t>
  </si>
  <si>
    <t>H2R</t>
  </si>
  <si>
    <t>INDBIG</t>
  </si>
  <si>
    <t>PLT</t>
  </si>
  <si>
    <t>RESPLT</t>
  </si>
  <si>
    <t>WOD</t>
  </si>
  <si>
    <t>Electricity</t>
  </si>
  <si>
    <t>OIL</t>
  </si>
  <si>
    <t>Coefficient_for_balance</t>
  </si>
  <si>
    <t>Note</t>
  </si>
  <si>
    <t>International only.  Domestic Jet fuel is included in TRAJET, which is its own commodity</t>
  </si>
  <si>
    <t>VAR_Act</t>
  </si>
  <si>
    <t>ICHEM_00</t>
  </si>
  <si>
    <t>IFOOD_00</t>
  </si>
  <si>
    <t>IMET_00</t>
  </si>
  <si>
    <t>IOTH_00</t>
  </si>
  <si>
    <t>IWOD_00</t>
  </si>
  <si>
    <t>Non-Energy</t>
  </si>
  <si>
    <t>ICHEM</t>
  </si>
  <si>
    <t>IFOOD</t>
  </si>
  <si>
    <t>IMET</t>
  </si>
  <si>
    <t>IOTH</t>
  </si>
  <si>
    <t>IWOD</t>
  </si>
  <si>
    <t>Find out what EXPOTH1 and IMPOTH1 Processes are (Commodity OTH)</t>
  </si>
  <si>
    <t>Need to decide how to present geothermal input energy - what efficiency?</t>
  </si>
  <si>
    <t>Fuel_Desc</t>
  </si>
  <si>
    <t>Oil</t>
  </si>
  <si>
    <t>Fuel Oil</t>
  </si>
  <si>
    <t>Petrol</t>
  </si>
  <si>
    <t>Wood Waste</t>
  </si>
  <si>
    <t>Wood Pellets</t>
  </si>
  <si>
    <t>Jet Fuel</t>
  </si>
  <si>
    <t>Bioenergy</t>
  </si>
  <si>
    <t>Include non-energy demand and international jet in charts?</t>
  </si>
  <si>
    <t>Dir. Geothermal</t>
  </si>
  <si>
    <t>What does the VAR_Act number mean for batteries?</t>
  </si>
  <si>
    <t>Technology</t>
  </si>
  <si>
    <t>COST_inv</t>
  </si>
  <si>
    <t>Annual investment costs</t>
  </si>
  <si>
    <t>COST_dec</t>
  </si>
  <si>
    <t>Annual decommissioning costs</t>
  </si>
  <si>
    <t>COST_salv</t>
  </si>
  <si>
    <t>Salvage values of capacities at EOH+1</t>
  </si>
  <si>
    <t>COST_late</t>
  </si>
  <si>
    <t>Annual late costs</t>
  </si>
  <si>
    <t>COST_fom</t>
  </si>
  <si>
    <t>Annual fixed operating and maintenance costs</t>
  </si>
  <si>
    <t>COST_act</t>
  </si>
  <si>
    <t>Annual activity costs</t>
  </si>
  <si>
    <t>COST_flo</t>
  </si>
  <si>
    <t>Annual flow costs (including import/export prices)</t>
  </si>
  <si>
    <t>COST_com</t>
  </si>
  <si>
    <t>Annual commodity costs</t>
  </si>
  <si>
    <t>COST_els</t>
  </si>
  <si>
    <t>Annual elastic demand cost term</t>
  </si>
  <si>
    <t>COST_dam</t>
  </si>
  <si>
    <t>Annual damage cost term</t>
  </si>
  <si>
    <t>COST_invx</t>
  </si>
  <si>
    <t>Annual investment taxes/subsidies</t>
  </si>
  <si>
    <t>COST_fixx</t>
  </si>
  <si>
    <t>Annual fixed taxes/subsidies</t>
  </si>
  <si>
    <t>COST_flox</t>
  </si>
  <si>
    <t>Annual flow taxes/subsidies</t>
  </si>
  <si>
    <t>COST_comx</t>
  </si>
  <si>
    <t>Annual commodity taxes/subsidies</t>
  </si>
  <si>
    <t>COST_ire</t>
  </si>
  <si>
    <t>Annual implied costs of endogenous trade</t>
  </si>
  <si>
    <t>COST_NPV</t>
  </si>
  <si>
    <t>Total discounted costs by process/commodity (optional)</t>
  </si>
  <si>
    <t>Time_NPV</t>
  </si>
  <si>
    <t>Discounted value of time by period</t>
  </si>
  <si>
    <t>VAL_Flo</t>
  </si>
  <si>
    <t>Annual commodity flow values</t>
  </si>
  <si>
    <t>ObjZ</t>
  </si>
  <si>
    <t>Total discounted system cost</t>
  </si>
  <si>
    <t>Reg_wobj</t>
  </si>
  <si>
    <t>Regional total expected discounted system cost</t>
  </si>
  <si>
    <t>Reg_obj</t>
  </si>
  <si>
    <t>Regional total discounted system cost</t>
  </si>
  <si>
    <t>Reg_irec</t>
  </si>
  <si>
    <t>Regional total discounted implied trade cost</t>
  </si>
  <si>
    <t>Reg_ACost</t>
  </si>
  <si>
    <t>Regional total annualized costs by period</t>
  </si>
  <si>
    <t>User_Con</t>
  </si>
  <si>
    <t>Level of user constraint</t>
  </si>
  <si>
    <t>User_ConFXM</t>
  </si>
  <si>
    <t>Marginal cost of user constraint (or group-wise market share)</t>
  </si>
  <si>
    <t>User_ConLOM</t>
  </si>
  <si>
    <t>Marginal cost of lower bound user constraint</t>
  </si>
  <si>
    <t>User_ConUPM</t>
  </si>
  <si>
    <t>Marginal cost of upper bound user constraint</t>
  </si>
  <si>
    <t>User_DynbM</t>
  </si>
  <si>
    <t>Marginal cost of dynamic process bound constraint</t>
  </si>
  <si>
    <t>User_Maxbet</t>
  </si>
  <si>
    <t>Level of MaxBet constraint</t>
  </si>
  <si>
    <t>VAR_climate</t>
  </si>
  <si>
    <t>Climate result variables</t>
  </si>
  <si>
    <t>Dual_Clic</t>
  </si>
  <si>
    <t>Shadow price of climate constraint</t>
  </si>
  <si>
    <t>VAR_Macro</t>
  </si>
  <si>
    <t>MACRO result variables</t>
  </si>
  <si>
    <t>VAR_act</t>
  </si>
  <si>
    <t>Process Activity</t>
  </si>
  <si>
    <t>VAR_actM</t>
  </si>
  <si>
    <t>Process Activity - Marginals</t>
  </si>
  <si>
    <t>VAR_cap</t>
  </si>
  <si>
    <t>Technology Capacity</t>
  </si>
  <si>
    <t>VAR_capM</t>
  </si>
  <si>
    <t>Technology Capacity - Marginals</t>
  </si>
  <si>
    <t>VAR_ncap</t>
  </si>
  <si>
    <t>Technology Investment - New capacity</t>
  </si>
  <si>
    <t>VAR_ncapM</t>
  </si>
  <si>
    <t>Technology Investment - Marginals</t>
  </si>
  <si>
    <t>VAR_ncapR</t>
  </si>
  <si>
    <t>Technology Investment - BenCost + ObjRange</t>
  </si>
  <si>
    <t>VAR_fin</t>
  </si>
  <si>
    <t>Commodity Consumption by Process</t>
  </si>
  <si>
    <t>VAR_fout</t>
  </si>
  <si>
    <t>Commodity Production by Process</t>
  </si>
  <si>
    <t>VAR_comprd</t>
  </si>
  <si>
    <t>Commodity Total Production</t>
  </si>
  <si>
    <t>VAR_comprdM</t>
  </si>
  <si>
    <t>Commodity Total Production - Marginal</t>
  </si>
  <si>
    <t>VAR_comnet</t>
  </si>
  <si>
    <t>Commodity Net</t>
  </si>
  <si>
    <t>VAR_comnetM</t>
  </si>
  <si>
    <t>Commodity Net - Marginal</t>
  </si>
  <si>
    <t>VAR_eout</t>
  </si>
  <si>
    <t>Electricity supply by technology and energy source</t>
  </si>
  <si>
    <t>VAR_CumCst</t>
  </si>
  <si>
    <t>Cumulative costs by type (if constrained)</t>
  </si>
  <si>
    <t>EQ_combal</t>
  </si>
  <si>
    <t>Commodity Slack/Levels</t>
  </si>
  <si>
    <t>EQ_combalM</t>
  </si>
  <si>
    <t>Commodity Slack/Levels - Marginals</t>
  </si>
  <si>
    <t>EQ_peak</t>
  </si>
  <si>
    <t>Peaking Constraint Slack</t>
  </si>
  <si>
    <t>EQ_peakM</t>
  </si>
  <si>
    <t>Peaking Constraint Slack - Marginals</t>
  </si>
  <si>
    <t>EQ_Cumflo</t>
  </si>
  <si>
    <t>Cumulative flow constraint - Levels</t>
  </si>
  <si>
    <t>EQ_CumfloM</t>
  </si>
  <si>
    <t>Cumulative flow constraint - Marginals</t>
  </si>
  <si>
    <t>EQ_IreM</t>
  </si>
  <si>
    <t>Inter-regional trade equations - Marginals</t>
  </si>
  <si>
    <t>PAR_capLO</t>
  </si>
  <si>
    <t>Capacity Lower Limit</t>
  </si>
  <si>
    <t>PAR_capUP</t>
  </si>
  <si>
    <t>Capacity Upper Limit</t>
  </si>
  <si>
    <t>PAR_Top</t>
  </si>
  <si>
    <t>Process topology (Opted out - SET RPT_TOP YES to activate)</t>
  </si>
  <si>
    <t>Cap_New</t>
  </si>
  <si>
    <t>Newly installed capacity and lumpsum investment by vintage and commissioning period</t>
  </si>
  <si>
    <t>Renewables - GEO</t>
  </si>
  <si>
    <t>Hydrogen fuel</t>
  </si>
  <si>
    <t>Renewables - Hydro</t>
  </si>
  <si>
    <t>Chemicals</t>
  </si>
  <si>
    <t>Food Processing</t>
  </si>
  <si>
    <t>Basic Metals</t>
  </si>
  <si>
    <t>IMETH</t>
  </si>
  <si>
    <t>Methanex methanol</t>
  </si>
  <si>
    <t>Industrial Biogas</t>
  </si>
  <si>
    <t>INDCO2</t>
  </si>
  <si>
    <t>Industrial emissions</t>
  </si>
  <si>
    <t>Industrial Coal</t>
  </si>
  <si>
    <t>Industrial Diesel</t>
  </si>
  <si>
    <t>Industrial ELC From Dist. Grid</t>
  </si>
  <si>
    <t>Industrial Fuel oil</t>
  </si>
  <si>
    <t>Industrial Geothermal</t>
  </si>
  <si>
    <t>Industrial LPG</t>
  </si>
  <si>
    <t>Industrial Natural gas</t>
  </si>
  <si>
    <t>Industrial Petroleum</t>
  </si>
  <si>
    <t>Industrial Wood</t>
  </si>
  <si>
    <t>Other Industrial sectors</t>
  </si>
  <si>
    <t>Wood, Pulp, Paper and Printing</t>
  </si>
  <si>
    <t>Oil products - Jet kerosen</t>
  </si>
  <si>
    <t>Oil products - LPG</t>
  </si>
  <si>
    <t>Municipal solid waste</t>
  </si>
  <si>
    <t>Oil products - Crude oil</t>
  </si>
  <si>
    <t>OILWST</t>
  </si>
  <si>
    <t>Oil wastes</t>
  </si>
  <si>
    <t>Oil products - Petroleum</t>
  </si>
  <si>
    <t>Wood pellet</t>
  </si>
  <si>
    <t>RCD</t>
  </si>
  <si>
    <t>Residential Clothes drying</t>
  </si>
  <si>
    <t>RCK</t>
  </si>
  <si>
    <t>Residential cooking</t>
  </si>
  <si>
    <t>RCL</t>
  </si>
  <si>
    <t>Residential cooling</t>
  </si>
  <si>
    <t>REFCO2</t>
  </si>
  <si>
    <t>RESCO2</t>
  </si>
  <si>
    <t xml:space="preserve"> Residential Coal</t>
  </si>
  <si>
    <t>Residential Diesel</t>
  </si>
  <si>
    <t>Residential ELC From Dist. Grid</t>
  </si>
  <si>
    <t>Residential Geothermal</t>
  </si>
  <si>
    <t>Residential LPG</t>
  </si>
  <si>
    <t>Residential Natural gas</t>
  </si>
  <si>
    <t>Residential Solar energy</t>
  </si>
  <si>
    <t>Residential Firewood</t>
  </si>
  <si>
    <t>RH</t>
  </si>
  <si>
    <t>Residential space heating</t>
  </si>
  <si>
    <t>RHW</t>
  </si>
  <si>
    <t>Residential water heating</t>
  </si>
  <si>
    <t>RL</t>
  </si>
  <si>
    <t>Residential lighting</t>
  </si>
  <si>
    <t>Rmot</t>
  </si>
  <si>
    <t>Residential motive power</t>
  </si>
  <si>
    <t>ROTH</t>
  </si>
  <si>
    <t>Residential other electric devices</t>
  </si>
  <si>
    <t>RRF</t>
  </si>
  <si>
    <t>Residential refrigeration</t>
  </si>
  <si>
    <t>Renewables - Solar</t>
  </si>
  <si>
    <t>T_F_Trk</t>
  </si>
  <si>
    <t>Freight transport Trucks</t>
  </si>
  <si>
    <t>T_O_FOL</t>
  </si>
  <si>
    <t>Other transport light fuel oil</t>
  </si>
  <si>
    <t>T_O_JET</t>
  </si>
  <si>
    <t>Other transport aviation jet fuel</t>
  </si>
  <si>
    <t>T_O_JET_Int</t>
  </si>
  <si>
    <t>Other transport aviation jet fuel - International</t>
  </si>
  <si>
    <t>Agriculture demand</t>
  </si>
  <si>
    <t>T_O_LPG</t>
  </si>
  <si>
    <t>Other transport LPG</t>
  </si>
  <si>
    <t>T_P_Bus</t>
  </si>
  <si>
    <t>Personal transport bus</t>
  </si>
  <si>
    <t>Oil products - Other fuels from refinery</t>
  </si>
  <si>
    <t>T_P_Car</t>
  </si>
  <si>
    <t>Personal transport motor cycle</t>
  </si>
  <si>
    <t>T_P_Mcy</t>
  </si>
  <si>
    <t>Personal transport Cars</t>
  </si>
  <si>
    <t>Renewables - Tidal</t>
  </si>
  <si>
    <t>TOTCO2</t>
  </si>
  <si>
    <t>Total CO2</t>
  </si>
  <si>
    <t>TRABIL</t>
  </si>
  <si>
    <t>Transport Bio Liquids</t>
  </si>
  <si>
    <t>TRACO2</t>
  </si>
  <si>
    <t>Carbon dioxide from transport sector</t>
  </si>
  <si>
    <t>Transport Diesel</t>
  </si>
  <si>
    <t xml:space="preserve">Transport electricity </t>
  </si>
  <si>
    <t>Transport LFO</t>
  </si>
  <si>
    <t>Transport jet Hydrogen</t>
  </si>
  <si>
    <t>Transport Aviation fuel_Kero</t>
  </si>
  <si>
    <t>Transport LPG</t>
  </si>
  <si>
    <t>Transport Natural Gas</t>
  </si>
  <si>
    <t>Transport Petrol</t>
  </si>
  <si>
    <t>URN</t>
  </si>
  <si>
    <t>Uranium</t>
  </si>
  <si>
    <t>Renewables - Wind</t>
  </si>
  <si>
    <t>Biomass - wood</t>
  </si>
  <si>
    <t>Forest residues and woody wastes</t>
  </si>
  <si>
    <t>COseq</t>
  </si>
  <si>
    <t>CO2 captured</t>
  </si>
  <si>
    <t>AGRCO2</t>
  </si>
  <si>
    <t>Agriculture emissions</t>
  </si>
  <si>
    <t>Agriculture Coal</t>
  </si>
  <si>
    <t>Agricultural ELC From Dist. Grid</t>
  </si>
  <si>
    <t>Agriculture Geothermal</t>
  </si>
  <si>
    <t>Agriculture Natural Gas</t>
  </si>
  <si>
    <t>Agriculture Crude oil</t>
  </si>
  <si>
    <t>Agricultural wastes (straws, stover, vegetable culls)</t>
  </si>
  <si>
    <t>Animal manure</t>
  </si>
  <si>
    <t>BATNRG</t>
  </si>
  <si>
    <t>Dummy Commodity for Batteries</t>
  </si>
  <si>
    <t>Biodiesel</t>
  </si>
  <si>
    <t>Biofuels - Biogas</t>
  </si>
  <si>
    <t>Biofuels - Bioliquid</t>
  </si>
  <si>
    <t>CCK</t>
  </si>
  <si>
    <t>Intermediate Heat (100-300 C), Cooking</t>
  </si>
  <si>
    <t>CCL</t>
  </si>
  <si>
    <t>Heat Pump (for Cooling)</t>
  </si>
  <si>
    <t>CH</t>
  </si>
  <si>
    <t>Low Temperature Heat (&lt;100 C), Space Heating</t>
  </si>
  <si>
    <t>CHW</t>
  </si>
  <si>
    <t>Low Temperature Heat (&lt;100 C), Water Heating</t>
  </si>
  <si>
    <t>CL</t>
  </si>
  <si>
    <t>Lighting</t>
  </si>
  <si>
    <t>CMotS</t>
  </si>
  <si>
    <t>Motive power Stationary</t>
  </si>
  <si>
    <t>CMotT</t>
  </si>
  <si>
    <t>Motive power</t>
  </si>
  <si>
    <t>Coal - Sub-bituminous coal</t>
  </si>
  <si>
    <t>Coal - Lignite</t>
  </si>
  <si>
    <t>Commercial Biogas</t>
  </si>
  <si>
    <t>COMCO2</t>
  </si>
  <si>
    <t>Commercial sector CO2</t>
  </si>
  <si>
    <t xml:space="preserve"> Commercial Coal</t>
  </si>
  <si>
    <t>Commercial Diesel</t>
  </si>
  <si>
    <t>Service ELC From Dist. Grid</t>
  </si>
  <si>
    <t>Commercial Fuel Oil</t>
  </si>
  <si>
    <t>Commercial Geothermal</t>
  </si>
  <si>
    <t>Commercial LPG</t>
  </si>
  <si>
    <t>Commercial Natural gas</t>
  </si>
  <si>
    <t>Commercial petroleum</t>
  </si>
  <si>
    <t>COTH</t>
  </si>
  <si>
    <t>Commercial other electric devices</t>
  </si>
  <si>
    <t>CRF</t>
  </si>
  <si>
    <t>Refrigeration Systems</t>
  </si>
  <si>
    <t>Oil products - Diesel oil</t>
  </si>
  <si>
    <t>Electricity Plants Biogas</t>
  </si>
  <si>
    <t>ELCBIL</t>
  </si>
  <si>
    <t>Electricity Plants Liquid Biofuels</t>
  </si>
  <si>
    <t>ELCCO2</t>
  </si>
  <si>
    <t>Electricity Plants Carbon dioxide</t>
  </si>
  <si>
    <t>Electricity Plants Bituminous &amp; Sub-bitum.</t>
  </si>
  <si>
    <t>ELCCOL</t>
  </si>
  <si>
    <t>Electricity Plants Lignite</t>
  </si>
  <si>
    <t>Low voltage ELC From Dist. Grid</t>
  </si>
  <si>
    <t>Electricity Plants Geothermal</t>
  </si>
  <si>
    <t>High voltage ELC From Dist. Grid</t>
  </si>
  <si>
    <t>Electricity Plants Hydro</t>
  </si>
  <si>
    <t>Mid voltage ELC From Dist. Grid</t>
  </si>
  <si>
    <t>Electricity Plants Natural Gas</t>
  </si>
  <si>
    <t>Electricity Plants Oil</t>
  </si>
  <si>
    <t>Electricity Plants Solar</t>
  </si>
  <si>
    <t>Electricity Plants Tidal</t>
  </si>
  <si>
    <t>ELCURN</t>
  </si>
  <si>
    <t>Electricity Plants Uranium</t>
  </si>
  <si>
    <t>Electricity Plants Wind</t>
  </si>
  <si>
    <t>Electricity Plants Wood</t>
  </si>
  <si>
    <t>Hydrogen and natural gas mix (ELC sector)</t>
  </si>
  <si>
    <t>Oil products - Light fuel oil</t>
  </si>
  <si>
    <t>REF_WODWST</t>
  </si>
  <si>
    <t>Biogas production refinery from Forest residues and woody wastes</t>
  </si>
  <si>
    <t>REFEOIL00</t>
  </si>
  <si>
    <t>RH_RESCOABurn_00</t>
  </si>
  <si>
    <t>Residential Coal Burner (Direct Heat)</t>
  </si>
  <si>
    <t>RH_RESCOAOFwerback_00</t>
  </si>
  <si>
    <t>Residential Coal Open Fire, with Wetback</t>
  </si>
  <si>
    <t>RH_RESCOAOpenF_00</t>
  </si>
  <si>
    <t>Residential Coal Open Fire</t>
  </si>
  <si>
    <t>RH_RESDSLBurn_00</t>
  </si>
  <si>
    <t>Residential Diesel Burner (Direct Heat)</t>
  </si>
  <si>
    <t>RH_RESELCHP_00</t>
  </si>
  <si>
    <t>Residential Electricity Heat Pump (for Heating)</t>
  </si>
  <si>
    <t>RH_RESELCResist_00</t>
  </si>
  <si>
    <t>Residential Electricity Resistance Heater</t>
  </si>
  <si>
    <t>RH_RESGEO_00</t>
  </si>
  <si>
    <t>Residential Geothermal Direct Heat</t>
  </si>
  <si>
    <t>RH_RESLPG_00</t>
  </si>
  <si>
    <t>Residential LPG Burner (Direct Heat)</t>
  </si>
  <si>
    <t>RH_RESNGA_00</t>
  </si>
  <si>
    <t>Residential Natural Gas Burner (Direct Heat)</t>
  </si>
  <si>
    <t>RH_RESWODBurn_00</t>
  </si>
  <si>
    <t>Residential Wood Burner (Direct Heat)</t>
  </si>
  <si>
    <t>RH_RESWODOFwerback_00</t>
  </si>
  <si>
    <t>Residential Wood Open Fire, with Wetback</t>
  </si>
  <si>
    <t>RH_RESWODOpenF_00</t>
  </si>
  <si>
    <t>Residential Wood Open Fire</t>
  </si>
  <si>
    <t>RHW_RESCOA_00</t>
  </si>
  <si>
    <t>RHW_RESELC_00</t>
  </si>
  <si>
    <t>Residential Electricity Hot Water Cylinder</t>
  </si>
  <si>
    <t>RHW_RESGEO_00</t>
  </si>
  <si>
    <t>RHW_RESNGA_00</t>
  </si>
  <si>
    <t>Residential Natural Gas Hot Water Cylinder</t>
  </si>
  <si>
    <t>RHW_RESSOL_00</t>
  </si>
  <si>
    <t>Residential Solar Hot Water Cylinder</t>
  </si>
  <si>
    <t>RHW_RESWOD_00</t>
  </si>
  <si>
    <t>RL_RESELC_00</t>
  </si>
  <si>
    <t>Residential Electricity Lights</t>
  </si>
  <si>
    <t>Rmot_RESELC_00</t>
  </si>
  <si>
    <t>Residential Electricity Electric Motor</t>
  </si>
  <si>
    <t>ROTH_RESELC_00</t>
  </si>
  <si>
    <t>Residential Electricity Electronics</t>
  </si>
  <si>
    <t>RRF_RESELC_00</t>
  </si>
  <si>
    <t>Residential Electricity Refrigeration Systems</t>
  </si>
  <si>
    <t>SUP_BIGNGA</t>
  </si>
  <si>
    <t>Biogas to natural gas</t>
  </si>
  <si>
    <t>SUP_ELCH2</t>
  </si>
  <si>
    <t>H2 production from electrolysis</t>
  </si>
  <si>
    <t>SUP_H2NGA</t>
  </si>
  <si>
    <t>H2 methanisation to natural gas</t>
  </si>
  <si>
    <t>Diesel trucks</t>
  </si>
  <si>
    <t>Petrol trucks</t>
  </si>
  <si>
    <t>T_O_FuelFOL</t>
  </si>
  <si>
    <t>Other transport fuels light fuel oil</t>
  </si>
  <si>
    <t>T_O_FuelJet</t>
  </si>
  <si>
    <t>Other transport fuels aviation jet fuel</t>
  </si>
  <si>
    <t>Other transport fuels aviation jet fuel - International</t>
  </si>
  <si>
    <t>T_O_FuelLPG</t>
  </si>
  <si>
    <t>Other transport fuels LPG and others</t>
  </si>
  <si>
    <t>Electric buses</t>
  </si>
  <si>
    <t>Diesel buses</t>
  </si>
  <si>
    <t>Petrol buses</t>
  </si>
  <si>
    <t>Battery electric cars</t>
  </si>
  <si>
    <t>Diesel cars</t>
  </si>
  <si>
    <t>Petrol cars</t>
  </si>
  <si>
    <t>Motor cycle petrol</t>
  </si>
  <si>
    <t>TB_ELC_NI_SI_01</t>
  </si>
  <si>
    <t>IRE(B)-ELC Trade with NI</t>
  </si>
  <si>
    <t>IRE(B)-ELC Trade with SI</t>
  </si>
  <si>
    <t>TU_COA_NI_SI_01</t>
  </si>
  <si>
    <t>IRE(U)-COA Import from NI</t>
  </si>
  <si>
    <t>IRE(U)-COA Export to SI</t>
  </si>
  <si>
    <t>TU_COA_SI_NI_01</t>
  </si>
  <si>
    <t>IRE(U)-COA Export to NI</t>
  </si>
  <si>
    <t>IRE(U)-COA Import from SI</t>
  </si>
  <si>
    <t>TU_COL_NI_SI_01</t>
  </si>
  <si>
    <t>IRE(U)-COL Import from NI</t>
  </si>
  <si>
    <t>IRE(U)-COL Export to SI</t>
  </si>
  <si>
    <t>TU_COL_SI_NI_01</t>
  </si>
  <si>
    <t>IRE(U)-COL Export to NI</t>
  </si>
  <si>
    <t>IRE(U)-COL Import from SI</t>
  </si>
  <si>
    <t>TU_DSL_NI_SI_01</t>
  </si>
  <si>
    <t>IRE(U)-DSL Import from NI</t>
  </si>
  <si>
    <t>IRE(U)-DSL Export to SI</t>
  </si>
  <si>
    <t>TU_FOL_NI_SI_01</t>
  </si>
  <si>
    <t>IRE(U)-FOL Import from NI</t>
  </si>
  <si>
    <t>IRE(U)-FOL Export to SI</t>
  </si>
  <si>
    <t>TU_JET_NI_SI_01</t>
  </si>
  <si>
    <t>IRE(U)-JET Import from NI</t>
  </si>
  <si>
    <t>IRE(U)-JET Export to SI</t>
  </si>
  <si>
    <t>TU_LPG_NI_SI_01</t>
  </si>
  <si>
    <t>IRE(U)-LPG Import from NI</t>
  </si>
  <si>
    <t>IRE(U)-LPG Export to SI</t>
  </si>
  <si>
    <t>TU_NGA_NI_SI_01</t>
  </si>
  <si>
    <t>IRE(U)-NGA Import from NI</t>
  </si>
  <si>
    <t>IRE(U)-NGA Export to SI</t>
  </si>
  <si>
    <t>TU_NGA_SI_NI_01</t>
  </si>
  <si>
    <t>IRE(U)-NGA Export to NI</t>
  </si>
  <si>
    <t>IRE(U)-NGA Import from SI</t>
  </si>
  <si>
    <t>TU_OTH_NI_SI_01</t>
  </si>
  <si>
    <t>IRE(U)-OTH Import from NI</t>
  </si>
  <si>
    <t>IRE(U)-OTH Export to SI</t>
  </si>
  <si>
    <t>TU_PET_NI_SI_01</t>
  </si>
  <si>
    <t>IRE(U)-PET Import from NI</t>
  </si>
  <si>
    <t>IRE(U)-PET Export to SI</t>
  </si>
  <si>
    <t>CC1ELA005</t>
  </si>
  <si>
    <t>COM.COOL.R1: .05.ELC.HEAT PUMP.AIR.STD.</t>
  </si>
  <si>
    <t>CC1ELB005</t>
  </si>
  <si>
    <t>COM.COOL.R1: .05.ELC.HEAT PUMP.AIR.IMP.</t>
  </si>
  <si>
    <t>CC1ELC005</t>
  </si>
  <si>
    <t>COM.COOL.R1: .05.ELC.CHILLER.ROOFTOP.STD.</t>
  </si>
  <si>
    <t>CC1ELD005</t>
  </si>
  <si>
    <t>COM.COOL.R1: .05.GEO.HEAT PUMP.GROUND.IMP.</t>
  </si>
  <si>
    <t>CC1ELF005</t>
  </si>
  <si>
    <t>COM.COOL.R1: .05.ELC.CHILLER.ROOFTOP.NEW.</t>
  </si>
  <si>
    <t>CC1ELG005</t>
  </si>
  <si>
    <t>COM.COOL.R1: .05.ELC.CHILLER.RECIPROCATING.NEW.</t>
  </si>
  <si>
    <t>CC1ELI005</t>
  </si>
  <si>
    <t>COM.COOL.R1: .05.ELC.CHILLER.CENTRIFUGAL.NEW.</t>
  </si>
  <si>
    <t>CC1ELR005</t>
  </si>
  <si>
    <t>COM.COOL.R1: .05.ELC.ROOM.</t>
  </si>
  <si>
    <t>CC1GEO005</t>
  </si>
  <si>
    <t>COM.COOL.R1: .05.GEO.HEAT PUMP.IMP.</t>
  </si>
  <si>
    <t>CC1NGA005</t>
  </si>
  <si>
    <t>COM.COOL.R1: .05.NGA.CHILLER.ABSORPTION.</t>
  </si>
  <si>
    <t>CC1NGB005</t>
  </si>
  <si>
    <t>COM.COOL.R1: .05.NGA.CHILLER.ENGINE.STD.</t>
  </si>
  <si>
    <t>CH_COMELCResist_00</t>
  </si>
  <si>
    <t>Commercial Resistance Heater ELC</t>
  </si>
  <si>
    <t>CCKELC005</t>
  </si>
  <si>
    <t>COM: .05.ELC.COOKING.</t>
  </si>
  <si>
    <t>CLAICE005</t>
  </si>
  <si>
    <t>COM.LIGH: .05.ELC.INCANDESCENT.</t>
  </si>
  <si>
    <t>CH_COMFOL_00</t>
  </si>
  <si>
    <t>Commercial Burner (Direct Heat) FOL</t>
  </si>
  <si>
    <t>CCKLPG005</t>
  </si>
  <si>
    <t>COM: .05.LPG.COOKING.</t>
  </si>
  <si>
    <t>CLASUL005</t>
  </si>
  <si>
    <t>COM.LIGH: .05.ELC.SULFER.</t>
  </si>
  <si>
    <t>CH_COMFOLBoiler_00</t>
  </si>
  <si>
    <t>Commercial Boiler Systems FOL</t>
  </si>
  <si>
    <t>CMotSELC05</t>
  </si>
  <si>
    <t>COM: .05.ELC.EQUIPMENT.MOTIVE.</t>
  </si>
  <si>
    <t>CCKNGA005</t>
  </si>
  <si>
    <t>COM: .05.NGA.COOKING.</t>
  </si>
  <si>
    <t>CH_COMGEO_00</t>
  </si>
  <si>
    <t>Commercial Direct Heat GEO</t>
  </si>
  <si>
    <t>CH1DSA005</t>
  </si>
  <si>
    <t>COM.HEAT.R1: .05.DST.BURNER.NEW.</t>
  </si>
  <si>
    <t>CMotTDSL05</t>
  </si>
  <si>
    <t>COM: .05.DSL.EQUIPMENT.MOTIVE.</t>
  </si>
  <si>
    <t>CH_COMLPG_00</t>
  </si>
  <si>
    <t>Commercial Burner (Direct Heat) LPG</t>
  </si>
  <si>
    <t>COTELC005</t>
  </si>
  <si>
    <t>COM: .05.ELC.EQUIPMENT.OTHERS.</t>
  </si>
  <si>
    <t>CH1DSD005</t>
  </si>
  <si>
    <t>COM.HEAT.R1: .05.DST.BURNER.IMP.</t>
  </si>
  <si>
    <t>CH_COMLPGBoiler_00</t>
  </si>
  <si>
    <t>Commercial Boiler Systems LPG</t>
  </si>
  <si>
    <t>CRFELC005</t>
  </si>
  <si>
    <t>COM: .05.ELC.REFRIGERATORS.</t>
  </si>
  <si>
    <t>CH1DSO005</t>
  </si>
  <si>
    <t>COM.HEAT.R1: .05.DST.SOLAR.</t>
  </si>
  <si>
    <t>CH_COMNGA_00</t>
  </si>
  <si>
    <t>Commercial Burner (Direct Heat) NGA</t>
  </si>
  <si>
    <t>RES_RCD-ELC_020</t>
  </si>
  <si>
    <t>Clothes drying</t>
  </si>
  <si>
    <t>CH1DST005</t>
  </si>
  <si>
    <t>COM.HEAT.R1: .05.DST.BURNER.STD.</t>
  </si>
  <si>
    <t>CH_COMNGABoiler_00</t>
  </si>
  <si>
    <t>Commercial Boiler Systems NGA</t>
  </si>
  <si>
    <t>RES_RCK-ELC_020</t>
  </si>
  <si>
    <t>Electric cooker</t>
  </si>
  <si>
    <t>CH1EHP005</t>
  </si>
  <si>
    <t>COM.HEAT.R1: .05.ELC.HEAT PUMP.AIR.STD.</t>
  </si>
  <si>
    <t>CHW_COMBIG_00</t>
  </si>
  <si>
    <t>Commercial Boiler Systems BIG</t>
  </si>
  <si>
    <t>RES_RCK-NGA_020</t>
  </si>
  <si>
    <t>Gas cooker</t>
  </si>
  <si>
    <t>CH1ELB005</t>
  </si>
  <si>
    <t>COM.HEAT.R1: .05.ELC.HEAT PUMP.AIR.IMP.</t>
  </si>
  <si>
    <t>CHW_COMCOA_00</t>
  </si>
  <si>
    <t>Commercial Boiler Systems COA</t>
  </si>
  <si>
    <t>CH1ELD005</t>
  </si>
  <si>
    <t>COM.HEAT.R1: .05.GEO.HEAT PUMP.GROUND.IMP.</t>
  </si>
  <si>
    <t>RES_RCL-ELCAdvHP_020</t>
  </si>
  <si>
    <t>Space cooling - Advanced heat pump</t>
  </si>
  <si>
    <t>CHW_COMELC_00</t>
  </si>
  <si>
    <t>Commercial Hot Water Cylinder ELC</t>
  </si>
  <si>
    <t>RES_RCL-ELC-HP_020</t>
  </si>
  <si>
    <t>Heat pump for cooling</t>
  </si>
  <si>
    <t>CH1ERS005</t>
  </si>
  <si>
    <t>COM.HEAT.R1: .05.ELC.RESISTANCE.</t>
  </si>
  <si>
    <t>CHW_COMELCHP_00</t>
  </si>
  <si>
    <t>Commercial Heat Pump (for Heating) ELC</t>
  </si>
  <si>
    <t>CH1GEO005</t>
  </si>
  <si>
    <t>COM.HEAT.R1: .05.GEO.EXCHANGER.</t>
  </si>
  <si>
    <t>RES_RH-DSL_020</t>
  </si>
  <si>
    <t>residential space heating -DSL</t>
  </si>
  <si>
    <t>CHW_COMGEO_00</t>
  </si>
  <si>
    <t>RES_RH-ELC-AirHP_020</t>
  </si>
  <si>
    <t>residential space heating -Air heat pump</t>
  </si>
  <si>
    <t>CH1LPG005</t>
  </si>
  <si>
    <t>COM.HEAT.R1: .05.LPG.</t>
  </si>
  <si>
    <t>CHW_COMNGA_00</t>
  </si>
  <si>
    <t>Commercial Hot Water Cylinder NGA</t>
  </si>
  <si>
    <t>RES_RH-ELC-GroundHP_020</t>
  </si>
  <si>
    <t>residential space heating -Ground heat pump</t>
  </si>
  <si>
    <t>CH1NGA005</t>
  </si>
  <si>
    <t>COM.HEAT.R1: .05.NGA.BURNER.STD.</t>
  </si>
  <si>
    <t>CL_COMELC_00</t>
  </si>
  <si>
    <t>Commercial Lighting ELC</t>
  </si>
  <si>
    <t>CH1NGB005</t>
  </si>
  <si>
    <t>COM.HEAT.R1: .05.NGA.BURNER.IMP.</t>
  </si>
  <si>
    <t>RES_RH-ELC-resist_020</t>
  </si>
  <si>
    <t>residential space heating -Resistance heater</t>
  </si>
  <si>
    <t>CMotS_COMELC_00</t>
  </si>
  <si>
    <t>Commercial Motive power Stationary ELC</t>
  </si>
  <si>
    <t>CH1NGC005</t>
  </si>
  <si>
    <t>COM.HEAT.R1: .05.NGA.BURNER.ADV.</t>
  </si>
  <si>
    <t>RES_RH-LPG_020</t>
  </si>
  <si>
    <t>residential space heating -LPG boiler</t>
  </si>
  <si>
    <t>CMotT_COMDSL_00</t>
  </si>
  <si>
    <t>Commercial Motive power - mobile DSL</t>
  </si>
  <si>
    <t>CH1NHP005</t>
  </si>
  <si>
    <t>COM.HEAT.R1: .05.NGA.HEAT PUMP.STD.</t>
  </si>
  <si>
    <t>RES_RH-NGA_020</t>
  </si>
  <si>
    <t>residential space heating -Natural gas boiler</t>
  </si>
  <si>
    <t>COTH_COMELC_00</t>
  </si>
  <si>
    <t>Commercial Electronics ELC</t>
  </si>
  <si>
    <t>RES_RH-SOL_020</t>
  </si>
  <si>
    <t>residential space heating -solar thermal</t>
  </si>
  <si>
    <t>CHWDSA005</t>
  </si>
  <si>
    <t>COM: .05.DST.WATER HEATER.IMP.</t>
  </si>
  <si>
    <t>CRF_COMELC_00</t>
  </si>
  <si>
    <t>Commercial Refrigeration Systems ELC</t>
  </si>
  <si>
    <t>CHWDST005</t>
  </si>
  <si>
    <t>COM: .05.DST.WATER HEATER.STD.</t>
  </si>
  <si>
    <t>RES_RHW-ELC-AirHP_020</t>
  </si>
  <si>
    <t>Residential water heating -Air heat pump</t>
  </si>
  <si>
    <t>CT_CWODBDS</t>
  </si>
  <si>
    <t>Production of biodiesel from woodwaste</t>
  </si>
  <si>
    <t>RES_RHW-ELC-GroundHP_020</t>
  </si>
  <si>
    <t>Residential water heating -Ground heat pump</t>
  </si>
  <si>
    <t>CHWELA005</t>
  </si>
  <si>
    <t>COM: .05.ELC.WATER HEATER.HEAT PUMP.STD.</t>
  </si>
  <si>
    <t>CT_CWODETH</t>
  </si>
  <si>
    <t>Production of bioliquids (ethanol) from woodwaste</t>
  </si>
  <si>
    <t>CHWELB005</t>
  </si>
  <si>
    <t>COM: .05.ELC.WATER HEATER.HEAT PUMP.ADV.</t>
  </si>
  <si>
    <t>RES_RHW-ELC-resist_020</t>
  </si>
  <si>
    <t>Residential water heatingResistance heater</t>
  </si>
  <si>
    <t>CT_CWODPLT</t>
  </si>
  <si>
    <t>Production of wood pellets from wood waste</t>
  </si>
  <si>
    <t>RES_RHW-NGA_020</t>
  </si>
  <si>
    <t>Residential water heating -Natural gas boiler</t>
  </si>
  <si>
    <t>CHWELC005</t>
  </si>
  <si>
    <t>COM: .05.ELC.WATER HEATER.RESISTANCE.IMP.</t>
  </si>
  <si>
    <t>D-ENGA</t>
  </si>
  <si>
    <t>Natural gas T&amp;D to power &amp; heat sectors</t>
  </si>
  <si>
    <t>CHWELD005</t>
  </si>
  <si>
    <t>COM: .05.ELC.WATER HEATER.RESISTANCE.STD.</t>
  </si>
  <si>
    <t>RES_RH-WOD_020</t>
  </si>
  <si>
    <t>residential space heating -wood open spacburner</t>
  </si>
  <si>
    <t>DMD_AGR_00</t>
  </si>
  <si>
    <t>Demand process - Agriculture</t>
  </si>
  <si>
    <t>CCK_COMELC_00</t>
  </si>
  <si>
    <t>Commercial Cooking Elements ELC</t>
  </si>
  <si>
    <t>CHWGEO005</t>
  </si>
  <si>
    <t>COM: .05.GEO.WATER HEATER.STD.</t>
  </si>
  <si>
    <t>RES_RHW-SOL_020</t>
  </si>
  <si>
    <t>Residential water heating -solar thermal</t>
  </si>
  <si>
    <t>CCK_COMELCOven_00</t>
  </si>
  <si>
    <t>Commercial Cooking Ovens ELC</t>
  </si>
  <si>
    <t>Power Plants Existing - Biogas (Landfills)</t>
  </si>
  <si>
    <t>CHWLPG005</t>
  </si>
  <si>
    <t>COM: .05.LPG.WATER HEATER.STD.</t>
  </si>
  <si>
    <t>RES_RHW-WOD_020</t>
  </si>
  <si>
    <t>Residential water heating-wood burner</t>
  </si>
  <si>
    <t>CCK_COMLPG_00</t>
  </si>
  <si>
    <t>Commercial Cooking Ovens LPG</t>
  </si>
  <si>
    <t>Power Plants Existing - Geothermal</t>
  </si>
  <si>
    <t>RES_RL-ELC-CFL_020</t>
  </si>
  <si>
    <t>CFL lightning</t>
  </si>
  <si>
    <t>CHWNGA005</t>
  </si>
  <si>
    <t>COM: .05.NGA.WATER HEATER.STD.</t>
  </si>
  <si>
    <t>CCK_COMNGA_00</t>
  </si>
  <si>
    <t>Commercial Cooking Ovens NGA</t>
  </si>
  <si>
    <t>CHWNGB005</t>
  </si>
  <si>
    <t>COM: .05.NGA.WATER HEATER.IMP.</t>
  </si>
  <si>
    <t>CCL_COMELC_00</t>
  </si>
  <si>
    <t>Commercial Heat Pump (for Cooling) ELC</t>
  </si>
  <si>
    <t>CLACFL005</t>
  </si>
  <si>
    <t>COM.LIGH: .05.ELC.FLUO.LAMP.COMPACT.</t>
  </si>
  <si>
    <t>CH_COMCOA_00</t>
  </si>
  <si>
    <t>Commercial Burner (Direct Heat) COA</t>
  </si>
  <si>
    <t>CLAFLA005</t>
  </si>
  <si>
    <t>COM.LIGH: .05.ELC.FLUORESCENT.RAPIDSTART.</t>
  </si>
  <si>
    <t>CH_COMCOABoiler_00</t>
  </si>
  <si>
    <t>CLAFLE005</t>
  </si>
  <si>
    <t>COM.LIGH: .05.ELC.FLUORESCENT.BASELINE.</t>
  </si>
  <si>
    <t>CH_COMDSLBoiler_00</t>
  </si>
  <si>
    <t>Commercial Boiler Systems DSL</t>
  </si>
  <si>
    <t>CLAHAE005</t>
  </si>
  <si>
    <t>COM.LIGH: .05.ELC.HALOGEN.</t>
  </si>
  <si>
    <t>CH_COMELCHP_00</t>
  </si>
  <si>
    <t>CLAHID005</t>
  </si>
  <si>
    <t>COM.LIGH: .05.ELC.MERCURY.</t>
  </si>
  <si>
    <t>ELCTEControlled Hydro00</t>
  </si>
  <si>
    <t>Power Plants Existing - Controlled Hydro</t>
  </si>
  <si>
    <t>RES_RL-ELC-LED_020</t>
  </si>
  <si>
    <t>LED lightning</t>
  </si>
  <si>
    <t>ELCTEHydro - Flexible run- of-river00</t>
  </si>
  <si>
    <t>Power Plants Existing - Hydro - Flexible run- of-river</t>
  </si>
  <si>
    <t>RES_Rmot-ELC_020</t>
  </si>
  <si>
    <t>ELCTEHydro - Inflexible run-of-river00</t>
  </si>
  <si>
    <t>Power Plants Existing - Hydro - Inflexible run-of-river</t>
  </si>
  <si>
    <t>RES_ROTH-ELC_020</t>
  </si>
  <si>
    <t>Other electric devices</t>
  </si>
  <si>
    <t>Power Plants Existing - Solar plant</t>
  </si>
  <si>
    <t>RES_RRF-ELC_020</t>
  </si>
  <si>
    <t>Residential refrigirator</t>
  </si>
  <si>
    <t>ELCTEWind00</t>
  </si>
  <si>
    <t>Power Plants Existing - Wind</t>
  </si>
  <si>
    <t>Power Plants Existing - Thermal - Coal</t>
  </si>
  <si>
    <t>Power Plants Existing - Thermal - Diesel</t>
  </si>
  <si>
    <t>Power Plants Existing - Thermal - Gas</t>
  </si>
  <si>
    <t>Power Plants Existing - Thermal - Cogen</t>
  </si>
  <si>
    <t>T_Personal Cars-Battery electricELC</t>
  </si>
  <si>
    <t>T_Personal Cars-FCEH2R</t>
  </si>
  <si>
    <t>EXPCOL1</t>
  </si>
  <si>
    <t>T_Personal Cars-ICE hybrid Diesel</t>
  </si>
  <si>
    <t>T_Personal Cars-ICE hybrid natural gas_LPG</t>
  </si>
  <si>
    <t>T_Personal Cars-ICE hybrid Petrol</t>
  </si>
  <si>
    <t>T_Personal Cars-Internal combustion engine Diesel</t>
  </si>
  <si>
    <t>T_Personal Cars-Internal combustion engine natural gas_LPG</t>
  </si>
  <si>
    <t>EXPNGA1</t>
  </si>
  <si>
    <t>T_Personal Cars-Internal combustion engine Petrol</t>
  </si>
  <si>
    <t>T_Personal Cars-Plug-in electric (range extender)  Diesel</t>
  </si>
  <si>
    <t>T_Personal Cars-Plug-in electric (range extender)  natural gas_LPG</t>
  </si>
  <si>
    <t>T_Personal Cars-Plug-in electric (range extender)  Petrolrol</t>
  </si>
  <si>
    <t>FTE_AGRCOA</t>
  </si>
  <si>
    <t>Sector Fuel Technology Existing Coal</t>
  </si>
  <si>
    <t>FTE_AGRGEO</t>
  </si>
  <si>
    <t>Sector Fuel Technology Existing  Geothermal</t>
  </si>
  <si>
    <t>FTE_AGRNGA</t>
  </si>
  <si>
    <t>Sector Fuel Technology Existing Natural Gas</t>
  </si>
  <si>
    <t>CCS_Store1</t>
  </si>
  <si>
    <t>CO2 Storage</t>
  </si>
  <si>
    <t>FTE_AGROIL</t>
  </si>
  <si>
    <t>Sector Fuel Technology Existing oil products</t>
  </si>
  <si>
    <t>CCS_Store2</t>
  </si>
  <si>
    <t>FTE_COMBIG_00</t>
  </si>
  <si>
    <t>Distribution network for Commercial Biogas</t>
  </si>
  <si>
    <t xml:space="preserve">Battery storage (Lead-Acid) </t>
  </si>
  <si>
    <t>FTE_COMCOA_00</t>
  </si>
  <si>
    <t>Distribution network for  Commercial Coal</t>
  </si>
  <si>
    <t xml:space="preserve">Battery storage (Li-Ion) </t>
  </si>
  <si>
    <t>FTE_COMDSL_00</t>
  </si>
  <si>
    <t>Distribution network for Commercial Diesel</t>
  </si>
  <si>
    <t>Biomass 2020</t>
  </si>
  <si>
    <t>FTE_COMFOL_00</t>
  </si>
  <si>
    <t>Distribution network for Commercial Fuel Oil</t>
  </si>
  <si>
    <t>EBIL20</t>
  </si>
  <si>
    <t>Bioliquid Power 2020</t>
  </si>
  <si>
    <t>FTE_COMGEO_00</t>
  </si>
  <si>
    <t>Distribution network for Commercial Geothermal</t>
  </si>
  <si>
    <t>Solar PV: ground 2030</t>
  </si>
  <si>
    <t>FTE_COMLPG_00</t>
  </si>
  <si>
    <t>Distribution network for Commercial LPG</t>
  </si>
  <si>
    <t>EGEO20</t>
  </si>
  <si>
    <t>Geothermal, 2020</t>
  </si>
  <si>
    <t>FTE_COMNGA_00</t>
  </si>
  <si>
    <t>Distribution network for Commercial Natural gas</t>
  </si>
  <si>
    <t>EHCO_CCS30</t>
  </si>
  <si>
    <t>Coal: SCPC-post CCS - 2030</t>
  </si>
  <si>
    <t>FTE_COMPET_00</t>
  </si>
  <si>
    <t>Distribution network for Commercial petroleum</t>
  </si>
  <si>
    <t>EHCO_SCPC20</t>
  </si>
  <si>
    <t>Coal: SCPC - 2020</t>
  </si>
  <si>
    <t>FTE_ELCBIG</t>
  </si>
  <si>
    <t>Sector Fuel Technology Existing Electricity Plants Biogas</t>
  </si>
  <si>
    <t>EHCOL_CCS30</t>
  </si>
  <si>
    <t>Lignite: SCPC-post CCS - 2030</t>
  </si>
  <si>
    <t>FTE_ELCBIL</t>
  </si>
  <si>
    <t>Sector Fuel Technology Existing Electricity Plants Liquid Biofuels</t>
  </si>
  <si>
    <t>EHCOL_SCPC20</t>
  </si>
  <si>
    <t>Lignite: SCPC - 2020</t>
  </si>
  <si>
    <t>FTE_ELCCOA</t>
  </si>
  <si>
    <t>Sector Fuel Technology Existing Electricity Plants Bituminous &amp; Sub-bitum.</t>
  </si>
  <si>
    <t>New dam</t>
  </si>
  <si>
    <t>FTE_ELCCOL</t>
  </si>
  <si>
    <t>Sector Fuel Technology Existing Electricity Plants Lignite</t>
  </si>
  <si>
    <t>EHYDPUMPSTG</t>
  </si>
  <si>
    <t>Hydro pumped storage</t>
  </si>
  <si>
    <t>FTE_ELCGEO</t>
  </si>
  <si>
    <t>Sector Fuel Technology Existing Electricity Plants Geothermal</t>
  </si>
  <si>
    <t>EHYD-Run-New20</t>
  </si>
  <si>
    <t>New run of river hydro</t>
  </si>
  <si>
    <t>FTE_ELCHYD</t>
  </si>
  <si>
    <t>Sector Fuel Technology Existing Electricity Plants Hydro</t>
  </si>
  <si>
    <t>ENGA_CCS30</t>
  </si>
  <si>
    <t>Natural Gas: GTCC-post CCS - 2030</t>
  </si>
  <si>
    <t>FTE_ELCNGA</t>
  </si>
  <si>
    <t>Sector Fuel Technology Existing Electricity Plants Natural Gas</t>
  </si>
  <si>
    <t>Natural Gas: GTCC - 2020</t>
  </si>
  <si>
    <t>FTE_ELCOIL</t>
  </si>
  <si>
    <t>Sector Fuel Technology Existing Electricity Plants Oil</t>
  </si>
  <si>
    <t>Natural Gas: GTCC - FLEX - 2020</t>
  </si>
  <si>
    <t>FTE_ELCSOL</t>
  </si>
  <si>
    <t>Sector Fuel Technology Existing Electricity Plants Solar</t>
  </si>
  <si>
    <t>ENUC_EPR30</t>
  </si>
  <si>
    <t>Nuclear: Gen3 (EPR) - 2030</t>
  </si>
  <si>
    <t>FTE_ELCTID</t>
  </si>
  <si>
    <t>Sector Fuel Technology Existing Electricity Plants Tidal</t>
  </si>
  <si>
    <t>ENUC_FBR50</t>
  </si>
  <si>
    <t>Nuclear: Gen4 (FBR) - 2050</t>
  </si>
  <si>
    <t>FTE_ELCURN</t>
  </si>
  <si>
    <t>Sector Fuel Technology Existing Electricity Plants Uranium</t>
  </si>
  <si>
    <t>ENUC_LWR20</t>
  </si>
  <si>
    <t>Nuclear: Gen2 (LWR) - 2020</t>
  </si>
  <si>
    <t>FTE_ELCWIN</t>
  </si>
  <si>
    <t>Sector Fuel Technology Existing Electricity Plants Wind</t>
  </si>
  <si>
    <t>EOIL20</t>
  </si>
  <si>
    <t>Oil Plants 2020</t>
  </si>
  <si>
    <t>FTE_ELCWOD</t>
  </si>
  <si>
    <t>Sector Fuel Technology Existing Electricity Plants Wood</t>
  </si>
  <si>
    <t>ESOLCSP20</t>
  </si>
  <si>
    <t>Concentrated Solar power 2020</t>
  </si>
  <si>
    <t>FTE_RESCOA_00</t>
  </si>
  <si>
    <t>Distribution network for  Residential Coal</t>
  </si>
  <si>
    <t>Solar PV: building 2020</t>
  </si>
  <si>
    <t>FTE_RESDSL_00</t>
  </si>
  <si>
    <t>Distribution network for Residential Diesel</t>
  </si>
  <si>
    <t>ETIDE20</t>
  </si>
  <si>
    <t>Tidal Power 2020</t>
  </si>
  <si>
    <t>FTE_RESGEO_00</t>
  </si>
  <si>
    <t>Distribution network for Residential Geothermal</t>
  </si>
  <si>
    <t>Wind generation plant (small &lt;100 MW) - AF35</t>
  </si>
  <si>
    <t>FTE_RESLPG_00</t>
  </si>
  <si>
    <t>Distribution network for Residential LPG</t>
  </si>
  <si>
    <t>Wind generation plant (small &lt;100 MW) - AF40</t>
  </si>
  <si>
    <t>FTE_RESNGA_00</t>
  </si>
  <si>
    <t>Distribution network for Residential Natural gas</t>
  </si>
  <si>
    <t>Wind: Wind-onshore - 2020</t>
  </si>
  <si>
    <t>FTE_RESSOL_00</t>
  </si>
  <si>
    <t>Distribution network for Residential Solar energy</t>
  </si>
  <si>
    <t>FTE_RESWOD_00</t>
  </si>
  <si>
    <t>Distribution network for Residential Firewood</t>
  </si>
  <si>
    <t>FTE_TRABIL</t>
  </si>
  <si>
    <t>Distribution of Transport Bio Liquids</t>
  </si>
  <si>
    <t>Wind: Wind-offshore - 2020</t>
  </si>
  <si>
    <t>FTE_TRADSL</t>
  </si>
  <si>
    <t>Distribution of Transport Diesel</t>
  </si>
  <si>
    <t>Wood Power 2020</t>
  </si>
  <si>
    <t>FTE_TRAELC</t>
  </si>
  <si>
    <t xml:space="preserve">Distribution of Transport electricity </t>
  </si>
  <si>
    <t>Waste incenerator 2020</t>
  </si>
  <si>
    <t>FTE_TRAFOL</t>
  </si>
  <si>
    <t>Distribution of Transport LFO</t>
  </si>
  <si>
    <t>FTE_TRAH2R</t>
  </si>
  <si>
    <t>Distribution of Transport jet Hydrogen</t>
  </si>
  <si>
    <t>FTE_TRAJET</t>
  </si>
  <si>
    <t>Distribution of Transport Aviation fuel_Kero</t>
  </si>
  <si>
    <t>FTE_TRALPG</t>
  </si>
  <si>
    <t>Distribution of Transport LPG</t>
  </si>
  <si>
    <t>FTE_TRANGA</t>
  </si>
  <si>
    <t>Distribution of Transport Natural Gas</t>
  </si>
  <si>
    <t>FTE_TRAPET</t>
  </si>
  <si>
    <t>Distribution of Transport Petrol</t>
  </si>
  <si>
    <t>FTE-INDBIG_00</t>
  </si>
  <si>
    <t>Existing fuel technology Industrial Biogas</t>
  </si>
  <si>
    <t>FTE-INDCOA_00</t>
  </si>
  <si>
    <t>Existing fuel technology Industrial Coal</t>
  </si>
  <si>
    <t>FTE-INDDSL_00</t>
  </si>
  <si>
    <t>Existing fuel technology Industrial Diesel</t>
  </si>
  <si>
    <t>FTE-INDFOL_00</t>
  </si>
  <si>
    <t>Existing fuel technology Industrial Fuel oil</t>
  </si>
  <si>
    <t>FTE-INDGEO_00</t>
  </si>
  <si>
    <t>Existing fuel technology Industrial Geothermal</t>
  </si>
  <si>
    <t>FTE-INDLPG_00</t>
  </si>
  <si>
    <t>Existing fuel technology Industrial LPG</t>
  </si>
  <si>
    <t>FTE-INDNGA_00</t>
  </si>
  <si>
    <t>Existing fuel technology Industrial Natural gas</t>
  </si>
  <si>
    <t>FTE-INDPET_00</t>
  </si>
  <si>
    <t>Existing fuel technology Industrial Petroleum</t>
  </si>
  <si>
    <t>FTE-INDWOD_00</t>
  </si>
  <si>
    <t>Existing fuel technology Industrial Wood</t>
  </si>
  <si>
    <t>G_ELC_A_00</t>
  </si>
  <si>
    <t>Existing electricity distribution grid  TELC</t>
  </si>
  <si>
    <t>G_ELC_HV-00</t>
  </si>
  <si>
    <t>Existing electricity distribution grid  - 220V voltage</t>
  </si>
  <si>
    <t>G_ELC_I_00</t>
  </si>
  <si>
    <t>Existing electricity distribution grid  IELC</t>
  </si>
  <si>
    <t>G_ELC_LV-00</t>
  </si>
  <si>
    <t>Existing electricity distribution grid  - Low voltage</t>
  </si>
  <si>
    <t>G_ELC_MV-00</t>
  </si>
  <si>
    <t>Existing electricity distribution grid  - 65/50V voltage</t>
  </si>
  <si>
    <t>G_ELC_R_00</t>
  </si>
  <si>
    <t>Existing electricity distribution grid  RELC</t>
  </si>
  <si>
    <t>G_ELC_S_00</t>
  </si>
  <si>
    <t>Existing electricity distribution grid  SELC</t>
  </si>
  <si>
    <t>Existing industrial technology Chemicals</t>
  </si>
  <si>
    <t>Existing industrial technology Food Processing</t>
  </si>
  <si>
    <t>Existing industrial technology Basic Metals</t>
  </si>
  <si>
    <t>Existing industrial technology Methanex methanol production</t>
  </si>
  <si>
    <t>IMP_METHANOL_20</t>
  </si>
  <si>
    <t>Methanol import, Methanex leavimng point</t>
  </si>
  <si>
    <t>IMPCOL1</t>
  </si>
  <si>
    <t>IMPDEMZ</t>
  </si>
  <si>
    <t>Dummy Import of DEM</t>
  </si>
  <si>
    <t>IMPMATZ</t>
  </si>
  <si>
    <t>Dummy Import of MAT</t>
  </si>
  <si>
    <t>IMPNGA1</t>
  </si>
  <si>
    <t>IMPNRGZ</t>
  </si>
  <si>
    <t>Dummy Import of NRG</t>
  </si>
  <si>
    <t>Existing industrial technology Other Industrial sectors</t>
  </si>
  <si>
    <t>Existing industrial technology Wood, Pulp, Paper and Printing</t>
  </si>
  <si>
    <t>LNGport2020</t>
  </si>
  <si>
    <t>LNG port for natural gas imports</t>
  </si>
  <si>
    <t>Domestic supply of Agricultural wastes (straws, stover, vegetable culls)</t>
  </si>
  <si>
    <t>Domestic supply of Animal manure</t>
  </si>
  <si>
    <t>MINBIG1</t>
  </si>
  <si>
    <t>MINBIL1</t>
  </si>
  <si>
    <t>MINDSL1</t>
  </si>
  <si>
    <t>MINFOL1</t>
  </si>
  <si>
    <t>MINJET1</t>
  </si>
  <si>
    <t>Domestic supply of Municipal solid waste</t>
  </si>
  <si>
    <t>MINOILWST00</t>
  </si>
  <si>
    <t>Domestic supply of Oil wastes</t>
  </si>
  <si>
    <t>MINOTH1</t>
  </si>
  <si>
    <t>MINPET1</t>
  </si>
  <si>
    <t>MINURN1</t>
  </si>
  <si>
    <t>MINWOD1</t>
  </si>
  <si>
    <t>Domestic supply of Forest residues and woody wastes</t>
  </si>
  <si>
    <t>RCD_RESELC_00</t>
  </si>
  <si>
    <t>Residential Electricity Clothes Dryer</t>
  </si>
  <si>
    <t>RCK_RESCOA_00</t>
  </si>
  <si>
    <t>Residential Coal Cooking Ovens</t>
  </si>
  <si>
    <t>RCK_RESELC_00</t>
  </si>
  <si>
    <t>Residential Electricity Cooking Ovens</t>
  </si>
  <si>
    <t>RCK_RESNGA_00</t>
  </si>
  <si>
    <t>Residential Natural Gas Cooking Ovens</t>
  </si>
  <si>
    <t>RCK_RESWOD_00</t>
  </si>
  <si>
    <t>Residential Wood Cooking Ovens</t>
  </si>
  <si>
    <t>RCL_RESELC_00</t>
  </si>
  <si>
    <t>Residential Electricity Heat Pump (for Cooling)</t>
  </si>
  <si>
    <t>REF_AGRWST</t>
  </si>
  <si>
    <t>Biogas production refinery from Agricultural wastes (straws, stover, vegetable culls)</t>
  </si>
  <si>
    <t>REF_ANMMNR</t>
  </si>
  <si>
    <t>Biogas production refinery from Animal manure</t>
  </si>
  <si>
    <t>REF_MNCWST</t>
  </si>
  <si>
    <t>Biogas production refinery from Municipal solid waste</t>
  </si>
  <si>
    <t>UserConstraint</t>
  </si>
  <si>
    <t>COST</t>
  </si>
  <si>
    <t>VAR</t>
  </si>
  <si>
    <t>VARX</t>
  </si>
  <si>
    <t>INVX</t>
  </si>
  <si>
    <t>INV+</t>
  </si>
  <si>
    <t>INVX+</t>
  </si>
  <si>
    <t>FIXX</t>
  </si>
  <si>
    <t>ELS</t>
  </si>
  <si>
    <t>DAM</t>
  </si>
  <si>
    <t>DAS</t>
  </si>
  <si>
    <t>DAM-EXT+</t>
  </si>
  <si>
    <t>INSTCAP</t>
  </si>
  <si>
    <t>LUMPINV</t>
  </si>
  <si>
    <t>LUMPIX</t>
  </si>
  <si>
    <t>CGAP</t>
  </si>
  <si>
    <t>GGAP</t>
  </si>
  <si>
    <t>ACT</t>
  </si>
  <si>
    <t>RNGLO</t>
  </si>
  <si>
    <t>FLO</t>
  </si>
  <si>
    <t>RNGUP</t>
  </si>
  <si>
    <t>RATIO</t>
  </si>
  <si>
    <t>GRATIO</t>
  </si>
  <si>
    <t>LEVCOST</t>
  </si>
  <si>
    <t>INV</t>
  </si>
  <si>
    <t>FIX</t>
  </si>
  <si>
    <t>SOLVE_STATUS</t>
  </si>
  <si>
    <t>Model solution status code</t>
  </si>
  <si>
    <t>COAL_PP_BND</t>
  </si>
  <si>
    <t>Coal ban</t>
  </si>
  <si>
    <t>NGA_PP_BND</t>
  </si>
  <si>
    <t>Gas power plants bound</t>
  </si>
  <si>
    <t>NUC_BAN</t>
  </si>
  <si>
    <t>GEO_CAP_BND</t>
  </si>
  <si>
    <t>Geothermal potential 2025</t>
  </si>
  <si>
    <t>HYD_CAP_BND</t>
  </si>
  <si>
    <t>HYDRO potential 2050</t>
  </si>
  <si>
    <t>RFPV_CAP_BND</t>
  </si>
  <si>
    <t>SOLAR potential 2050</t>
  </si>
  <si>
    <t>SOLAR_CAP_BND</t>
  </si>
  <si>
    <t>TID_CAP_BND</t>
  </si>
  <si>
    <t>TIDAl potential 2050</t>
  </si>
  <si>
    <t>Wind_CAP_BND_2030</t>
  </si>
  <si>
    <t>WIND potential 2025</t>
  </si>
  <si>
    <t>WND_AF30_BND</t>
  </si>
  <si>
    <t>WIND potential 2050</t>
  </si>
  <si>
    <t>WND_AF35_BND</t>
  </si>
  <si>
    <t>WND_AF40_BND</t>
  </si>
  <si>
    <t>WEM_SI-Fall</t>
  </si>
  <si>
    <t>Winter energy margin</t>
  </si>
  <si>
    <t>WEM_SI-Winter</t>
  </si>
  <si>
    <t>WEM-Fall</t>
  </si>
  <si>
    <t>WEM-Win</t>
  </si>
  <si>
    <t>HYD_PUMP_STG</t>
  </si>
  <si>
    <t>Hydro pumped storage capacity limits</t>
  </si>
  <si>
    <t>CommoditySET</t>
  </si>
  <si>
    <t>Industrial Demands</t>
  </si>
  <si>
    <t>NE</t>
  </si>
  <si>
    <t>Non-energy Demands</t>
  </si>
  <si>
    <t>Agriculature Sector Demands</t>
  </si>
  <si>
    <t>TRN</t>
  </si>
  <si>
    <t>Transporation Sector Demands</t>
  </si>
  <si>
    <t>COMM</t>
  </si>
  <si>
    <t>Commercial Sector Demands</t>
  </si>
  <si>
    <t>Residential Sector Demands</t>
  </si>
  <si>
    <t>MAT</t>
  </si>
  <si>
    <t>Material commodities</t>
  </si>
  <si>
    <t>Environmental indicator commodities</t>
  </si>
  <si>
    <t>DEM</t>
  </si>
  <si>
    <t>Demand commodities</t>
  </si>
  <si>
    <t>Energy carrier commodities</t>
  </si>
  <si>
    <t>ProcessSET</t>
  </si>
  <si>
    <t>Inter-regional Exchange (Exports &amp; Imports)</t>
  </si>
  <si>
    <t>DISTR</t>
  </si>
  <si>
    <t>Distribution Technologies</t>
  </si>
  <si>
    <t>STG</t>
  </si>
  <si>
    <t>Storage Processes (genuine)</t>
  </si>
  <si>
    <t>HPL</t>
  </si>
  <si>
    <t>Heating Plants</t>
  </si>
  <si>
    <t>CHP</t>
  </si>
  <si>
    <t>Coupled Heat+Power Plants</t>
  </si>
  <si>
    <t>Electric Power Plants</t>
  </si>
  <si>
    <t>REF</t>
  </si>
  <si>
    <t>Refineries</t>
  </si>
  <si>
    <t>PRV</t>
  </si>
  <si>
    <t>Material Processes - Volume</t>
  </si>
  <si>
    <t>PRW</t>
  </si>
  <si>
    <t>Material Processes - Weight</t>
  </si>
  <si>
    <t>PRE</t>
  </si>
  <si>
    <t>Energy Processes</t>
  </si>
  <si>
    <t>Demand Devices</t>
  </si>
  <si>
    <t>UserConstraintSET</t>
  </si>
  <si>
    <t>UC_MarkS</t>
  </si>
  <si>
    <t>PRC_MARK Share UC constraints</t>
  </si>
  <si>
    <t>UC_DynBD</t>
  </si>
  <si>
    <t>Dynamic UC bound constraints</t>
  </si>
  <si>
    <t>UC_Const</t>
  </si>
  <si>
    <t>Genuine TIMES UC constraints</t>
  </si>
  <si>
    <t>TYPE</t>
  </si>
  <si>
    <t>ISLAND</t>
  </si>
  <si>
    <t>NAME</t>
  </si>
  <si>
    <t>RHS</t>
  </si>
  <si>
    <t>DESC</t>
  </si>
  <si>
    <t>Weighted Average</t>
  </si>
  <si>
    <t>NZGHGI 2013 p 439</t>
  </si>
  <si>
    <t>kg/GJ, t CO2/TJ, or kT CO2/PJ</t>
  </si>
  <si>
    <t>Regular Petrol</t>
  </si>
  <si>
    <t>t CO2/TJ, or kT CO2/PJ, g per MJ</t>
  </si>
  <si>
    <t>Av Gas</t>
  </si>
  <si>
    <t>t CO2/TJ, or kT CO2/PJ</t>
  </si>
  <si>
    <t>Electricity: consumption weighted 2013</t>
  </si>
  <si>
    <t>NZGHGI 2013 p 440</t>
  </si>
  <si>
    <t>All sectors sub-bit excl elec</t>
  </si>
  <si>
    <t>Wood (industrial)</t>
  </si>
  <si>
    <t>Bioethanol</t>
  </si>
  <si>
    <t>Wood (residential)</t>
  </si>
  <si>
    <t>Actual 2010 - total geo emissions per MBIE inventory divided by total geo energy per Renewables S/S</t>
  </si>
  <si>
    <t>t per GWh</t>
  </si>
  <si>
    <t>Heat Rate</t>
  </si>
  <si>
    <t>Rankine on Gas</t>
  </si>
  <si>
    <t>MBIE Annual Emissions Factors</t>
  </si>
  <si>
    <t>Bunker Fuel Oil</t>
  </si>
  <si>
    <t>Bitumen</t>
  </si>
  <si>
    <t>Diesel Energy Content</t>
  </si>
  <si>
    <t>MBIE Fuel Properties spreadsheet</t>
  </si>
  <si>
    <t>MJ/l</t>
  </si>
  <si>
    <t>kT</t>
  </si>
  <si>
    <t>INTJET</t>
  </si>
  <si>
    <t>Solar Thermal</t>
  </si>
  <si>
    <t>Domestic Jet Fuel</t>
  </si>
  <si>
    <t>Oil Products - Non TRA</t>
  </si>
  <si>
    <t>T_R_Rail15</t>
  </si>
  <si>
    <t>T_S_CSTSHP15</t>
  </si>
  <si>
    <t>Cooking</t>
  </si>
  <si>
    <t>Hot Water</t>
  </si>
  <si>
    <t>Food</t>
  </si>
  <si>
    <t>Metals</t>
  </si>
  <si>
    <t>Methanex</t>
  </si>
  <si>
    <t>Other</t>
  </si>
  <si>
    <t>Refining</t>
  </si>
  <si>
    <t>Fuel</t>
  </si>
  <si>
    <t>Aviation</t>
  </si>
  <si>
    <t>Jetfuel</t>
  </si>
  <si>
    <t>Domestic Aviation</t>
  </si>
  <si>
    <t>Rail</t>
  </si>
  <si>
    <t>Shipping</t>
  </si>
  <si>
    <t>Fuel Consumption</t>
  </si>
  <si>
    <t>Hydrogen</t>
  </si>
  <si>
    <t>Train</t>
  </si>
  <si>
    <t>Ship</t>
  </si>
  <si>
    <t>Bioliquid Power</t>
  </si>
  <si>
    <t>Electricity - Biofuels</t>
  </si>
  <si>
    <t>Lignite: SCPC</t>
  </si>
  <si>
    <t xml:space="preserve">Coal: SCPC </t>
  </si>
  <si>
    <t xml:space="preserve">Lignite: SCPC- CCS </t>
  </si>
  <si>
    <t>Coal: SCPC-CCS</t>
  </si>
  <si>
    <t>Coal+CCS</t>
  </si>
  <si>
    <t>Coal (SC)</t>
  </si>
  <si>
    <t>Gas - GTCC- CCS</t>
  </si>
  <si>
    <t>Gas+CCS</t>
  </si>
  <si>
    <t>Solar CSP</t>
  </si>
  <si>
    <t>Tidal</t>
  </si>
  <si>
    <t>Concentrated Solar power</t>
  </si>
  <si>
    <t>EQ_CombalM</t>
  </si>
  <si>
    <t>$/GJ</t>
  </si>
  <si>
    <t>Economy</t>
  </si>
  <si>
    <t>Coal - subbit</t>
  </si>
  <si>
    <t>JetFuel</t>
  </si>
  <si>
    <t>ESOLPVBCOM20</t>
  </si>
  <si>
    <t>INDBDSL</t>
  </si>
  <si>
    <t>AGRBDSL</t>
  </si>
  <si>
    <t>TRABDSL</t>
  </si>
  <si>
    <t>Biodiesel is blended into all diesel hence is also included in the total DSL figures below.  So double counted in some sums, but not big enough to worry about?</t>
  </si>
  <si>
    <t>The non energy component of Methanex's gas demand</t>
  </si>
  <si>
    <t>Commodity2</t>
  </si>
  <si>
    <t>INDNonNRG</t>
  </si>
  <si>
    <t>HVAC</t>
  </si>
  <si>
    <t>Refrigeration</t>
  </si>
  <si>
    <t>Electronics</t>
  </si>
  <si>
    <t>Drying</t>
  </si>
  <si>
    <t>Motors</t>
  </si>
  <si>
    <t>CHWBGS05</t>
  </si>
  <si>
    <t>CHWELCHP005</t>
  </si>
  <si>
    <t>CLALED005</t>
  </si>
  <si>
    <t>RES_RH-PLT_020</t>
  </si>
  <si>
    <t>Service</t>
  </si>
  <si>
    <t>Agriculture</t>
  </si>
  <si>
    <t>Agriculture Fuels</t>
  </si>
  <si>
    <t>Fuel_HighLevel</t>
  </si>
  <si>
    <t>Woody Biomass</t>
  </si>
  <si>
    <t>Other Manufacturing</t>
  </si>
  <si>
    <t>Food Products</t>
  </si>
  <si>
    <t>Wood Products</t>
  </si>
  <si>
    <t>Other Chemicals</t>
  </si>
  <si>
    <t>Methanol</t>
  </si>
  <si>
    <t>Methanol - NonNRG</t>
  </si>
  <si>
    <t>MINNGA2</t>
  </si>
  <si>
    <t>MINNGA4</t>
  </si>
  <si>
    <t>AGRWST gets converted into NGA so is counted there.  Is included in Biomass for Primary Energy</t>
  </si>
  <si>
    <t>PSI do not include ELCWOD…In NI/SI formulas is looking for ELCBGS, instead of ELCWOD.</t>
  </si>
  <si>
    <t>Other Oil Products</t>
  </si>
  <si>
    <t>$3/GJ</t>
  </si>
  <si>
    <t>92kg per GJ</t>
  </si>
  <si>
    <t>per ton</t>
  </si>
  <si>
    <t>T per TJ</t>
  </si>
  <si>
    <t>Commercial</t>
  </si>
  <si>
    <t>Industry</t>
  </si>
  <si>
    <t>Residential</t>
  </si>
  <si>
    <t>Transport</t>
  </si>
  <si>
    <t>Industry-NonEnergy</t>
  </si>
  <si>
    <t>CH1WOD005</t>
  </si>
  <si>
    <t>Industrial Fuels</t>
  </si>
  <si>
    <t>Industrial</t>
  </si>
  <si>
    <t>International Jet Fuel</t>
  </si>
  <si>
    <t>Biofuels</t>
  </si>
  <si>
    <t>Batteries</t>
  </si>
  <si>
    <t>Public Transport</t>
  </si>
  <si>
    <t>Light Duty Fleet</t>
  </si>
  <si>
    <t>Source</t>
  </si>
  <si>
    <t>All 2P</t>
  </si>
  <si>
    <t>2C - Kapuni</t>
  </si>
  <si>
    <t>Undiscovered Onshore (2U)</t>
  </si>
  <si>
    <t>Resource_Name</t>
  </si>
  <si>
    <t>2C – excl. Kapuni</t>
  </si>
  <si>
    <t>SUP_H2NGA_CCS</t>
  </si>
  <si>
    <t>Hydrogen by Electrolysis</t>
  </si>
  <si>
    <t>Natural Gas (CH4) from Biogas</t>
  </si>
  <si>
    <t>Natural Gas (CH4) by methanation</t>
  </si>
  <si>
    <t>TimeSlice</t>
  </si>
  <si>
    <t>SUM-WK-D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</si>
  <si>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</si>
  <si>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</si>
  <si>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</si>
  <si>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</si>
  <si>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</si>
  <si>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</si>
  <si>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</si>
  <si>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</si>
  <si>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</si>
  <si>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</si>
  <si>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</si>
  <si>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</si>
  <si>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</si>
  <si>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</si>
  <si>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</si>
  <si>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</si>
  <si>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</si>
  <si>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</si>
  <si>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</si>
  <si>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</si>
  <si>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</si>
  <si>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</si>
  <si>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</si>
  <si>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Biodiesel Production</t>
  </si>
  <si>
    <t>Biogas Methanation</t>
  </si>
  <si>
    <t>ANNUAL</t>
  </si>
  <si>
    <t>Region</t>
  </si>
  <si>
    <t>LoadWeight</t>
  </si>
  <si>
    <t>TimeWeight</t>
  </si>
  <si>
    <t>T_S_CSTSHP</t>
  </si>
  <si>
    <t>T_P_Rail</t>
  </si>
  <si>
    <t>AGR_GDP</t>
  </si>
  <si>
    <t>SERV_GDP</t>
  </si>
  <si>
    <t>ICHEM_GDP</t>
  </si>
  <si>
    <t>IFOOD_GDP</t>
  </si>
  <si>
    <t>IMET_GDP</t>
  </si>
  <si>
    <t>IMETH_FIXED</t>
  </si>
  <si>
    <t>IOTH_GDP</t>
  </si>
  <si>
    <t>IWOD_GDP</t>
  </si>
  <si>
    <t>Household</t>
  </si>
  <si>
    <t>Coastal_Shipping</t>
  </si>
  <si>
    <t>Pop</t>
  </si>
  <si>
    <t>GDPP</t>
  </si>
  <si>
    <t>BUS</t>
  </si>
  <si>
    <t>Car_VKT</t>
  </si>
  <si>
    <t>Motorcycles, vkm</t>
  </si>
  <si>
    <t>Driver</t>
  </si>
  <si>
    <t>Rail_Param</t>
  </si>
  <si>
    <t>VKT</t>
  </si>
  <si>
    <t>ServiceUnits</t>
  </si>
  <si>
    <t>T_P_Rail15</t>
  </si>
  <si>
    <t>Cset</t>
  </si>
  <si>
    <t>EHYDPUMPSTG_L</t>
  </si>
  <si>
    <t>G_ELC_T_00</t>
  </si>
  <si>
    <t>EHYDPUMPSTG_S</t>
  </si>
  <si>
    <t>EWIND20-HG35</t>
  </si>
  <si>
    <t>FTE_COMWOD00</t>
  </si>
  <si>
    <t>FTE_RESPLT00</t>
  </si>
  <si>
    <t>G_ELC2ELCD</t>
  </si>
  <si>
    <t>RES_RHW-NGASOL_020</t>
  </si>
  <si>
    <t>RES_RHW-SOLELC_020</t>
  </si>
  <si>
    <t>Carbon Taxes</t>
  </si>
  <si>
    <t>Imports</t>
  </si>
  <si>
    <t>Transformation</t>
  </si>
  <si>
    <t>SUP_SMRH2</t>
  </si>
  <si>
    <t>T_P_CBEVNEW15</t>
  </si>
  <si>
    <t>T_P_CBEVUSD15</t>
  </si>
  <si>
    <t>T_P_CICELPG15</t>
  </si>
  <si>
    <t>T_P_CHYBPET15</t>
  </si>
  <si>
    <t>T_P_CPHEVPET15</t>
  </si>
  <si>
    <t>T_C_CICEPET15</t>
  </si>
  <si>
    <t>T_C_CICEDSL15</t>
  </si>
  <si>
    <t>T_C_CBEVNEW15</t>
  </si>
  <si>
    <t>T_C_CICELPG15</t>
  </si>
  <si>
    <t>T_C_CHYBPET15</t>
  </si>
  <si>
    <t>T_F_MTICEPET15</t>
  </si>
  <si>
    <t>T_F_MTICEDSL15</t>
  </si>
  <si>
    <t>T_F_MBEVELC15</t>
  </si>
  <si>
    <t>T_F_HTICEDSL15</t>
  </si>
  <si>
    <t>T_F_DSHIPP15</t>
  </si>
  <si>
    <t>T_F_ISHIPP15</t>
  </si>
  <si>
    <t>T_P_CICELPG</t>
  </si>
  <si>
    <t>T_P_CHYBLPG</t>
  </si>
  <si>
    <t>T_P_CBEVELC</t>
  </si>
  <si>
    <t>T_P_CFCH2R</t>
  </si>
  <si>
    <t>T_P_CPHEVPET</t>
  </si>
  <si>
    <t>T_P_CPHEVDSL</t>
  </si>
  <si>
    <t>T_P_CPHEVLPG</t>
  </si>
  <si>
    <t>T_C_CICEPET</t>
  </si>
  <si>
    <t>T_C_CICEDSL</t>
  </si>
  <si>
    <t>T_C_CICELPG</t>
  </si>
  <si>
    <t>T_C_CHYBPET</t>
  </si>
  <si>
    <t>T_C_CHYBDSL</t>
  </si>
  <si>
    <t>T_C_CHYBLPG</t>
  </si>
  <si>
    <t>T_C_CBEVELC</t>
  </si>
  <si>
    <t>T_C_CFCH2R</t>
  </si>
  <si>
    <t>T_C_CPHEVPET</t>
  </si>
  <si>
    <t>T_C_CPHEVDSL</t>
  </si>
  <si>
    <t>T_C_CPHEVLPG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</si>
  <si>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</si>
  <si>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</si>
  <si>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</si>
  <si>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</si>
  <si>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</si>
  <si>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</si>
  <si>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</si>
  <si>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</si>
  <si>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</si>
  <si>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</si>
  <si>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</si>
  <si>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Freight - International</t>
  </si>
  <si>
    <t>Aviation - International</t>
  </si>
  <si>
    <t>Motorcycle</t>
  </si>
  <si>
    <t>Van/Ute</t>
  </si>
  <si>
    <t>PHEV LPG</t>
  </si>
  <si>
    <t>Heavy Truck</t>
  </si>
  <si>
    <t>Medium Truck</t>
  </si>
  <si>
    <t>LPG Vehicle</t>
  </si>
  <si>
    <t>Diesel Truck</t>
  </si>
  <si>
    <t>Electric Truck</t>
  </si>
  <si>
    <t>Hydrogen Truck</t>
  </si>
  <si>
    <t>Battery Truck</t>
  </si>
  <si>
    <t>Petrol Truck</t>
  </si>
  <si>
    <t>Battery Bus</t>
  </si>
  <si>
    <t>Diesel Bus</t>
  </si>
  <si>
    <t>Petrol Bus</t>
  </si>
  <si>
    <t>Electric Bus</t>
  </si>
  <si>
    <t>Hydrogen Bus</t>
  </si>
  <si>
    <t>Diesel PHEV</t>
  </si>
  <si>
    <t>Petrol Hybrid Vehicle</t>
  </si>
  <si>
    <t>LPG PHEV</t>
  </si>
  <si>
    <t>Petrol PHEV</t>
  </si>
  <si>
    <t>Electric M/cycle</t>
  </si>
  <si>
    <t>Petrol M/cycle</t>
  </si>
  <si>
    <t>Diesel Hybrid Vehicle</t>
  </si>
  <si>
    <t>LPG Hybrid Vehicle</t>
  </si>
  <si>
    <t>Thousands</t>
  </si>
  <si>
    <t>T_F_Rail</t>
  </si>
  <si>
    <t>Tag</t>
  </si>
  <si>
    <t>Process ID</t>
  </si>
  <si>
    <t>Grand Total</t>
  </si>
  <si>
    <t>a</t>
  </si>
  <si>
    <t>Subsector</t>
  </si>
  <si>
    <t>b</t>
  </si>
  <si>
    <t>End use 1</t>
  </si>
  <si>
    <t>End use 2</t>
  </si>
  <si>
    <t>ALU-PH-FURN-ELC-Furn</t>
  </si>
  <si>
    <t>Aluminium</t>
  </si>
  <si>
    <t>Process Heat</t>
  </si>
  <si>
    <t>Furnace</t>
  </si>
  <si>
    <t>ALU-PH-FURN-ELC-Furn15</t>
  </si>
  <si>
    <t>CHMCL-MoTP-Stat-DSL-st_ngn</t>
  </si>
  <si>
    <t>Chemical</t>
  </si>
  <si>
    <t>Stationary</t>
  </si>
  <si>
    <t>ICE</t>
  </si>
  <si>
    <t>CHMCL-MoTP-Stat-ELC-Motor</t>
  </si>
  <si>
    <t>Motor</t>
  </si>
  <si>
    <t>CHMCL-MoTP-Stat-ELC-Mtr15</t>
  </si>
  <si>
    <t>CHMCL-MoTP-Stat-ELC-VSD-Mtr</t>
  </si>
  <si>
    <t>VSD</t>
  </si>
  <si>
    <t>CHMCL-MoTP-Stat-NGA-Pump15</t>
  </si>
  <si>
    <t>Pump</t>
  </si>
  <si>
    <t>CHMCL-PH-DirH-ELC-Heater</t>
  </si>
  <si>
    <t>Direct</t>
  </si>
  <si>
    <t>Heater</t>
  </si>
  <si>
    <t>CHMCL-PH-DirH-ELC-Heater15</t>
  </si>
  <si>
    <t>CHMCL-PH-DirH-NGA-Burner</t>
  </si>
  <si>
    <t>Burner</t>
  </si>
  <si>
    <t>CHMCL-PH-DirH-NGA-Burner15</t>
  </si>
  <si>
    <t>CHMCL-PH-FURN-COA-Furn</t>
  </si>
  <si>
    <t>CHMCL-PH-FURN-ELC-Furn</t>
  </si>
  <si>
    <t>CHMCL-PH-FURN-FOL-Furn</t>
  </si>
  <si>
    <t>CHMCL-PH-FURN-FOL-Furn15</t>
  </si>
  <si>
    <t>CHMCL-PH-FURN-LPG-Furn</t>
  </si>
  <si>
    <t>CHMCL-PH-FURN-NGA-Furn</t>
  </si>
  <si>
    <t>CHMCL-PH-FURN-NGA-Furn15</t>
  </si>
  <si>
    <t>CHMCL-PH-FURN-WOD-Furn</t>
  </si>
  <si>
    <t>CHMCL-PH-REFRM-NGA-REFRM</t>
  </si>
  <si>
    <t>Reforming</t>
  </si>
  <si>
    <t>Reformer</t>
  </si>
  <si>
    <t>CHMCL-PH-REFRM-NGA-REFRM15</t>
  </si>
  <si>
    <t>CHMCL-PH-STM_HW-COA-Boiler</t>
  </si>
  <si>
    <t>Steam/Hot Water</t>
  </si>
  <si>
    <t>Boiler</t>
  </si>
  <si>
    <t>CHMCL-PH-STM_HW-DSL-Boiler</t>
  </si>
  <si>
    <t>CHMCL-PH-STM_HW-ELC-Boiler</t>
  </si>
  <si>
    <t>CHMCL-PH-STM_HW-ELC-HPmp</t>
  </si>
  <si>
    <t>Heat Pump</t>
  </si>
  <si>
    <t>CHMCL-PH-STM_HW-FOL-BLR15</t>
  </si>
  <si>
    <t>CHMCL-PH-STM_HW-FOL-Boiler</t>
  </si>
  <si>
    <t>CHMCL-PH-STM_HW-LPG-Boiler</t>
  </si>
  <si>
    <t>CHMCL-PH-STM_HW-NGA-BLR15</t>
  </si>
  <si>
    <t>CHMCL-PH-STM_HW-NGA-Boiler</t>
  </si>
  <si>
    <t>CHMCL-PH-STM_HW-WOD-Boiler</t>
  </si>
  <si>
    <t>CNST-MoTP-Mob-DSL-ICE_Off15</t>
  </si>
  <si>
    <t>Construction</t>
  </si>
  <si>
    <t>Mobile</t>
  </si>
  <si>
    <t>CNST-MoTP-Mob-DSL-ICE_ofrd</t>
  </si>
  <si>
    <t>CNST-MoTP-Mob-NGA-ICE_Off15</t>
  </si>
  <si>
    <t>CNST-MoTP-Mob-NGA-ICE_ofrd</t>
  </si>
  <si>
    <t>CNST-MoTP-Mob-PET-ICE_ofrd</t>
  </si>
  <si>
    <t>CNST-MoTP-Stat-DSL-st_ngn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</si>
  <si>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</si>
  <si>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</si>
  <si>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</si>
  <si>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</si>
  <si>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</si>
  <si>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Dairy</t>
  </si>
  <si>
    <t>Compressed Air</t>
  </si>
  <si>
    <t>Compressor</t>
  </si>
  <si>
    <t>DARY-AIR-ELC-CMPR15</t>
  </si>
  <si>
    <t>DARY-MoTP-Stat-DSL-st_ngn</t>
  </si>
  <si>
    <t>DARY-MoTP-Stat-ELC-Motor</t>
  </si>
  <si>
    <t>DARY-MoTP-Stat-ELC-Mtr15</t>
  </si>
  <si>
    <t>DARY-MoTP-Stat-ELC-VSD-Mtr</t>
  </si>
  <si>
    <t>DARY-PH-MVR_DRY-COA-BLR15</t>
  </si>
  <si>
    <t>MVR Drying</t>
  </si>
  <si>
    <t>DARY-PH-MVR_DRY-COA-Boiler</t>
  </si>
  <si>
    <t>DARY-PH-MVR_DRY-ELC-Boiler</t>
  </si>
  <si>
    <t>DARY-PH-MVR_DRY-ELC-HPmp</t>
  </si>
  <si>
    <t>DARY-PH-MVR_DRY-ELC-HRCVR</t>
  </si>
  <si>
    <t>Heat recovery</t>
  </si>
  <si>
    <t>DARY-PH-MVR_DRY-NGA-BLR15</t>
  </si>
  <si>
    <t>DARY-PH-MVR_DRY-NGA-Boiler</t>
  </si>
  <si>
    <t>DARY-PH-MVR_DRY-WOD-Boiler</t>
  </si>
  <si>
    <t>DARY-PH-MVR_Fan-ELC-Fan</t>
  </si>
  <si>
    <t>MVR Fan</t>
  </si>
  <si>
    <t>Fan</t>
  </si>
  <si>
    <t>DARY-PH-MVR_Fan-ELC-Fan15</t>
  </si>
  <si>
    <t>DARY-PH-MVR_PRE-COA-BLR15</t>
  </si>
  <si>
    <t>MVR Evaporation Preheat</t>
  </si>
  <si>
    <t>DARY-PH-MVR_PRE-COA-Boiler</t>
  </si>
  <si>
    <t>DARY-PH-MVR_PRE-ELC-Boiler</t>
  </si>
  <si>
    <t>DARY-PH-MVR_PRE-ELC-Fan</t>
  </si>
  <si>
    <t>DARY-PH-MVR_PRE-NGA-BLR15</t>
  </si>
  <si>
    <t>DARY-PH-MVR_PRE-NGA-Boiler</t>
  </si>
  <si>
    <t>DARY-PH-MVR_PRE-WOD-Boiler</t>
  </si>
  <si>
    <t>DARY-PH-MVR_TVR-COA-BLR15</t>
  </si>
  <si>
    <t>MVR Evaporation TVR</t>
  </si>
  <si>
    <t>DARY-PH-MVR_TVR-COA-Boiler</t>
  </si>
  <si>
    <t>DARY-PH-MVR_TVR-ELC-Boiler</t>
  </si>
  <si>
    <t>DARY-PH-MVR_TVR-ELC-Fan</t>
  </si>
  <si>
    <t>DARY-PH-MVR_TVR-NGA-BLR15</t>
  </si>
  <si>
    <t>DARY-PH-MVR_TVR-NGA-Boiler</t>
  </si>
  <si>
    <t>DARY-PH-MVR_TVR-WOD-Boiler</t>
  </si>
  <si>
    <t>DARY-PH-STM_HW-DSL-BLR15</t>
  </si>
  <si>
    <t>DARY-PH-STM_HW-DSL-Boiler</t>
  </si>
  <si>
    <t>DARY-PH-STM_HW-ELC-Boiler</t>
  </si>
  <si>
    <t>DARY-PH-STM_HW-ELC-HPmp</t>
  </si>
  <si>
    <t>Heat pump</t>
  </si>
  <si>
    <t>DARY-PH-STM_HW-GEO-Heat</t>
  </si>
  <si>
    <t>Heat exchanger</t>
  </si>
  <si>
    <t>DARY-PH-STM_HW-GEO-Heat15</t>
  </si>
  <si>
    <t>DARY-PH-STM_HW-LPG-BLR15</t>
  </si>
  <si>
    <t>DARY-PH-STM_HW-LPG-Boiler</t>
  </si>
  <si>
    <t>DARY-PH-STM_HW-WOD-Boiler</t>
  </si>
  <si>
    <t>DARY-PH-TVR_DRY-COA-BLR15</t>
  </si>
  <si>
    <t>TVR Drying</t>
  </si>
  <si>
    <t>DARY-PH-TVR_DRY-COA-Boiler</t>
  </si>
  <si>
    <t>DARY-PH-TVR_DRY-ELC-Boiler</t>
  </si>
  <si>
    <t>DARY-PH-TVR_DRY-ELC-HPmp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</si>
  <si>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</si>
  <si>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</si>
  <si>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</si>
  <si>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</si>
  <si>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</si>
  <si>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TVR Evaporation</t>
  </si>
  <si>
    <t>DARY-PH-TVR_EVP-COA-Boiler</t>
  </si>
  <si>
    <t>DARY-PH-TVR_EVP-ELC-Boiler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</si>
  <si>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</si>
  <si>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</si>
  <si>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</si>
  <si>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</si>
  <si>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</si>
  <si>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Pumping</t>
  </si>
  <si>
    <t>DARY-Pump-ELC-Pump15</t>
  </si>
  <si>
    <t>DARY-RFGR-ELC-Refriger</t>
  </si>
  <si>
    <t>Refrigerator</t>
  </si>
  <si>
    <t>DARY-RFGR-ELC-Refriger15</t>
  </si>
  <si>
    <t>FOOD-MoTP-Stat-DSL-st_ngn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</si>
  <si>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</si>
  <si>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</si>
  <si>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</si>
  <si>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</si>
  <si>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</si>
  <si>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FOOD-PH-DirH-NGA-Burner</t>
  </si>
  <si>
    <t>FOOD-PH-OVN-COA-Oven</t>
  </si>
  <si>
    <t>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</si>
  <si>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</si>
  <si>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</si>
  <si>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</si>
  <si>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</si>
  <si>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</si>
  <si>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</si>
  <si>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</si>
  <si>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FOOD-PH-STM_HW-COA-Boiler</t>
  </si>
  <si>
    <t>FOOD-PH-STM_HW-DSL-Boiler</t>
  </si>
  <si>
    <t>FOOD-PH-STM_HW-ELC-Boiler</t>
  </si>
  <si>
    <t>FOOD-PH-STM_HW-ELC-ELCTECH</t>
  </si>
  <si>
    <t>Electrotech</t>
  </si>
  <si>
    <t>FOOD-PH-STM_HW-ELC-HPmp</t>
  </si>
  <si>
    <t>FOOD-PH-STM_HW-ELC-MWO</t>
  </si>
  <si>
    <t>MWO</t>
  </si>
  <si>
    <t>FOOD-PH-STM_HW-FOL-Heat</t>
  </si>
  <si>
    <t>FOOD-PH-STM_HW-LPG-Heat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</si>
  <si>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</si>
  <si>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</si>
  <si>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</si>
  <si>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</si>
  <si>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</si>
  <si>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</si>
  <si>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</si>
  <si>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</si>
  <si>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</si>
  <si>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</si>
  <si>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</si>
  <si>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IIS-MoTP-Stat-DSL-st_ngn</t>
  </si>
  <si>
    <t>IIS-MoTP-Stat-ELC-Motor</t>
  </si>
  <si>
    <t>IIS-MoTP-Stat-ELC-Mtr15</t>
  </si>
  <si>
    <t>IIS-MoTP-Stat-ELC-VSD-Mtr</t>
  </si>
  <si>
    <t>IIS-PH-FURN-COA-Furn</t>
  </si>
  <si>
    <t>IIS-PH-FURN-ELC-Furn</t>
  </si>
  <si>
    <t>IIS-PH-FURN-ELC-Furn15</t>
  </si>
  <si>
    <t>IIS-PH-FURN-LPG-Furn</t>
  </si>
  <si>
    <t>IIS-PH-FURN-NGA-Furn</t>
  </si>
  <si>
    <t>IIS-PH-FURN-NGA-Furn15</t>
  </si>
  <si>
    <t>IIS-PH-FURN-WOD-Furn</t>
  </si>
  <si>
    <t>MEAT-MoTP-Stat-DSL-st_ngn</t>
  </si>
  <si>
    <t>Meat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</si>
  <si>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</si>
  <si>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</si>
  <si>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</si>
  <si>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</si>
  <si>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</si>
  <si>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</si>
  <si>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</si>
  <si>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MEAT-PH-STM_HW-COA-Boiler</t>
  </si>
  <si>
    <t>MEAT-PH-STM_HW-DSL-Boiler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</si>
  <si>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</si>
  <si>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</si>
  <si>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</si>
  <si>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</si>
  <si>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</si>
  <si>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</si>
  <si>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</si>
  <si>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</si>
  <si>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METAL-MoTP-Stat-DSL-st_ngn</t>
  </si>
  <si>
    <t>Metal</t>
  </si>
  <si>
    <t>METAL-MoTP-Stat-ELC-Motor</t>
  </si>
  <si>
    <t>METAL-MoTP-Stat-ELC-Mtr15</t>
  </si>
  <si>
    <t>METAL-MoTP-Stat-ELC-VSD-Mtr</t>
  </si>
  <si>
    <t>METAL-PH-DirH-ELC-Heater</t>
  </si>
  <si>
    <t>METAL-PH-DirH-NGA-Burner</t>
  </si>
  <si>
    <t>METAL-PH-DirH-NGA-Burner15</t>
  </si>
  <si>
    <t>METAL-PH-FURN-COA-Furn</t>
  </si>
  <si>
    <t>METAL-PH-FURN-ELC-Furn</t>
  </si>
  <si>
    <t>METAL-PH-FURN-ELC-Furn15</t>
  </si>
  <si>
    <t>METAL-PH-FURN-FOL-Furn</t>
  </si>
  <si>
    <t>METAL-PH-FURN-FOL-Furn15</t>
  </si>
  <si>
    <t>METAL-PH-FURN-LPG-Furn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</si>
  <si>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</si>
  <si>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</si>
  <si>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</si>
  <si>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</si>
  <si>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</si>
  <si>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</si>
  <si>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</si>
  <si>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</si>
  <si>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</si>
  <si>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MNNG-MoTP-Mob-PET-ICE_ofrd</t>
  </si>
  <si>
    <t>MNNG-MoTP-Stat-DSL-st_ngn</t>
  </si>
  <si>
    <t>MNNG-MoTP-Stat-DSL-St_ngn15</t>
  </si>
  <si>
    <t>MNNG-MoTP-Stat-ELC-Motor</t>
  </si>
  <si>
    <t>MNNG-MoTP-Stat-ELC-Mtr15</t>
  </si>
  <si>
    <t>MNNG-MoTP-Stat-ELC-VSD-Mtr</t>
  </si>
  <si>
    <t>MNNG-PH-STM_HW-COA-Boiler</t>
  </si>
  <si>
    <t>MNNG-PH-STM_HW-DSL-Boiler</t>
  </si>
  <si>
    <t>MNNG-PH-STM_HW-ELC-Boiler</t>
  </si>
  <si>
    <t>MNNG-PH-STM_HW-ELC-HPmp</t>
  </si>
  <si>
    <t>MNNG-PH-STM_HW-FOL-BLR15</t>
  </si>
  <si>
    <t>MNNG-PH-STM_HW-FOL-Boiler</t>
  </si>
  <si>
    <t>MNNG-PH-STM_HW-LPG-Boiler</t>
  </si>
  <si>
    <t>MNNG-PH-STM_HW-NGA-BLR15</t>
  </si>
  <si>
    <t>MNNG-PH-STM_HW-NGA-Boiler</t>
  </si>
  <si>
    <t>MNNG-PH-STM_HW-WOD-Boiler</t>
  </si>
  <si>
    <t>MNRL-MoTP-Stat-DSL-st_ngn</t>
  </si>
  <si>
    <t>Minerals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</si>
  <si>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</si>
  <si>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</si>
  <si>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</si>
  <si>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</si>
  <si>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</si>
  <si>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</si>
  <si>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</si>
  <si>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MNRL-PH-FURN-LPG-Furn</t>
  </si>
  <si>
    <t>MNRL-PH-FURN-NGA-Furn</t>
  </si>
  <si>
    <t>MNRL-PH-FURN-NGA-Furn15</t>
  </si>
  <si>
    <t>MNRL-PH-FURN-WOD-Furn</t>
  </si>
  <si>
    <t>MNRL-PH-FURN-WOD-Furn15</t>
  </si>
  <si>
    <t>MNRL-PH-STM_HW-COA-Boiler</t>
  </si>
  <si>
    <t>MNRL-PH-STM_HW-DSL-Boiler</t>
  </si>
  <si>
    <t>MNRL-PH-STM_HW-ELC-Boiler</t>
  </si>
  <si>
    <t>MNRL-PH-STM_HW-ELC-HPmp</t>
  </si>
  <si>
    <t>MNRL-PH-STM_HW-LPG-Boiler</t>
  </si>
  <si>
    <t>MNRL-PH-STM_HW-NGA-BLR15</t>
  </si>
  <si>
    <t>MNRL-PH-STM_HW-NGA-Boiler</t>
  </si>
  <si>
    <t>MNRL-PH-STM_HW-WOD-Boiler</t>
  </si>
  <si>
    <t>MTHOL-FDSTCK-NGA-FDSTCK</t>
  </si>
  <si>
    <t>MTHOL-FDSTCK-NGA-FDSTCK15</t>
  </si>
  <si>
    <t>MTHOL-PH_REFRM-NGA-REFRM</t>
  </si>
  <si>
    <t>MTHOL-PH_REFRM-NGA-REFRM15</t>
  </si>
  <si>
    <t>OTH-BGS-BGS-Tech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</si>
  <si>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</si>
  <si>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</si>
  <si>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</si>
  <si>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</si>
  <si>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</si>
  <si>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</si>
  <si>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</si>
  <si>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</si>
  <si>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</si>
  <si>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</si>
  <si>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</si>
  <si>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</si>
  <si>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</si>
  <si>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</si>
  <si>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</si>
  <si>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</si>
  <si>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Pulp and paper</t>
  </si>
  <si>
    <t>PLPPPR-AIR-ELC-CMPR15</t>
  </si>
  <si>
    <t>PLPPPR-Fan-ELC-Fan</t>
  </si>
  <si>
    <t>PLPPPR-Fan-ELC-Fan15</t>
  </si>
  <si>
    <t>PLPPPR-MoTP-Stat-DSL-st_ngn</t>
  </si>
  <si>
    <t>PLPPPR-MoTP-Stat-ELC-Motor</t>
  </si>
  <si>
    <t>PLPPPR-MoTP-Stat-ELC-Mtr15</t>
  </si>
  <si>
    <t>PLPPPR-MoTP-Stat-ELCVSD-Mtr</t>
  </si>
  <si>
    <t>PLPPPR-PH-DirH-ELC-Heater</t>
  </si>
  <si>
    <t>PLPPPR-PH-DirH-NGA-Burner</t>
  </si>
  <si>
    <t>PLPPPR-PH-DirH-NGA-Burner15</t>
  </si>
  <si>
    <t>PLPPPR-PH-FURN-COA-Furn</t>
  </si>
  <si>
    <t>PLPPPR-PH-FURN-ELC-Furn</t>
  </si>
  <si>
    <t>PLPPPR-PH-FURN-LPG-Furn</t>
  </si>
  <si>
    <t>PLPPPR-PH-FURN-NGA-Furn</t>
  </si>
  <si>
    <t>PLPPPR-PH-FURN-NGA-Furn15</t>
  </si>
  <si>
    <t>PLPPPR-PH-FURN-WOD-Furn</t>
  </si>
  <si>
    <t>PLPPPR-PH-STM_HW-COA-BLR15</t>
  </si>
  <si>
    <t>PLPPPR-PH-STM_HW-COA-Boiler</t>
  </si>
  <si>
    <t>PLPPPR-PH-STM_HW-DSL-Boiler</t>
  </si>
  <si>
    <t>PLPPPR-PH-STM_HW-ELC-Boiler</t>
  </si>
  <si>
    <t>PLPPPR-PH-STM_HW-ELC-HPmp</t>
  </si>
  <si>
    <t>PLPPPR-PH-STM_HW-FOL-BLR15</t>
  </si>
  <si>
    <t>PLPPPR-PH-STM_HW-FOL-Boiler</t>
  </si>
  <si>
    <t>PLPPPR-PH-STM_HW-GEO-Heat</t>
  </si>
  <si>
    <t>PLPPPR-PH-STM_HW-GEO-Heat15</t>
  </si>
  <si>
    <t>PLPPPR-PH-STM_HW-LPG-Boiler</t>
  </si>
  <si>
    <t>PLPPPR-PH-STM_HW-NGA-BLR15</t>
  </si>
  <si>
    <t>PLPPPR-PH-STM_HW-NGA-Boiler</t>
  </si>
  <si>
    <t>PLPPPR-PH-STM_HW-WOD-BLR15</t>
  </si>
  <si>
    <t>PLPPPR-PH-STM_HW-WOD-Boiler</t>
  </si>
  <si>
    <t>PLPPPR-Pump-ELC-Pump</t>
  </si>
  <si>
    <t>PLPPPR-Pump-ELC-Pump15</t>
  </si>
  <si>
    <t>PLPPPR-Refin-ELC-REF</t>
  </si>
  <si>
    <t>Refiner</t>
  </si>
  <si>
    <t>PLPPPR-Refin-ELC-REF15</t>
  </si>
  <si>
    <t>REFI-MoTP-Stat-DSL-st_ngn</t>
  </si>
  <si>
    <t>REFI-MoTP-Stat-ELC-Motor</t>
  </si>
  <si>
    <t>REFI-MoTP-Stat-ELC-Mtr15</t>
  </si>
  <si>
    <t>REFI-MoTP-Stat-ELC-VSD-Mtr</t>
  </si>
  <si>
    <t>REFI-PH-FURN-COA-Furn</t>
  </si>
  <si>
    <t>REFI-PH-FURN-ELC-Furn</t>
  </si>
  <si>
    <t>REFI-PH-FURN-LPG-Furn</t>
  </si>
  <si>
    <t>REFI-PH-FURN-NGA-Furn</t>
  </si>
  <si>
    <t>REFI-PH-FURN-NGA-Furn15</t>
  </si>
  <si>
    <t>REFI-PH-FURN-WOD-Furn</t>
  </si>
  <si>
    <t>REFI-PH-STM_HW-COA-Boiler</t>
  </si>
  <si>
    <t>REFI-PH-STM_HW-DSL-Boiler</t>
  </si>
  <si>
    <t>REFI-PH-STM_HW-ELC-Boiler</t>
  </si>
  <si>
    <t>REFI-PH-STM_HW-ELC-HPmp</t>
  </si>
  <si>
    <t>REFI-PH-STM_HW-LPG-Boiler</t>
  </si>
  <si>
    <t>REFI-PH-STM_HW-NGA-BLR15</t>
  </si>
  <si>
    <t>REFI-PH-STM_HW-NGA-Boiler</t>
  </si>
  <si>
    <t>REFI-PH-STM_HW-WOD-Boiler</t>
  </si>
  <si>
    <t>UREA-FDSTCK-NGA-FDSTCK</t>
  </si>
  <si>
    <t>Urea</t>
  </si>
  <si>
    <t>UREA-FDSTCK-NGA-FDSTCK15</t>
  </si>
  <si>
    <t>WOOD-AIR-ELC-CMPR</t>
  </si>
  <si>
    <t>WOOD-AIR-ELC-CMPR15</t>
  </si>
  <si>
    <t>WOOD-Fan-ELC-Fan</t>
  </si>
  <si>
    <t>WOOD-Fan-ELC-Fan15</t>
  </si>
  <si>
    <t>WOOD-MoTP-Stat-DSL-st_ngn</t>
  </si>
  <si>
    <t>WOOD-MoTP-Stat-ELC-Motor</t>
  </si>
  <si>
    <t>WOOD-MoTP-Stat-ELC-Mtr15</t>
  </si>
  <si>
    <t>WOOD-MoTP-Stat-ELC-VSD-Mtr</t>
  </si>
  <si>
    <t>WOOD-PH-FURN-COA-Furn</t>
  </si>
  <si>
    <t>WOOD-PH-FURN-ELC-Furn</t>
  </si>
  <si>
    <t>WOOD-PH-FURN-LPG-Furn</t>
  </si>
  <si>
    <t>WOOD-PH-FURN-NGA-Furn</t>
  </si>
  <si>
    <t>WOOD-PH-FURN-NGA-Furn15</t>
  </si>
  <si>
    <t>WOOD-PH-FURN-WOD-Furn</t>
  </si>
  <si>
    <t>WOOD-PH-STM_HW-COA-BLR15</t>
  </si>
  <si>
    <t>WOOD-PH-STM_HW-COA-Boiler</t>
  </si>
  <si>
    <t>WOOD-PH-STM_HW-DSL-BLR15</t>
  </si>
  <si>
    <t>WOOD-PH-STM_HW-DSL-Boiler</t>
  </si>
  <si>
    <t>WOOD-PH-STM_HW-ELC-BLR15</t>
  </si>
  <si>
    <t>WOOD-PH-STM_HW-ELC-Boiler</t>
  </si>
  <si>
    <t>WOOD-PH-STM_HW-ELC-HPmp</t>
  </si>
  <si>
    <t>WOOD-PH-STM_HW-FOL-BLR15</t>
  </si>
  <si>
    <t>WOOD-PH-STM_HW-FOL-Boiler</t>
  </si>
  <si>
    <t>WOOD-PH-STM_HW-GEO-Heat</t>
  </si>
  <si>
    <t>WOOD-PH-STM_HW-GEO-Heat15</t>
  </si>
  <si>
    <t>WOOD-PH-STM_HW-LPG-Boiler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</si>
  <si>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</si>
  <si>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</si>
  <si>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</si>
  <si>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</si>
  <si>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</si>
  <si>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</si>
  <si>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pump</t>
  </si>
  <si>
    <t>WOOD-Refin-ELC-Refinery</t>
  </si>
  <si>
    <t>WOOD-Refin-ELC-Refinery15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</si>
</sst>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1" fillId="0" borderId="1" xfId="0" applyFont="1" applyBorder="1"/>
    <xf numFmtId="0" fontId="0" fillId="4" borderId="0" xfId="0" applyFill="1"/>
    <xf numFmtId="0" fontId="3" fillId="0" borderId="0" xfId="0" applyFont="1"/>
    <xf numFmtId="2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1" xfId="0" applyFont="1" applyBorder="1"/>
    <xf numFmtId="0" fontId="0" fillId="0" borderId="0" xfId="0" pivotButton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Border="1"/>
    <xf numFmtId="0" fontId="0" fillId="2" borderId="0" xfId="0" applyFill="1" applyBorder="1"/>
    <xf numFmtId="0" fontId="0" fillId="2" borderId="1" xfId="0" applyFont="1" applyFill="1" applyBorder="1"/>
    <xf numFmtId="164" fontId="0" fillId="0" borderId="0" xfId="2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7" fillId="5" borderId="2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0" fillId="0" borderId="0" xfId="0" applyNumberFormat="1"/>
  </cellXfs>
  <cellStyles count="5">
    <cellStyle name="Comma" xfId="1" builtinId="3"/>
    <cellStyle name="Currency" xfId="2" builtinId="4"/>
    <cellStyle name="Normal" xfId="0" builtinId="0"/>
    <cellStyle name="Normal 10" xfId="4"/>
    <cellStyle name="Normal 30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Batstone" id="{98387932-7696-DA44-B5B4-83CE2AF4F537}" userId="5054b8f2226ee56a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Batstone" refreshedDate="43641.747807870372" createdVersion="6" refreshedVersion="6" minRefreshableVersion="3" recordCount="1017">
  <cacheSource type="worksheet">
    <worksheetSource ref="A1:E1018" sheet="Cohesive"/>
  </cacheSource>
  <cacheFields count="5">
    <cacheField name="TYPE" numFmtId="0">
      <sharedItems count="7">
        <s v="Attribute"/>
        <s v="Commodity"/>
        <s v="Process"/>
        <s v="UserConstraint"/>
        <s v="CommoditySET"/>
        <s v="ProcessSET"/>
        <s v="UserConstraintSET"/>
      </sharedItems>
    </cacheField>
    <cacheField name="ISLAND" numFmtId="0">
      <sharedItems/>
    </cacheField>
    <cacheField name="NAME" numFmtId="0">
      <sharedItems count="593">
        <s v="COST_inv"/>
        <s v="COST_dec"/>
        <s v="COST_salv"/>
        <s v="COST_late"/>
        <s v="COST_fom"/>
        <s v="COST_act"/>
        <s v="COST_flo"/>
        <s v="COST_com"/>
        <s v="COST_els"/>
        <s v="COST_dam"/>
        <s v="COST_invx"/>
        <s v="COST_fixx"/>
        <s v="COST_flox"/>
        <s v="COST_comx"/>
        <s v="COST_ire"/>
        <s v="COST_NPV"/>
        <s v="Time_NPV"/>
        <s v="VAL_Flo"/>
        <s v="ObjZ"/>
        <s v="Reg_wobj"/>
        <s v="Reg_obj"/>
        <s v="Reg_irec"/>
        <s v="Reg_ACost"/>
        <s v="User_Con"/>
        <s v="User_ConFXM"/>
        <s v="User_ConLOM"/>
        <s v="User_ConUPM"/>
        <s v="User_DynbM"/>
        <s v="User_Maxbet"/>
        <s v="VAR_climate"/>
        <s v="Dual_Clic"/>
        <s v="VAR_Macro"/>
        <s v="VAR_act"/>
        <s v="VAR_actM"/>
        <s v="VAR_cap"/>
        <s v="VAR_capM"/>
        <s v="VAR_ncap"/>
        <s v="VAR_ncapM"/>
        <s v="VAR_ncapR"/>
        <s v="VAR_fin"/>
        <s v="VAR_fout"/>
        <s v="VAR_comprd"/>
        <s v="VAR_comprdM"/>
        <s v="VAR_comnet"/>
        <s v="VAR_comnetM"/>
        <s v="VAR_eout"/>
        <s v="VAR_CumCst"/>
        <s v="EQ_combal"/>
        <s v="EQ_combalM"/>
        <s v="EQ_peak"/>
        <s v="EQ_peakM"/>
        <s v="EQ_Cumflo"/>
        <s v="EQ_CumfloM"/>
        <s v="EQ_IreM"/>
        <s v="PAR_capLO"/>
        <s v="PAR_capUP"/>
        <s v="PAR_Top"/>
        <s v="Cap_New"/>
        <s v="GEO"/>
        <s v="H2R"/>
        <s v="HYD"/>
        <s v="ICHEM"/>
        <s v="IFOOD"/>
        <s v="IMET"/>
        <s v="IMETH"/>
        <s v="INDBIG"/>
        <s v="INDCO2"/>
        <s v="INDCOA"/>
        <s v="INDDSL"/>
        <s v="INDELC"/>
        <s v="INDFOL"/>
        <s v="INDGEO"/>
        <s v="INDLPG"/>
        <s v="INDNGA"/>
        <s v="INDPET"/>
        <s v="INDWOD"/>
        <s v="IOTH"/>
        <s v="IWOD"/>
        <s v="JET"/>
        <s v="LNG"/>
        <s v="LPG"/>
        <s v="MNCWST"/>
        <s v="NGA"/>
        <s v="OIL"/>
        <s v="OILWST"/>
        <s v="PET"/>
        <s v="PLT"/>
        <s v="RCD"/>
        <s v="RCK"/>
        <s v="RCL"/>
        <s v="REFCO2"/>
        <s v="RESCO2"/>
        <s v="RESCOA"/>
        <s v="RESDSL"/>
        <s v="RESELC"/>
        <s v="RESGEO"/>
        <s v="RESLPG"/>
        <s v="RESNGA"/>
        <s v="RESSOL"/>
        <s v="RESWOD"/>
        <s v="RH"/>
        <s v="RHW"/>
        <s v="RL"/>
        <s v="Rmot"/>
        <s v="ROTH"/>
        <s v="RRF"/>
        <s v="SOL"/>
        <s v="T_F_Trk"/>
        <s v="T_O_FOL"/>
        <s v="T_O_JET"/>
        <s v="T_O_JET_Int"/>
        <s v="AGR"/>
        <s v="T_O_LPG"/>
        <s v="T_P_Bus"/>
        <s v="OTH"/>
        <s v="T_P_Car"/>
        <s v="T_P_Mcy"/>
        <s v="TID"/>
        <s v="TOTCO2"/>
        <s v="TRABIL"/>
        <s v="TRACO2"/>
        <s v="TRADSL"/>
        <s v="TRAELC"/>
        <s v="TRAFOL"/>
        <s v="TRAH2R"/>
        <s v="TRAJET"/>
        <s v="TRALPG"/>
        <s v="TRANGA"/>
        <s v="TRAPET"/>
        <s v="URN"/>
        <s v="WIN"/>
        <s v="ELC"/>
        <s v="WOD"/>
        <s v="WODWST"/>
        <s v="COseq"/>
        <s v="AGRCO2"/>
        <s v="AGRCOA"/>
        <s v="AGRELC"/>
        <s v="AGRGEO"/>
        <s v="AGRNGA"/>
        <s v="AGROIL"/>
        <s v="AGRWST"/>
        <s v="ANMMNR"/>
        <s v="BATNRG"/>
        <s v="BDSL"/>
        <s v="BIG"/>
        <s v="BIL"/>
        <s v="CCK"/>
        <s v="CCL"/>
        <s v="CH"/>
        <s v="CHW"/>
        <s v="CL"/>
        <s v="CMotS"/>
        <s v="CMotT"/>
        <s v="COA"/>
        <s v="COL"/>
        <s v="COMBIG"/>
        <s v="COMCO2"/>
        <s v="COMCOA"/>
        <s v="COMDSL"/>
        <s v="COMELC"/>
        <s v="COMFOL"/>
        <s v="COMGEO"/>
        <s v="COMLPG"/>
        <s v="COMNGA"/>
        <s v="COMPET"/>
        <s v="COTH"/>
        <s v="CRF"/>
        <s v="DSL"/>
        <s v="ELCBIG"/>
        <s v="ELCBIL"/>
        <s v="ELCCO2"/>
        <s v="ELCCOA"/>
        <s v="ELCCOL"/>
        <s v="ELCD"/>
        <s v="ELCGEO"/>
        <s v="ELC-HV"/>
        <s v="ELCHYD"/>
        <s v="ELC-MV"/>
        <s v="ELCNGA"/>
        <s v="ELCOIL"/>
        <s v="ELCSOL"/>
        <s v="ELCTID"/>
        <s v="ELCURN"/>
        <s v="ELCWIN"/>
        <s v="ELCWOD"/>
        <s v="ENGA"/>
        <s v="FOL"/>
        <s v="REF_WODWST"/>
        <s v="REFEOIL00"/>
        <s v="RH_RESCOABurn_00"/>
        <s v="RH_RESCOAOFwerback_00"/>
        <s v="RH_RESCOAOpenF_00"/>
        <s v="RH_RESDSLBurn_00"/>
        <s v="RH_RESELCHP_00"/>
        <s v="RH_RESELCResist_00"/>
        <s v="RH_RESGEO_00"/>
        <s v="RH_RESLPG_00"/>
        <s v="RH_RESNGA_00"/>
        <s v="RH_RESWODBurn_00"/>
        <s v="RH_RESWODOFwerback_00"/>
        <s v="RH_RESWODOpenF_00"/>
        <s v="RHW_RESCOA_00"/>
        <s v="RHW_RESELC_00"/>
        <s v="RHW_RESGEO_00"/>
        <s v="RHW_RESNGA_00"/>
        <s v="RHW_RESSOL_00"/>
        <s v="RHW_RESWOD_00"/>
        <s v="RL_RESELC_00"/>
        <s v="Rmot_RESELC_00"/>
        <s v="ROTH_RESELC_00"/>
        <s v="RRF_RESELC_00"/>
        <s v="SUP_BIGNGA"/>
        <s v="SUP_ELCH2"/>
        <s v="SUP_H2NGA"/>
        <s v="T_F_TICEDSL15"/>
        <s v="T_F_TICEPET15"/>
        <s v="T_O_FuelFOL"/>
        <s v="T_O_FuelJet"/>
        <s v="T_O_FuelJet_Int"/>
        <s v="T_O_FuelLPG"/>
        <s v="T_P_BBEVELC15"/>
        <s v="T_P_BICEDSL15"/>
        <s v="T_P_BICEPET15"/>
        <s v="T_P_CBEVELC15"/>
        <s v="T_P_CICEDSL15"/>
        <s v="T_P_CICEPET15"/>
        <s v="T_P_MICEPET15"/>
        <s v="TB_ELC_NI_SI_01"/>
        <s v="TU_COA_NI_SI_01"/>
        <s v="TU_COA_SI_NI_01"/>
        <s v="TU_COL_NI_SI_01"/>
        <s v="TU_COL_SI_NI_01"/>
        <s v="TU_DSL_NI_SI_01"/>
        <s v="TU_FOL_NI_SI_01"/>
        <s v="TU_JET_NI_SI_01"/>
        <s v="TU_LPG_NI_SI_01"/>
        <s v="TU_NGA_NI_SI_01"/>
        <s v="TU_NGA_SI_NI_01"/>
        <s v="TU_OTH_NI_SI_01"/>
        <s v="TU_PET_NI_SI_01"/>
        <s v="CC1ELA005"/>
        <s v="CC1ELB005"/>
        <s v="CC1ELC005"/>
        <s v="CC1ELD005"/>
        <s v="CC1ELF005"/>
        <s v="CC1ELG005"/>
        <s v="CC1ELI005"/>
        <s v="CC1ELR005"/>
        <s v="CC1GEO005"/>
        <s v="CC1NGA005"/>
        <s v="CC1NGB005"/>
        <s v="CH_COMELCResist_00"/>
        <s v="CCKELC005"/>
        <s v="CLAICE005"/>
        <s v="CH_COMFOL_00"/>
        <s v="CCKLPG005"/>
        <s v="CLASUL005"/>
        <s v="CH_COMFOLBoiler_00"/>
        <s v="CMotSELC05"/>
        <s v="CCKNGA005"/>
        <s v="CH_COMGEO_00"/>
        <s v="CH1DSA005"/>
        <s v="CMotTDSL05"/>
        <s v="CH_COMLPG_00"/>
        <s v="COTELC005"/>
        <s v="CH1DSD005"/>
        <s v="CH_COMLPGBoiler_00"/>
        <s v="CRFELC005"/>
        <s v="CH1DSO005"/>
        <s v="CH_COMNGA_00"/>
        <s v="RES_RCD-ELC_020"/>
        <s v="CH1DST005"/>
        <s v="CH_COMNGABoiler_00"/>
        <s v="RES_RCK-ELC_020"/>
        <s v="CH1EHP005"/>
        <s v="CHW_COMBIG_00"/>
        <s v="RES_RCK-NGA_020"/>
        <s v="CH1ELB005"/>
        <s v="CHW_COMCOA_00"/>
        <s v="CH1ELD005"/>
        <s v="RES_RCL-ELCAdvHP_020"/>
        <s v="CHW_COMELC_00"/>
        <s v="RES_RCL-ELC-HP_020"/>
        <s v="CH1ERS005"/>
        <s v="CHW_COMELCHP_00"/>
        <s v="CH1GEO005"/>
        <s v="RES_RH-DSL_020"/>
        <s v="CHW_COMGEO_00"/>
        <s v="RES_RH-ELC-AirHP_020"/>
        <s v="CH1LPG005"/>
        <s v="CHW_COMNGA_00"/>
        <s v="RES_RH-ELC-GroundHP_020"/>
        <s v="CH1NGA005"/>
        <s v="CL_COMELC_00"/>
        <s v="CH1NGB005"/>
        <s v="RES_RH-ELC-resist_020"/>
        <s v="CMotS_COMELC_00"/>
        <s v="CH1NGC005"/>
        <s v="RES_RH-LPG_020"/>
        <s v="CMotT_COMDSL_00"/>
        <s v="CH1NHP005"/>
        <s v="RES_RH-NGA_020"/>
        <s v="COTH_COMELC_00"/>
        <s v="RES_RH-SOL_020"/>
        <s v="CHWDSA005"/>
        <s v="CRF_COMELC_00"/>
        <s v="CHWDST005"/>
        <s v="RES_RHW-ELC-AirHP_020"/>
        <s v="CT_CWODBDS"/>
        <s v="RES_RHW-ELC-GroundHP_020"/>
        <s v="CHWELA005"/>
        <s v="CT_CWODETH"/>
        <s v="CHWELB005"/>
        <s v="RES_RHW-ELC-resist_020"/>
        <s v="CT_CWODPLT"/>
        <s v="RES_RHW-NGA_020"/>
        <s v="CHWELC005"/>
        <s v="D-ENGA"/>
        <s v="CHWELD005"/>
        <s v="RES_RH-WOD_020"/>
        <s v="DMD_AGR_00"/>
        <s v="CCK_COMELC_00"/>
        <s v="CHWGEO005"/>
        <s v="RES_RHW-SOL_020"/>
        <s v="CCK_COMELCOven_00"/>
        <s v="ELCREBIG00"/>
        <s v="CHWLPG005"/>
        <s v="RES_RHW-WOD_020"/>
        <s v="CCK_COMLPG_00"/>
        <s v="ELCREGEO00"/>
        <s v="RES_RL-ELC-CFL_020"/>
        <s v="CHWNGA005"/>
        <s v="CCK_COMNGA_00"/>
        <s v="CHWNGB005"/>
        <s v="CCL_COMELC_00"/>
        <s v="CLACFL005"/>
        <s v="CH_COMCOA_00"/>
        <s v="CLAFLA005"/>
        <s v="CH_COMCOABoiler_00"/>
        <s v="CLAFLE005"/>
        <s v="CH_COMDSLBoiler_00"/>
        <s v="CLAHAE005"/>
        <s v="CH_COMELCHP_00"/>
        <s v="CLAHID005"/>
        <s v="ELCREHYDDAM00"/>
        <s v="RES_RL-ELC-LED_020"/>
        <s v="ELCREHYDRRFlex00"/>
        <s v="RES_Rmot-ELC_020"/>
        <s v="ELCREHYDRRInflex00"/>
        <s v="RES_ROTH-ELC_020"/>
        <s v="ELCRESOL00"/>
        <s v="RES_RRF-ELC_020"/>
        <s v="ELCREWind00"/>
        <s v="ELCTECOA00"/>
        <s v="ELCTEDSL00"/>
        <s v="ELCTENGA00"/>
        <s v="ELCTENGACHP00"/>
        <s v="T_P_CBATELC"/>
        <s v="EXPCOA1"/>
        <s v="T_P_CFCEH2R"/>
        <s v="EXPCOL1"/>
        <s v="T_P_CHYBDSL"/>
        <s v="EXPDSL1"/>
        <s v="T_P_CHYBNGA"/>
        <s v="EXPFOL1"/>
        <s v="T_P_CHYBPET"/>
        <s v="EXPJET1"/>
        <s v="T_P_CICEDSL"/>
        <s v="EXPLPG1"/>
        <s v="T_P_CICENGA"/>
        <s v="EXPNGA1"/>
        <s v="T_P_CICEPET"/>
        <s v="EXPOIL1"/>
        <s v="T_P_CPEVDSL"/>
        <s v="EXPOTH1"/>
        <s v="T_P_CPEVNGA"/>
        <s v="EXPPET1"/>
        <s v="T_P_CPEVPET"/>
        <s v="FTE_AGRCOA"/>
        <s v="FTE_AGRGEO"/>
        <s v="FTE_AGRNGA"/>
        <s v="CCS_Store1"/>
        <s v="FTE_AGROIL"/>
        <s v="CCS_Store2"/>
        <s v="FTE_COMBIG_00"/>
        <s v="EBAT-LA"/>
        <s v="FTE_COMCOA_00"/>
        <s v="EBAT-Li-Ion"/>
        <s v="FTE_COMDSL_00"/>
        <s v="EBIG20"/>
        <s v="FTE_COMFOL_00"/>
        <s v="EBIL20"/>
        <s v="FTE_COMGEO_00"/>
        <s v="EDSOLPVG30"/>
        <s v="FTE_COMLPG_00"/>
        <s v="EGEO20"/>
        <s v="FTE_COMNGA_00"/>
        <s v="EHCO_CCS30"/>
        <s v="FTE_COMPET_00"/>
        <s v="EHCO_SCPC20"/>
        <s v="FTE_ELCBIG"/>
        <s v="EHCOL_CCS30"/>
        <s v="FTE_ELCBIL"/>
        <s v="EHCOL_SCPC20"/>
        <s v="FTE_ELCCOA"/>
        <s v="EHYD-DAM-New20"/>
        <s v="FTE_ELCCOL"/>
        <s v="EHYDPUMPSTG"/>
        <s v="FTE_ELCGEO"/>
        <s v="EHYD-Run-New20"/>
        <s v="FTE_ELCHYD"/>
        <s v="ENGA_CCS30"/>
        <s v="FTE_ELCNGA"/>
        <s v="ENGA_GTCC20"/>
        <s v="FTE_ELCOIL"/>
        <s v="ENGA_GTCCF20"/>
        <s v="FTE_ELCSOL"/>
        <s v="ENUC_EPR30"/>
        <s v="FTE_ELCTID"/>
        <s v="ENUC_FBR50"/>
        <s v="FTE_ELCURN"/>
        <s v="ENUC_LWR20"/>
        <s v="FTE_ELCWIN"/>
        <s v="EOIL20"/>
        <s v="FTE_ELCWOD"/>
        <s v="ESOLCSP20"/>
        <s v="FTE_RESCOA_00"/>
        <s v="ESOLPVB20"/>
        <s v="FTE_RESDSL_00"/>
        <s v="ETIDE20"/>
        <s v="FTE_RESGEO_00"/>
        <s v="EWIND_SM35"/>
        <s v="FTE_RESLPG_00"/>
        <s v="EWIND_SM40"/>
        <s v="FTE_RESNGA_00"/>
        <s v="EWIND20-AF30"/>
        <s v="FTE_RESSOL_00"/>
        <s v="EWIND20-AF35"/>
        <s v="FTE_RESWOD_00"/>
        <s v="EWIND20-AF40"/>
        <s v="FTE_TRABIL"/>
        <s v="EWIND-Off20"/>
        <s v="FTE_TRADSL"/>
        <s v="EWOD20"/>
        <s v="FTE_TRAELC"/>
        <s v="EWSTINC20"/>
        <s v="FTE_TRAFOL"/>
        <s v="FTE_TRAH2R"/>
        <s v="FTE_TRAJET"/>
        <s v="FTE_TRALPG"/>
        <s v="FTE_TRANGA"/>
        <s v="FTE_TRAPET"/>
        <s v="FTE-INDBIG_00"/>
        <s v="FTE-INDCOA_00"/>
        <s v="FTE-INDDSL_00"/>
        <s v="FTE-INDFOL_00"/>
        <s v="FTE-INDGEO_00"/>
        <s v="FTE-INDLPG_00"/>
        <s v="FTE-INDNGA_00"/>
        <s v="FTE-INDPET_00"/>
        <s v="FTE-INDWOD_00"/>
        <s v="G_ELC_A_00"/>
        <s v="G_ELC_HV-00"/>
        <s v="G_ELC_I_00"/>
        <s v="G_ELC_LV-00"/>
        <s v="G_ELC_MV-00"/>
        <s v="G_ELC_R_00"/>
        <s v="G_ELC_S_00"/>
        <s v="ICHEM_00"/>
        <s v="IFOOD_00"/>
        <s v="IMET_00"/>
        <s v="IMETH_00"/>
        <s v="IMP_METHANOL_20"/>
        <s v="IMPCOA1"/>
        <s v="IMPCOL1"/>
        <s v="IMPDEMZ"/>
        <s v="IMPDSL1"/>
        <s v="IMPFOL1"/>
        <s v="IMPJET1"/>
        <s v="IMPLNG1"/>
        <s v="IMPLPG1"/>
        <s v="IMPMATZ"/>
        <s v="IMPNGA1"/>
        <s v="IMPNRGZ"/>
        <s v="IMPOIL1"/>
        <s v="IMPOTH1"/>
        <s v="IMPPET1"/>
        <s v="IOTH_00"/>
        <s v="IWOD_00"/>
        <s v="LNGport2020"/>
        <s v="MINAGRWST00"/>
        <s v="MINANMMNR00"/>
        <s v="MINBIG1"/>
        <s v="MINBIL1"/>
        <s v="MINCOA1"/>
        <s v="MINCOL1"/>
        <s v="MINDSL1"/>
        <s v="MINFOL1"/>
        <s v="MINGEO1"/>
        <s v="MINHYD1"/>
        <s v="MINJET1"/>
        <s v="MINLPG1"/>
        <s v="MINMNCWST00"/>
        <s v="MINNGA1"/>
        <s v="MINOIL1"/>
        <s v="MINOILWST00"/>
        <s v="MINOTH1"/>
        <s v="MINPET1"/>
        <s v="MINSOL1"/>
        <s v="MINTID1"/>
        <s v="MINURN1"/>
        <s v="MINWIN1"/>
        <s v="MINWOD1"/>
        <s v="MINWODWST00"/>
        <s v="Non_NRG_Gas"/>
        <s v="Non_NRG_OTH"/>
        <s v="RCD_RESELC_00"/>
        <s v="RCK_RESCOA_00"/>
        <s v="RCK_RESELC_00"/>
        <s v="RCK_RESNGA_00"/>
        <s v="RCK_RESWOD_00"/>
        <s v="RCL_RESELC_00"/>
        <s v="REF_AGRWST"/>
        <s v="REF_ANMMNR"/>
        <s v="REF_MNCWST"/>
        <s v="COST"/>
        <s v="VAR"/>
        <s v="VARX"/>
        <s v="INVX"/>
        <s v="INV+"/>
        <s v="INVX+"/>
        <s v="FIXX"/>
        <s v="ELS"/>
        <s v="DAM"/>
        <s v="DAS"/>
        <s v="DAM-EXT+"/>
        <s v="INSTCAP"/>
        <s v="LUMPINV"/>
        <s v="LUMPIX"/>
        <s v="CGAP"/>
        <s v="GGAP"/>
        <s v="ACT"/>
        <s v="RNGLO"/>
        <s v="FLO"/>
        <s v="RNGUP"/>
        <s v="IRE"/>
        <s v="RATIO"/>
        <s v="GRATIO"/>
        <s v="LEVCOST"/>
        <s v="INV"/>
        <s v="COM"/>
        <s v="FIX"/>
        <s v="SOLVE_STATUS"/>
        <s v="COAL_PP_BND"/>
        <s v="NGA_PP_BND"/>
        <s v="NUC_BAN"/>
        <s v="GEO_CAP_BND"/>
        <s v="HYD_CAP_BND"/>
        <s v="RFPV_CAP_BND"/>
        <s v="SOLAR_CAP_BND"/>
        <s v="TID_CAP_BND"/>
        <s v="Wind_CAP_BND_2030"/>
        <s v="WND_AF30_BND"/>
        <s v="WND_AF35_BND"/>
        <s v="WND_AF40_BND"/>
        <s v="WEM_SI-Fall"/>
        <s v="WEM_SI-Winter"/>
        <s v="WEM-Fall"/>
        <s v="WEM-Win"/>
        <s v="HYD_PUMP_STG"/>
        <s v="IND"/>
        <s v="NE"/>
        <s v="TRN"/>
        <s v="COMM"/>
        <s v="RES"/>
        <s v="MAT"/>
        <s v="ENV"/>
        <s v="DEM"/>
        <s v="NRG"/>
        <s v="DISTR"/>
        <s v="STG"/>
        <s v="HPL"/>
        <s v="CHP"/>
        <s v="ELE"/>
        <s v="REF"/>
        <s v="PRV"/>
        <s v="PRW"/>
        <s v="PRE"/>
        <s v="DMD"/>
        <s v="UC_MarkS"/>
        <s v="UC_DynBD"/>
        <s v="UC_Const"/>
      </sharedItems>
    </cacheField>
    <cacheField name="RHS" numFmtId="0">
      <sharedItems/>
    </cacheField>
    <cacheField name="DESC" numFmtId="0">
      <sharedItems count="598">
        <s v="Annual investment costs"/>
        <s v="Annual decommissioning costs"/>
        <s v="Salvage values of capacities at EOH+1"/>
        <s v="Annual late costs"/>
        <s v="Annual fixed operating and maintenance costs"/>
        <s v="Annual activity costs"/>
        <s v="Annual flow costs (including import/export prices)"/>
        <s v="Annual commodity costs"/>
        <s v="Annual elastic demand cost term"/>
        <s v="Annual damage cost term"/>
        <s v="Annual investment taxes/subsidies"/>
        <s v="Annual fixed taxes/subsidies"/>
        <s v="Annual flow taxes/subsidies"/>
        <s v="Annual commodity taxes/subsidies"/>
        <s v="Annual implied costs of endogenous trade"/>
        <s v="Total discounted costs by process/commodity (optional)"/>
        <s v="Discounted value of time by period"/>
        <s v="Annual commodity flow values"/>
        <s v="Total discounted system cost"/>
        <s v="Regional total expected discounted system cost"/>
        <s v="Regional total discounted system cost"/>
        <s v="Regional total discounted implied trade cost"/>
        <s v="Regional total annualized costs by period"/>
        <s v="Level of user constraint"/>
        <s v="Marginal cost of user constraint (or group-wise market share)"/>
        <s v="Marginal cost of lower bound user constraint"/>
        <s v="Marginal cost of upper bound user constraint"/>
        <s v="Marginal cost of dynamic process bound constraint"/>
        <s v="Level of MaxBet constraint"/>
        <s v="Climate result variables"/>
        <s v="Shadow price of climate constraint"/>
        <s v="MACRO result variables"/>
        <s v="Process Activity"/>
        <s v="Process Activity - Marginals"/>
        <s v="Technology Capacity"/>
        <s v="Technology Capacity - Marginals"/>
        <s v="Technology Investment - New capacity"/>
        <s v="Technology Investment - Marginals"/>
        <s v="Technology Investment - BenCost + ObjRange"/>
        <s v="Commodity Consumption by Process"/>
        <s v="Commodity Production by Process"/>
        <s v="Commodity Total Production"/>
        <s v="Commodity Total Production - Marginal"/>
        <s v="Commodity Net"/>
        <s v="Commodity Net - Marginal"/>
        <s v="Electricity supply by technology and energy source"/>
        <s v="Cumulative costs by type (if constrained)"/>
        <s v="Commodity Slack/Levels"/>
        <s v="Commodity Slack/Levels - Marginals"/>
        <s v="Peaking Constraint Slack"/>
        <s v="Peaking Constraint Slack - Marginals"/>
        <s v="Cumulative flow constraint - Levels"/>
        <s v="Cumulative flow constraint - Marginals"/>
        <s v="Inter-regional trade equations - Marginals"/>
        <s v="Capacity Lower Limit"/>
        <s v="Capacity Upper Limit"/>
        <s v="Process topology (Opted out - SET RPT_TOP YES to activate)"/>
        <s v="Newly installed capacity and lumpsum investment by vintage and commissioning period"/>
        <s v="Renewables - GEO"/>
        <s v="Hydrogen fuel"/>
        <s v="Renewables - Hydro"/>
        <s v="Chemicals"/>
        <s v="Food Processing"/>
        <s v="Basic Metals"/>
        <s v="Methanex methanol"/>
        <s v="Industrial Biogas"/>
        <s v="Industrial emissions"/>
        <s v="INDCO2"/>
        <s v="Industrial Coal"/>
        <s v="Industrial Diesel"/>
        <s v="Industrial ELC From Dist. Grid"/>
        <s v="Industrial Fuel oil"/>
        <s v="Industrial Geothermal"/>
        <s v="Industrial LPG"/>
        <s v="Industrial Natural gas"/>
        <s v="Industrial Petroleum"/>
        <s v="Industrial Wood"/>
        <s v="Other Industrial sectors"/>
        <s v="Wood, Pulp, Paper and Printing"/>
        <s v="Oil products - Jet kerosen"/>
        <s v="LNG"/>
        <s v="Oil products - LPG"/>
        <s v="Municipal solid waste"/>
        <s v="NGA"/>
        <s v="Oil products - Crude oil"/>
        <s v="Oil wastes"/>
        <s v="Oil products - Petroleum"/>
        <s v="Wood pellet"/>
        <s v="Residential Clothes drying"/>
        <s v="Residential cooking"/>
        <s v="Residential cooling"/>
        <s v="REFCO2"/>
        <s v="RESCO2"/>
        <s v=" Residential Coal"/>
        <s v="Residential Diesel"/>
        <s v="Residential ELC From Dist. Grid"/>
        <s v="Residential Geothermal"/>
        <s v="Residential LPG"/>
        <s v="Residential Natural gas"/>
        <s v="Residential Solar energy"/>
        <s v="Residential Firewood"/>
        <s v="Residential space heating"/>
        <s v="Residential water heating"/>
        <s v="Residential lighting"/>
        <s v="Residential motive power"/>
        <s v="Residential other electric devices"/>
        <s v="Residential refrigeration"/>
        <s v="Renewables - Solar"/>
        <s v="Freight transport Trucks"/>
        <s v="Other transport light fuel oil"/>
        <s v="Other transport aviation jet fuel"/>
        <s v="Other transport aviation jet fuel - International"/>
        <s v="Agriculture demand"/>
        <s v="Other transport LPG"/>
        <s v="Personal transport bus"/>
        <s v="Oil products - Other fuels from refinery"/>
        <s v="Personal transport motor cycle"/>
        <s v="Personal transport Cars"/>
        <s v="Renewables - Tidal"/>
        <s v="Total CO2"/>
        <s v="Transport Bio Liquids"/>
        <s v="Carbon dioxide from transport sector"/>
        <s v="Transport Diesel"/>
        <s v="Transport electricity "/>
        <s v="Transport LFO"/>
        <s v="Transport jet Hydrogen"/>
        <s v="Transport Aviation fuel_Kero"/>
        <s v="Transport LPG"/>
        <s v="Transport Natural Gas"/>
        <s v="Transport Petrol"/>
        <s v="Uranium"/>
        <s v="Renewables - Wind"/>
        <s v="Electricity"/>
        <s v="Biomass - wood"/>
        <s v="Forest residues and woody wastes"/>
        <s v="CO2 captured"/>
        <s v="Agriculture emissions"/>
        <s v="AGRCO2"/>
        <s v="Agriculture Coal"/>
        <s v="Agricultural ELC From Dist. Grid"/>
        <s v="Agriculture Geothermal"/>
        <s v="Agriculture Natural Gas"/>
        <s v="Agriculture Crude oil"/>
        <s v="Agricultural wastes (straws, stover, vegetable culls)"/>
        <s v="Animal manure"/>
        <s v="Dummy Commodity for Batteries"/>
        <s v="Biodiesel"/>
        <s v="Biofuels - Biogas"/>
        <s v="Biofuels - Bioliquid"/>
        <s v="Intermediate Heat (100-300 C), Cooking"/>
        <s v="Heat Pump (for Cooling)"/>
        <s v="Low Temperature Heat (&lt;100 C), Space Heating"/>
        <s v="Low Temperature Heat (&lt;100 C), Water Heating"/>
        <s v="Lighting"/>
        <s v="Motive power Stationary"/>
        <s v="Motive power"/>
        <s v="Coal - Sub-bituminous coal"/>
        <s v="Coal - Lignite"/>
        <s v="Commercial Biogas"/>
        <s v="Commercial sector CO2"/>
        <s v="COMCO2"/>
        <s v=" Commercial Coal"/>
        <s v="Commercial Diesel"/>
        <s v="Service ELC From Dist. Grid"/>
        <s v="Commercial Fuel Oil"/>
        <s v="Commercial Geothermal"/>
        <s v="Commercial LPG"/>
        <s v="Commercial Natural gas"/>
        <s v="Commercial petroleum"/>
        <s v="Commercial other electric devices"/>
        <s v="Refrigeration Systems"/>
        <s v="Oil products - Diesel oil"/>
        <s v="Electricity Plants Biogas"/>
        <s v="Electricity Plants Liquid Biofuels"/>
        <s v="Electricity Plants Carbon dioxide"/>
        <s v="Electricity Plants Bituminous &amp; Sub-bitum."/>
        <s v="Electricity Plants Lignite"/>
        <s v="Low voltage ELC From Dist. Grid"/>
        <s v="Electricity Plants Geothermal"/>
        <s v="High voltage ELC From Dist. Grid"/>
        <s v="Electricity Plants Hydro"/>
        <s v="Mid voltage ELC From Dist. Grid"/>
        <s v="Electricity Plants Natural Gas"/>
        <s v="Electricity Plants Oil"/>
        <s v="Electricity Plants Solar"/>
        <s v="Electricity Plants Tidal"/>
        <s v="Electricity Plants Uranium"/>
        <s v="Electricity Plants Wind"/>
        <s v="Electricity Plants Wood"/>
        <s v="Hydrogen and natural gas mix (ELC sector)"/>
        <s v="Oil products - Light fuel oil"/>
        <s v="Biogas production refinery from Forest residues and woody wastes"/>
        <s v="REFEOIL00"/>
        <s v="Residential Coal Burner (Direct Heat)"/>
        <s v="Residential Coal Open Fire, with Wetback"/>
        <s v="Residential Coal Open Fire"/>
        <s v="Residential Diesel Burner (Direct Heat)"/>
        <s v="Residential Electricity Heat Pump (for Heating)"/>
        <s v="Residential Electricity Resistance Heater"/>
        <s v="Residential Geothermal Direct Heat"/>
        <s v="Residential LPG Burner (Direct Heat)"/>
        <s v="Residential Natural Gas Burner (Direct Heat)"/>
        <s v="Residential Wood Burner (Direct Heat)"/>
        <s v="Residential Wood Open Fire, with Wetback"/>
        <s v="Residential Wood Open Fire"/>
        <s v="Residential Electricity Hot Water Cylinder"/>
        <s v="Residential Natural Gas Hot Water Cylinder"/>
        <s v="Residential Solar Hot Water Cylinder"/>
        <s v="Residential Electricity Lights"/>
        <s v="Residential Electricity Electric Motor"/>
        <s v="Residential Electricity Electronics"/>
        <s v="Residential Electricity Refrigeration Systems"/>
        <s v="Biogas to natural gas"/>
        <s v="H2 production from electrolysis"/>
        <s v="H2 methanisation to natural gas"/>
        <s v="Diesel trucks"/>
        <s v="Petrol trucks"/>
        <s v="Other transport fuels light fuel oil"/>
        <s v="Other transport fuels aviation jet fuel"/>
        <s v="Other transport fuels aviation jet fuel - International"/>
        <s v="Other transport fuels LPG and others"/>
        <s v="Electric buses"/>
        <s v="Diesel buses"/>
        <s v="Petrol buses"/>
        <s v="Battery electric cars"/>
        <s v="Diesel cars"/>
        <s v="Petrol cars"/>
        <s v="Motor cycle petrol"/>
        <s v="IRE(B)-ELC Trade with NI"/>
        <s v="IRE(B)-ELC Trade with SI"/>
        <s v="IRE(U)-COA Import from NI"/>
        <s v="IRE(U)-COA Export to SI"/>
        <s v="IRE(U)-COA Export to NI"/>
        <s v="IRE(U)-COA Import from SI"/>
        <s v="IRE(U)-COL Import from NI"/>
        <s v="IRE(U)-COL Export to SI"/>
        <s v="IRE(U)-COL Export to NI"/>
        <s v="IRE(U)-COL Import from SI"/>
        <s v="IRE(U)-DSL Import from NI"/>
        <s v="IRE(U)-DSL Export to SI"/>
        <s v="IRE(U)-FOL Import from NI"/>
        <s v="IRE(U)-FOL Export to SI"/>
        <s v="IRE(U)-JET Import from NI"/>
        <s v="IRE(U)-JET Export to SI"/>
        <s v="IRE(U)-LPG Import from NI"/>
        <s v="IRE(U)-LPG Export to SI"/>
        <s v="IRE(U)-NGA Import from NI"/>
        <s v="IRE(U)-NGA Export to SI"/>
        <s v="IRE(U)-NGA Export to NI"/>
        <s v="IRE(U)-NGA Import from SI"/>
        <s v="IRE(U)-OTH Import from NI"/>
        <s v="IRE(U)-OTH Export to SI"/>
        <s v="IRE(U)-PET Import from NI"/>
        <s v="IRE(U)-PET Export to SI"/>
        <s v="COM.COOL.R1: .05.ELC.HEAT PUMP.AIR.STD."/>
        <s v="COM.COOL.R1: .05.ELC.HEAT PUMP.AIR.IMP."/>
        <s v="COM.COOL.R1: .05.ELC.CHILLER.ROOFTOP.STD."/>
        <s v="COM.COOL.R1: .05.GEO.HEAT PUMP.GROUND.IMP."/>
        <s v="COM.COOL.R1: .05.ELC.CHILLER.ROOFTOP.NEW."/>
        <s v="COM.COOL.R1: .05.ELC.CHILLER.RECIPROCATING.NEW."/>
        <s v="COM.COOL.R1: .05.ELC.CHILLER.CENTRIFUGAL.NEW."/>
        <s v="COM.COOL.R1: .05.ELC.ROOM."/>
        <s v="COM.COOL.R1: .05.GEO.HEAT PUMP.IMP."/>
        <s v="COM.COOL.R1: .05.NGA.CHILLER.ABSORPTION."/>
        <s v="COM.COOL.R1: .05.NGA.CHILLER.ENGINE.STD."/>
        <s v="Commercial Resistance Heater ELC"/>
        <s v="COM: .05.ELC.COOKING."/>
        <s v="COM.LIGH: .05.ELC.INCANDESCENT."/>
        <s v="Commercial Burner (Direct Heat) FOL"/>
        <s v="COM: .05.LPG.COOKING."/>
        <s v="COM.LIGH: .05.ELC.SULFER."/>
        <s v="Commercial Boiler Systems FOL"/>
        <s v="COM: .05.ELC.EQUIPMENT.MOTIVE."/>
        <s v="COM: .05.NGA.COOKING."/>
        <s v="Commercial Direct Heat GEO"/>
        <s v="COM.HEAT.R1: .05.DST.BURNER.NEW."/>
        <s v="COM: .05.DSL.EQUIPMENT.MOTIVE."/>
        <s v="Commercial Burner (Direct Heat) LPG"/>
        <s v="COM: .05.ELC.EQUIPMENT.OTHERS."/>
        <s v="COM.HEAT.R1: .05.DST.BURNER.IMP."/>
        <s v="Commercial Boiler Systems LPG"/>
        <s v="COM: .05.ELC.REFRIGERATORS."/>
        <s v="COM.HEAT.R1: .05.DST.SOLAR."/>
        <s v="Commercial Burner (Direct Heat) NGA"/>
        <s v="Clothes drying"/>
        <s v="COM.HEAT.R1: .05.DST.BURNER.STD."/>
        <s v="Commercial Boiler Systems NGA"/>
        <s v="Electric cooker"/>
        <s v="COM.HEAT.R1: .05.ELC.HEAT PUMP.AIR.STD."/>
        <s v="Commercial Boiler Systems BIG"/>
        <s v="Gas cooker"/>
        <s v="COM.HEAT.R1: .05.ELC.HEAT PUMP.AIR.IMP."/>
        <s v="Commercial Boiler Systems COA"/>
        <s v="COM.HEAT.R1: .05.GEO.HEAT PUMP.GROUND.IMP."/>
        <s v="Space cooling - Advanced heat pump"/>
        <s v="Commercial Hot Water Cylinder ELC"/>
        <s v="Heat pump for cooling"/>
        <s v="COM.HEAT.R1: .05.ELC.RESISTANCE."/>
        <s v="Commercial Heat Pump (for Heating) ELC"/>
        <s v="COM.HEAT.R1: .05.GEO.EXCHANGER."/>
        <s v="residential space heating -DSL"/>
        <s v="residential space heating -Air heat pump"/>
        <s v="COM.HEAT.R1: .05.LPG."/>
        <s v="Commercial Hot Water Cylinder NGA"/>
        <s v="residential space heating -Ground heat pump"/>
        <s v="COM.HEAT.R1: .05.NGA.BURNER.STD."/>
        <s v="Commercial Lighting ELC"/>
        <s v="COM.HEAT.R1: .05.NGA.BURNER.IMP."/>
        <s v="residential space heating -Resistance heater"/>
        <s v="Commercial Motive power Stationary ELC"/>
        <s v="COM.HEAT.R1: .05.NGA.BURNER.ADV."/>
        <s v="residential space heating -LPG boiler"/>
        <s v="Commercial Motive power - mobile DSL"/>
        <s v="COM.HEAT.R1: .05.NGA.HEAT PUMP.STD."/>
        <s v="residential space heating -Natural gas boiler"/>
        <s v="Commercial Electronics ELC"/>
        <s v="residential space heating -solar thermal"/>
        <s v="COM: .05.DST.WATER HEATER.IMP."/>
        <s v="Commercial Refrigeration Systems ELC"/>
        <s v="COM: .05.DST.WATER HEATER.STD."/>
        <s v="Residential water heating -Air heat pump"/>
        <s v="Production of biodiesel from woodwaste"/>
        <s v="Residential water heating -Ground heat pump"/>
        <s v="COM: .05.ELC.WATER HEATER.HEAT PUMP.STD."/>
        <s v="Production of bioliquids (ethanol) from woodwaste"/>
        <s v="COM: .05.ELC.WATER HEATER.HEAT PUMP.ADV."/>
        <s v="Residential water heatingResistance heater"/>
        <s v="Production of wood pellets from wood waste"/>
        <s v="Residential water heating -Natural gas boiler"/>
        <s v="COM: .05.ELC.WATER HEATER.RESISTANCE.IMP."/>
        <s v="Natural gas T&amp;D to power &amp; heat sectors"/>
        <s v="COM: .05.ELC.WATER HEATER.RESISTANCE.STD."/>
        <s v="residential space heating -wood open spacburner"/>
        <s v="Demand process - Agriculture"/>
        <s v="Commercial Cooking Elements ELC"/>
        <s v="COM: .05.GEO.WATER HEATER.STD."/>
        <s v="Residential water heating -solar thermal"/>
        <s v="Commercial Cooking Ovens ELC"/>
        <s v="Power Plants Existing - Biogas (Landfills)"/>
        <s v="COM: .05.LPG.WATER HEATER.STD."/>
        <s v="Residential water heating-wood burner"/>
        <s v="Commercial Cooking Ovens LPG"/>
        <s v="Power Plants Existing - Geothermal"/>
        <s v="CFL lightning"/>
        <s v="COM: .05.NGA.WATER HEATER.STD."/>
        <s v="Commercial Cooking Ovens NGA"/>
        <s v="COM: .05.NGA.WATER HEATER.IMP."/>
        <s v="Commercial Heat Pump (for Cooling) ELC"/>
        <s v="COM.LIGH: .05.ELC.FLUO.LAMP.COMPACT."/>
        <s v="Commercial Burner (Direct Heat) COA"/>
        <s v="COM.LIGH: .05.ELC.FLUORESCENT.RAPIDSTART."/>
        <s v="COM.LIGH: .05.ELC.FLUORESCENT.BASELINE."/>
        <s v="Commercial Boiler Systems DSL"/>
        <s v="COM.LIGH: .05.ELC.HALOGEN."/>
        <s v="COM.LIGH: .05.ELC.MERCURY."/>
        <s v="ELCTEControlled Hydro00"/>
        <s v="Power Plants Existing - Controlled Hydro"/>
        <s v="LED lightning"/>
        <s v="ELCTEHydro - Flexible run- of-river00"/>
        <s v="Power Plants Existing - Hydro - Flexible run- of-river"/>
        <s v="ELCTEHydro - Inflexible run-of-river00"/>
        <s v="Power Plants Existing - Hydro - Inflexible run-of-river"/>
        <s v="Other electric devices"/>
        <s v="Power Plants Existing - Solar plant"/>
        <s v="Residential refrigirator"/>
        <s v="ELCTEWind00"/>
        <s v="Power Plants Existing - Wind"/>
        <s v="Power Plants Existing - Thermal - Coal"/>
        <s v="Power Plants Existing - Thermal - Diesel"/>
        <s v="Power Plants Existing - Thermal - Gas"/>
        <s v="Power Plants Existing - Thermal - Cogen"/>
        <s v="T_Personal Cars-Battery electricELC"/>
        <s v="EXPCOA1"/>
        <s v="T_Personal Cars-FCEH2R"/>
        <s v="EXPCOL1"/>
        <s v="T_Personal Cars-ICE hybrid Diesel"/>
        <s v="EXPDSL1"/>
        <s v="T_Personal Cars-ICE hybrid natural gas_LPG"/>
        <s v="EXPFOL1"/>
        <s v="T_Personal Cars-ICE hybrid Petrol"/>
        <s v="EXPJET1"/>
        <s v="T_Personal Cars-Internal combustion engine Diesel"/>
        <s v="EXPLPG1"/>
        <s v="T_Personal Cars-Internal combustion engine natural gas_LPG"/>
        <s v="EXPNGA1"/>
        <s v="T_Personal Cars-Internal combustion engine Petrol"/>
        <s v="EXPOIL1"/>
        <s v="T_Personal Cars-Plug-in electric (range extender)  Diesel"/>
        <s v="EXPOTH1"/>
        <s v="T_Personal Cars-Plug-in electric (range extender)  natural gas_LPG"/>
        <s v="EXPPET1"/>
        <s v="T_Personal Cars-Plug-in electric (range extender)  Petrolrol"/>
        <s v="Sector Fuel Technology Existing Coal"/>
        <s v="Sector Fuel Technology Existing  Geothermal"/>
        <s v="Sector Fuel Technology Existing Natural Gas"/>
        <s v="CO2 Storage"/>
        <s v="Sector Fuel Technology Existing oil products"/>
        <s v="Distribution network for Commercial Biogas"/>
        <s v="Battery storage (Lead-Acid) "/>
        <s v="Distribution network for  Commercial Coal"/>
        <s v="Battery storage (Li-Ion) "/>
        <s v="Distribution network for Commercial Diesel"/>
        <s v="Biomass 2020"/>
        <s v="Distribution network for Commercial Fuel Oil"/>
        <s v="Bioliquid Power 2020"/>
        <s v="Distribution network for Commercial Geothermal"/>
        <s v="Solar PV: ground 2030"/>
        <s v="Distribution network for Commercial LPG"/>
        <s v="Geothermal, 2020"/>
        <s v="Distribution network for Commercial Natural gas"/>
        <s v="Coal: SCPC-post CCS - 2030"/>
        <s v="Distribution network for Commercial petroleum"/>
        <s v="Coal: SCPC - 2020"/>
        <s v="Sector Fuel Technology Existing Electricity Plants Biogas"/>
        <s v="Lignite: SCPC-post CCS - 2030"/>
        <s v="Sector Fuel Technology Existing Electricity Plants Liquid Biofuels"/>
        <s v="Lignite: SCPC - 2020"/>
        <s v="Sector Fuel Technology Existing Electricity Plants Bituminous &amp; Sub-bitum."/>
        <s v="New dam"/>
        <s v="Sector Fuel Technology Existing Electricity Plants Lignite"/>
        <s v="Hydro pumped storage"/>
        <s v="Sector Fuel Technology Existing Electricity Plants Geothermal"/>
        <s v="New run of river hydro"/>
        <s v="Sector Fuel Technology Existing Electricity Plants Hydro"/>
        <s v="Natural Gas: GTCC-post CCS - 2030"/>
        <s v="Sector Fuel Technology Existing Electricity Plants Natural Gas"/>
        <s v="Natural Gas: GTCC - 2020"/>
        <s v="Sector Fuel Technology Existing Electricity Plants Oil"/>
        <s v="Natural Gas: GTCC - FLEX - 2020"/>
        <s v="Sector Fuel Technology Existing Electricity Plants Solar"/>
        <s v="Nuclear: Gen3 (EPR) - 2030"/>
        <s v="Sector Fuel Technology Existing Electricity Plants Tidal"/>
        <s v="Nuclear: Gen4 (FBR) - 2050"/>
        <s v="Sector Fuel Technology Existing Electricity Plants Uranium"/>
        <s v="Nuclear: Gen2 (LWR) - 2020"/>
        <s v="Sector Fuel Technology Existing Electricity Plants Wind"/>
        <s v="Oil Plants 2020"/>
        <s v="Sector Fuel Technology Existing Electricity Plants Wood"/>
        <s v="Concentrated Solar power 2020"/>
        <s v="Distribution network for  Residential Coal"/>
        <s v="Solar PV: building 2020"/>
        <s v="Distribution network for Residential Diesel"/>
        <s v="Tidal Power 2020"/>
        <s v="Distribution network for Residential Geothermal"/>
        <s v="Wind generation plant (small &lt;100 MW) - AF35"/>
        <s v="Distribution network for Residential LPG"/>
        <s v="Wind generation plant (small &lt;100 MW) - AF40"/>
        <s v="Distribution network for Residential Natural gas"/>
        <s v="Wind: Wind-onshore - 2020"/>
        <s v="Distribution network for Residential Solar energy"/>
        <s v="Distribution network for Residential Firewood"/>
        <s v="Distribution of Transport Bio Liquids"/>
        <s v="Wind: Wind-offshore - 2020"/>
        <s v="Distribution of Transport Diesel"/>
        <s v="Wood Power 2020"/>
        <s v="Distribution of Transport electricity "/>
        <s v="Waste incenerator 2020"/>
        <s v="Distribution of Transport LFO"/>
        <s v="Distribution of Transport jet Hydrogen"/>
        <s v="Distribution of Transport Aviation fuel_Kero"/>
        <s v="Distribution of Transport LPG"/>
        <s v="Distribution of Transport Natural Gas"/>
        <s v="Distribution of Transport Petrol"/>
        <s v="Existing fuel technology Industrial Biogas"/>
        <s v="Existing fuel technology Industrial Coal"/>
        <s v="Existing fuel technology Industrial Diesel"/>
        <s v="Existing fuel technology Industrial Fuel oil"/>
        <s v="Existing fuel technology Industrial Geothermal"/>
        <s v="Existing fuel technology Industrial LPG"/>
        <s v="Existing fuel technology Industrial Natural gas"/>
        <s v="Existing fuel technology Industrial Petroleum"/>
        <s v="Existing fuel technology Industrial Wood"/>
        <s v="Existing electricity distribution grid  TELC"/>
        <s v="Existing electricity distribution grid  - 220V voltage"/>
        <s v="Existing electricity distribution grid  IELC"/>
        <s v="Existing electricity distribution grid  - Low voltage"/>
        <s v="Existing electricity distribution grid  - 65/50V voltage"/>
        <s v="Existing electricity distribution grid  RELC"/>
        <s v="Existing electricity distribution grid  SELC"/>
        <s v="Existing industrial technology Chemicals"/>
        <s v="Existing industrial technology Food Processing"/>
        <s v="Existing industrial technology Basic Metals"/>
        <s v="Existing industrial technology Methanex methanol production"/>
        <s v="Methanol import, Methanex leavimng point"/>
        <s v="IMPCOA1"/>
        <s v="IMPCOL1"/>
        <s v="Dummy Import of DEM"/>
        <s v="IMPDSL1"/>
        <s v="IMPFOL1"/>
        <s v="IMPJET1"/>
        <s v="IMPLNG1"/>
        <s v="IMPLPG1"/>
        <s v="Dummy Import of MAT"/>
        <s v="IMPNGA1"/>
        <s v="Dummy Import of NRG"/>
        <s v="IMPOIL1"/>
        <s v="IMPOTH1"/>
        <s v="IMPPET1"/>
        <s v="Existing industrial technology Other Industrial sectors"/>
        <s v="Existing industrial technology Wood, Pulp, Paper and Printing"/>
        <s v="LNG port for natural gas imports"/>
        <s v="Domestic supply of Agricultural wastes (straws, stover, vegetable culls)"/>
        <s v="Domestic supply of Animal manure"/>
        <s v="MINBIG1"/>
        <s v="MINBIL1"/>
        <s v="MINCOA1"/>
        <s v="MINCOL1"/>
        <s v="MINDSL1"/>
        <s v="MINFOL1"/>
        <s v="MINGEO1"/>
        <s v="MINHYD1"/>
        <s v="MINJET1"/>
        <s v="MINLPG1"/>
        <s v="Domestic supply of Municipal solid waste"/>
        <s v="MINNGA1"/>
        <s v="MINOIL1"/>
        <s v="Domestic supply of Oil wastes"/>
        <s v="MINOTH1"/>
        <s v="MINPET1"/>
        <s v="MINSOL1"/>
        <s v="MINTID1"/>
        <s v="MINURN1"/>
        <s v="MINWIN1"/>
        <s v="MINWOD1"/>
        <s v="Domestic supply of Forest residues and woody wastes"/>
        <s v="Non_NRG_Gas"/>
        <s v="Non_NRG_OTH"/>
        <s v="Residential Electricity Clothes Dryer"/>
        <s v="Residential Coal Cooking Ovens"/>
        <s v="Residential Electricity Cooking Ovens"/>
        <s v="Residential Natural Gas Cooking Ovens"/>
        <s v="Residential Wood Cooking Ovens"/>
        <s v="Residential Electricity Heat Pump (for Cooling)"/>
        <s v="Biogas production refinery from Agricultural wastes (straws, stover, vegetable culls)"/>
        <s v="Biogas production refinery from Animal manure"/>
        <s v="Biogas production refinery from Municipal solid waste"/>
        <s v="COST"/>
        <s v="VAR"/>
        <s v="VARX"/>
        <s v="INVX"/>
        <s v="INV+"/>
        <s v="INVX+"/>
        <s v="FIXX"/>
        <s v="ELS"/>
        <s v="DAM"/>
        <s v="DAS"/>
        <s v="DAM-EXT+"/>
        <s v="INSTCAP"/>
        <s v="LUMPINV"/>
        <s v="LUMPIX"/>
        <s v="CGAP"/>
        <s v="GGAP"/>
        <s v="ACT"/>
        <s v="RNGLO"/>
        <s v="FLO"/>
        <s v="RNGUP"/>
        <s v="IRE"/>
        <s v="RATIO"/>
        <s v="GRATIO"/>
        <s v="LEVCOST"/>
        <s v="INV"/>
        <s v="COM"/>
        <s v="FIX"/>
        <s v="Model solution status code"/>
        <s v="Coal ban"/>
        <s v="Gas power plants bound"/>
        <s v="Geothermal potential 2025"/>
        <s v="HYDRO potential 2050"/>
        <s v="SOLAR potential 2050"/>
        <s v="TIDAl potential 2050"/>
        <s v="WIND potential 2025"/>
        <s v="WIND potential 2050"/>
        <s v="Winter energy margin"/>
        <s v="Hydro pumped storage capacity limits"/>
        <s v="Industrial Demands"/>
        <s v="Non-energy Demands"/>
        <s v="Agriculature Sector Demands"/>
        <s v="Transporation Sector Demands"/>
        <s v="Commercial Sector Demands"/>
        <s v="Residential Sector Demands"/>
        <s v="Material commodities"/>
        <s v="Environmental indicator commodities"/>
        <s v="Demand commodities"/>
        <s v="Energy carrier commodities"/>
        <s v="Inter-regional Exchange (Exports &amp; Imports)"/>
        <s v="Distribution Technologies"/>
        <s v="Storage Processes (genuine)"/>
        <s v="Heating Plants"/>
        <s v="Coupled Heat+Power Plants"/>
        <s v="Electric Power Plants"/>
        <s v="Refineries"/>
        <s v="Material Processes - Volume"/>
        <s v="Material Processes - Weight"/>
        <s v="Energy Processes"/>
        <s v="Demand Devices"/>
        <s v="PRC_MARK Share UC constraints"/>
        <s v="Dynamic UC bound constraints"/>
        <s v="Genuine TIMES UC constrai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7">
  <r>
    <x v="0"/>
    <s v="-"/>
    <x v="0"/>
    <s v="inv"/>
    <x v="0"/>
  </r>
  <r>
    <x v="0"/>
    <s v="-"/>
    <x v="1"/>
    <s v="dec"/>
    <x v="1"/>
  </r>
  <r>
    <x v="0"/>
    <s v="-"/>
    <x v="2"/>
    <s v="alv"/>
    <x v="2"/>
  </r>
  <r>
    <x v="0"/>
    <s v="-"/>
    <x v="3"/>
    <s v="ate"/>
    <x v="3"/>
  </r>
  <r>
    <x v="0"/>
    <s v="-"/>
    <x v="4"/>
    <s v="fom"/>
    <x v="4"/>
  </r>
  <r>
    <x v="0"/>
    <s v="-"/>
    <x v="5"/>
    <s v="act"/>
    <x v="5"/>
  </r>
  <r>
    <x v="0"/>
    <s v="-"/>
    <x v="6"/>
    <s v="flo"/>
    <x v="6"/>
  </r>
  <r>
    <x v="0"/>
    <s v="-"/>
    <x v="7"/>
    <s v="com"/>
    <x v="7"/>
  </r>
  <r>
    <x v="0"/>
    <s v="-"/>
    <x v="8"/>
    <s v="els"/>
    <x v="8"/>
  </r>
  <r>
    <x v="0"/>
    <s v="-"/>
    <x v="9"/>
    <s v="dam"/>
    <x v="9"/>
  </r>
  <r>
    <x v="0"/>
    <s v="-"/>
    <x v="10"/>
    <s v="nvx"/>
    <x v="10"/>
  </r>
  <r>
    <x v="0"/>
    <s v="-"/>
    <x v="11"/>
    <s v="ixx"/>
    <x v="11"/>
  </r>
  <r>
    <x v="0"/>
    <s v="-"/>
    <x v="12"/>
    <s v="lox"/>
    <x v="12"/>
  </r>
  <r>
    <x v="0"/>
    <s v="-"/>
    <x v="13"/>
    <s v="omx"/>
    <x v="13"/>
  </r>
  <r>
    <x v="0"/>
    <s v="-"/>
    <x v="14"/>
    <s v="ire"/>
    <x v="14"/>
  </r>
  <r>
    <x v="0"/>
    <s v="-"/>
    <x v="15"/>
    <s v="NPV"/>
    <x v="15"/>
  </r>
  <r>
    <x v="0"/>
    <s v="-"/>
    <x v="16"/>
    <s v="NPV"/>
    <x v="16"/>
  </r>
  <r>
    <x v="0"/>
    <s v="-"/>
    <x v="17"/>
    <s v="flo"/>
    <x v="17"/>
  </r>
  <r>
    <x v="0"/>
    <s v="-"/>
    <x v="18"/>
    <s v="bjZ"/>
    <x v="18"/>
  </r>
  <r>
    <x v="0"/>
    <s v="-"/>
    <x v="19"/>
    <s v="obj"/>
    <x v="19"/>
  </r>
  <r>
    <x v="0"/>
    <s v="-"/>
    <x v="20"/>
    <s v="obj"/>
    <x v="20"/>
  </r>
  <r>
    <x v="0"/>
    <s v="-"/>
    <x v="21"/>
    <s v="rec"/>
    <x v="21"/>
  </r>
  <r>
    <x v="0"/>
    <s v="-"/>
    <x v="22"/>
    <s v="ost"/>
    <x v="22"/>
  </r>
  <r>
    <x v="0"/>
    <s v="-"/>
    <x v="23"/>
    <s v="Con"/>
    <x v="23"/>
  </r>
  <r>
    <x v="0"/>
    <s v="-"/>
    <x v="24"/>
    <s v="FXM"/>
    <x v="24"/>
  </r>
  <r>
    <x v="0"/>
    <s v="-"/>
    <x v="25"/>
    <s v="LOM"/>
    <x v="25"/>
  </r>
  <r>
    <x v="0"/>
    <s v="-"/>
    <x v="26"/>
    <s v="UPM"/>
    <x v="26"/>
  </r>
  <r>
    <x v="0"/>
    <s v="-"/>
    <x v="27"/>
    <s v="nbM"/>
    <x v="27"/>
  </r>
  <r>
    <x v="0"/>
    <s v="-"/>
    <x v="28"/>
    <s v="bet"/>
    <x v="28"/>
  </r>
  <r>
    <x v="0"/>
    <s v="-"/>
    <x v="29"/>
    <s v="ate"/>
    <x v="29"/>
  </r>
  <r>
    <x v="0"/>
    <s v="-"/>
    <x v="30"/>
    <s v="lic"/>
    <x v="30"/>
  </r>
  <r>
    <x v="0"/>
    <s v="-"/>
    <x v="31"/>
    <s v="cro"/>
    <x v="31"/>
  </r>
  <r>
    <x v="0"/>
    <s v="-"/>
    <x v="32"/>
    <s v="act"/>
    <x v="32"/>
  </r>
  <r>
    <x v="0"/>
    <s v="-"/>
    <x v="33"/>
    <s v="ctM"/>
    <x v="33"/>
  </r>
  <r>
    <x v="0"/>
    <s v="-"/>
    <x v="34"/>
    <s v="cap"/>
    <x v="34"/>
  </r>
  <r>
    <x v="0"/>
    <s v="-"/>
    <x v="35"/>
    <s v="apM"/>
    <x v="35"/>
  </r>
  <r>
    <x v="0"/>
    <s v="-"/>
    <x v="36"/>
    <s v="cap"/>
    <x v="36"/>
  </r>
  <r>
    <x v="0"/>
    <s v="-"/>
    <x v="37"/>
    <s v="apM"/>
    <x v="37"/>
  </r>
  <r>
    <x v="0"/>
    <s v="-"/>
    <x v="38"/>
    <s v="apR"/>
    <x v="38"/>
  </r>
  <r>
    <x v="0"/>
    <s v="-"/>
    <x v="39"/>
    <s v="fin"/>
    <x v="39"/>
  </r>
  <r>
    <x v="0"/>
    <s v="-"/>
    <x v="40"/>
    <s v="out"/>
    <x v="40"/>
  </r>
  <r>
    <x v="0"/>
    <s v="-"/>
    <x v="41"/>
    <s v="prd"/>
    <x v="41"/>
  </r>
  <r>
    <x v="0"/>
    <s v="-"/>
    <x v="42"/>
    <s v="rdM"/>
    <x v="42"/>
  </r>
  <r>
    <x v="0"/>
    <s v="-"/>
    <x v="43"/>
    <s v="net"/>
    <x v="43"/>
  </r>
  <r>
    <x v="0"/>
    <s v="-"/>
    <x v="44"/>
    <s v="etM"/>
    <x v="44"/>
  </r>
  <r>
    <x v="0"/>
    <s v="-"/>
    <x v="45"/>
    <s v="out"/>
    <x v="45"/>
  </r>
  <r>
    <x v="0"/>
    <s v="-"/>
    <x v="46"/>
    <s v="Cst"/>
    <x v="46"/>
  </r>
  <r>
    <x v="0"/>
    <s v="-"/>
    <x v="47"/>
    <s v="bal"/>
    <x v="47"/>
  </r>
  <r>
    <x v="0"/>
    <s v="-"/>
    <x v="48"/>
    <s v="alM"/>
    <x v="48"/>
  </r>
  <r>
    <x v="0"/>
    <s v="-"/>
    <x v="49"/>
    <s v="eak"/>
    <x v="49"/>
  </r>
  <r>
    <x v="0"/>
    <s v="-"/>
    <x v="50"/>
    <s v="akM"/>
    <x v="50"/>
  </r>
  <r>
    <x v="0"/>
    <s v="-"/>
    <x v="51"/>
    <s v="flo"/>
    <x v="51"/>
  </r>
  <r>
    <x v="0"/>
    <s v="-"/>
    <x v="52"/>
    <s v="loM"/>
    <x v="52"/>
  </r>
  <r>
    <x v="0"/>
    <s v="-"/>
    <x v="53"/>
    <s v="reM"/>
    <x v="53"/>
  </r>
  <r>
    <x v="0"/>
    <s v="-"/>
    <x v="54"/>
    <s v="pLO"/>
    <x v="54"/>
  </r>
  <r>
    <x v="0"/>
    <s v="-"/>
    <x v="55"/>
    <s v="pUP"/>
    <x v="55"/>
  </r>
  <r>
    <x v="0"/>
    <s v="-"/>
    <x v="56"/>
    <s v="Top"/>
    <x v="56"/>
  </r>
  <r>
    <x v="0"/>
    <s v="-"/>
    <x v="57"/>
    <s v="New"/>
    <x v="57"/>
  </r>
  <r>
    <x v="1"/>
    <s v="SI"/>
    <x v="58"/>
    <s v="GEO"/>
    <x v="58"/>
  </r>
  <r>
    <x v="1"/>
    <s v="NI"/>
    <x v="58"/>
    <s v="GEO"/>
    <x v="58"/>
  </r>
  <r>
    <x v="1"/>
    <s v="SI"/>
    <x v="59"/>
    <s v="H2R"/>
    <x v="59"/>
  </r>
  <r>
    <x v="1"/>
    <s v="NI"/>
    <x v="59"/>
    <s v="H2R"/>
    <x v="59"/>
  </r>
  <r>
    <x v="1"/>
    <s v="SI"/>
    <x v="60"/>
    <s v="HYD"/>
    <x v="60"/>
  </r>
  <r>
    <x v="1"/>
    <s v="NI"/>
    <x v="60"/>
    <s v="HYD"/>
    <x v="60"/>
  </r>
  <r>
    <x v="1"/>
    <s v="SI"/>
    <x v="61"/>
    <s v="HEM"/>
    <x v="61"/>
  </r>
  <r>
    <x v="1"/>
    <s v="NI"/>
    <x v="61"/>
    <s v="HEM"/>
    <x v="61"/>
  </r>
  <r>
    <x v="1"/>
    <s v="SI"/>
    <x v="62"/>
    <s v="OOD"/>
    <x v="62"/>
  </r>
  <r>
    <x v="1"/>
    <s v="NI"/>
    <x v="62"/>
    <s v="OOD"/>
    <x v="62"/>
  </r>
  <r>
    <x v="1"/>
    <s v="SI"/>
    <x v="63"/>
    <s v="MET"/>
    <x v="63"/>
  </r>
  <r>
    <x v="1"/>
    <s v="NI"/>
    <x v="63"/>
    <s v="MET"/>
    <x v="63"/>
  </r>
  <r>
    <x v="1"/>
    <s v="NI"/>
    <x v="64"/>
    <s v="ETH"/>
    <x v="64"/>
  </r>
  <r>
    <x v="1"/>
    <s v="SI"/>
    <x v="65"/>
    <s v="BIG"/>
    <x v="65"/>
  </r>
  <r>
    <x v="1"/>
    <s v="NI"/>
    <x v="65"/>
    <s v="BIG"/>
    <x v="65"/>
  </r>
  <r>
    <x v="1"/>
    <s v="SI"/>
    <x v="66"/>
    <s v="CO2"/>
    <x v="66"/>
  </r>
  <r>
    <x v="1"/>
    <s v="NI"/>
    <x v="66"/>
    <s v="CO2"/>
    <x v="67"/>
  </r>
  <r>
    <x v="1"/>
    <s v="SI"/>
    <x v="67"/>
    <s v="COA"/>
    <x v="68"/>
  </r>
  <r>
    <x v="1"/>
    <s v="NI"/>
    <x v="67"/>
    <s v="COA"/>
    <x v="68"/>
  </r>
  <r>
    <x v="1"/>
    <s v="SI"/>
    <x v="68"/>
    <s v="DSL"/>
    <x v="69"/>
  </r>
  <r>
    <x v="1"/>
    <s v="NI"/>
    <x v="68"/>
    <s v="DSL"/>
    <x v="69"/>
  </r>
  <r>
    <x v="1"/>
    <s v="SI"/>
    <x v="69"/>
    <s v="ELC"/>
    <x v="70"/>
  </r>
  <r>
    <x v="1"/>
    <s v="NI"/>
    <x v="69"/>
    <s v="ELC"/>
    <x v="70"/>
  </r>
  <r>
    <x v="1"/>
    <s v="SI"/>
    <x v="70"/>
    <s v="FOL"/>
    <x v="71"/>
  </r>
  <r>
    <x v="1"/>
    <s v="NI"/>
    <x v="70"/>
    <s v="FOL"/>
    <x v="71"/>
  </r>
  <r>
    <x v="1"/>
    <s v="SI"/>
    <x v="71"/>
    <s v="GEO"/>
    <x v="72"/>
  </r>
  <r>
    <x v="1"/>
    <s v="NI"/>
    <x v="71"/>
    <s v="GEO"/>
    <x v="72"/>
  </r>
  <r>
    <x v="1"/>
    <s v="SI"/>
    <x v="72"/>
    <s v="LPG"/>
    <x v="73"/>
  </r>
  <r>
    <x v="1"/>
    <s v="NI"/>
    <x v="72"/>
    <s v="LPG"/>
    <x v="73"/>
  </r>
  <r>
    <x v="1"/>
    <s v="SI"/>
    <x v="73"/>
    <s v="NGA"/>
    <x v="74"/>
  </r>
  <r>
    <x v="1"/>
    <s v="NI"/>
    <x v="73"/>
    <s v="NGA"/>
    <x v="74"/>
  </r>
  <r>
    <x v="1"/>
    <s v="SI"/>
    <x v="74"/>
    <s v="PET"/>
    <x v="75"/>
  </r>
  <r>
    <x v="1"/>
    <s v="NI"/>
    <x v="74"/>
    <s v="PET"/>
    <x v="75"/>
  </r>
  <r>
    <x v="1"/>
    <s v="SI"/>
    <x v="75"/>
    <s v="WOD"/>
    <x v="76"/>
  </r>
  <r>
    <x v="1"/>
    <s v="NI"/>
    <x v="75"/>
    <s v="WOD"/>
    <x v="76"/>
  </r>
  <r>
    <x v="1"/>
    <s v="SI"/>
    <x v="76"/>
    <s v="OTH"/>
    <x v="77"/>
  </r>
  <r>
    <x v="1"/>
    <s v="NI"/>
    <x v="76"/>
    <s v="OTH"/>
    <x v="77"/>
  </r>
  <r>
    <x v="1"/>
    <s v="SI"/>
    <x v="77"/>
    <s v="WOD"/>
    <x v="78"/>
  </r>
  <r>
    <x v="1"/>
    <s v="NI"/>
    <x v="77"/>
    <s v="WOD"/>
    <x v="78"/>
  </r>
  <r>
    <x v="1"/>
    <s v="SI"/>
    <x v="78"/>
    <s v="JET"/>
    <x v="79"/>
  </r>
  <r>
    <x v="1"/>
    <s v="NI"/>
    <x v="78"/>
    <s v="JET"/>
    <x v="79"/>
  </r>
  <r>
    <x v="1"/>
    <s v="NI"/>
    <x v="79"/>
    <s v="LNG"/>
    <x v="80"/>
  </r>
  <r>
    <x v="1"/>
    <s v="SI"/>
    <x v="80"/>
    <s v="LPG"/>
    <x v="81"/>
  </r>
  <r>
    <x v="1"/>
    <s v="NI"/>
    <x v="80"/>
    <s v="LPG"/>
    <x v="81"/>
  </r>
  <r>
    <x v="1"/>
    <s v="NI"/>
    <x v="81"/>
    <s v="WST"/>
    <x v="82"/>
  </r>
  <r>
    <x v="1"/>
    <s v="SI"/>
    <x v="82"/>
    <s v="NGA"/>
    <x v="83"/>
  </r>
  <r>
    <x v="1"/>
    <s v="NI"/>
    <x v="82"/>
    <s v="NGA"/>
    <x v="83"/>
  </r>
  <r>
    <x v="1"/>
    <s v="SI"/>
    <x v="83"/>
    <s v="OIL"/>
    <x v="84"/>
  </r>
  <r>
    <x v="1"/>
    <s v="NI"/>
    <x v="83"/>
    <s v="OIL"/>
    <x v="84"/>
  </r>
  <r>
    <x v="1"/>
    <s v="NI"/>
    <x v="84"/>
    <s v="WST"/>
    <x v="85"/>
  </r>
  <r>
    <x v="1"/>
    <s v="SI"/>
    <x v="85"/>
    <s v="PET"/>
    <x v="86"/>
  </r>
  <r>
    <x v="1"/>
    <s v="NI"/>
    <x v="85"/>
    <s v="PET"/>
    <x v="86"/>
  </r>
  <r>
    <x v="1"/>
    <s v="NI"/>
    <x v="86"/>
    <s v="PLT"/>
    <x v="87"/>
  </r>
  <r>
    <x v="1"/>
    <s v="SI"/>
    <x v="87"/>
    <s v="RCD"/>
    <x v="88"/>
  </r>
  <r>
    <x v="1"/>
    <s v="NI"/>
    <x v="87"/>
    <s v="RCD"/>
    <x v="88"/>
  </r>
  <r>
    <x v="1"/>
    <s v="SI"/>
    <x v="88"/>
    <s v="RCK"/>
    <x v="89"/>
  </r>
  <r>
    <x v="1"/>
    <s v="NI"/>
    <x v="88"/>
    <s v="RCK"/>
    <x v="89"/>
  </r>
  <r>
    <x v="1"/>
    <s v="SI"/>
    <x v="89"/>
    <s v="RCL"/>
    <x v="90"/>
  </r>
  <r>
    <x v="1"/>
    <s v="NI"/>
    <x v="89"/>
    <s v="RCL"/>
    <x v="90"/>
  </r>
  <r>
    <x v="1"/>
    <s v="SI"/>
    <x v="90"/>
    <s v="CO2"/>
    <x v="91"/>
  </r>
  <r>
    <x v="1"/>
    <s v="NI"/>
    <x v="90"/>
    <s v="CO2"/>
    <x v="91"/>
  </r>
  <r>
    <x v="1"/>
    <s v="NI"/>
    <x v="91"/>
    <s v="CO2"/>
    <x v="92"/>
  </r>
  <r>
    <x v="1"/>
    <s v="SI"/>
    <x v="92"/>
    <s v="COA"/>
    <x v="93"/>
  </r>
  <r>
    <x v="1"/>
    <s v="NI"/>
    <x v="92"/>
    <s v="COA"/>
    <x v="93"/>
  </r>
  <r>
    <x v="1"/>
    <s v="SI"/>
    <x v="93"/>
    <s v="DSL"/>
    <x v="94"/>
  </r>
  <r>
    <x v="1"/>
    <s v="NI"/>
    <x v="93"/>
    <s v="DSL"/>
    <x v="94"/>
  </r>
  <r>
    <x v="1"/>
    <s v="SI"/>
    <x v="94"/>
    <s v="ELC"/>
    <x v="95"/>
  </r>
  <r>
    <x v="1"/>
    <s v="NI"/>
    <x v="94"/>
    <s v="ELC"/>
    <x v="95"/>
  </r>
  <r>
    <x v="1"/>
    <s v="SI"/>
    <x v="95"/>
    <s v="GEO"/>
    <x v="96"/>
  </r>
  <r>
    <x v="1"/>
    <s v="NI"/>
    <x v="95"/>
    <s v="GEO"/>
    <x v="96"/>
  </r>
  <r>
    <x v="1"/>
    <s v="SI"/>
    <x v="96"/>
    <s v="LPG"/>
    <x v="97"/>
  </r>
  <r>
    <x v="1"/>
    <s v="NI"/>
    <x v="96"/>
    <s v="LPG"/>
    <x v="97"/>
  </r>
  <r>
    <x v="1"/>
    <s v="SI"/>
    <x v="97"/>
    <s v="NGA"/>
    <x v="98"/>
  </r>
  <r>
    <x v="1"/>
    <s v="NI"/>
    <x v="97"/>
    <s v="NGA"/>
    <x v="98"/>
  </r>
  <r>
    <x v="1"/>
    <s v="SI"/>
    <x v="98"/>
    <s v="SOL"/>
    <x v="99"/>
  </r>
  <r>
    <x v="1"/>
    <s v="NI"/>
    <x v="98"/>
    <s v="SOL"/>
    <x v="99"/>
  </r>
  <r>
    <x v="1"/>
    <s v="SI"/>
    <x v="99"/>
    <s v="WOD"/>
    <x v="100"/>
  </r>
  <r>
    <x v="1"/>
    <s v="NI"/>
    <x v="99"/>
    <s v="WOD"/>
    <x v="100"/>
  </r>
  <r>
    <x v="1"/>
    <s v="SI"/>
    <x v="100"/>
    <s v="RH"/>
    <x v="101"/>
  </r>
  <r>
    <x v="1"/>
    <s v="NI"/>
    <x v="100"/>
    <s v="RH"/>
    <x v="101"/>
  </r>
  <r>
    <x v="1"/>
    <s v="SI"/>
    <x v="101"/>
    <s v="RHW"/>
    <x v="102"/>
  </r>
  <r>
    <x v="1"/>
    <s v="NI"/>
    <x v="101"/>
    <s v="RHW"/>
    <x v="102"/>
  </r>
  <r>
    <x v="1"/>
    <s v="SI"/>
    <x v="102"/>
    <s v="RL"/>
    <x v="103"/>
  </r>
  <r>
    <x v="1"/>
    <s v="NI"/>
    <x v="102"/>
    <s v="RL"/>
    <x v="103"/>
  </r>
  <r>
    <x v="1"/>
    <s v="SI"/>
    <x v="103"/>
    <s v="mot"/>
    <x v="104"/>
  </r>
  <r>
    <x v="1"/>
    <s v="NI"/>
    <x v="103"/>
    <s v="mot"/>
    <x v="104"/>
  </r>
  <r>
    <x v="1"/>
    <s v="SI"/>
    <x v="104"/>
    <s v="OTH"/>
    <x v="105"/>
  </r>
  <r>
    <x v="1"/>
    <s v="NI"/>
    <x v="104"/>
    <s v="OTH"/>
    <x v="105"/>
  </r>
  <r>
    <x v="1"/>
    <s v="SI"/>
    <x v="105"/>
    <s v="RRF"/>
    <x v="106"/>
  </r>
  <r>
    <x v="1"/>
    <s v="NI"/>
    <x v="105"/>
    <s v="RRF"/>
    <x v="106"/>
  </r>
  <r>
    <x v="1"/>
    <s v="SI"/>
    <x v="106"/>
    <s v="SOL"/>
    <x v="107"/>
  </r>
  <r>
    <x v="1"/>
    <s v="NI"/>
    <x v="106"/>
    <s v="SOL"/>
    <x v="107"/>
  </r>
  <r>
    <x v="1"/>
    <s v="SI"/>
    <x v="107"/>
    <s v="Trk"/>
    <x v="108"/>
  </r>
  <r>
    <x v="1"/>
    <s v="NI"/>
    <x v="107"/>
    <s v="Trk"/>
    <x v="108"/>
  </r>
  <r>
    <x v="1"/>
    <s v="SI"/>
    <x v="108"/>
    <s v="FOL"/>
    <x v="109"/>
  </r>
  <r>
    <x v="1"/>
    <s v="NI"/>
    <x v="108"/>
    <s v="FOL"/>
    <x v="109"/>
  </r>
  <r>
    <x v="1"/>
    <s v="SI"/>
    <x v="109"/>
    <s v="JET"/>
    <x v="110"/>
  </r>
  <r>
    <x v="1"/>
    <s v="NI"/>
    <x v="109"/>
    <s v="JET"/>
    <x v="110"/>
  </r>
  <r>
    <x v="1"/>
    <s v="NI"/>
    <x v="110"/>
    <s v="Int"/>
    <x v="111"/>
  </r>
  <r>
    <x v="1"/>
    <s v="SI"/>
    <x v="111"/>
    <s v="AGR"/>
    <x v="112"/>
  </r>
  <r>
    <x v="1"/>
    <s v="NI"/>
    <x v="111"/>
    <s v="AGR"/>
    <x v="112"/>
  </r>
  <r>
    <x v="1"/>
    <s v="SI"/>
    <x v="112"/>
    <s v="LPG"/>
    <x v="113"/>
  </r>
  <r>
    <x v="1"/>
    <s v="NI"/>
    <x v="112"/>
    <s v="LPG"/>
    <x v="113"/>
  </r>
  <r>
    <x v="1"/>
    <s v="SI"/>
    <x v="113"/>
    <s v="Bus"/>
    <x v="114"/>
  </r>
  <r>
    <x v="1"/>
    <s v="NI"/>
    <x v="113"/>
    <s v="Bus"/>
    <x v="114"/>
  </r>
  <r>
    <x v="1"/>
    <s v="SI"/>
    <x v="114"/>
    <s v="OTH"/>
    <x v="115"/>
  </r>
  <r>
    <x v="1"/>
    <s v="NI"/>
    <x v="114"/>
    <s v="OTH"/>
    <x v="115"/>
  </r>
  <r>
    <x v="1"/>
    <s v="SI"/>
    <x v="115"/>
    <s v="Car"/>
    <x v="116"/>
  </r>
  <r>
    <x v="1"/>
    <s v="NI"/>
    <x v="115"/>
    <s v="Car"/>
    <x v="116"/>
  </r>
  <r>
    <x v="1"/>
    <s v="SI"/>
    <x v="116"/>
    <s v="Mcy"/>
    <x v="117"/>
  </r>
  <r>
    <x v="1"/>
    <s v="NI"/>
    <x v="116"/>
    <s v="Mcy"/>
    <x v="117"/>
  </r>
  <r>
    <x v="1"/>
    <s v="SI"/>
    <x v="117"/>
    <s v="TID"/>
    <x v="118"/>
  </r>
  <r>
    <x v="1"/>
    <s v="NI"/>
    <x v="117"/>
    <s v="TID"/>
    <x v="118"/>
  </r>
  <r>
    <x v="1"/>
    <s v="SI"/>
    <x v="118"/>
    <s v="CO2"/>
    <x v="119"/>
  </r>
  <r>
    <x v="1"/>
    <s v="NI"/>
    <x v="118"/>
    <s v="CO2"/>
    <x v="119"/>
  </r>
  <r>
    <x v="1"/>
    <s v="SI"/>
    <x v="119"/>
    <s v="BIL"/>
    <x v="120"/>
  </r>
  <r>
    <x v="1"/>
    <s v="NI"/>
    <x v="119"/>
    <s v="BIL"/>
    <x v="120"/>
  </r>
  <r>
    <x v="1"/>
    <s v="SI"/>
    <x v="120"/>
    <s v="CO2"/>
    <x v="121"/>
  </r>
  <r>
    <x v="1"/>
    <s v="NI"/>
    <x v="120"/>
    <s v="CO2"/>
    <x v="121"/>
  </r>
  <r>
    <x v="1"/>
    <s v="SI"/>
    <x v="121"/>
    <s v="DSL"/>
    <x v="122"/>
  </r>
  <r>
    <x v="1"/>
    <s v="NI"/>
    <x v="121"/>
    <s v="DSL"/>
    <x v="122"/>
  </r>
  <r>
    <x v="1"/>
    <s v="SI"/>
    <x v="122"/>
    <s v="ELC"/>
    <x v="123"/>
  </r>
  <r>
    <x v="1"/>
    <s v="NI"/>
    <x v="122"/>
    <s v="ELC"/>
    <x v="123"/>
  </r>
  <r>
    <x v="1"/>
    <s v="SI"/>
    <x v="123"/>
    <s v="FOL"/>
    <x v="124"/>
  </r>
  <r>
    <x v="1"/>
    <s v="NI"/>
    <x v="123"/>
    <s v="FOL"/>
    <x v="124"/>
  </r>
  <r>
    <x v="1"/>
    <s v="SI"/>
    <x v="124"/>
    <s v="H2R"/>
    <x v="125"/>
  </r>
  <r>
    <x v="1"/>
    <s v="NI"/>
    <x v="124"/>
    <s v="H2R"/>
    <x v="125"/>
  </r>
  <r>
    <x v="1"/>
    <s v="SI"/>
    <x v="125"/>
    <s v="JET"/>
    <x v="126"/>
  </r>
  <r>
    <x v="1"/>
    <s v="NI"/>
    <x v="125"/>
    <s v="JET"/>
    <x v="126"/>
  </r>
  <r>
    <x v="1"/>
    <s v="SI"/>
    <x v="126"/>
    <s v="LPG"/>
    <x v="127"/>
  </r>
  <r>
    <x v="1"/>
    <s v="NI"/>
    <x v="126"/>
    <s v="LPG"/>
    <x v="127"/>
  </r>
  <r>
    <x v="1"/>
    <s v="SI"/>
    <x v="127"/>
    <s v="NGA"/>
    <x v="128"/>
  </r>
  <r>
    <x v="1"/>
    <s v="NI"/>
    <x v="127"/>
    <s v="NGA"/>
    <x v="128"/>
  </r>
  <r>
    <x v="1"/>
    <s v="SI"/>
    <x v="128"/>
    <s v="PET"/>
    <x v="129"/>
  </r>
  <r>
    <x v="1"/>
    <s v="NI"/>
    <x v="128"/>
    <s v="PET"/>
    <x v="129"/>
  </r>
  <r>
    <x v="1"/>
    <s v="SI"/>
    <x v="129"/>
    <s v="URN"/>
    <x v="130"/>
  </r>
  <r>
    <x v="1"/>
    <s v="NI"/>
    <x v="129"/>
    <s v="URN"/>
    <x v="130"/>
  </r>
  <r>
    <x v="1"/>
    <s v="SI"/>
    <x v="130"/>
    <s v="WIN"/>
    <x v="131"/>
  </r>
  <r>
    <x v="1"/>
    <s v="NI"/>
    <x v="130"/>
    <s v="WIN"/>
    <x v="131"/>
  </r>
  <r>
    <x v="1"/>
    <s v="SI"/>
    <x v="131"/>
    <s v="ELC"/>
    <x v="132"/>
  </r>
  <r>
    <x v="1"/>
    <s v="NI"/>
    <x v="131"/>
    <s v="ELC"/>
    <x v="132"/>
  </r>
  <r>
    <x v="1"/>
    <s v="SI"/>
    <x v="132"/>
    <s v="WOD"/>
    <x v="133"/>
  </r>
  <r>
    <x v="1"/>
    <s v="NI"/>
    <x v="132"/>
    <s v="WOD"/>
    <x v="133"/>
  </r>
  <r>
    <x v="1"/>
    <s v="NI"/>
    <x v="133"/>
    <s v="WST"/>
    <x v="134"/>
  </r>
  <r>
    <x v="1"/>
    <s v="SI"/>
    <x v="134"/>
    <s v="seq"/>
    <x v="135"/>
  </r>
  <r>
    <x v="1"/>
    <s v="NI"/>
    <x v="134"/>
    <s v="seq"/>
    <x v="135"/>
  </r>
  <r>
    <x v="1"/>
    <s v="SI"/>
    <x v="135"/>
    <s v="CO2"/>
    <x v="136"/>
  </r>
  <r>
    <x v="1"/>
    <s v="NI"/>
    <x v="135"/>
    <s v="CO2"/>
    <x v="137"/>
  </r>
  <r>
    <x v="1"/>
    <s v="SI"/>
    <x v="136"/>
    <s v="COA"/>
    <x v="138"/>
  </r>
  <r>
    <x v="1"/>
    <s v="NI"/>
    <x v="136"/>
    <s v="COA"/>
    <x v="138"/>
  </r>
  <r>
    <x v="1"/>
    <s v="SI"/>
    <x v="137"/>
    <s v="ELC"/>
    <x v="139"/>
  </r>
  <r>
    <x v="1"/>
    <s v="NI"/>
    <x v="137"/>
    <s v="ELC"/>
    <x v="139"/>
  </r>
  <r>
    <x v="1"/>
    <s v="SI"/>
    <x v="138"/>
    <s v="GEO"/>
    <x v="140"/>
  </r>
  <r>
    <x v="1"/>
    <s v="NI"/>
    <x v="138"/>
    <s v="GEO"/>
    <x v="140"/>
  </r>
  <r>
    <x v="1"/>
    <s v="SI"/>
    <x v="139"/>
    <s v="NGA"/>
    <x v="141"/>
  </r>
  <r>
    <x v="1"/>
    <s v="NI"/>
    <x v="139"/>
    <s v="NGA"/>
    <x v="141"/>
  </r>
  <r>
    <x v="1"/>
    <s v="SI"/>
    <x v="140"/>
    <s v="OIL"/>
    <x v="142"/>
  </r>
  <r>
    <x v="1"/>
    <s v="NI"/>
    <x v="140"/>
    <s v="OIL"/>
    <x v="142"/>
  </r>
  <r>
    <x v="1"/>
    <s v="NI"/>
    <x v="141"/>
    <s v="WST"/>
    <x v="143"/>
  </r>
  <r>
    <x v="1"/>
    <s v="NI"/>
    <x v="142"/>
    <s v="MNR"/>
    <x v="144"/>
  </r>
  <r>
    <x v="1"/>
    <s v="SI"/>
    <x v="143"/>
    <s v="NRG"/>
    <x v="145"/>
  </r>
  <r>
    <x v="1"/>
    <s v="NI"/>
    <x v="143"/>
    <s v="NRG"/>
    <x v="145"/>
  </r>
  <r>
    <x v="1"/>
    <s v="NI"/>
    <x v="144"/>
    <s v="DSL"/>
    <x v="146"/>
  </r>
  <r>
    <x v="1"/>
    <s v="SI"/>
    <x v="145"/>
    <s v="BIG"/>
    <x v="147"/>
  </r>
  <r>
    <x v="1"/>
    <s v="NI"/>
    <x v="145"/>
    <s v="BIG"/>
    <x v="147"/>
  </r>
  <r>
    <x v="1"/>
    <s v="SI"/>
    <x v="146"/>
    <s v="BIL"/>
    <x v="148"/>
  </r>
  <r>
    <x v="1"/>
    <s v="NI"/>
    <x v="146"/>
    <s v="BIL"/>
    <x v="148"/>
  </r>
  <r>
    <x v="1"/>
    <s v="SI"/>
    <x v="147"/>
    <s v="CCK"/>
    <x v="149"/>
  </r>
  <r>
    <x v="1"/>
    <s v="NI"/>
    <x v="147"/>
    <s v="CCK"/>
    <x v="149"/>
  </r>
  <r>
    <x v="1"/>
    <s v="SI"/>
    <x v="148"/>
    <s v="CCL"/>
    <x v="150"/>
  </r>
  <r>
    <x v="1"/>
    <s v="NI"/>
    <x v="148"/>
    <s v="CCL"/>
    <x v="150"/>
  </r>
  <r>
    <x v="1"/>
    <s v="SI"/>
    <x v="149"/>
    <s v="CH"/>
    <x v="151"/>
  </r>
  <r>
    <x v="1"/>
    <s v="NI"/>
    <x v="149"/>
    <s v="CH"/>
    <x v="151"/>
  </r>
  <r>
    <x v="1"/>
    <s v="SI"/>
    <x v="150"/>
    <s v="CHW"/>
    <x v="152"/>
  </r>
  <r>
    <x v="1"/>
    <s v="NI"/>
    <x v="150"/>
    <s v="CHW"/>
    <x v="152"/>
  </r>
  <r>
    <x v="1"/>
    <s v="SI"/>
    <x v="151"/>
    <s v="CL"/>
    <x v="153"/>
  </r>
  <r>
    <x v="1"/>
    <s v="NI"/>
    <x v="151"/>
    <s v="CL"/>
    <x v="153"/>
  </r>
  <r>
    <x v="1"/>
    <s v="SI"/>
    <x v="152"/>
    <s v="otS"/>
    <x v="154"/>
  </r>
  <r>
    <x v="1"/>
    <s v="NI"/>
    <x v="152"/>
    <s v="otS"/>
    <x v="154"/>
  </r>
  <r>
    <x v="1"/>
    <s v="SI"/>
    <x v="153"/>
    <s v="otT"/>
    <x v="155"/>
  </r>
  <r>
    <x v="1"/>
    <s v="NI"/>
    <x v="153"/>
    <s v="otT"/>
    <x v="155"/>
  </r>
  <r>
    <x v="1"/>
    <s v="SI"/>
    <x v="154"/>
    <s v="COA"/>
    <x v="156"/>
  </r>
  <r>
    <x v="1"/>
    <s v="NI"/>
    <x v="154"/>
    <s v="COA"/>
    <x v="156"/>
  </r>
  <r>
    <x v="1"/>
    <s v="SI"/>
    <x v="155"/>
    <s v="COL"/>
    <x v="157"/>
  </r>
  <r>
    <x v="1"/>
    <s v="NI"/>
    <x v="155"/>
    <s v="COL"/>
    <x v="157"/>
  </r>
  <r>
    <x v="1"/>
    <s v="SI"/>
    <x v="156"/>
    <s v="BIG"/>
    <x v="158"/>
  </r>
  <r>
    <x v="1"/>
    <s v="NI"/>
    <x v="156"/>
    <s v="BIG"/>
    <x v="158"/>
  </r>
  <r>
    <x v="1"/>
    <s v="SI"/>
    <x v="157"/>
    <s v="CO2"/>
    <x v="159"/>
  </r>
  <r>
    <x v="1"/>
    <s v="NI"/>
    <x v="157"/>
    <s v="CO2"/>
    <x v="160"/>
  </r>
  <r>
    <x v="1"/>
    <s v="SI"/>
    <x v="158"/>
    <s v="COA"/>
    <x v="161"/>
  </r>
  <r>
    <x v="1"/>
    <s v="NI"/>
    <x v="158"/>
    <s v="COA"/>
    <x v="161"/>
  </r>
  <r>
    <x v="1"/>
    <s v="SI"/>
    <x v="159"/>
    <s v="DSL"/>
    <x v="162"/>
  </r>
  <r>
    <x v="1"/>
    <s v="NI"/>
    <x v="159"/>
    <s v="DSL"/>
    <x v="162"/>
  </r>
  <r>
    <x v="1"/>
    <s v="SI"/>
    <x v="160"/>
    <s v="ELC"/>
    <x v="163"/>
  </r>
  <r>
    <x v="1"/>
    <s v="NI"/>
    <x v="160"/>
    <s v="ELC"/>
    <x v="163"/>
  </r>
  <r>
    <x v="1"/>
    <s v="SI"/>
    <x v="161"/>
    <s v="FOL"/>
    <x v="164"/>
  </r>
  <r>
    <x v="1"/>
    <s v="NI"/>
    <x v="161"/>
    <s v="FOL"/>
    <x v="164"/>
  </r>
  <r>
    <x v="1"/>
    <s v="SI"/>
    <x v="162"/>
    <s v="GEO"/>
    <x v="165"/>
  </r>
  <r>
    <x v="1"/>
    <s v="NI"/>
    <x v="162"/>
    <s v="GEO"/>
    <x v="165"/>
  </r>
  <r>
    <x v="1"/>
    <s v="SI"/>
    <x v="163"/>
    <s v="LPG"/>
    <x v="166"/>
  </r>
  <r>
    <x v="1"/>
    <s v="NI"/>
    <x v="163"/>
    <s v="LPG"/>
    <x v="166"/>
  </r>
  <r>
    <x v="1"/>
    <s v="SI"/>
    <x v="164"/>
    <s v="NGA"/>
    <x v="167"/>
  </r>
  <r>
    <x v="1"/>
    <s v="NI"/>
    <x v="164"/>
    <s v="NGA"/>
    <x v="167"/>
  </r>
  <r>
    <x v="1"/>
    <s v="SI"/>
    <x v="165"/>
    <s v="PET"/>
    <x v="168"/>
  </r>
  <r>
    <x v="1"/>
    <s v="NI"/>
    <x v="165"/>
    <s v="PET"/>
    <x v="168"/>
  </r>
  <r>
    <x v="1"/>
    <s v="SI"/>
    <x v="166"/>
    <s v="OTH"/>
    <x v="169"/>
  </r>
  <r>
    <x v="1"/>
    <s v="NI"/>
    <x v="166"/>
    <s v="OTH"/>
    <x v="169"/>
  </r>
  <r>
    <x v="1"/>
    <s v="SI"/>
    <x v="167"/>
    <s v="CRF"/>
    <x v="170"/>
  </r>
  <r>
    <x v="1"/>
    <s v="NI"/>
    <x v="167"/>
    <s v="CRF"/>
    <x v="170"/>
  </r>
  <r>
    <x v="1"/>
    <s v="SI"/>
    <x v="168"/>
    <s v="DSL"/>
    <x v="171"/>
  </r>
  <r>
    <x v="1"/>
    <s v="NI"/>
    <x v="168"/>
    <s v="DSL"/>
    <x v="171"/>
  </r>
  <r>
    <x v="1"/>
    <s v="SI"/>
    <x v="169"/>
    <s v="BIG"/>
    <x v="172"/>
  </r>
  <r>
    <x v="1"/>
    <s v="NI"/>
    <x v="169"/>
    <s v="BIG"/>
    <x v="172"/>
  </r>
  <r>
    <x v="1"/>
    <s v="SI"/>
    <x v="170"/>
    <s v="BIL"/>
    <x v="173"/>
  </r>
  <r>
    <x v="1"/>
    <s v="NI"/>
    <x v="170"/>
    <s v="BIL"/>
    <x v="173"/>
  </r>
  <r>
    <x v="1"/>
    <s v="SI"/>
    <x v="171"/>
    <s v="CO2"/>
    <x v="174"/>
  </r>
  <r>
    <x v="1"/>
    <s v="NI"/>
    <x v="171"/>
    <s v="CO2"/>
    <x v="174"/>
  </r>
  <r>
    <x v="1"/>
    <s v="SI"/>
    <x v="172"/>
    <s v="COA"/>
    <x v="175"/>
  </r>
  <r>
    <x v="1"/>
    <s v="NI"/>
    <x v="172"/>
    <s v="COA"/>
    <x v="175"/>
  </r>
  <r>
    <x v="1"/>
    <s v="SI"/>
    <x v="173"/>
    <s v="COL"/>
    <x v="176"/>
  </r>
  <r>
    <x v="1"/>
    <s v="NI"/>
    <x v="173"/>
    <s v="COL"/>
    <x v="176"/>
  </r>
  <r>
    <x v="1"/>
    <s v="SI"/>
    <x v="174"/>
    <s v="LCD"/>
    <x v="177"/>
  </r>
  <r>
    <x v="1"/>
    <s v="NI"/>
    <x v="174"/>
    <s v="LCD"/>
    <x v="177"/>
  </r>
  <r>
    <x v="1"/>
    <s v="SI"/>
    <x v="175"/>
    <s v="GEO"/>
    <x v="178"/>
  </r>
  <r>
    <x v="1"/>
    <s v="NI"/>
    <x v="175"/>
    <s v="GEO"/>
    <x v="178"/>
  </r>
  <r>
    <x v="1"/>
    <s v="SI"/>
    <x v="176"/>
    <s v="-HV"/>
    <x v="179"/>
  </r>
  <r>
    <x v="1"/>
    <s v="NI"/>
    <x v="176"/>
    <s v="-HV"/>
    <x v="179"/>
  </r>
  <r>
    <x v="1"/>
    <s v="SI"/>
    <x v="177"/>
    <s v="HYD"/>
    <x v="180"/>
  </r>
  <r>
    <x v="1"/>
    <s v="NI"/>
    <x v="177"/>
    <s v="HYD"/>
    <x v="180"/>
  </r>
  <r>
    <x v="1"/>
    <s v="SI"/>
    <x v="178"/>
    <s v="-MV"/>
    <x v="181"/>
  </r>
  <r>
    <x v="1"/>
    <s v="NI"/>
    <x v="178"/>
    <s v="-MV"/>
    <x v="181"/>
  </r>
  <r>
    <x v="1"/>
    <s v="SI"/>
    <x v="179"/>
    <s v="NGA"/>
    <x v="182"/>
  </r>
  <r>
    <x v="1"/>
    <s v="NI"/>
    <x v="179"/>
    <s v="NGA"/>
    <x v="182"/>
  </r>
  <r>
    <x v="1"/>
    <s v="SI"/>
    <x v="180"/>
    <s v="OIL"/>
    <x v="183"/>
  </r>
  <r>
    <x v="1"/>
    <s v="NI"/>
    <x v="180"/>
    <s v="OIL"/>
    <x v="183"/>
  </r>
  <r>
    <x v="1"/>
    <s v="SI"/>
    <x v="181"/>
    <s v="SOL"/>
    <x v="184"/>
  </r>
  <r>
    <x v="1"/>
    <s v="NI"/>
    <x v="181"/>
    <s v="SOL"/>
    <x v="184"/>
  </r>
  <r>
    <x v="1"/>
    <s v="SI"/>
    <x v="182"/>
    <s v="TID"/>
    <x v="185"/>
  </r>
  <r>
    <x v="1"/>
    <s v="NI"/>
    <x v="182"/>
    <s v="TID"/>
    <x v="185"/>
  </r>
  <r>
    <x v="1"/>
    <s v="NI"/>
    <x v="183"/>
    <s v="URN"/>
    <x v="186"/>
  </r>
  <r>
    <x v="1"/>
    <s v="SI"/>
    <x v="184"/>
    <s v="WIN"/>
    <x v="187"/>
  </r>
  <r>
    <x v="1"/>
    <s v="NI"/>
    <x v="184"/>
    <s v="WIN"/>
    <x v="187"/>
  </r>
  <r>
    <x v="1"/>
    <s v="SI"/>
    <x v="185"/>
    <s v="WOD"/>
    <x v="188"/>
  </r>
  <r>
    <x v="1"/>
    <s v="NI"/>
    <x v="185"/>
    <s v="WOD"/>
    <x v="188"/>
  </r>
  <r>
    <x v="1"/>
    <s v="SI"/>
    <x v="186"/>
    <s v="NGA"/>
    <x v="189"/>
  </r>
  <r>
    <x v="1"/>
    <s v="NI"/>
    <x v="186"/>
    <s v="NGA"/>
    <x v="189"/>
  </r>
  <r>
    <x v="1"/>
    <s v="SI"/>
    <x v="187"/>
    <s v="FOL"/>
    <x v="190"/>
  </r>
  <r>
    <x v="1"/>
    <s v="NI"/>
    <x v="187"/>
    <s v="FOL"/>
    <x v="190"/>
  </r>
  <r>
    <x v="2"/>
    <s v="NI"/>
    <x v="188"/>
    <s v="WST"/>
    <x v="191"/>
  </r>
  <r>
    <x v="2"/>
    <s v="SI"/>
    <x v="189"/>
    <s v="L00"/>
    <x v="192"/>
  </r>
  <r>
    <x v="2"/>
    <s v="NI"/>
    <x v="189"/>
    <s v="L00"/>
    <x v="192"/>
  </r>
  <r>
    <x v="2"/>
    <s v="SI"/>
    <x v="190"/>
    <s v="_00"/>
    <x v="193"/>
  </r>
  <r>
    <x v="2"/>
    <s v="NI"/>
    <x v="190"/>
    <s v="_00"/>
    <x v="193"/>
  </r>
  <r>
    <x v="2"/>
    <s v="SI"/>
    <x v="191"/>
    <s v="_00"/>
    <x v="194"/>
  </r>
  <r>
    <x v="2"/>
    <s v="NI"/>
    <x v="191"/>
    <s v="_00"/>
    <x v="194"/>
  </r>
  <r>
    <x v="2"/>
    <s v="SI"/>
    <x v="192"/>
    <s v="_00"/>
    <x v="195"/>
  </r>
  <r>
    <x v="2"/>
    <s v="NI"/>
    <x v="192"/>
    <s v="_00"/>
    <x v="195"/>
  </r>
  <r>
    <x v="2"/>
    <s v="SI"/>
    <x v="193"/>
    <s v="_00"/>
    <x v="196"/>
  </r>
  <r>
    <x v="2"/>
    <s v="NI"/>
    <x v="193"/>
    <s v="_00"/>
    <x v="196"/>
  </r>
  <r>
    <x v="2"/>
    <s v="SI"/>
    <x v="194"/>
    <s v="_00"/>
    <x v="197"/>
  </r>
  <r>
    <x v="2"/>
    <s v="NI"/>
    <x v="194"/>
    <s v="_00"/>
    <x v="197"/>
  </r>
  <r>
    <x v="2"/>
    <s v="SI"/>
    <x v="195"/>
    <s v="_00"/>
    <x v="198"/>
  </r>
  <r>
    <x v="2"/>
    <s v="NI"/>
    <x v="195"/>
    <s v="_00"/>
    <x v="198"/>
  </r>
  <r>
    <x v="2"/>
    <s v="SI"/>
    <x v="196"/>
    <s v="_00"/>
    <x v="199"/>
  </r>
  <r>
    <x v="2"/>
    <s v="NI"/>
    <x v="196"/>
    <s v="_00"/>
    <x v="199"/>
  </r>
  <r>
    <x v="2"/>
    <s v="SI"/>
    <x v="197"/>
    <s v="_00"/>
    <x v="200"/>
  </r>
  <r>
    <x v="2"/>
    <s v="NI"/>
    <x v="197"/>
    <s v="_00"/>
    <x v="200"/>
  </r>
  <r>
    <x v="2"/>
    <s v="SI"/>
    <x v="198"/>
    <s v="_00"/>
    <x v="201"/>
  </r>
  <r>
    <x v="2"/>
    <s v="NI"/>
    <x v="198"/>
    <s v="_00"/>
    <x v="201"/>
  </r>
  <r>
    <x v="2"/>
    <s v="SI"/>
    <x v="199"/>
    <s v="_00"/>
    <x v="202"/>
  </r>
  <r>
    <x v="2"/>
    <s v="NI"/>
    <x v="199"/>
    <s v="_00"/>
    <x v="202"/>
  </r>
  <r>
    <x v="2"/>
    <s v="SI"/>
    <x v="200"/>
    <s v="_00"/>
    <x v="203"/>
  </r>
  <r>
    <x v="2"/>
    <s v="NI"/>
    <x v="200"/>
    <s v="_00"/>
    <x v="203"/>
  </r>
  <r>
    <x v="2"/>
    <s v="SI"/>
    <x v="201"/>
    <s v="_00"/>
    <x v="204"/>
  </r>
  <r>
    <x v="2"/>
    <s v="NI"/>
    <x v="201"/>
    <s v="_00"/>
    <x v="204"/>
  </r>
  <r>
    <x v="2"/>
    <s v="SI"/>
    <x v="202"/>
    <s v="_00"/>
    <x v="194"/>
  </r>
  <r>
    <x v="2"/>
    <s v="NI"/>
    <x v="202"/>
    <s v="_00"/>
    <x v="194"/>
  </r>
  <r>
    <x v="2"/>
    <s v="SI"/>
    <x v="203"/>
    <s v="_00"/>
    <x v="205"/>
  </r>
  <r>
    <x v="2"/>
    <s v="NI"/>
    <x v="203"/>
    <s v="_00"/>
    <x v="205"/>
  </r>
  <r>
    <x v="2"/>
    <s v="SI"/>
    <x v="204"/>
    <s v="_00"/>
    <x v="199"/>
  </r>
  <r>
    <x v="2"/>
    <s v="NI"/>
    <x v="204"/>
    <s v="_00"/>
    <x v="199"/>
  </r>
  <r>
    <x v="2"/>
    <s v="SI"/>
    <x v="205"/>
    <s v="_00"/>
    <x v="206"/>
  </r>
  <r>
    <x v="2"/>
    <s v="NI"/>
    <x v="205"/>
    <s v="_00"/>
    <x v="206"/>
  </r>
  <r>
    <x v="2"/>
    <s v="SI"/>
    <x v="206"/>
    <s v="_00"/>
    <x v="207"/>
  </r>
  <r>
    <x v="2"/>
    <s v="NI"/>
    <x v="206"/>
    <s v="_00"/>
    <x v="207"/>
  </r>
  <r>
    <x v="2"/>
    <s v="SI"/>
    <x v="207"/>
    <s v="_00"/>
    <x v="203"/>
  </r>
  <r>
    <x v="2"/>
    <s v="NI"/>
    <x v="207"/>
    <s v="_00"/>
    <x v="203"/>
  </r>
  <r>
    <x v="2"/>
    <s v="SI"/>
    <x v="208"/>
    <s v="_00"/>
    <x v="208"/>
  </r>
  <r>
    <x v="2"/>
    <s v="NI"/>
    <x v="208"/>
    <s v="_00"/>
    <x v="208"/>
  </r>
  <r>
    <x v="2"/>
    <s v="SI"/>
    <x v="209"/>
    <s v="_00"/>
    <x v="209"/>
  </r>
  <r>
    <x v="2"/>
    <s v="NI"/>
    <x v="209"/>
    <s v="_00"/>
    <x v="209"/>
  </r>
  <r>
    <x v="2"/>
    <s v="SI"/>
    <x v="210"/>
    <s v="_00"/>
    <x v="210"/>
  </r>
  <r>
    <x v="2"/>
    <s v="NI"/>
    <x v="210"/>
    <s v="_00"/>
    <x v="210"/>
  </r>
  <r>
    <x v="2"/>
    <s v="SI"/>
    <x v="211"/>
    <s v="_00"/>
    <x v="211"/>
  </r>
  <r>
    <x v="2"/>
    <s v="NI"/>
    <x v="211"/>
    <s v="_00"/>
    <x v="211"/>
  </r>
  <r>
    <x v="2"/>
    <s v="NI"/>
    <x v="212"/>
    <s v="NGA"/>
    <x v="212"/>
  </r>
  <r>
    <x v="2"/>
    <s v="SI"/>
    <x v="213"/>
    <s v="CH2"/>
    <x v="213"/>
  </r>
  <r>
    <x v="2"/>
    <s v="NI"/>
    <x v="213"/>
    <s v="CH2"/>
    <x v="213"/>
  </r>
  <r>
    <x v="2"/>
    <s v="SI"/>
    <x v="214"/>
    <s v="NGA"/>
    <x v="214"/>
  </r>
  <r>
    <x v="2"/>
    <s v="NI"/>
    <x v="214"/>
    <s v="NGA"/>
    <x v="214"/>
  </r>
  <r>
    <x v="2"/>
    <s v="SI"/>
    <x v="215"/>
    <s v="L15"/>
    <x v="215"/>
  </r>
  <r>
    <x v="2"/>
    <s v="NI"/>
    <x v="215"/>
    <s v="L15"/>
    <x v="215"/>
  </r>
  <r>
    <x v="2"/>
    <s v="SI"/>
    <x v="216"/>
    <s v="T15"/>
    <x v="216"/>
  </r>
  <r>
    <x v="2"/>
    <s v="NI"/>
    <x v="216"/>
    <s v="T15"/>
    <x v="216"/>
  </r>
  <r>
    <x v="2"/>
    <s v="SI"/>
    <x v="217"/>
    <s v="FOL"/>
    <x v="217"/>
  </r>
  <r>
    <x v="2"/>
    <s v="NI"/>
    <x v="217"/>
    <s v="FOL"/>
    <x v="217"/>
  </r>
  <r>
    <x v="2"/>
    <s v="SI"/>
    <x v="218"/>
    <s v="Jet"/>
    <x v="218"/>
  </r>
  <r>
    <x v="2"/>
    <s v="NI"/>
    <x v="218"/>
    <s v="Jet"/>
    <x v="218"/>
  </r>
  <r>
    <x v="2"/>
    <s v="NI"/>
    <x v="219"/>
    <s v="Int"/>
    <x v="219"/>
  </r>
  <r>
    <x v="2"/>
    <s v="SI"/>
    <x v="220"/>
    <s v="LPG"/>
    <x v="220"/>
  </r>
  <r>
    <x v="2"/>
    <s v="NI"/>
    <x v="220"/>
    <s v="LPG"/>
    <x v="220"/>
  </r>
  <r>
    <x v="2"/>
    <s v="SI"/>
    <x v="221"/>
    <s v="C15"/>
    <x v="221"/>
  </r>
  <r>
    <x v="2"/>
    <s v="NI"/>
    <x v="221"/>
    <s v="C15"/>
    <x v="221"/>
  </r>
  <r>
    <x v="2"/>
    <s v="SI"/>
    <x v="222"/>
    <s v="L15"/>
    <x v="222"/>
  </r>
  <r>
    <x v="2"/>
    <s v="NI"/>
    <x v="222"/>
    <s v="L15"/>
    <x v="222"/>
  </r>
  <r>
    <x v="2"/>
    <s v="SI"/>
    <x v="223"/>
    <s v="T15"/>
    <x v="223"/>
  </r>
  <r>
    <x v="2"/>
    <s v="NI"/>
    <x v="223"/>
    <s v="T15"/>
    <x v="223"/>
  </r>
  <r>
    <x v="2"/>
    <s v="SI"/>
    <x v="224"/>
    <s v="C15"/>
    <x v="224"/>
  </r>
  <r>
    <x v="2"/>
    <s v="NI"/>
    <x v="224"/>
    <s v="C15"/>
    <x v="224"/>
  </r>
  <r>
    <x v="2"/>
    <s v="SI"/>
    <x v="225"/>
    <s v="L15"/>
    <x v="225"/>
  </r>
  <r>
    <x v="2"/>
    <s v="NI"/>
    <x v="225"/>
    <s v="L15"/>
    <x v="225"/>
  </r>
  <r>
    <x v="2"/>
    <s v="SI"/>
    <x v="226"/>
    <s v="T15"/>
    <x v="226"/>
  </r>
  <r>
    <x v="2"/>
    <s v="NI"/>
    <x v="226"/>
    <s v="T15"/>
    <x v="226"/>
  </r>
  <r>
    <x v="2"/>
    <s v="SI"/>
    <x v="227"/>
    <s v="T15"/>
    <x v="227"/>
  </r>
  <r>
    <x v="2"/>
    <s v="NI"/>
    <x v="227"/>
    <s v="T15"/>
    <x v="227"/>
  </r>
  <r>
    <x v="2"/>
    <s v="SI"/>
    <x v="228"/>
    <s v="_01"/>
    <x v="228"/>
  </r>
  <r>
    <x v="2"/>
    <s v="NI"/>
    <x v="228"/>
    <s v="_01"/>
    <x v="229"/>
  </r>
  <r>
    <x v="2"/>
    <s v="SI"/>
    <x v="229"/>
    <s v="_01"/>
    <x v="230"/>
  </r>
  <r>
    <x v="2"/>
    <s v="NI"/>
    <x v="229"/>
    <s v="_01"/>
    <x v="231"/>
  </r>
  <r>
    <x v="2"/>
    <s v="SI"/>
    <x v="230"/>
    <s v="_01"/>
    <x v="232"/>
  </r>
  <r>
    <x v="2"/>
    <s v="NI"/>
    <x v="230"/>
    <s v="_01"/>
    <x v="233"/>
  </r>
  <r>
    <x v="2"/>
    <s v="SI"/>
    <x v="231"/>
    <s v="_01"/>
    <x v="234"/>
  </r>
  <r>
    <x v="2"/>
    <s v="NI"/>
    <x v="231"/>
    <s v="_01"/>
    <x v="235"/>
  </r>
  <r>
    <x v="2"/>
    <s v="SI"/>
    <x v="232"/>
    <s v="_01"/>
    <x v="236"/>
  </r>
  <r>
    <x v="2"/>
    <s v="NI"/>
    <x v="232"/>
    <s v="_01"/>
    <x v="237"/>
  </r>
  <r>
    <x v="2"/>
    <s v="SI"/>
    <x v="233"/>
    <s v="_01"/>
    <x v="238"/>
  </r>
  <r>
    <x v="2"/>
    <s v="NI"/>
    <x v="233"/>
    <s v="_01"/>
    <x v="239"/>
  </r>
  <r>
    <x v="2"/>
    <s v="SI"/>
    <x v="234"/>
    <s v="_01"/>
    <x v="240"/>
  </r>
  <r>
    <x v="2"/>
    <s v="NI"/>
    <x v="234"/>
    <s v="_01"/>
    <x v="241"/>
  </r>
  <r>
    <x v="2"/>
    <s v="SI"/>
    <x v="235"/>
    <s v="_01"/>
    <x v="242"/>
  </r>
  <r>
    <x v="2"/>
    <s v="NI"/>
    <x v="235"/>
    <s v="_01"/>
    <x v="243"/>
  </r>
  <r>
    <x v="2"/>
    <s v="SI"/>
    <x v="236"/>
    <s v="_01"/>
    <x v="244"/>
  </r>
  <r>
    <x v="2"/>
    <s v="NI"/>
    <x v="236"/>
    <s v="_01"/>
    <x v="245"/>
  </r>
  <r>
    <x v="2"/>
    <s v="SI"/>
    <x v="237"/>
    <s v="_01"/>
    <x v="246"/>
  </r>
  <r>
    <x v="2"/>
    <s v="NI"/>
    <x v="237"/>
    <s v="_01"/>
    <x v="247"/>
  </r>
  <r>
    <x v="2"/>
    <s v="SI"/>
    <x v="238"/>
    <s v="_01"/>
    <x v="248"/>
  </r>
  <r>
    <x v="2"/>
    <s v="NI"/>
    <x v="238"/>
    <s v="_01"/>
    <x v="249"/>
  </r>
  <r>
    <x v="2"/>
    <s v="SI"/>
    <x v="239"/>
    <s v="_01"/>
    <x v="250"/>
  </r>
  <r>
    <x v="2"/>
    <s v="NI"/>
    <x v="239"/>
    <s v="_01"/>
    <x v="251"/>
  </r>
  <r>
    <x v="2"/>
    <s v="SI"/>
    <x v="240"/>
    <s v="_01"/>
    <x v="252"/>
  </r>
  <r>
    <x v="2"/>
    <s v="NI"/>
    <x v="240"/>
    <s v="_01"/>
    <x v="253"/>
  </r>
  <r>
    <x v="2"/>
    <s v="SI"/>
    <x v="241"/>
    <s v="005"/>
    <x v="254"/>
  </r>
  <r>
    <x v="2"/>
    <s v="NI"/>
    <x v="241"/>
    <s v="005"/>
    <x v="254"/>
  </r>
  <r>
    <x v="2"/>
    <s v="SI"/>
    <x v="242"/>
    <s v="005"/>
    <x v="255"/>
  </r>
  <r>
    <x v="2"/>
    <s v="NI"/>
    <x v="242"/>
    <s v="005"/>
    <x v="255"/>
  </r>
  <r>
    <x v="2"/>
    <s v="SI"/>
    <x v="243"/>
    <s v="005"/>
    <x v="256"/>
  </r>
  <r>
    <x v="2"/>
    <s v="NI"/>
    <x v="243"/>
    <s v="005"/>
    <x v="256"/>
  </r>
  <r>
    <x v="2"/>
    <s v="SI"/>
    <x v="244"/>
    <s v="005"/>
    <x v="257"/>
  </r>
  <r>
    <x v="2"/>
    <s v="NI"/>
    <x v="244"/>
    <s v="005"/>
    <x v="257"/>
  </r>
  <r>
    <x v="2"/>
    <s v="SI"/>
    <x v="245"/>
    <s v="005"/>
    <x v="258"/>
  </r>
  <r>
    <x v="2"/>
    <s v="NI"/>
    <x v="245"/>
    <s v="005"/>
    <x v="258"/>
  </r>
  <r>
    <x v="2"/>
    <s v="SI"/>
    <x v="246"/>
    <s v="005"/>
    <x v="259"/>
  </r>
  <r>
    <x v="2"/>
    <s v="NI"/>
    <x v="246"/>
    <s v="005"/>
    <x v="259"/>
  </r>
  <r>
    <x v="2"/>
    <s v="SI"/>
    <x v="247"/>
    <s v="005"/>
    <x v="260"/>
  </r>
  <r>
    <x v="2"/>
    <s v="NI"/>
    <x v="247"/>
    <s v="005"/>
    <x v="260"/>
  </r>
  <r>
    <x v="2"/>
    <s v="SI"/>
    <x v="248"/>
    <s v="005"/>
    <x v="261"/>
  </r>
  <r>
    <x v="2"/>
    <s v="NI"/>
    <x v="248"/>
    <s v="005"/>
    <x v="261"/>
  </r>
  <r>
    <x v="2"/>
    <s v="SI"/>
    <x v="249"/>
    <s v="005"/>
    <x v="262"/>
  </r>
  <r>
    <x v="2"/>
    <s v="NI"/>
    <x v="249"/>
    <s v="005"/>
    <x v="262"/>
  </r>
  <r>
    <x v="2"/>
    <s v="SI"/>
    <x v="250"/>
    <s v="005"/>
    <x v="263"/>
  </r>
  <r>
    <x v="2"/>
    <s v="NI"/>
    <x v="250"/>
    <s v="005"/>
    <x v="263"/>
  </r>
  <r>
    <x v="2"/>
    <s v="SI"/>
    <x v="251"/>
    <s v="005"/>
    <x v="264"/>
  </r>
  <r>
    <x v="2"/>
    <s v="NI"/>
    <x v="251"/>
    <s v="005"/>
    <x v="264"/>
  </r>
  <r>
    <x v="2"/>
    <s v="SI"/>
    <x v="252"/>
    <s v="_00"/>
    <x v="265"/>
  </r>
  <r>
    <x v="2"/>
    <s v="NI"/>
    <x v="252"/>
    <s v="_00"/>
    <x v="265"/>
  </r>
  <r>
    <x v="2"/>
    <s v="SI"/>
    <x v="253"/>
    <s v="005"/>
    <x v="266"/>
  </r>
  <r>
    <x v="2"/>
    <s v="SI"/>
    <x v="254"/>
    <s v="005"/>
    <x v="267"/>
  </r>
  <r>
    <x v="2"/>
    <s v="NI"/>
    <x v="254"/>
    <s v="005"/>
    <x v="267"/>
  </r>
  <r>
    <x v="2"/>
    <s v="NI"/>
    <x v="253"/>
    <s v="005"/>
    <x v="266"/>
  </r>
  <r>
    <x v="2"/>
    <s v="SI"/>
    <x v="255"/>
    <s v="_00"/>
    <x v="268"/>
  </r>
  <r>
    <x v="2"/>
    <s v="NI"/>
    <x v="255"/>
    <s v="_00"/>
    <x v="268"/>
  </r>
  <r>
    <x v="2"/>
    <s v="SI"/>
    <x v="256"/>
    <s v="005"/>
    <x v="269"/>
  </r>
  <r>
    <x v="2"/>
    <s v="SI"/>
    <x v="257"/>
    <s v="005"/>
    <x v="270"/>
  </r>
  <r>
    <x v="2"/>
    <s v="NI"/>
    <x v="257"/>
    <s v="005"/>
    <x v="270"/>
  </r>
  <r>
    <x v="2"/>
    <s v="NI"/>
    <x v="256"/>
    <s v="005"/>
    <x v="269"/>
  </r>
  <r>
    <x v="2"/>
    <s v="SI"/>
    <x v="258"/>
    <s v="_00"/>
    <x v="271"/>
  </r>
  <r>
    <x v="2"/>
    <s v="NI"/>
    <x v="258"/>
    <s v="_00"/>
    <x v="271"/>
  </r>
  <r>
    <x v="2"/>
    <s v="SI"/>
    <x v="259"/>
    <s v="C05"/>
    <x v="272"/>
  </r>
  <r>
    <x v="2"/>
    <s v="SI"/>
    <x v="260"/>
    <s v="005"/>
    <x v="273"/>
  </r>
  <r>
    <x v="2"/>
    <s v="NI"/>
    <x v="260"/>
    <s v="005"/>
    <x v="273"/>
  </r>
  <r>
    <x v="2"/>
    <s v="NI"/>
    <x v="259"/>
    <s v="C05"/>
    <x v="272"/>
  </r>
  <r>
    <x v="2"/>
    <s v="SI"/>
    <x v="261"/>
    <s v="_00"/>
    <x v="274"/>
  </r>
  <r>
    <x v="2"/>
    <s v="NI"/>
    <x v="261"/>
    <s v="_00"/>
    <x v="274"/>
  </r>
  <r>
    <x v="2"/>
    <s v="SI"/>
    <x v="262"/>
    <s v="005"/>
    <x v="275"/>
  </r>
  <r>
    <x v="2"/>
    <s v="SI"/>
    <x v="263"/>
    <s v="L05"/>
    <x v="276"/>
  </r>
  <r>
    <x v="2"/>
    <s v="NI"/>
    <x v="262"/>
    <s v="005"/>
    <x v="275"/>
  </r>
  <r>
    <x v="2"/>
    <s v="NI"/>
    <x v="263"/>
    <s v="L05"/>
    <x v="276"/>
  </r>
  <r>
    <x v="2"/>
    <s v="SI"/>
    <x v="264"/>
    <s v="_00"/>
    <x v="277"/>
  </r>
  <r>
    <x v="2"/>
    <s v="NI"/>
    <x v="264"/>
    <s v="_00"/>
    <x v="277"/>
  </r>
  <r>
    <x v="2"/>
    <s v="SI"/>
    <x v="265"/>
    <s v="005"/>
    <x v="278"/>
  </r>
  <r>
    <x v="2"/>
    <s v="SI"/>
    <x v="266"/>
    <s v="005"/>
    <x v="279"/>
  </r>
  <r>
    <x v="2"/>
    <s v="NI"/>
    <x v="266"/>
    <s v="005"/>
    <x v="279"/>
  </r>
  <r>
    <x v="2"/>
    <s v="NI"/>
    <x v="265"/>
    <s v="005"/>
    <x v="278"/>
  </r>
  <r>
    <x v="2"/>
    <s v="SI"/>
    <x v="267"/>
    <s v="_00"/>
    <x v="280"/>
  </r>
  <r>
    <x v="2"/>
    <s v="NI"/>
    <x v="267"/>
    <s v="_00"/>
    <x v="280"/>
  </r>
  <r>
    <x v="2"/>
    <s v="SI"/>
    <x v="268"/>
    <s v="005"/>
    <x v="281"/>
  </r>
  <r>
    <x v="2"/>
    <s v="SI"/>
    <x v="269"/>
    <s v="005"/>
    <x v="282"/>
  </r>
  <r>
    <x v="2"/>
    <s v="NI"/>
    <x v="268"/>
    <s v="005"/>
    <x v="281"/>
  </r>
  <r>
    <x v="2"/>
    <s v="NI"/>
    <x v="269"/>
    <s v="005"/>
    <x v="282"/>
  </r>
  <r>
    <x v="2"/>
    <s v="SI"/>
    <x v="270"/>
    <s v="_00"/>
    <x v="283"/>
  </r>
  <r>
    <x v="2"/>
    <s v="NI"/>
    <x v="270"/>
    <s v="_00"/>
    <x v="283"/>
  </r>
  <r>
    <x v="2"/>
    <s v="SI"/>
    <x v="271"/>
    <s v="020"/>
    <x v="284"/>
  </r>
  <r>
    <x v="2"/>
    <s v="SI"/>
    <x v="272"/>
    <s v="005"/>
    <x v="285"/>
  </r>
  <r>
    <x v="2"/>
    <s v="NI"/>
    <x v="272"/>
    <s v="005"/>
    <x v="285"/>
  </r>
  <r>
    <x v="2"/>
    <s v="NI"/>
    <x v="271"/>
    <s v="020"/>
    <x v="284"/>
  </r>
  <r>
    <x v="2"/>
    <s v="SI"/>
    <x v="273"/>
    <s v="_00"/>
    <x v="286"/>
  </r>
  <r>
    <x v="2"/>
    <s v="NI"/>
    <x v="273"/>
    <s v="_00"/>
    <x v="286"/>
  </r>
  <r>
    <x v="2"/>
    <s v="SI"/>
    <x v="274"/>
    <s v="020"/>
    <x v="287"/>
  </r>
  <r>
    <x v="2"/>
    <s v="SI"/>
    <x v="275"/>
    <s v="005"/>
    <x v="288"/>
  </r>
  <r>
    <x v="2"/>
    <s v="NI"/>
    <x v="275"/>
    <s v="005"/>
    <x v="288"/>
  </r>
  <r>
    <x v="2"/>
    <s v="NI"/>
    <x v="274"/>
    <s v="020"/>
    <x v="287"/>
  </r>
  <r>
    <x v="2"/>
    <s v="SI"/>
    <x v="276"/>
    <s v="_00"/>
    <x v="289"/>
  </r>
  <r>
    <x v="2"/>
    <s v="NI"/>
    <x v="276"/>
    <s v="_00"/>
    <x v="289"/>
  </r>
  <r>
    <x v="2"/>
    <s v="SI"/>
    <x v="277"/>
    <s v="020"/>
    <x v="290"/>
  </r>
  <r>
    <x v="2"/>
    <s v="SI"/>
    <x v="278"/>
    <s v="005"/>
    <x v="291"/>
  </r>
  <r>
    <x v="2"/>
    <s v="NI"/>
    <x v="277"/>
    <s v="020"/>
    <x v="290"/>
  </r>
  <r>
    <x v="2"/>
    <s v="NI"/>
    <x v="278"/>
    <s v="005"/>
    <x v="291"/>
  </r>
  <r>
    <x v="2"/>
    <s v="SI"/>
    <x v="279"/>
    <s v="_00"/>
    <x v="292"/>
  </r>
  <r>
    <x v="2"/>
    <s v="NI"/>
    <x v="279"/>
    <s v="_00"/>
    <x v="292"/>
  </r>
  <r>
    <x v="2"/>
    <s v="SI"/>
    <x v="280"/>
    <s v="005"/>
    <x v="293"/>
  </r>
  <r>
    <x v="2"/>
    <s v="SI"/>
    <x v="281"/>
    <s v="020"/>
    <x v="294"/>
  </r>
  <r>
    <x v="2"/>
    <s v="NI"/>
    <x v="280"/>
    <s v="005"/>
    <x v="293"/>
  </r>
  <r>
    <x v="2"/>
    <s v="NI"/>
    <x v="281"/>
    <s v="020"/>
    <x v="294"/>
  </r>
  <r>
    <x v="2"/>
    <s v="SI"/>
    <x v="282"/>
    <s v="_00"/>
    <x v="295"/>
  </r>
  <r>
    <x v="2"/>
    <s v="NI"/>
    <x v="282"/>
    <s v="_00"/>
    <x v="295"/>
  </r>
  <r>
    <x v="2"/>
    <s v="SI"/>
    <x v="283"/>
    <s v="020"/>
    <x v="296"/>
  </r>
  <r>
    <x v="2"/>
    <s v="SI"/>
    <x v="284"/>
    <s v="005"/>
    <x v="297"/>
  </r>
  <r>
    <x v="2"/>
    <s v="NI"/>
    <x v="284"/>
    <s v="005"/>
    <x v="297"/>
  </r>
  <r>
    <x v="2"/>
    <s v="NI"/>
    <x v="283"/>
    <s v="020"/>
    <x v="296"/>
  </r>
  <r>
    <x v="2"/>
    <s v="SI"/>
    <x v="285"/>
    <s v="_00"/>
    <x v="298"/>
  </r>
  <r>
    <x v="2"/>
    <s v="NI"/>
    <x v="285"/>
    <s v="_00"/>
    <x v="298"/>
  </r>
  <r>
    <x v="2"/>
    <s v="SI"/>
    <x v="286"/>
    <s v="005"/>
    <x v="299"/>
  </r>
  <r>
    <x v="2"/>
    <s v="SI"/>
    <x v="287"/>
    <s v="020"/>
    <x v="300"/>
  </r>
  <r>
    <x v="2"/>
    <s v="NI"/>
    <x v="287"/>
    <s v="020"/>
    <x v="300"/>
  </r>
  <r>
    <x v="2"/>
    <s v="NI"/>
    <x v="286"/>
    <s v="005"/>
    <x v="299"/>
  </r>
  <r>
    <x v="2"/>
    <s v="SI"/>
    <x v="288"/>
    <s v="_00"/>
    <x v="274"/>
  </r>
  <r>
    <x v="2"/>
    <s v="NI"/>
    <x v="288"/>
    <s v="_00"/>
    <x v="274"/>
  </r>
  <r>
    <x v="2"/>
    <s v="SI"/>
    <x v="289"/>
    <s v="020"/>
    <x v="301"/>
  </r>
  <r>
    <x v="2"/>
    <s v="SI"/>
    <x v="290"/>
    <s v="005"/>
    <x v="302"/>
  </r>
  <r>
    <x v="2"/>
    <s v="NI"/>
    <x v="290"/>
    <s v="005"/>
    <x v="302"/>
  </r>
  <r>
    <x v="2"/>
    <s v="NI"/>
    <x v="289"/>
    <s v="020"/>
    <x v="301"/>
  </r>
  <r>
    <x v="2"/>
    <s v="SI"/>
    <x v="291"/>
    <s v="_00"/>
    <x v="303"/>
  </r>
  <r>
    <x v="2"/>
    <s v="NI"/>
    <x v="291"/>
    <s v="_00"/>
    <x v="303"/>
  </r>
  <r>
    <x v="2"/>
    <s v="SI"/>
    <x v="292"/>
    <s v="020"/>
    <x v="304"/>
  </r>
  <r>
    <x v="2"/>
    <s v="SI"/>
    <x v="293"/>
    <s v="005"/>
    <x v="305"/>
  </r>
  <r>
    <x v="2"/>
    <s v="NI"/>
    <x v="292"/>
    <s v="020"/>
    <x v="304"/>
  </r>
  <r>
    <x v="2"/>
    <s v="NI"/>
    <x v="293"/>
    <s v="005"/>
    <x v="305"/>
  </r>
  <r>
    <x v="2"/>
    <s v="SI"/>
    <x v="294"/>
    <s v="_00"/>
    <x v="306"/>
  </r>
  <r>
    <x v="2"/>
    <s v="NI"/>
    <x v="294"/>
    <s v="_00"/>
    <x v="306"/>
  </r>
  <r>
    <x v="2"/>
    <s v="SI"/>
    <x v="295"/>
    <s v="005"/>
    <x v="307"/>
  </r>
  <r>
    <x v="2"/>
    <s v="SI"/>
    <x v="296"/>
    <s v="020"/>
    <x v="308"/>
  </r>
  <r>
    <x v="2"/>
    <s v="NI"/>
    <x v="295"/>
    <s v="005"/>
    <x v="307"/>
  </r>
  <r>
    <x v="2"/>
    <s v="NI"/>
    <x v="296"/>
    <s v="020"/>
    <x v="308"/>
  </r>
  <r>
    <x v="2"/>
    <s v="SI"/>
    <x v="297"/>
    <s v="_00"/>
    <x v="309"/>
  </r>
  <r>
    <x v="2"/>
    <s v="NI"/>
    <x v="297"/>
    <s v="_00"/>
    <x v="309"/>
  </r>
  <r>
    <x v="2"/>
    <s v="SI"/>
    <x v="298"/>
    <s v="005"/>
    <x v="310"/>
  </r>
  <r>
    <x v="2"/>
    <s v="SI"/>
    <x v="299"/>
    <s v="020"/>
    <x v="311"/>
  </r>
  <r>
    <x v="2"/>
    <s v="NI"/>
    <x v="298"/>
    <s v="005"/>
    <x v="310"/>
  </r>
  <r>
    <x v="2"/>
    <s v="NI"/>
    <x v="299"/>
    <s v="020"/>
    <x v="311"/>
  </r>
  <r>
    <x v="2"/>
    <s v="SI"/>
    <x v="300"/>
    <s v="_00"/>
    <x v="312"/>
  </r>
  <r>
    <x v="2"/>
    <s v="NI"/>
    <x v="300"/>
    <s v="_00"/>
    <x v="312"/>
  </r>
  <r>
    <x v="2"/>
    <s v="SI"/>
    <x v="301"/>
    <s v="005"/>
    <x v="313"/>
  </r>
  <r>
    <x v="2"/>
    <s v="SI"/>
    <x v="302"/>
    <s v="020"/>
    <x v="314"/>
  </r>
  <r>
    <x v="2"/>
    <s v="NI"/>
    <x v="301"/>
    <s v="005"/>
    <x v="313"/>
  </r>
  <r>
    <x v="2"/>
    <s v="NI"/>
    <x v="302"/>
    <s v="020"/>
    <x v="314"/>
  </r>
  <r>
    <x v="2"/>
    <s v="SI"/>
    <x v="303"/>
    <s v="_00"/>
    <x v="315"/>
  </r>
  <r>
    <x v="2"/>
    <s v="NI"/>
    <x v="303"/>
    <s v="_00"/>
    <x v="315"/>
  </r>
  <r>
    <x v="2"/>
    <s v="SI"/>
    <x v="304"/>
    <s v="020"/>
    <x v="316"/>
  </r>
  <r>
    <x v="2"/>
    <s v="SI"/>
    <x v="305"/>
    <s v="005"/>
    <x v="317"/>
  </r>
  <r>
    <x v="2"/>
    <s v="NI"/>
    <x v="305"/>
    <s v="005"/>
    <x v="317"/>
  </r>
  <r>
    <x v="2"/>
    <s v="NI"/>
    <x v="304"/>
    <s v="020"/>
    <x v="316"/>
  </r>
  <r>
    <x v="2"/>
    <s v="SI"/>
    <x v="306"/>
    <s v="_00"/>
    <x v="318"/>
  </r>
  <r>
    <x v="2"/>
    <s v="NI"/>
    <x v="306"/>
    <s v="_00"/>
    <x v="318"/>
  </r>
  <r>
    <x v="2"/>
    <s v="SI"/>
    <x v="307"/>
    <s v="005"/>
    <x v="319"/>
  </r>
  <r>
    <x v="2"/>
    <s v="SI"/>
    <x v="308"/>
    <s v="020"/>
    <x v="320"/>
  </r>
  <r>
    <x v="2"/>
    <s v="NI"/>
    <x v="307"/>
    <s v="005"/>
    <x v="319"/>
  </r>
  <r>
    <x v="2"/>
    <s v="NI"/>
    <x v="308"/>
    <s v="020"/>
    <x v="320"/>
  </r>
  <r>
    <x v="2"/>
    <s v="NI"/>
    <x v="309"/>
    <s v="BDS"/>
    <x v="321"/>
  </r>
  <r>
    <x v="2"/>
    <s v="SI"/>
    <x v="310"/>
    <s v="020"/>
    <x v="322"/>
  </r>
  <r>
    <x v="2"/>
    <s v="SI"/>
    <x v="311"/>
    <s v="005"/>
    <x v="323"/>
  </r>
  <r>
    <x v="2"/>
    <s v="NI"/>
    <x v="310"/>
    <s v="020"/>
    <x v="322"/>
  </r>
  <r>
    <x v="2"/>
    <s v="NI"/>
    <x v="311"/>
    <s v="005"/>
    <x v="323"/>
  </r>
  <r>
    <x v="2"/>
    <s v="NI"/>
    <x v="312"/>
    <s v="ETH"/>
    <x v="324"/>
  </r>
  <r>
    <x v="2"/>
    <s v="SI"/>
    <x v="313"/>
    <s v="005"/>
    <x v="325"/>
  </r>
  <r>
    <x v="2"/>
    <s v="SI"/>
    <x v="314"/>
    <s v="020"/>
    <x v="326"/>
  </r>
  <r>
    <x v="2"/>
    <s v="NI"/>
    <x v="314"/>
    <s v="020"/>
    <x v="326"/>
  </r>
  <r>
    <x v="2"/>
    <s v="NI"/>
    <x v="313"/>
    <s v="005"/>
    <x v="325"/>
  </r>
  <r>
    <x v="2"/>
    <s v="NI"/>
    <x v="315"/>
    <s v="PLT"/>
    <x v="327"/>
  </r>
  <r>
    <x v="2"/>
    <s v="SI"/>
    <x v="316"/>
    <s v="020"/>
    <x v="328"/>
  </r>
  <r>
    <x v="2"/>
    <s v="SI"/>
    <x v="317"/>
    <s v="005"/>
    <x v="329"/>
  </r>
  <r>
    <x v="2"/>
    <s v="NI"/>
    <x v="317"/>
    <s v="005"/>
    <x v="329"/>
  </r>
  <r>
    <x v="2"/>
    <s v="NI"/>
    <x v="316"/>
    <s v="020"/>
    <x v="328"/>
  </r>
  <r>
    <x v="2"/>
    <s v="SI"/>
    <x v="318"/>
    <s v="NGA"/>
    <x v="330"/>
  </r>
  <r>
    <x v="2"/>
    <s v="NI"/>
    <x v="318"/>
    <s v="NGA"/>
    <x v="330"/>
  </r>
  <r>
    <x v="2"/>
    <s v="SI"/>
    <x v="319"/>
    <s v="005"/>
    <x v="331"/>
  </r>
  <r>
    <x v="2"/>
    <s v="SI"/>
    <x v="320"/>
    <s v="020"/>
    <x v="332"/>
  </r>
  <r>
    <x v="2"/>
    <s v="NI"/>
    <x v="320"/>
    <s v="020"/>
    <x v="332"/>
  </r>
  <r>
    <x v="2"/>
    <s v="NI"/>
    <x v="319"/>
    <s v="005"/>
    <x v="331"/>
  </r>
  <r>
    <x v="2"/>
    <s v="SI"/>
    <x v="321"/>
    <s v="_00"/>
    <x v="333"/>
  </r>
  <r>
    <x v="2"/>
    <s v="SI"/>
    <x v="322"/>
    <s v="_00"/>
    <x v="334"/>
  </r>
  <r>
    <x v="2"/>
    <s v="NI"/>
    <x v="321"/>
    <s v="_00"/>
    <x v="333"/>
  </r>
  <r>
    <x v="2"/>
    <s v="NI"/>
    <x v="322"/>
    <s v="_00"/>
    <x v="334"/>
  </r>
  <r>
    <x v="2"/>
    <s v="SI"/>
    <x v="323"/>
    <s v="005"/>
    <x v="335"/>
  </r>
  <r>
    <x v="2"/>
    <s v="SI"/>
    <x v="324"/>
    <s v="020"/>
    <x v="336"/>
  </r>
  <r>
    <x v="2"/>
    <s v="NI"/>
    <x v="324"/>
    <s v="020"/>
    <x v="336"/>
  </r>
  <r>
    <x v="2"/>
    <s v="NI"/>
    <x v="323"/>
    <s v="005"/>
    <x v="335"/>
  </r>
  <r>
    <x v="2"/>
    <s v="SI"/>
    <x v="325"/>
    <s v="_00"/>
    <x v="337"/>
  </r>
  <r>
    <x v="2"/>
    <s v="NI"/>
    <x v="325"/>
    <s v="_00"/>
    <x v="337"/>
  </r>
  <r>
    <x v="2"/>
    <s v="NI"/>
    <x v="326"/>
    <s v="G00"/>
    <x v="338"/>
  </r>
  <r>
    <x v="2"/>
    <s v="SI"/>
    <x v="327"/>
    <s v="005"/>
    <x v="339"/>
  </r>
  <r>
    <x v="2"/>
    <s v="SI"/>
    <x v="328"/>
    <s v="020"/>
    <x v="340"/>
  </r>
  <r>
    <x v="2"/>
    <s v="NI"/>
    <x v="328"/>
    <s v="020"/>
    <x v="340"/>
  </r>
  <r>
    <x v="2"/>
    <s v="NI"/>
    <x v="327"/>
    <s v="005"/>
    <x v="339"/>
  </r>
  <r>
    <x v="2"/>
    <s v="SI"/>
    <x v="329"/>
    <s v="_00"/>
    <x v="341"/>
  </r>
  <r>
    <x v="2"/>
    <s v="NI"/>
    <x v="330"/>
    <s v="O00"/>
    <x v="342"/>
  </r>
  <r>
    <x v="2"/>
    <s v="NI"/>
    <x v="329"/>
    <s v="_00"/>
    <x v="341"/>
  </r>
  <r>
    <x v="2"/>
    <s v="SI"/>
    <x v="331"/>
    <s v="020"/>
    <x v="343"/>
  </r>
  <r>
    <x v="2"/>
    <s v="SI"/>
    <x v="332"/>
    <s v="005"/>
    <x v="344"/>
  </r>
  <r>
    <x v="2"/>
    <s v="NI"/>
    <x v="331"/>
    <s v="020"/>
    <x v="343"/>
  </r>
  <r>
    <x v="2"/>
    <s v="NI"/>
    <x v="332"/>
    <s v="005"/>
    <x v="344"/>
  </r>
  <r>
    <x v="2"/>
    <s v="SI"/>
    <x v="333"/>
    <s v="_00"/>
    <x v="345"/>
  </r>
  <r>
    <x v="2"/>
    <s v="NI"/>
    <x v="333"/>
    <s v="_00"/>
    <x v="345"/>
  </r>
  <r>
    <x v="2"/>
    <s v="SI"/>
    <x v="334"/>
    <s v="005"/>
    <x v="346"/>
  </r>
  <r>
    <x v="2"/>
    <s v="NI"/>
    <x v="334"/>
    <s v="005"/>
    <x v="346"/>
  </r>
  <r>
    <x v="2"/>
    <s v="SI"/>
    <x v="335"/>
    <s v="_00"/>
    <x v="347"/>
  </r>
  <r>
    <x v="2"/>
    <s v="NI"/>
    <x v="335"/>
    <s v="_00"/>
    <x v="347"/>
  </r>
  <r>
    <x v="2"/>
    <s v="SI"/>
    <x v="336"/>
    <s v="005"/>
    <x v="348"/>
  </r>
  <r>
    <x v="2"/>
    <s v="NI"/>
    <x v="336"/>
    <s v="005"/>
    <x v="348"/>
  </r>
  <r>
    <x v="2"/>
    <s v="SI"/>
    <x v="337"/>
    <s v="_00"/>
    <x v="349"/>
  </r>
  <r>
    <x v="2"/>
    <s v="NI"/>
    <x v="337"/>
    <s v="_00"/>
    <x v="349"/>
  </r>
  <r>
    <x v="2"/>
    <s v="SI"/>
    <x v="338"/>
    <s v="005"/>
    <x v="350"/>
  </r>
  <r>
    <x v="2"/>
    <s v="NI"/>
    <x v="338"/>
    <s v="005"/>
    <x v="350"/>
  </r>
  <r>
    <x v="2"/>
    <s v="SI"/>
    <x v="339"/>
    <s v="_00"/>
    <x v="292"/>
  </r>
  <r>
    <x v="2"/>
    <s v="NI"/>
    <x v="339"/>
    <s v="_00"/>
    <x v="292"/>
  </r>
  <r>
    <x v="2"/>
    <s v="SI"/>
    <x v="340"/>
    <s v="005"/>
    <x v="351"/>
  </r>
  <r>
    <x v="2"/>
    <s v="NI"/>
    <x v="340"/>
    <s v="005"/>
    <x v="351"/>
  </r>
  <r>
    <x v="2"/>
    <s v="SI"/>
    <x v="341"/>
    <s v="_00"/>
    <x v="352"/>
  </r>
  <r>
    <x v="2"/>
    <s v="NI"/>
    <x v="341"/>
    <s v="_00"/>
    <x v="352"/>
  </r>
  <r>
    <x v="2"/>
    <s v="SI"/>
    <x v="342"/>
    <s v="005"/>
    <x v="353"/>
  </r>
  <r>
    <x v="2"/>
    <s v="NI"/>
    <x v="342"/>
    <s v="005"/>
    <x v="353"/>
  </r>
  <r>
    <x v="2"/>
    <s v="SI"/>
    <x v="343"/>
    <s v="_00"/>
    <x v="298"/>
  </r>
  <r>
    <x v="2"/>
    <s v="NI"/>
    <x v="343"/>
    <s v="_00"/>
    <x v="298"/>
  </r>
  <r>
    <x v="2"/>
    <s v="SI"/>
    <x v="344"/>
    <s v="005"/>
    <x v="354"/>
  </r>
  <r>
    <x v="2"/>
    <s v="NI"/>
    <x v="344"/>
    <s v="005"/>
    <x v="354"/>
  </r>
  <r>
    <x v="2"/>
    <s v="SI"/>
    <x v="345"/>
    <s v="M00"/>
    <x v="355"/>
  </r>
  <r>
    <x v="2"/>
    <s v="NI"/>
    <x v="345"/>
    <s v="M00"/>
    <x v="356"/>
  </r>
  <r>
    <x v="2"/>
    <s v="SI"/>
    <x v="346"/>
    <s v="020"/>
    <x v="357"/>
  </r>
  <r>
    <x v="2"/>
    <s v="NI"/>
    <x v="346"/>
    <s v="020"/>
    <x v="357"/>
  </r>
  <r>
    <x v="2"/>
    <s v="SI"/>
    <x v="347"/>
    <s v="x00"/>
    <x v="358"/>
  </r>
  <r>
    <x v="2"/>
    <s v="NI"/>
    <x v="347"/>
    <s v="x00"/>
    <x v="359"/>
  </r>
  <r>
    <x v="2"/>
    <s v="SI"/>
    <x v="348"/>
    <s v="020"/>
    <x v="155"/>
  </r>
  <r>
    <x v="2"/>
    <s v="NI"/>
    <x v="348"/>
    <s v="020"/>
    <x v="155"/>
  </r>
  <r>
    <x v="2"/>
    <s v="SI"/>
    <x v="349"/>
    <s v="x00"/>
    <x v="360"/>
  </r>
  <r>
    <x v="2"/>
    <s v="NI"/>
    <x v="349"/>
    <s v="x00"/>
    <x v="361"/>
  </r>
  <r>
    <x v="2"/>
    <s v="SI"/>
    <x v="350"/>
    <s v="020"/>
    <x v="362"/>
  </r>
  <r>
    <x v="2"/>
    <s v="NI"/>
    <x v="350"/>
    <s v="020"/>
    <x v="362"/>
  </r>
  <r>
    <x v="2"/>
    <s v="NI"/>
    <x v="351"/>
    <s v="L00"/>
    <x v="363"/>
  </r>
  <r>
    <x v="2"/>
    <s v="SI"/>
    <x v="352"/>
    <s v="020"/>
    <x v="364"/>
  </r>
  <r>
    <x v="2"/>
    <s v="NI"/>
    <x v="352"/>
    <s v="020"/>
    <x v="364"/>
  </r>
  <r>
    <x v="2"/>
    <s v="SI"/>
    <x v="353"/>
    <s v="d00"/>
    <x v="365"/>
  </r>
  <r>
    <x v="2"/>
    <s v="NI"/>
    <x v="353"/>
    <s v="d00"/>
    <x v="366"/>
  </r>
  <r>
    <x v="2"/>
    <s v="NI"/>
    <x v="354"/>
    <s v="A00"/>
    <x v="367"/>
  </r>
  <r>
    <x v="2"/>
    <s v="NI"/>
    <x v="355"/>
    <s v="L00"/>
    <x v="368"/>
  </r>
  <r>
    <x v="2"/>
    <s v="NI"/>
    <x v="356"/>
    <s v="A00"/>
    <x v="369"/>
  </r>
  <r>
    <x v="2"/>
    <s v="NI"/>
    <x v="357"/>
    <s v="P00"/>
    <x v="370"/>
  </r>
  <r>
    <x v="2"/>
    <s v="SI"/>
    <x v="358"/>
    <s v="ELC"/>
    <x v="371"/>
  </r>
  <r>
    <x v="2"/>
    <s v="NI"/>
    <x v="358"/>
    <s v="ELC"/>
    <x v="371"/>
  </r>
  <r>
    <x v="2"/>
    <s v="SI"/>
    <x v="359"/>
    <s v="OA1"/>
    <x v="372"/>
  </r>
  <r>
    <x v="2"/>
    <s v="NI"/>
    <x v="359"/>
    <s v="OA1"/>
    <x v="372"/>
  </r>
  <r>
    <x v="2"/>
    <s v="SI"/>
    <x v="360"/>
    <s v="H2R"/>
    <x v="373"/>
  </r>
  <r>
    <x v="2"/>
    <s v="NI"/>
    <x v="360"/>
    <s v="H2R"/>
    <x v="373"/>
  </r>
  <r>
    <x v="2"/>
    <s v="SI"/>
    <x v="361"/>
    <s v="OL1"/>
    <x v="374"/>
  </r>
  <r>
    <x v="2"/>
    <s v="NI"/>
    <x v="361"/>
    <s v="OL1"/>
    <x v="374"/>
  </r>
  <r>
    <x v="2"/>
    <s v="SI"/>
    <x v="362"/>
    <s v="DSL"/>
    <x v="375"/>
  </r>
  <r>
    <x v="2"/>
    <s v="NI"/>
    <x v="362"/>
    <s v="DSL"/>
    <x v="375"/>
  </r>
  <r>
    <x v="2"/>
    <s v="SI"/>
    <x v="363"/>
    <s v="SL1"/>
    <x v="376"/>
  </r>
  <r>
    <x v="2"/>
    <s v="NI"/>
    <x v="363"/>
    <s v="SL1"/>
    <x v="376"/>
  </r>
  <r>
    <x v="2"/>
    <s v="SI"/>
    <x v="364"/>
    <s v="NGA"/>
    <x v="377"/>
  </r>
  <r>
    <x v="2"/>
    <s v="NI"/>
    <x v="364"/>
    <s v="NGA"/>
    <x v="377"/>
  </r>
  <r>
    <x v="2"/>
    <s v="SI"/>
    <x v="365"/>
    <s v="OL1"/>
    <x v="378"/>
  </r>
  <r>
    <x v="2"/>
    <s v="NI"/>
    <x v="365"/>
    <s v="OL1"/>
    <x v="378"/>
  </r>
  <r>
    <x v="2"/>
    <s v="SI"/>
    <x v="366"/>
    <s v="PET"/>
    <x v="379"/>
  </r>
  <r>
    <x v="2"/>
    <s v="NI"/>
    <x v="366"/>
    <s v="PET"/>
    <x v="379"/>
  </r>
  <r>
    <x v="2"/>
    <s v="SI"/>
    <x v="367"/>
    <s v="ET1"/>
    <x v="380"/>
  </r>
  <r>
    <x v="2"/>
    <s v="NI"/>
    <x v="367"/>
    <s v="ET1"/>
    <x v="380"/>
  </r>
  <r>
    <x v="2"/>
    <s v="SI"/>
    <x v="368"/>
    <s v="DSL"/>
    <x v="381"/>
  </r>
  <r>
    <x v="2"/>
    <s v="NI"/>
    <x v="368"/>
    <s v="DSL"/>
    <x v="381"/>
  </r>
  <r>
    <x v="2"/>
    <s v="SI"/>
    <x v="369"/>
    <s v="PG1"/>
    <x v="382"/>
  </r>
  <r>
    <x v="2"/>
    <s v="NI"/>
    <x v="369"/>
    <s v="PG1"/>
    <x v="382"/>
  </r>
  <r>
    <x v="2"/>
    <s v="SI"/>
    <x v="370"/>
    <s v="NGA"/>
    <x v="383"/>
  </r>
  <r>
    <x v="2"/>
    <s v="NI"/>
    <x v="370"/>
    <s v="NGA"/>
    <x v="383"/>
  </r>
  <r>
    <x v="2"/>
    <s v="SI"/>
    <x v="371"/>
    <s v="GA1"/>
    <x v="384"/>
  </r>
  <r>
    <x v="2"/>
    <s v="NI"/>
    <x v="371"/>
    <s v="GA1"/>
    <x v="384"/>
  </r>
  <r>
    <x v="2"/>
    <s v="SI"/>
    <x v="372"/>
    <s v="PET"/>
    <x v="385"/>
  </r>
  <r>
    <x v="2"/>
    <s v="NI"/>
    <x v="372"/>
    <s v="PET"/>
    <x v="385"/>
  </r>
  <r>
    <x v="2"/>
    <s v="SI"/>
    <x v="373"/>
    <s v="IL1"/>
    <x v="386"/>
  </r>
  <r>
    <x v="2"/>
    <s v="NI"/>
    <x v="373"/>
    <s v="IL1"/>
    <x v="386"/>
  </r>
  <r>
    <x v="2"/>
    <s v="SI"/>
    <x v="374"/>
    <s v="DSL"/>
    <x v="387"/>
  </r>
  <r>
    <x v="2"/>
    <s v="NI"/>
    <x v="374"/>
    <s v="DSL"/>
    <x v="387"/>
  </r>
  <r>
    <x v="2"/>
    <s v="SI"/>
    <x v="375"/>
    <s v="TH1"/>
    <x v="388"/>
  </r>
  <r>
    <x v="2"/>
    <s v="NI"/>
    <x v="375"/>
    <s v="TH1"/>
    <x v="388"/>
  </r>
  <r>
    <x v="2"/>
    <s v="SI"/>
    <x v="376"/>
    <s v="NGA"/>
    <x v="389"/>
  </r>
  <r>
    <x v="2"/>
    <s v="NI"/>
    <x v="376"/>
    <s v="NGA"/>
    <x v="389"/>
  </r>
  <r>
    <x v="2"/>
    <s v="SI"/>
    <x v="377"/>
    <s v="ET1"/>
    <x v="390"/>
  </r>
  <r>
    <x v="2"/>
    <s v="NI"/>
    <x v="377"/>
    <s v="ET1"/>
    <x v="390"/>
  </r>
  <r>
    <x v="2"/>
    <s v="SI"/>
    <x v="378"/>
    <s v="PET"/>
    <x v="391"/>
  </r>
  <r>
    <x v="2"/>
    <s v="NI"/>
    <x v="378"/>
    <s v="PET"/>
    <x v="391"/>
  </r>
  <r>
    <x v="2"/>
    <s v="SI"/>
    <x v="379"/>
    <s v="COA"/>
    <x v="392"/>
  </r>
  <r>
    <x v="2"/>
    <s v="NI"/>
    <x v="379"/>
    <s v="COA"/>
    <x v="392"/>
  </r>
  <r>
    <x v="2"/>
    <s v="SI"/>
    <x v="380"/>
    <s v="GEO"/>
    <x v="393"/>
  </r>
  <r>
    <x v="2"/>
    <s v="NI"/>
    <x v="380"/>
    <s v="GEO"/>
    <x v="393"/>
  </r>
  <r>
    <x v="2"/>
    <s v="SI"/>
    <x v="381"/>
    <s v="NGA"/>
    <x v="394"/>
  </r>
  <r>
    <x v="2"/>
    <s v="NI"/>
    <x v="381"/>
    <s v="NGA"/>
    <x v="394"/>
  </r>
  <r>
    <x v="2"/>
    <s v="SI"/>
    <x v="382"/>
    <s v="re1"/>
    <x v="395"/>
  </r>
  <r>
    <x v="2"/>
    <s v="NI"/>
    <x v="382"/>
    <s v="re1"/>
    <x v="395"/>
  </r>
  <r>
    <x v="2"/>
    <s v="SI"/>
    <x v="383"/>
    <s v="OIL"/>
    <x v="396"/>
  </r>
  <r>
    <x v="2"/>
    <s v="NI"/>
    <x v="383"/>
    <s v="OIL"/>
    <x v="396"/>
  </r>
  <r>
    <x v="2"/>
    <s v="SI"/>
    <x v="384"/>
    <s v="re2"/>
    <x v="395"/>
  </r>
  <r>
    <x v="2"/>
    <s v="NI"/>
    <x v="384"/>
    <s v="re2"/>
    <x v="395"/>
  </r>
  <r>
    <x v="2"/>
    <s v="SI"/>
    <x v="385"/>
    <s v="_00"/>
    <x v="397"/>
  </r>
  <r>
    <x v="2"/>
    <s v="NI"/>
    <x v="385"/>
    <s v="_00"/>
    <x v="397"/>
  </r>
  <r>
    <x v="2"/>
    <s v="SI"/>
    <x v="386"/>
    <s v="-LA"/>
    <x v="398"/>
  </r>
  <r>
    <x v="2"/>
    <s v="NI"/>
    <x v="386"/>
    <s v="-LA"/>
    <x v="398"/>
  </r>
  <r>
    <x v="2"/>
    <s v="SI"/>
    <x v="387"/>
    <s v="_00"/>
    <x v="399"/>
  </r>
  <r>
    <x v="2"/>
    <s v="NI"/>
    <x v="387"/>
    <s v="_00"/>
    <x v="399"/>
  </r>
  <r>
    <x v="2"/>
    <s v="SI"/>
    <x v="388"/>
    <s v="Ion"/>
    <x v="400"/>
  </r>
  <r>
    <x v="2"/>
    <s v="NI"/>
    <x v="388"/>
    <s v="Ion"/>
    <x v="400"/>
  </r>
  <r>
    <x v="2"/>
    <s v="SI"/>
    <x v="389"/>
    <s v="_00"/>
    <x v="401"/>
  </r>
  <r>
    <x v="2"/>
    <s v="NI"/>
    <x v="389"/>
    <s v="_00"/>
    <x v="401"/>
  </r>
  <r>
    <x v="2"/>
    <s v="SI"/>
    <x v="390"/>
    <s v="G20"/>
    <x v="402"/>
  </r>
  <r>
    <x v="2"/>
    <s v="NI"/>
    <x v="390"/>
    <s v="G20"/>
    <x v="402"/>
  </r>
  <r>
    <x v="2"/>
    <s v="SI"/>
    <x v="391"/>
    <s v="_00"/>
    <x v="403"/>
  </r>
  <r>
    <x v="2"/>
    <s v="NI"/>
    <x v="391"/>
    <s v="_00"/>
    <x v="403"/>
  </r>
  <r>
    <x v="2"/>
    <s v="SI"/>
    <x v="392"/>
    <s v="L20"/>
    <x v="404"/>
  </r>
  <r>
    <x v="2"/>
    <s v="NI"/>
    <x v="392"/>
    <s v="L20"/>
    <x v="404"/>
  </r>
  <r>
    <x v="2"/>
    <s v="SI"/>
    <x v="393"/>
    <s v="_00"/>
    <x v="405"/>
  </r>
  <r>
    <x v="2"/>
    <s v="NI"/>
    <x v="393"/>
    <s v="_00"/>
    <x v="405"/>
  </r>
  <r>
    <x v="2"/>
    <s v="SI"/>
    <x v="394"/>
    <s v="G30"/>
    <x v="406"/>
  </r>
  <r>
    <x v="2"/>
    <s v="NI"/>
    <x v="394"/>
    <s v="G30"/>
    <x v="406"/>
  </r>
  <r>
    <x v="2"/>
    <s v="SI"/>
    <x v="395"/>
    <s v="_00"/>
    <x v="407"/>
  </r>
  <r>
    <x v="2"/>
    <s v="NI"/>
    <x v="395"/>
    <s v="_00"/>
    <x v="407"/>
  </r>
  <r>
    <x v="2"/>
    <s v="SI"/>
    <x v="396"/>
    <s v="O20"/>
    <x v="408"/>
  </r>
  <r>
    <x v="2"/>
    <s v="NI"/>
    <x v="396"/>
    <s v="O20"/>
    <x v="408"/>
  </r>
  <r>
    <x v="2"/>
    <s v="SI"/>
    <x v="397"/>
    <s v="_00"/>
    <x v="409"/>
  </r>
  <r>
    <x v="2"/>
    <s v="NI"/>
    <x v="397"/>
    <s v="_00"/>
    <x v="409"/>
  </r>
  <r>
    <x v="2"/>
    <s v="SI"/>
    <x v="398"/>
    <s v="S30"/>
    <x v="410"/>
  </r>
  <r>
    <x v="2"/>
    <s v="NI"/>
    <x v="398"/>
    <s v="S30"/>
    <x v="410"/>
  </r>
  <r>
    <x v="2"/>
    <s v="SI"/>
    <x v="399"/>
    <s v="_00"/>
    <x v="411"/>
  </r>
  <r>
    <x v="2"/>
    <s v="NI"/>
    <x v="399"/>
    <s v="_00"/>
    <x v="411"/>
  </r>
  <r>
    <x v="2"/>
    <s v="SI"/>
    <x v="400"/>
    <s v="C20"/>
    <x v="412"/>
  </r>
  <r>
    <x v="2"/>
    <s v="NI"/>
    <x v="400"/>
    <s v="C20"/>
    <x v="412"/>
  </r>
  <r>
    <x v="2"/>
    <s v="SI"/>
    <x v="401"/>
    <s v="BIG"/>
    <x v="413"/>
  </r>
  <r>
    <x v="2"/>
    <s v="NI"/>
    <x v="401"/>
    <s v="BIG"/>
    <x v="413"/>
  </r>
  <r>
    <x v="2"/>
    <s v="SI"/>
    <x v="402"/>
    <s v="S30"/>
    <x v="414"/>
  </r>
  <r>
    <x v="2"/>
    <s v="NI"/>
    <x v="402"/>
    <s v="S30"/>
    <x v="414"/>
  </r>
  <r>
    <x v="2"/>
    <s v="SI"/>
    <x v="403"/>
    <s v="BIL"/>
    <x v="415"/>
  </r>
  <r>
    <x v="2"/>
    <s v="NI"/>
    <x v="403"/>
    <s v="BIL"/>
    <x v="415"/>
  </r>
  <r>
    <x v="2"/>
    <s v="SI"/>
    <x v="404"/>
    <s v="C20"/>
    <x v="416"/>
  </r>
  <r>
    <x v="2"/>
    <s v="NI"/>
    <x v="404"/>
    <s v="C20"/>
    <x v="416"/>
  </r>
  <r>
    <x v="2"/>
    <s v="SI"/>
    <x v="405"/>
    <s v="COA"/>
    <x v="417"/>
  </r>
  <r>
    <x v="2"/>
    <s v="NI"/>
    <x v="405"/>
    <s v="COA"/>
    <x v="417"/>
  </r>
  <r>
    <x v="2"/>
    <s v="SI"/>
    <x v="406"/>
    <s v="w20"/>
    <x v="418"/>
  </r>
  <r>
    <x v="2"/>
    <s v="NI"/>
    <x v="406"/>
    <s v="w20"/>
    <x v="418"/>
  </r>
  <r>
    <x v="2"/>
    <s v="SI"/>
    <x v="407"/>
    <s v="COL"/>
    <x v="419"/>
  </r>
  <r>
    <x v="2"/>
    <s v="NI"/>
    <x v="407"/>
    <s v="COL"/>
    <x v="419"/>
  </r>
  <r>
    <x v="2"/>
    <s v="SI"/>
    <x v="408"/>
    <s v="STG"/>
    <x v="420"/>
  </r>
  <r>
    <x v="2"/>
    <s v="NI"/>
    <x v="408"/>
    <s v="STG"/>
    <x v="420"/>
  </r>
  <r>
    <x v="2"/>
    <s v="SI"/>
    <x v="409"/>
    <s v="GEO"/>
    <x v="421"/>
  </r>
  <r>
    <x v="2"/>
    <s v="NI"/>
    <x v="409"/>
    <s v="GEO"/>
    <x v="421"/>
  </r>
  <r>
    <x v="2"/>
    <s v="SI"/>
    <x v="410"/>
    <s v="w20"/>
    <x v="422"/>
  </r>
  <r>
    <x v="2"/>
    <s v="NI"/>
    <x v="410"/>
    <s v="w20"/>
    <x v="422"/>
  </r>
  <r>
    <x v="2"/>
    <s v="SI"/>
    <x v="411"/>
    <s v="HYD"/>
    <x v="423"/>
  </r>
  <r>
    <x v="2"/>
    <s v="NI"/>
    <x v="411"/>
    <s v="HYD"/>
    <x v="423"/>
  </r>
  <r>
    <x v="2"/>
    <s v="SI"/>
    <x v="412"/>
    <s v="S30"/>
    <x v="424"/>
  </r>
  <r>
    <x v="2"/>
    <s v="NI"/>
    <x v="412"/>
    <s v="S30"/>
    <x v="424"/>
  </r>
  <r>
    <x v="2"/>
    <s v="SI"/>
    <x v="413"/>
    <s v="NGA"/>
    <x v="425"/>
  </r>
  <r>
    <x v="2"/>
    <s v="NI"/>
    <x v="413"/>
    <s v="NGA"/>
    <x v="425"/>
  </r>
  <r>
    <x v="2"/>
    <s v="SI"/>
    <x v="414"/>
    <s v="C20"/>
    <x v="426"/>
  </r>
  <r>
    <x v="2"/>
    <s v="NI"/>
    <x v="414"/>
    <s v="C20"/>
    <x v="426"/>
  </r>
  <r>
    <x v="2"/>
    <s v="SI"/>
    <x v="415"/>
    <s v="OIL"/>
    <x v="427"/>
  </r>
  <r>
    <x v="2"/>
    <s v="NI"/>
    <x v="415"/>
    <s v="OIL"/>
    <x v="427"/>
  </r>
  <r>
    <x v="2"/>
    <s v="SI"/>
    <x v="416"/>
    <s v="F20"/>
    <x v="428"/>
  </r>
  <r>
    <x v="2"/>
    <s v="NI"/>
    <x v="416"/>
    <s v="F20"/>
    <x v="428"/>
  </r>
  <r>
    <x v="2"/>
    <s v="SI"/>
    <x v="417"/>
    <s v="SOL"/>
    <x v="429"/>
  </r>
  <r>
    <x v="2"/>
    <s v="NI"/>
    <x v="417"/>
    <s v="SOL"/>
    <x v="429"/>
  </r>
  <r>
    <x v="2"/>
    <s v="SI"/>
    <x v="418"/>
    <s v="R30"/>
    <x v="430"/>
  </r>
  <r>
    <x v="2"/>
    <s v="NI"/>
    <x v="418"/>
    <s v="R30"/>
    <x v="430"/>
  </r>
  <r>
    <x v="2"/>
    <s v="SI"/>
    <x v="419"/>
    <s v="TID"/>
    <x v="431"/>
  </r>
  <r>
    <x v="2"/>
    <s v="NI"/>
    <x v="419"/>
    <s v="TID"/>
    <x v="431"/>
  </r>
  <r>
    <x v="2"/>
    <s v="SI"/>
    <x v="420"/>
    <s v="R50"/>
    <x v="432"/>
  </r>
  <r>
    <x v="2"/>
    <s v="NI"/>
    <x v="420"/>
    <s v="R50"/>
    <x v="432"/>
  </r>
  <r>
    <x v="2"/>
    <s v="NI"/>
    <x v="421"/>
    <s v="URN"/>
    <x v="433"/>
  </r>
  <r>
    <x v="2"/>
    <s v="SI"/>
    <x v="422"/>
    <s v="R20"/>
    <x v="434"/>
  </r>
  <r>
    <x v="2"/>
    <s v="NI"/>
    <x v="422"/>
    <s v="R20"/>
    <x v="434"/>
  </r>
  <r>
    <x v="2"/>
    <s v="SI"/>
    <x v="423"/>
    <s v="WIN"/>
    <x v="435"/>
  </r>
  <r>
    <x v="2"/>
    <s v="NI"/>
    <x v="423"/>
    <s v="WIN"/>
    <x v="435"/>
  </r>
  <r>
    <x v="2"/>
    <s v="SI"/>
    <x v="424"/>
    <s v="L20"/>
    <x v="436"/>
  </r>
  <r>
    <x v="2"/>
    <s v="NI"/>
    <x v="424"/>
    <s v="L20"/>
    <x v="436"/>
  </r>
  <r>
    <x v="2"/>
    <s v="SI"/>
    <x v="425"/>
    <s v="WOD"/>
    <x v="437"/>
  </r>
  <r>
    <x v="2"/>
    <s v="NI"/>
    <x v="425"/>
    <s v="WOD"/>
    <x v="437"/>
  </r>
  <r>
    <x v="2"/>
    <s v="SI"/>
    <x v="426"/>
    <s v="P20"/>
    <x v="438"/>
  </r>
  <r>
    <x v="2"/>
    <s v="NI"/>
    <x v="426"/>
    <s v="P20"/>
    <x v="438"/>
  </r>
  <r>
    <x v="2"/>
    <s v="SI"/>
    <x v="427"/>
    <s v="_00"/>
    <x v="439"/>
  </r>
  <r>
    <x v="2"/>
    <s v="NI"/>
    <x v="427"/>
    <s v="_00"/>
    <x v="439"/>
  </r>
  <r>
    <x v="2"/>
    <s v="SI"/>
    <x v="428"/>
    <s v="B20"/>
    <x v="440"/>
  </r>
  <r>
    <x v="2"/>
    <s v="NI"/>
    <x v="428"/>
    <s v="B20"/>
    <x v="440"/>
  </r>
  <r>
    <x v="2"/>
    <s v="SI"/>
    <x v="429"/>
    <s v="_00"/>
    <x v="441"/>
  </r>
  <r>
    <x v="2"/>
    <s v="NI"/>
    <x v="429"/>
    <s v="_00"/>
    <x v="441"/>
  </r>
  <r>
    <x v="2"/>
    <s v="SI"/>
    <x v="430"/>
    <s v="E20"/>
    <x v="442"/>
  </r>
  <r>
    <x v="2"/>
    <s v="NI"/>
    <x v="430"/>
    <s v="E20"/>
    <x v="442"/>
  </r>
  <r>
    <x v="2"/>
    <s v="SI"/>
    <x v="431"/>
    <s v="_00"/>
    <x v="443"/>
  </r>
  <r>
    <x v="2"/>
    <s v="NI"/>
    <x v="431"/>
    <s v="_00"/>
    <x v="443"/>
  </r>
  <r>
    <x v="2"/>
    <s v="SI"/>
    <x v="432"/>
    <s v="M35"/>
    <x v="444"/>
  </r>
  <r>
    <x v="2"/>
    <s v="NI"/>
    <x v="432"/>
    <s v="M35"/>
    <x v="444"/>
  </r>
  <r>
    <x v="2"/>
    <s v="SI"/>
    <x v="433"/>
    <s v="_00"/>
    <x v="445"/>
  </r>
  <r>
    <x v="2"/>
    <s v="NI"/>
    <x v="433"/>
    <s v="_00"/>
    <x v="445"/>
  </r>
  <r>
    <x v="2"/>
    <s v="SI"/>
    <x v="434"/>
    <s v="M40"/>
    <x v="446"/>
  </r>
  <r>
    <x v="2"/>
    <s v="NI"/>
    <x v="434"/>
    <s v="M40"/>
    <x v="446"/>
  </r>
  <r>
    <x v="2"/>
    <s v="SI"/>
    <x v="435"/>
    <s v="_00"/>
    <x v="447"/>
  </r>
  <r>
    <x v="2"/>
    <s v="NI"/>
    <x v="435"/>
    <s v="_00"/>
    <x v="447"/>
  </r>
  <r>
    <x v="2"/>
    <s v="SI"/>
    <x v="436"/>
    <s v="F30"/>
    <x v="448"/>
  </r>
  <r>
    <x v="2"/>
    <s v="NI"/>
    <x v="436"/>
    <s v="F30"/>
    <x v="448"/>
  </r>
  <r>
    <x v="2"/>
    <s v="SI"/>
    <x v="437"/>
    <s v="_00"/>
    <x v="449"/>
  </r>
  <r>
    <x v="2"/>
    <s v="NI"/>
    <x v="437"/>
    <s v="_00"/>
    <x v="449"/>
  </r>
  <r>
    <x v="2"/>
    <s v="SI"/>
    <x v="438"/>
    <s v="F35"/>
    <x v="448"/>
  </r>
  <r>
    <x v="2"/>
    <s v="NI"/>
    <x v="438"/>
    <s v="F35"/>
    <x v="448"/>
  </r>
  <r>
    <x v="2"/>
    <s v="SI"/>
    <x v="439"/>
    <s v="_00"/>
    <x v="450"/>
  </r>
  <r>
    <x v="2"/>
    <s v="NI"/>
    <x v="439"/>
    <s v="_00"/>
    <x v="450"/>
  </r>
  <r>
    <x v="2"/>
    <s v="SI"/>
    <x v="440"/>
    <s v="F40"/>
    <x v="448"/>
  </r>
  <r>
    <x v="2"/>
    <s v="NI"/>
    <x v="440"/>
    <s v="F40"/>
    <x v="448"/>
  </r>
  <r>
    <x v="2"/>
    <s v="SI"/>
    <x v="441"/>
    <s v="BIL"/>
    <x v="451"/>
  </r>
  <r>
    <x v="2"/>
    <s v="NI"/>
    <x v="441"/>
    <s v="BIL"/>
    <x v="451"/>
  </r>
  <r>
    <x v="2"/>
    <s v="SI"/>
    <x v="442"/>
    <s v="f20"/>
    <x v="452"/>
  </r>
  <r>
    <x v="2"/>
    <s v="NI"/>
    <x v="442"/>
    <s v="f20"/>
    <x v="452"/>
  </r>
  <r>
    <x v="2"/>
    <s v="SI"/>
    <x v="443"/>
    <s v="DSL"/>
    <x v="453"/>
  </r>
  <r>
    <x v="2"/>
    <s v="NI"/>
    <x v="443"/>
    <s v="DSL"/>
    <x v="453"/>
  </r>
  <r>
    <x v="2"/>
    <s v="SI"/>
    <x v="444"/>
    <s v="D20"/>
    <x v="454"/>
  </r>
  <r>
    <x v="2"/>
    <s v="NI"/>
    <x v="444"/>
    <s v="D20"/>
    <x v="454"/>
  </r>
  <r>
    <x v="2"/>
    <s v="SI"/>
    <x v="445"/>
    <s v="ELC"/>
    <x v="455"/>
  </r>
  <r>
    <x v="2"/>
    <s v="NI"/>
    <x v="445"/>
    <s v="ELC"/>
    <x v="455"/>
  </r>
  <r>
    <x v="2"/>
    <s v="SI"/>
    <x v="446"/>
    <s v="C20"/>
    <x v="456"/>
  </r>
  <r>
    <x v="2"/>
    <s v="NI"/>
    <x v="446"/>
    <s v="C20"/>
    <x v="456"/>
  </r>
  <r>
    <x v="2"/>
    <s v="SI"/>
    <x v="447"/>
    <s v="FOL"/>
    <x v="457"/>
  </r>
  <r>
    <x v="2"/>
    <s v="NI"/>
    <x v="447"/>
    <s v="FOL"/>
    <x v="457"/>
  </r>
  <r>
    <x v="2"/>
    <s v="SI"/>
    <x v="448"/>
    <s v="H2R"/>
    <x v="458"/>
  </r>
  <r>
    <x v="2"/>
    <s v="NI"/>
    <x v="448"/>
    <s v="H2R"/>
    <x v="458"/>
  </r>
  <r>
    <x v="2"/>
    <s v="SI"/>
    <x v="449"/>
    <s v="JET"/>
    <x v="459"/>
  </r>
  <r>
    <x v="2"/>
    <s v="NI"/>
    <x v="449"/>
    <s v="JET"/>
    <x v="459"/>
  </r>
  <r>
    <x v="2"/>
    <s v="SI"/>
    <x v="450"/>
    <s v="LPG"/>
    <x v="460"/>
  </r>
  <r>
    <x v="2"/>
    <s v="NI"/>
    <x v="450"/>
    <s v="LPG"/>
    <x v="460"/>
  </r>
  <r>
    <x v="2"/>
    <s v="SI"/>
    <x v="451"/>
    <s v="NGA"/>
    <x v="461"/>
  </r>
  <r>
    <x v="2"/>
    <s v="NI"/>
    <x v="451"/>
    <s v="NGA"/>
    <x v="461"/>
  </r>
  <r>
    <x v="2"/>
    <s v="SI"/>
    <x v="452"/>
    <s v="PET"/>
    <x v="462"/>
  </r>
  <r>
    <x v="2"/>
    <s v="NI"/>
    <x v="452"/>
    <s v="PET"/>
    <x v="462"/>
  </r>
  <r>
    <x v="2"/>
    <s v="SI"/>
    <x v="453"/>
    <s v="_00"/>
    <x v="463"/>
  </r>
  <r>
    <x v="2"/>
    <s v="NI"/>
    <x v="453"/>
    <s v="_00"/>
    <x v="463"/>
  </r>
  <r>
    <x v="2"/>
    <s v="SI"/>
    <x v="454"/>
    <s v="_00"/>
    <x v="464"/>
  </r>
  <r>
    <x v="2"/>
    <s v="NI"/>
    <x v="454"/>
    <s v="_00"/>
    <x v="464"/>
  </r>
  <r>
    <x v="2"/>
    <s v="SI"/>
    <x v="455"/>
    <s v="_00"/>
    <x v="465"/>
  </r>
  <r>
    <x v="2"/>
    <s v="NI"/>
    <x v="455"/>
    <s v="_00"/>
    <x v="465"/>
  </r>
  <r>
    <x v="2"/>
    <s v="SI"/>
    <x v="456"/>
    <s v="_00"/>
    <x v="466"/>
  </r>
  <r>
    <x v="2"/>
    <s v="NI"/>
    <x v="456"/>
    <s v="_00"/>
    <x v="466"/>
  </r>
  <r>
    <x v="2"/>
    <s v="SI"/>
    <x v="457"/>
    <s v="_00"/>
    <x v="467"/>
  </r>
  <r>
    <x v="2"/>
    <s v="NI"/>
    <x v="457"/>
    <s v="_00"/>
    <x v="467"/>
  </r>
  <r>
    <x v="2"/>
    <s v="SI"/>
    <x v="458"/>
    <s v="_00"/>
    <x v="468"/>
  </r>
  <r>
    <x v="2"/>
    <s v="NI"/>
    <x v="458"/>
    <s v="_00"/>
    <x v="468"/>
  </r>
  <r>
    <x v="2"/>
    <s v="SI"/>
    <x v="459"/>
    <s v="_00"/>
    <x v="469"/>
  </r>
  <r>
    <x v="2"/>
    <s v="NI"/>
    <x v="459"/>
    <s v="_00"/>
    <x v="469"/>
  </r>
  <r>
    <x v="2"/>
    <s v="SI"/>
    <x v="460"/>
    <s v="_00"/>
    <x v="470"/>
  </r>
  <r>
    <x v="2"/>
    <s v="NI"/>
    <x v="460"/>
    <s v="_00"/>
    <x v="470"/>
  </r>
  <r>
    <x v="2"/>
    <s v="SI"/>
    <x v="461"/>
    <s v="_00"/>
    <x v="471"/>
  </r>
  <r>
    <x v="2"/>
    <s v="NI"/>
    <x v="461"/>
    <s v="_00"/>
    <x v="471"/>
  </r>
  <r>
    <x v="2"/>
    <s v="SI"/>
    <x v="462"/>
    <s v="_00"/>
    <x v="472"/>
  </r>
  <r>
    <x v="2"/>
    <s v="NI"/>
    <x v="462"/>
    <s v="_00"/>
    <x v="472"/>
  </r>
  <r>
    <x v="2"/>
    <s v="SI"/>
    <x v="463"/>
    <s v="-00"/>
    <x v="473"/>
  </r>
  <r>
    <x v="2"/>
    <s v="NI"/>
    <x v="463"/>
    <s v="-00"/>
    <x v="473"/>
  </r>
  <r>
    <x v="2"/>
    <s v="SI"/>
    <x v="464"/>
    <s v="_00"/>
    <x v="474"/>
  </r>
  <r>
    <x v="2"/>
    <s v="NI"/>
    <x v="464"/>
    <s v="_00"/>
    <x v="474"/>
  </r>
  <r>
    <x v="2"/>
    <s v="SI"/>
    <x v="465"/>
    <s v="-00"/>
    <x v="475"/>
  </r>
  <r>
    <x v="2"/>
    <s v="NI"/>
    <x v="465"/>
    <s v="-00"/>
    <x v="475"/>
  </r>
  <r>
    <x v="2"/>
    <s v="SI"/>
    <x v="466"/>
    <s v="-00"/>
    <x v="476"/>
  </r>
  <r>
    <x v="2"/>
    <s v="NI"/>
    <x v="466"/>
    <s v="-00"/>
    <x v="476"/>
  </r>
  <r>
    <x v="2"/>
    <s v="SI"/>
    <x v="467"/>
    <s v="_00"/>
    <x v="477"/>
  </r>
  <r>
    <x v="2"/>
    <s v="NI"/>
    <x v="467"/>
    <s v="_00"/>
    <x v="477"/>
  </r>
  <r>
    <x v="2"/>
    <s v="SI"/>
    <x v="468"/>
    <s v="_00"/>
    <x v="478"/>
  </r>
  <r>
    <x v="2"/>
    <s v="NI"/>
    <x v="468"/>
    <s v="_00"/>
    <x v="478"/>
  </r>
  <r>
    <x v="2"/>
    <s v="SI"/>
    <x v="469"/>
    <s v="_00"/>
    <x v="479"/>
  </r>
  <r>
    <x v="2"/>
    <s v="NI"/>
    <x v="469"/>
    <s v="_00"/>
    <x v="479"/>
  </r>
  <r>
    <x v="2"/>
    <s v="SI"/>
    <x v="470"/>
    <s v="_00"/>
    <x v="480"/>
  </r>
  <r>
    <x v="2"/>
    <s v="NI"/>
    <x v="470"/>
    <s v="_00"/>
    <x v="480"/>
  </r>
  <r>
    <x v="2"/>
    <s v="SI"/>
    <x v="471"/>
    <s v="_00"/>
    <x v="481"/>
  </r>
  <r>
    <x v="2"/>
    <s v="NI"/>
    <x v="471"/>
    <s v="_00"/>
    <x v="481"/>
  </r>
  <r>
    <x v="2"/>
    <s v="NI"/>
    <x v="472"/>
    <s v="_00"/>
    <x v="482"/>
  </r>
  <r>
    <x v="2"/>
    <s v="NI"/>
    <x v="473"/>
    <s v="_20"/>
    <x v="483"/>
  </r>
  <r>
    <x v="2"/>
    <s v="SI"/>
    <x v="474"/>
    <s v="OA1"/>
    <x v="484"/>
  </r>
  <r>
    <x v="2"/>
    <s v="NI"/>
    <x v="474"/>
    <s v="OA1"/>
    <x v="484"/>
  </r>
  <r>
    <x v="2"/>
    <s v="SI"/>
    <x v="475"/>
    <s v="OL1"/>
    <x v="485"/>
  </r>
  <r>
    <x v="2"/>
    <s v="NI"/>
    <x v="475"/>
    <s v="OL1"/>
    <x v="485"/>
  </r>
  <r>
    <x v="2"/>
    <s v="SI"/>
    <x v="476"/>
    <s v="EMZ"/>
    <x v="486"/>
  </r>
  <r>
    <x v="2"/>
    <s v="NI"/>
    <x v="476"/>
    <s v="EMZ"/>
    <x v="486"/>
  </r>
  <r>
    <x v="2"/>
    <s v="SI"/>
    <x v="477"/>
    <s v="SL1"/>
    <x v="487"/>
  </r>
  <r>
    <x v="2"/>
    <s v="NI"/>
    <x v="477"/>
    <s v="SL1"/>
    <x v="487"/>
  </r>
  <r>
    <x v="2"/>
    <s v="SI"/>
    <x v="478"/>
    <s v="OL1"/>
    <x v="488"/>
  </r>
  <r>
    <x v="2"/>
    <s v="NI"/>
    <x v="478"/>
    <s v="OL1"/>
    <x v="488"/>
  </r>
  <r>
    <x v="2"/>
    <s v="SI"/>
    <x v="479"/>
    <s v="ET1"/>
    <x v="489"/>
  </r>
  <r>
    <x v="2"/>
    <s v="NI"/>
    <x v="479"/>
    <s v="ET1"/>
    <x v="489"/>
  </r>
  <r>
    <x v="2"/>
    <s v="NI"/>
    <x v="480"/>
    <s v="NG1"/>
    <x v="490"/>
  </r>
  <r>
    <x v="2"/>
    <s v="SI"/>
    <x v="481"/>
    <s v="PG1"/>
    <x v="491"/>
  </r>
  <r>
    <x v="2"/>
    <s v="NI"/>
    <x v="481"/>
    <s v="PG1"/>
    <x v="491"/>
  </r>
  <r>
    <x v="2"/>
    <s v="SI"/>
    <x v="482"/>
    <s v="ATZ"/>
    <x v="492"/>
  </r>
  <r>
    <x v="2"/>
    <s v="NI"/>
    <x v="482"/>
    <s v="ATZ"/>
    <x v="492"/>
  </r>
  <r>
    <x v="2"/>
    <s v="SI"/>
    <x v="483"/>
    <s v="GA1"/>
    <x v="493"/>
  </r>
  <r>
    <x v="2"/>
    <s v="SI"/>
    <x v="484"/>
    <s v="RGZ"/>
    <x v="494"/>
  </r>
  <r>
    <x v="2"/>
    <s v="NI"/>
    <x v="484"/>
    <s v="RGZ"/>
    <x v="494"/>
  </r>
  <r>
    <x v="2"/>
    <s v="SI"/>
    <x v="485"/>
    <s v="IL1"/>
    <x v="495"/>
  </r>
  <r>
    <x v="2"/>
    <s v="NI"/>
    <x v="485"/>
    <s v="IL1"/>
    <x v="495"/>
  </r>
  <r>
    <x v="2"/>
    <s v="SI"/>
    <x v="486"/>
    <s v="TH1"/>
    <x v="496"/>
  </r>
  <r>
    <x v="2"/>
    <s v="NI"/>
    <x v="486"/>
    <s v="TH1"/>
    <x v="496"/>
  </r>
  <r>
    <x v="2"/>
    <s v="SI"/>
    <x v="487"/>
    <s v="ET1"/>
    <x v="497"/>
  </r>
  <r>
    <x v="2"/>
    <s v="NI"/>
    <x v="487"/>
    <s v="ET1"/>
    <x v="497"/>
  </r>
  <r>
    <x v="2"/>
    <s v="SI"/>
    <x v="488"/>
    <s v="_00"/>
    <x v="498"/>
  </r>
  <r>
    <x v="2"/>
    <s v="NI"/>
    <x v="488"/>
    <s v="_00"/>
    <x v="498"/>
  </r>
  <r>
    <x v="2"/>
    <s v="SI"/>
    <x v="489"/>
    <s v="_00"/>
    <x v="499"/>
  </r>
  <r>
    <x v="2"/>
    <s v="NI"/>
    <x v="489"/>
    <s v="_00"/>
    <x v="499"/>
  </r>
  <r>
    <x v="2"/>
    <s v="NI"/>
    <x v="490"/>
    <s v="020"/>
    <x v="500"/>
  </r>
  <r>
    <x v="2"/>
    <s v="NI"/>
    <x v="491"/>
    <s v="T00"/>
    <x v="501"/>
  </r>
  <r>
    <x v="2"/>
    <s v="NI"/>
    <x v="492"/>
    <s v="R00"/>
    <x v="502"/>
  </r>
  <r>
    <x v="2"/>
    <s v="SI"/>
    <x v="493"/>
    <s v="IG1"/>
    <x v="503"/>
  </r>
  <r>
    <x v="2"/>
    <s v="NI"/>
    <x v="493"/>
    <s v="IG1"/>
    <x v="503"/>
  </r>
  <r>
    <x v="2"/>
    <s v="SI"/>
    <x v="494"/>
    <s v="IL1"/>
    <x v="504"/>
  </r>
  <r>
    <x v="2"/>
    <s v="NI"/>
    <x v="494"/>
    <s v="IL1"/>
    <x v="504"/>
  </r>
  <r>
    <x v="2"/>
    <s v="SI"/>
    <x v="495"/>
    <s v="OA1"/>
    <x v="505"/>
  </r>
  <r>
    <x v="2"/>
    <s v="NI"/>
    <x v="495"/>
    <s v="OA1"/>
    <x v="505"/>
  </r>
  <r>
    <x v="2"/>
    <s v="SI"/>
    <x v="496"/>
    <s v="OL1"/>
    <x v="506"/>
  </r>
  <r>
    <x v="2"/>
    <s v="NI"/>
    <x v="496"/>
    <s v="OL1"/>
    <x v="506"/>
  </r>
  <r>
    <x v="2"/>
    <s v="SI"/>
    <x v="497"/>
    <s v="SL1"/>
    <x v="507"/>
  </r>
  <r>
    <x v="2"/>
    <s v="SI"/>
    <x v="498"/>
    <s v="OL1"/>
    <x v="508"/>
  </r>
  <r>
    <x v="2"/>
    <s v="SI"/>
    <x v="499"/>
    <s v="EO1"/>
    <x v="509"/>
  </r>
  <r>
    <x v="2"/>
    <s v="NI"/>
    <x v="499"/>
    <s v="EO1"/>
    <x v="509"/>
  </r>
  <r>
    <x v="2"/>
    <s v="SI"/>
    <x v="500"/>
    <s v="YD1"/>
    <x v="510"/>
  </r>
  <r>
    <x v="2"/>
    <s v="NI"/>
    <x v="500"/>
    <s v="YD1"/>
    <x v="510"/>
  </r>
  <r>
    <x v="2"/>
    <s v="SI"/>
    <x v="501"/>
    <s v="ET1"/>
    <x v="511"/>
  </r>
  <r>
    <x v="2"/>
    <s v="SI"/>
    <x v="502"/>
    <s v="PG1"/>
    <x v="512"/>
  </r>
  <r>
    <x v="2"/>
    <s v="NI"/>
    <x v="502"/>
    <s v="PG1"/>
    <x v="512"/>
  </r>
  <r>
    <x v="2"/>
    <s v="NI"/>
    <x v="503"/>
    <s v="T00"/>
    <x v="513"/>
  </r>
  <r>
    <x v="2"/>
    <s v="SI"/>
    <x v="504"/>
    <s v="GA1"/>
    <x v="514"/>
  </r>
  <r>
    <x v="2"/>
    <s v="NI"/>
    <x v="504"/>
    <s v="GA1"/>
    <x v="514"/>
  </r>
  <r>
    <x v="2"/>
    <s v="SI"/>
    <x v="505"/>
    <s v="IL1"/>
    <x v="515"/>
  </r>
  <r>
    <x v="2"/>
    <s v="NI"/>
    <x v="505"/>
    <s v="IL1"/>
    <x v="515"/>
  </r>
  <r>
    <x v="2"/>
    <s v="NI"/>
    <x v="506"/>
    <s v="T00"/>
    <x v="516"/>
  </r>
  <r>
    <x v="2"/>
    <s v="SI"/>
    <x v="507"/>
    <s v="TH1"/>
    <x v="517"/>
  </r>
  <r>
    <x v="2"/>
    <s v="SI"/>
    <x v="508"/>
    <s v="ET1"/>
    <x v="518"/>
  </r>
  <r>
    <x v="2"/>
    <s v="SI"/>
    <x v="509"/>
    <s v="OL1"/>
    <x v="519"/>
  </r>
  <r>
    <x v="2"/>
    <s v="NI"/>
    <x v="509"/>
    <s v="OL1"/>
    <x v="519"/>
  </r>
  <r>
    <x v="2"/>
    <s v="SI"/>
    <x v="510"/>
    <s v="ID1"/>
    <x v="520"/>
  </r>
  <r>
    <x v="2"/>
    <s v="NI"/>
    <x v="510"/>
    <s v="ID1"/>
    <x v="520"/>
  </r>
  <r>
    <x v="2"/>
    <s v="SI"/>
    <x v="511"/>
    <s v="RN1"/>
    <x v="521"/>
  </r>
  <r>
    <x v="2"/>
    <s v="NI"/>
    <x v="511"/>
    <s v="RN1"/>
    <x v="521"/>
  </r>
  <r>
    <x v="2"/>
    <s v="SI"/>
    <x v="512"/>
    <s v="IN1"/>
    <x v="522"/>
  </r>
  <r>
    <x v="2"/>
    <s v="NI"/>
    <x v="512"/>
    <s v="IN1"/>
    <x v="522"/>
  </r>
  <r>
    <x v="2"/>
    <s v="SI"/>
    <x v="513"/>
    <s v="OD1"/>
    <x v="523"/>
  </r>
  <r>
    <x v="2"/>
    <s v="NI"/>
    <x v="513"/>
    <s v="OD1"/>
    <x v="523"/>
  </r>
  <r>
    <x v="2"/>
    <s v="NI"/>
    <x v="514"/>
    <s v="T00"/>
    <x v="524"/>
  </r>
  <r>
    <x v="2"/>
    <s v="NI"/>
    <x v="515"/>
    <s v="Gas"/>
    <x v="525"/>
  </r>
  <r>
    <x v="2"/>
    <s v="NI"/>
    <x v="516"/>
    <s v="OTH"/>
    <x v="526"/>
  </r>
  <r>
    <x v="2"/>
    <s v="SI"/>
    <x v="517"/>
    <s v="_00"/>
    <x v="527"/>
  </r>
  <r>
    <x v="2"/>
    <s v="NI"/>
    <x v="517"/>
    <s v="_00"/>
    <x v="527"/>
  </r>
  <r>
    <x v="2"/>
    <s v="SI"/>
    <x v="518"/>
    <s v="_00"/>
    <x v="528"/>
  </r>
  <r>
    <x v="2"/>
    <s v="NI"/>
    <x v="518"/>
    <s v="_00"/>
    <x v="528"/>
  </r>
  <r>
    <x v="2"/>
    <s v="SI"/>
    <x v="519"/>
    <s v="_00"/>
    <x v="529"/>
  </r>
  <r>
    <x v="2"/>
    <s v="NI"/>
    <x v="519"/>
    <s v="_00"/>
    <x v="529"/>
  </r>
  <r>
    <x v="2"/>
    <s v="SI"/>
    <x v="520"/>
    <s v="_00"/>
    <x v="530"/>
  </r>
  <r>
    <x v="2"/>
    <s v="NI"/>
    <x v="520"/>
    <s v="_00"/>
    <x v="530"/>
  </r>
  <r>
    <x v="2"/>
    <s v="SI"/>
    <x v="521"/>
    <s v="_00"/>
    <x v="531"/>
  </r>
  <r>
    <x v="2"/>
    <s v="NI"/>
    <x v="521"/>
    <s v="_00"/>
    <x v="531"/>
  </r>
  <r>
    <x v="2"/>
    <s v="SI"/>
    <x v="522"/>
    <s v="_00"/>
    <x v="532"/>
  </r>
  <r>
    <x v="2"/>
    <s v="NI"/>
    <x v="522"/>
    <s v="_00"/>
    <x v="532"/>
  </r>
  <r>
    <x v="2"/>
    <s v="NI"/>
    <x v="523"/>
    <s v="WST"/>
    <x v="533"/>
  </r>
  <r>
    <x v="2"/>
    <s v="NI"/>
    <x v="524"/>
    <s v="MNR"/>
    <x v="534"/>
  </r>
  <r>
    <x v="2"/>
    <s v="NI"/>
    <x v="525"/>
    <s v="WST"/>
    <x v="535"/>
  </r>
  <r>
    <x v="3"/>
    <s v="-"/>
    <x v="526"/>
    <s v="OST"/>
    <x v="536"/>
  </r>
  <r>
    <x v="3"/>
    <s v="-"/>
    <x v="527"/>
    <s v="VAR"/>
    <x v="537"/>
  </r>
  <r>
    <x v="3"/>
    <s v="-"/>
    <x v="528"/>
    <s v="ARX"/>
    <x v="538"/>
  </r>
  <r>
    <x v="3"/>
    <s v="-"/>
    <x v="529"/>
    <s v="NVX"/>
    <x v="539"/>
  </r>
  <r>
    <x v="3"/>
    <s v="-"/>
    <x v="530"/>
    <s v="NV+"/>
    <x v="540"/>
  </r>
  <r>
    <x v="3"/>
    <s v="-"/>
    <x v="531"/>
    <s v="VX+"/>
    <x v="541"/>
  </r>
  <r>
    <x v="3"/>
    <s v="-"/>
    <x v="532"/>
    <s v="IXX"/>
    <x v="542"/>
  </r>
  <r>
    <x v="3"/>
    <s v="-"/>
    <x v="533"/>
    <s v="ELS"/>
    <x v="543"/>
  </r>
  <r>
    <x v="3"/>
    <s v="-"/>
    <x v="534"/>
    <s v="DAM"/>
    <x v="544"/>
  </r>
  <r>
    <x v="3"/>
    <s v="-"/>
    <x v="535"/>
    <s v="DAS"/>
    <x v="545"/>
  </r>
  <r>
    <x v="3"/>
    <s v="-"/>
    <x v="536"/>
    <s v="XT+"/>
    <x v="546"/>
  </r>
  <r>
    <x v="3"/>
    <s v="-"/>
    <x v="537"/>
    <s v="CAP"/>
    <x v="547"/>
  </r>
  <r>
    <x v="3"/>
    <s v="-"/>
    <x v="538"/>
    <s v="INV"/>
    <x v="548"/>
  </r>
  <r>
    <x v="3"/>
    <s v="-"/>
    <x v="539"/>
    <s v="PIX"/>
    <x v="549"/>
  </r>
  <r>
    <x v="3"/>
    <s v="-"/>
    <x v="540"/>
    <s v="GAP"/>
    <x v="550"/>
  </r>
  <r>
    <x v="3"/>
    <s v="-"/>
    <x v="541"/>
    <s v="GAP"/>
    <x v="551"/>
  </r>
  <r>
    <x v="3"/>
    <s v="-"/>
    <x v="542"/>
    <s v="ACT"/>
    <x v="552"/>
  </r>
  <r>
    <x v="3"/>
    <s v="-"/>
    <x v="543"/>
    <s v="GLO"/>
    <x v="553"/>
  </r>
  <r>
    <x v="3"/>
    <s v="-"/>
    <x v="544"/>
    <s v="FLO"/>
    <x v="554"/>
  </r>
  <r>
    <x v="3"/>
    <s v="-"/>
    <x v="545"/>
    <s v="GUP"/>
    <x v="555"/>
  </r>
  <r>
    <x v="3"/>
    <s v="-"/>
    <x v="546"/>
    <s v="IRE"/>
    <x v="556"/>
  </r>
  <r>
    <x v="3"/>
    <s v="-"/>
    <x v="547"/>
    <s v="TIO"/>
    <x v="557"/>
  </r>
  <r>
    <x v="3"/>
    <s v="-"/>
    <x v="548"/>
    <s v="TIO"/>
    <x v="558"/>
  </r>
  <r>
    <x v="3"/>
    <s v="-"/>
    <x v="549"/>
    <s v="OST"/>
    <x v="559"/>
  </r>
  <r>
    <x v="3"/>
    <s v="-"/>
    <x v="550"/>
    <s v="INV"/>
    <x v="560"/>
  </r>
  <r>
    <x v="3"/>
    <s v="-"/>
    <x v="551"/>
    <s v="COM"/>
    <x v="561"/>
  </r>
  <r>
    <x v="3"/>
    <s v="-"/>
    <x v="552"/>
    <s v="FIX"/>
    <x v="562"/>
  </r>
  <r>
    <x v="3"/>
    <s v="-"/>
    <x v="553"/>
    <s v="TUS"/>
    <x v="563"/>
  </r>
  <r>
    <x v="3"/>
    <s v="-"/>
    <x v="554"/>
    <s v="BND"/>
    <x v="564"/>
  </r>
  <r>
    <x v="3"/>
    <s v="-"/>
    <x v="555"/>
    <s v="BND"/>
    <x v="565"/>
  </r>
  <r>
    <x v="3"/>
    <s v="-"/>
    <x v="556"/>
    <s v="BAN"/>
    <x v="565"/>
  </r>
  <r>
    <x v="3"/>
    <s v="-"/>
    <x v="557"/>
    <s v="BND"/>
    <x v="566"/>
  </r>
  <r>
    <x v="3"/>
    <s v="-"/>
    <x v="558"/>
    <s v="BND"/>
    <x v="567"/>
  </r>
  <r>
    <x v="3"/>
    <s v="-"/>
    <x v="559"/>
    <s v="BND"/>
    <x v="568"/>
  </r>
  <r>
    <x v="3"/>
    <s v="-"/>
    <x v="560"/>
    <s v="BND"/>
    <x v="568"/>
  </r>
  <r>
    <x v="3"/>
    <s v="-"/>
    <x v="561"/>
    <s v="BND"/>
    <x v="569"/>
  </r>
  <r>
    <x v="3"/>
    <s v="-"/>
    <x v="562"/>
    <s v="030"/>
    <x v="570"/>
  </r>
  <r>
    <x v="3"/>
    <s v="-"/>
    <x v="563"/>
    <s v="BND"/>
    <x v="571"/>
  </r>
  <r>
    <x v="3"/>
    <s v="-"/>
    <x v="564"/>
    <s v="BND"/>
    <x v="571"/>
  </r>
  <r>
    <x v="3"/>
    <s v="-"/>
    <x v="565"/>
    <s v="BND"/>
    <x v="571"/>
  </r>
  <r>
    <x v="3"/>
    <s v="-"/>
    <x v="566"/>
    <s v="all"/>
    <x v="572"/>
  </r>
  <r>
    <x v="3"/>
    <s v="-"/>
    <x v="567"/>
    <s v="ter"/>
    <x v="572"/>
  </r>
  <r>
    <x v="3"/>
    <s v="-"/>
    <x v="568"/>
    <s v="all"/>
    <x v="572"/>
  </r>
  <r>
    <x v="3"/>
    <s v="-"/>
    <x v="569"/>
    <s v="Win"/>
    <x v="572"/>
  </r>
  <r>
    <x v="3"/>
    <s v="-"/>
    <x v="570"/>
    <s v="STG"/>
    <x v="573"/>
  </r>
  <r>
    <x v="4"/>
    <s v="-"/>
    <x v="571"/>
    <s v="IND"/>
    <x v="574"/>
  </r>
  <r>
    <x v="4"/>
    <s v="-"/>
    <x v="572"/>
    <s v="NE"/>
    <x v="575"/>
  </r>
  <r>
    <x v="4"/>
    <s v="-"/>
    <x v="111"/>
    <s v="AGR"/>
    <x v="576"/>
  </r>
  <r>
    <x v="4"/>
    <s v="-"/>
    <x v="573"/>
    <s v="TRN"/>
    <x v="577"/>
  </r>
  <r>
    <x v="4"/>
    <s v="-"/>
    <x v="574"/>
    <s v="OMM"/>
    <x v="578"/>
  </r>
  <r>
    <x v="4"/>
    <s v="-"/>
    <x v="575"/>
    <s v="RES"/>
    <x v="579"/>
  </r>
  <r>
    <x v="4"/>
    <s v="-"/>
    <x v="576"/>
    <s v="MAT"/>
    <x v="580"/>
  </r>
  <r>
    <x v="4"/>
    <s v="-"/>
    <x v="577"/>
    <s v="ENV"/>
    <x v="581"/>
  </r>
  <r>
    <x v="4"/>
    <s v="-"/>
    <x v="578"/>
    <s v="DEM"/>
    <x v="582"/>
  </r>
  <r>
    <x v="4"/>
    <s v="-"/>
    <x v="579"/>
    <s v="NRG"/>
    <x v="583"/>
  </r>
  <r>
    <x v="5"/>
    <s v="-"/>
    <x v="546"/>
    <s v="IRE"/>
    <x v="584"/>
  </r>
  <r>
    <x v="5"/>
    <s v="-"/>
    <x v="580"/>
    <s v="STR"/>
    <x v="585"/>
  </r>
  <r>
    <x v="5"/>
    <s v="-"/>
    <x v="581"/>
    <s v="STG"/>
    <x v="586"/>
  </r>
  <r>
    <x v="5"/>
    <s v="-"/>
    <x v="582"/>
    <s v="HPL"/>
    <x v="587"/>
  </r>
  <r>
    <x v="5"/>
    <s v="-"/>
    <x v="583"/>
    <s v="CHP"/>
    <x v="588"/>
  </r>
  <r>
    <x v="5"/>
    <s v="-"/>
    <x v="584"/>
    <s v="ELE"/>
    <x v="589"/>
  </r>
  <r>
    <x v="5"/>
    <s v="-"/>
    <x v="585"/>
    <s v="REF"/>
    <x v="590"/>
  </r>
  <r>
    <x v="5"/>
    <s v="-"/>
    <x v="586"/>
    <s v="PRV"/>
    <x v="591"/>
  </r>
  <r>
    <x v="5"/>
    <s v="-"/>
    <x v="587"/>
    <s v="PRW"/>
    <x v="592"/>
  </r>
  <r>
    <x v="5"/>
    <s v="-"/>
    <x v="588"/>
    <s v="PRE"/>
    <x v="593"/>
  </r>
  <r>
    <x v="5"/>
    <s v="-"/>
    <x v="589"/>
    <s v="DMD"/>
    <x v="594"/>
  </r>
  <r>
    <x v="6"/>
    <s v="-"/>
    <x v="590"/>
    <s v="rkS"/>
    <x v="595"/>
  </r>
  <r>
    <x v="6"/>
    <s v="-"/>
    <x v="591"/>
    <s v="nBD"/>
    <x v="596"/>
  </r>
  <r>
    <x v="6"/>
    <s v="-"/>
    <x v="592"/>
    <s v="nst"/>
    <x v="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J3:K358" firstHeaderRow="1" firstDataRow="1" firstDataCol="2" rowPageCount="1" colPageCount="1"/>
  <pivotFields count="5">
    <pivotField axis="axisPage" compact="0" outline="0" multipleItemSelectionAllowed="1" showAll="0" defaultSubtotal="0">
      <items count="7">
        <item h="1" x="0"/>
        <item h="1" x="1"/>
        <item h="1" x="4"/>
        <item x="2"/>
        <item h="1" x="5"/>
        <item h="1" x="3"/>
        <item h="1" x="6"/>
      </items>
    </pivotField>
    <pivotField compact="0" outline="0" showAll="0" defaultSubtotal="0"/>
    <pivotField axis="axisRow" compact="0" outline="0" showAll="0" defaultSubtotal="0">
      <items count="593">
        <item x="542"/>
        <item x="111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57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147"/>
        <item x="322"/>
        <item x="325"/>
        <item x="329"/>
        <item x="333"/>
        <item x="253"/>
        <item x="256"/>
        <item x="260"/>
        <item x="148"/>
        <item x="335"/>
        <item x="382"/>
        <item x="384"/>
        <item x="540"/>
        <item x="149"/>
        <item x="337"/>
        <item x="339"/>
        <item x="341"/>
        <item x="343"/>
        <item x="252"/>
        <item x="255"/>
        <item x="258"/>
        <item x="261"/>
        <item x="264"/>
        <item x="267"/>
        <item x="270"/>
        <item x="273"/>
        <item x="262"/>
        <item x="266"/>
        <item x="269"/>
        <item x="272"/>
        <item x="275"/>
        <item x="278"/>
        <item x="280"/>
        <item x="284"/>
        <item x="286"/>
        <item x="290"/>
        <item x="293"/>
        <item x="295"/>
        <item x="298"/>
        <item x="301"/>
        <item x="583"/>
        <item x="150"/>
        <item x="276"/>
        <item x="279"/>
        <item x="282"/>
        <item x="285"/>
        <item x="288"/>
        <item x="291"/>
        <item x="305"/>
        <item x="307"/>
        <item x="311"/>
        <item x="313"/>
        <item x="317"/>
        <item x="319"/>
        <item x="323"/>
        <item x="327"/>
        <item x="332"/>
        <item x="334"/>
        <item x="151"/>
        <item x="294"/>
        <item x="336"/>
        <item x="338"/>
        <item x="340"/>
        <item x="342"/>
        <item x="344"/>
        <item x="254"/>
        <item x="257"/>
        <item x="152"/>
        <item x="297"/>
        <item x="259"/>
        <item x="153"/>
        <item x="300"/>
        <item x="263"/>
        <item x="154"/>
        <item x="554"/>
        <item x="155"/>
        <item x="551"/>
        <item x="156"/>
        <item x="157"/>
        <item x="158"/>
        <item x="159"/>
        <item x="160"/>
        <item x="161"/>
        <item x="162"/>
        <item x="163"/>
        <item x="574"/>
        <item x="164"/>
        <item x="165"/>
        <item x="134"/>
        <item x="526"/>
        <item x="5"/>
        <item x="7"/>
        <item x="13"/>
        <item x="9"/>
        <item x="1"/>
        <item x="8"/>
        <item x="11"/>
        <item x="6"/>
        <item x="12"/>
        <item x="4"/>
        <item x="0"/>
        <item x="10"/>
        <item x="14"/>
        <item x="3"/>
        <item x="15"/>
        <item x="2"/>
        <item x="265"/>
        <item x="166"/>
        <item x="303"/>
        <item x="167"/>
        <item x="306"/>
        <item x="268"/>
        <item x="309"/>
        <item x="312"/>
        <item x="315"/>
        <item x="318"/>
        <item x="534"/>
        <item x="536"/>
        <item x="535"/>
        <item x="578"/>
        <item x="580"/>
        <item x="589"/>
        <item x="321"/>
        <item x="168"/>
        <item x="30"/>
        <item x="386"/>
        <item x="388"/>
        <item x="390"/>
        <item x="392"/>
        <item x="394"/>
        <item x="396"/>
        <item x="398"/>
        <item x="400"/>
        <item x="402"/>
        <item x="404"/>
        <item x="406"/>
        <item x="410"/>
        <item x="408"/>
        <item x="131"/>
        <item x="176"/>
        <item x="178"/>
        <item x="169"/>
        <item x="170"/>
        <item x="171"/>
        <item x="172"/>
        <item x="173"/>
        <item x="174"/>
        <item x="175"/>
        <item x="177"/>
        <item x="179"/>
        <item x="180"/>
        <item x="326"/>
        <item x="330"/>
        <item x="345"/>
        <item x="347"/>
        <item x="349"/>
        <item x="351"/>
        <item x="353"/>
        <item x="181"/>
        <item x="354"/>
        <item x="355"/>
        <item x="356"/>
        <item x="357"/>
        <item x="182"/>
        <item x="183"/>
        <item x="184"/>
        <item x="185"/>
        <item x="584"/>
        <item x="533"/>
        <item x="186"/>
        <item x="412"/>
        <item x="414"/>
        <item x="416"/>
        <item x="418"/>
        <item x="420"/>
        <item x="422"/>
        <item x="577"/>
        <item x="424"/>
        <item x="47"/>
        <item x="48"/>
        <item x="51"/>
        <item x="52"/>
        <item x="53"/>
        <item x="49"/>
        <item x="50"/>
        <item x="426"/>
        <item x="428"/>
        <item x="430"/>
        <item x="432"/>
        <item x="434"/>
        <item x="442"/>
        <item x="436"/>
        <item x="438"/>
        <item x="440"/>
        <item x="444"/>
        <item x="446"/>
        <item x="359"/>
        <item x="361"/>
        <item x="363"/>
        <item x="365"/>
        <item x="367"/>
        <item x="369"/>
        <item x="371"/>
        <item x="373"/>
        <item x="375"/>
        <item x="377"/>
        <item x="552"/>
        <item x="532"/>
        <item x="544"/>
        <item x="187"/>
        <item x="379"/>
        <item x="380"/>
        <item x="381"/>
        <item x="383"/>
        <item x="385"/>
        <item x="387"/>
        <item x="389"/>
        <item x="391"/>
        <item x="393"/>
        <item x="395"/>
        <item x="397"/>
        <item x="399"/>
        <item x="401"/>
        <item x="403"/>
        <item x="405"/>
        <item x="407"/>
        <item x="409"/>
        <item x="411"/>
        <item x="413"/>
        <item x="415"/>
        <item x="417"/>
        <item x="419"/>
        <item x="421"/>
        <item x="423"/>
        <item x="425"/>
        <item x="427"/>
        <item x="429"/>
        <item x="431"/>
        <item x="433"/>
        <item x="435"/>
        <item x="437"/>
        <item x="439"/>
        <item x="441"/>
        <item x="443"/>
        <item x="445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58"/>
        <item x="557"/>
        <item x="541"/>
        <item x="548"/>
        <item x="59"/>
        <item x="582"/>
        <item x="60"/>
        <item x="558"/>
        <item x="570"/>
        <item x="61"/>
        <item x="469"/>
        <item x="62"/>
        <item x="470"/>
        <item x="63"/>
        <item x="471"/>
        <item x="64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571"/>
        <item x="65"/>
        <item x="66"/>
        <item x="67"/>
        <item x="68"/>
        <item x="69"/>
        <item x="70"/>
        <item x="71"/>
        <item x="72"/>
        <item x="73"/>
        <item x="74"/>
        <item x="75"/>
        <item x="537"/>
        <item x="550"/>
        <item x="530"/>
        <item x="529"/>
        <item x="531"/>
        <item x="76"/>
        <item x="488"/>
        <item x="546"/>
        <item x="77"/>
        <item x="489"/>
        <item x="78"/>
        <item x="549"/>
        <item x="79"/>
        <item x="490"/>
        <item x="80"/>
        <item x="538"/>
        <item x="539"/>
        <item x="576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81"/>
        <item x="572"/>
        <item x="82"/>
        <item x="555"/>
        <item x="515"/>
        <item x="516"/>
        <item x="579"/>
        <item x="556"/>
        <item x="18"/>
        <item x="83"/>
        <item x="84"/>
        <item x="114"/>
        <item x="54"/>
        <item x="55"/>
        <item x="56"/>
        <item x="85"/>
        <item x="86"/>
        <item x="588"/>
        <item x="586"/>
        <item x="587"/>
        <item x="547"/>
        <item x="87"/>
        <item x="517"/>
        <item x="88"/>
        <item x="518"/>
        <item x="519"/>
        <item x="520"/>
        <item x="521"/>
        <item x="89"/>
        <item x="522"/>
        <item x="585"/>
        <item x="523"/>
        <item x="524"/>
        <item x="525"/>
        <item x="188"/>
        <item x="90"/>
        <item x="189"/>
        <item x="22"/>
        <item x="21"/>
        <item x="20"/>
        <item x="19"/>
        <item x="575"/>
        <item x="271"/>
        <item x="274"/>
        <item x="277"/>
        <item x="283"/>
        <item x="281"/>
        <item x="287"/>
        <item x="289"/>
        <item x="292"/>
        <item x="296"/>
        <item x="299"/>
        <item x="302"/>
        <item x="304"/>
        <item x="320"/>
        <item x="308"/>
        <item x="310"/>
        <item x="314"/>
        <item x="316"/>
        <item x="324"/>
        <item x="328"/>
        <item x="331"/>
        <item x="346"/>
        <item x="348"/>
        <item x="350"/>
        <item x="352"/>
        <item x="91"/>
        <item x="92"/>
        <item x="93"/>
        <item x="94"/>
        <item x="95"/>
        <item x="96"/>
        <item x="97"/>
        <item x="98"/>
        <item x="99"/>
        <item x="559"/>
        <item x="100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101"/>
        <item x="202"/>
        <item x="203"/>
        <item x="204"/>
        <item x="205"/>
        <item x="206"/>
        <item x="207"/>
        <item x="102"/>
        <item x="208"/>
        <item x="103"/>
        <item x="209"/>
        <item x="543"/>
        <item x="545"/>
        <item x="104"/>
        <item x="210"/>
        <item x="105"/>
        <item x="211"/>
        <item x="106"/>
        <item x="560"/>
        <item x="553"/>
        <item x="581"/>
        <item x="212"/>
        <item x="213"/>
        <item x="214"/>
        <item x="215"/>
        <item x="216"/>
        <item x="107"/>
        <item x="108"/>
        <item x="217"/>
        <item x="218"/>
        <item x="219"/>
        <item x="220"/>
        <item x="109"/>
        <item x="110"/>
        <item x="112"/>
        <item x="221"/>
        <item x="222"/>
        <item x="223"/>
        <item x="113"/>
        <item x="115"/>
        <item x="358"/>
        <item x="224"/>
        <item x="360"/>
        <item x="362"/>
        <item x="364"/>
        <item x="366"/>
        <item x="368"/>
        <item x="225"/>
        <item x="370"/>
        <item x="372"/>
        <item x="226"/>
        <item x="374"/>
        <item x="376"/>
        <item x="378"/>
        <item x="116"/>
        <item x="227"/>
        <item x="228"/>
        <item x="117"/>
        <item x="561"/>
        <item x="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57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592"/>
        <item x="591"/>
        <item x="590"/>
        <item x="129"/>
        <item x="23"/>
        <item x="24"/>
        <item x="25"/>
        <item x="26"/>
        <item x="27"/>
        <item x="28"/>
        <item x="17"/>
        <item x="527"/>
        <item x="32"/>
        <item x="33"/>
        <item x="34"/>
        <item x="35"/>
        <item x="29"/>
        <item x="43"/>
        <item x="44"/>
        <item x="41"/>
        <item x="42"/>
        <item x="46"/>
        <item x="45"/>
        <item x="39"/>
        <item x="40"/>
        <item x="31"/>
        <item x="36"/>
        <item x="37"/>
        <item x="38"/>
        <item x="528"/>
        <item x="566"/>
        <item x="567"/>
        <item x="568"/>
        <item x="569"/>
        <item x="130"/>
        <item x="562"/>
        <item x="563"/>
        <item x="564"/>
        <item x="565"/>
        <item x="132"/>
        <item x="133"/>
      </items>
    </pivotField>
    <pivotField compact="0" outline="0" showAll="0" defaultSubtotal="0"/>
    <pivotField axis="axisRow" compact="0" outline="0" showAll="0" defaultSubtotal="0">
      <items count="598">
        <item x="161"/>
        <item x="93"/>
        <item x="552"/>
        <item x="137"/>
        <item x="576"/>
        <item x="139"/>
        <item x="143"/>
        <item x="138"/>
        <item x="142"/>
        <item x="112"/>
        <item x="136"/>
        <item x="140"/>
        <item x="141"/>
        <item x="144"/>
        <item x="5"/>
        <item x="7"/>
        <item x="17"/>
        <item x="13"/>
        <item x="9"/>
        <item x="1"/>
        <item x="8"/>
        <item x="4"/>
        <item x="11"/>
        <item x="6"/>
        <item x="12"/>
        <item x="14"/>
        <item x="0"/>
        <item x="10"/>
        <item x="3"/>
        <item x="63"/>
        <item x="224"/>
        <item x="398"/>
        <item x="400"/>
        <item x="146"/>
        <item x="147"/>
        <item x="148"/>
        <item x="533"/>
        <item x="534"/>
        <item x="191"/>
        <item x="535"/>
        <item x="212"/>
        <item x="404"/>
        <item x="133"/>
        <item x="402"/>
        <item x="54"/>
        <item x="55"/>
        <item x="121"/>
        <item x="343"/>
        <item x="550"/>
        <item x="61"/>
        <item x="29"/>
        <item x="284"/>
        <item x="135"/>
        <item x="395"/>
        <item x="157"/>
        <item x="156"/>
        <item x="564"/>
        <item x="412"/>
        <item x="410"/>
        <item x="561"/>
        <item x="276"/>
        <item x="317"/>
        <item x="319"/>
        <item x="266"/>
        <item x="272"/>
        <item x="278"/>
        <item x="281"/>
        <item x="325"/>
        <item x="323"/>
        <item x="329"/>
        <item x="331"/>
        <item x="335"/>
        <item x="269"/>
        <item x="339"/>
        <item x="273"/>
        <item x="346"/>
        <item x="344"/>
        <item x="260"/>
        <item x="259"/>
        <item x="258"/>
        <item x="256"/>
        <item x="255"/>
        <item x="254"/>
        <item x="261"/>
        <item x="257"/>
        <item x="262"/>
        <item x="263"/>
        <item x="264"/>
        <item x="279"/>
        <item x="275"/>
        <item x="285"/>
        <item x="282"/>
        <item x="291"/>
        <item x="288"/>
        <item x="297"/>
        <item x="299"/>
        <item x="293"/>
        <item x="302"/>
        <item x="310"/>
        <item x="307"/>
        <item x="305"/>
        <item x="313"/>
        <item x="348"/>
        <item x="351"/>
        <item x="350"/>
        <item x="353"/>
        <item x="267"/>
        <item x="354"/>
        <item x="270"/>
        <item x="160"/>
        <item x="158"/>
        <item x="289"/>
        <item x="292"/>
        <item x="352"/>
        <item x="271"/>
        <item x="280"/>
        <item x="286"/>
        <item x="349"/>
        <item x="268"/>
        <item x="277"/>
        <item x="283"/>
        <item x="334"/>
        <item x="337"/>
        <item x="341"/>
        <item x="345"/>
        <item x="162"/>
        <item x="274"/>
        <item x="315"/>
        <item x="164"/>
        <item x="165"/>
        <item x="347"/>
        <item x="298"/>
        <item x="295"/>
        <item x="303"/>
        <item x="306"/>
        <item x="166"/>
        <item x="312"/>
        <item x="309"/>
        <item x="167"/>
        <item x="169"/>
        <item x="168"/>
        <item x="318"/>
        <item x="265"/>
        <item x="159"/>
        <item x="578"/>
        <item x="39"/>
        <item x="43"/>
        <item x="44"/>
        <item x="40"/>
        <item x="47"/>
        <item x="48"/>
        <item x="41"/>
        <item x="42"/>
        <item x="438"/>
        <item x="536"/>
        <item x="588"/>
        <item x="46"/>
        <item x="51"/>
        <item x="52"/>
        <item x="544"/>
        <item x="546"/>
        <item x="545"/>
        <item x="582"/>
        <item x="594"/>
        <item x="333"/>
        <item x="222"/>
        <item x="225"/>
        <item x="215"/>
        <item x="16"/>
        <item x="399"/>
        <item x="439"/>
        <item x="397"/>
        <item x="401"/>
        <item x="403"/>
        <item x="405"/>
        <item x="407"/>
        <item x="409"/>
        <item x="411"/>
        <item x="441"/>
        <item x="450"/>
        <item x="443"/>
        <item x="445"/>
        <item x="447"/>
        <item x="449"/>
        <item x="459"/>
        <item x="451"/>
        <item x="453"/>
        <item x="455"/>
        <item x="458"/>
        <item x="457"/>
        <item x="460"/>
        <item x="461"/>
        <item x="462"/>
        <item x="585"/>
        <item x="501"/>
        <item x="502"/>
        <item x="524"/>
        <item x="513"/>
        <item x="516"/>
        <item x="145"/>
        <item x="486"/>
        <item x="492"/>
        <item x="494"/>
        <item x="596"/>
        <item x="355"/>
        <item x="358"/>
        <item x="360"/>
        <item x="365"/>
        <item x="221"/>
        <item x="287"/>
        <item x="589"/>
        <item x="132"/>
        <item x="172"/>
        <item x="175"/>
        <item x="174"/>
        <item x="178"/>
        <item x="180"/>
        <item x="176"/>
        <item x="173"/>
        <item x="182"/>
        <item x="183"/>
        <item x="184"/>
        <item x="185"/>
        <item x="186"/>
        <item x="187"/>
        <item x="188"/>
        <item x="45"/>
        <item x="543"/>
        <item x="583"/>
        <item x="593"/>
        <item x="581"/>
        <item x="473"/>
        <item x="476"/>
        <item x="475"/>
        <item x="474"/>
        <item x="477"/>
        <item x="478"/>
        <item x="472"/>
        <item x="463"/>
        <item x="464"/>
        <item x="465"/>
        <item x="466"/>
        <item x="467"/>
        <item x="468"/>
        <item x="469"/>
        <item x="470"/>
        <item x="471"/>
        <item x="481"/>
        <item x="479"/>
        <item x="480"/>
        <item x="482"/>
        <item x="498"/>
        <item x="499"/>
        <item x="372"/>
        <item x="374"/>
        <item x="376"/>
        <item x="378"/>
        <item x="380"/>
        <item x="382"/>
        <item x="384"/>
        <item x="386"/>
        <item x="388"/>
        <item x="390"/>
        <item x="562"/>
        <item x="542"/>
        <item x="554"/>
        <item x="62"/>
        <item x="134"/>
        <item x="108"/>
        <item x="290"/>
        <item x="565"/>
        <item x="597"/>
        <item x="566"/>
        <item x="408"/>
        <item x="551"/>
        <item x="558"/>
        <item x="214"/>
        <item x="213"/>
        <item x="150"/>
        <item x="296"/>
        <item x="587"/>
        <item x="179"/>
        <item x="567"/>
        <item x="420"/>
        <item x="573"/>
        <item x="189"/>
        <item x="59"/>
        <item x="484"/>
        <item x="485"/>
        <item x="487"/>
        <item x="488"/>
        <item x="489"/>
        <item x="490"/>
        <item x="491"/>
        <item x="493"/>
        <item x="495"/>
        <item x="496"/>
        <item x="497"/>
        <item x="67"/>
        <item x="65"/>
        <item x="68"/>
        <item x="574"/>
        <item x="69"/>
        <item x="70"/>
        <item x="66"/>
        <item x="71"/>
        <item x="72"/>
        <item x="73"/>
        <item x="74"/>
        <item x="75"/>
        <item x="76"/>
        <item x="547"/>
        <item x="584"/>
        <item x="53"/>
        <item x="149"/>
        <item x="560"/>
        <item x="540"/>
        <item x="539"/>
        <item x="541"/>
        <item x="556"/>
        <item x="228"/>
        <item x="229"/>
        <item x="232"/>
        <item x="231"/>
        <item x="230"/>
        <item x="233"/>
        <item x="236"/>
        <item x="235"/>
        <item x="234"/>
        <item x="237"/>
        <item x="239"/>
        <item x="238"/>
        <item x="241"/>
        <item x="240"/>
        <item x="243"/>
        <item x="242"/>
        <item x="245"/>
        <item x="244"/>
        <item x="248"/>
        <item x="247"/>
        <item x="246"/>
        <item x="249"/>
        <item x="251"/>
        <item x="250"/>
        <item x="253"/>
        <item x="252"/>
        <item x="357"/>
        <item x="559"/>
        <item x="28"/>
        <item x="23"/>
        <item x="153"/>
        <item x="416"/>
        <item x="414"/>
        <item x="80"/>
        <item x="500"/>
        <item x="151"/>
        <item x="152"/>
        <item x="177"/>
        <item x="548"/>
        <item x="549"/>
        <item x="31"/>
        <item x="27"/>
        <item x="25"/>
        <item x="26"/>
        <item x="24"/>
        <item x="580"/>
        <item x="591"/>
        <item x="592"/>
        <item x="64"/>
        <item x="483"/>
        <item x="181"/>
        <item x="503"/>
        <item x="504"/>
        <item x="505"/>
        <item x="506"/>
        <item x="507"/>
        <item x="508"/>
        <item x="509"/>
        <item x="510"/>
        <item x="511"/>
        <item x="512"/>
        <item x="514"/>
        <item x="515"/>
        <item x="517"/>
        <item x="518"/>
        <item x="519"/>
        <item x="520"/>
        <item x="521"/>
        <item x="522"/>
        <item x="523"/>
        <item x="563"/>
        <item x="155"/>
        <item x="154"/>
        <item x="227"/>
        <item x="82"/>
        <item x="330"/>
        <item x="426"/>
        <item x="428"/>
        <item x="424"/>
        <item x="418"/>
        <item x="422"/>
        <item x="57"/>
        <item x="83"/>
        <item x="525"/>
        <item x="526"/>
        <item x="575"/>
        <item x="434"/>
        <item x="430"/>
        <item x="432"/>
        <item x="436"/>
        <item x="84"/>
        <item x="171"/>
        <item x="79"/>
        <item x="190"/>
        <item x="81"/>
        <item x="115"/>
        <item x="86"/>
        <item x="85"/>
        <item x="362"/>
        <item x="77"/>
        <item x="110"/>
        <item x="111"/>
        <item x="218"/>
        <item x="219"/>
        <item x="217"/>
        <item x="220"/>
        <item x="109"/>
        <item x="113"/>
        <item x="49"/>
        <item x="50"/>
        <item x="114"/>
        <item x="117"/>
        <item x="116"/>
        <item x="223"/>
        <item x="226"/>
        <item x="216"/>
        <item x="338"/>
        <item x="356"/>
        <item x="342"/>
        <item x="359"/>
        <item x="361"/>
        <item x="363"/>
        <item x="367"/>
        <item x="370"/>
        <item x="368"/>
        <item x="369"/>
        <item x="366"/>
        <item x="595"/>
        <item x="32"/>
        <item x="33"/>
        <item x="56"/>
        <item x="321"/>
        <item x="324"/>
        <item x="327"/>
        <item x="557"/>
        <item x="91"/>
        <item x="192"/>
        <item x="590"/>
        <item x="170"/>
        <item x="22"/>
        <item x="21"/>
        <item x="20"/>
        <item x="19"/>
        <item x="58"/>
        <item x="60"/>
        <item x="107"/>
        <item x="118"/>
        <item x="131"/>
        <item x="92"/>
        <item x="88"/>
        <item x="193"/>
        <item x="528"/>
        <item x="195"/>
        <item x="194"/>
        <item x="89"/>
        <item x="90"/>
        <item x="94"/>
        <item x="196"/>
        <item x="95"/>
        <item x="527"/>
        <item x="529"/>
        <item x="209"/>
        <item x="210"/>
        <item x="532"/>
        <item x="197"/>
        <item x="205"/>
        <item x="208"/>
        <item x="211"/>
        <item x="198"/>
        <item x="100"/>
        <item x="96"/>
        <item x="199"/>
        <item x="103"/>
        <item x="97"/>
        <item x="200"/>
        <item x="104"/>
        <item x="98"/>
        <item x="201"/>
        <item x="530"/>
        <item x="206"/>
        <item x="105"/>
        <item x="106"/>
        <item x="364"/>
        <item x="579"/>
        <item x="99"/>
        <item x="207"/>
        <item x="101"/>
        <item x="301"/>
        <item x="300"/>
        <item x="304"/>
        <item x="311"/>
        <item x="314"/>
        <item x="308"/>
        <item x="316"/>
        <item x="332"/>
        <item x="102"/>
        <item x="320"/>
        <item x="322"/>
        <item x="328"/>
        <item x="336"/>
        <item x="340"/>
        <item x="326"/>
        <item x="202"/>
        <item x="531"/>
        <item x="204"/>
        <item x="203"/>
        <item x="553"/>
        <item x="555"/>
        <item x="2"/>
        <item x="393"/>
        <item x="392"/>
        <item x="413"/>
        <item x="417"/>
        <item x="421"/>
        <item x="423"/>
        <item x="419"/>
        <item x="415"/>
        <item x="425"/>
        <item x="427"/>
        <item x="429"/>
        <item x="431"/>
        <item x="433"/>
        <item x="435"/>
        <item x="437"/>
        <item x="394"/>
        <item x="396"/>
        <item x="163"/>
        <item x="30"/>
        <item x="568"/>
        <item x="440"/>
        <item x="406"/>
        <item x="294"/>
        <item x="586"/>
        <item x="371"/>
        <item x="373"/>
        <item x="375"/>
        <item x="377"/>
        <item x="379"/>
        <item x="381"/>
        <item x="383"/>
        <item x="385"/>
        <item x="387"/>
        <item x="389"/>
        <item x="391"/>
        <item x="34"/>
        <item x="35"/>
        <item x="38"/>
        <item x="37"/>
        <item x="36"/>
        <item x="569"/>
        <item x="442"/>
        <item x="119"/>
        <item x="15"/>
        <item x="18"/>
        <item x="577"/>
        <item x="126"/>
        <item x="120"/>
        <item x="122"/>
        <item x="123"/>
        <item x="125"/>
        <item x="124"/>
        <item x="127"/>
        <item x="128"/>
        <item x="129"/>
        <item x="130"/>
        <item x="537"/>
        <item x="538"/>
        <item x="456"/>
        <item x="444"/>
        <item x="446"/>
        <item x="570"/>
        <item x="571"/>
        <item x="452"/>
        <item x="448"/>
        <item x="572"/>
        <item x="87"/>
        <item x="454"/>
        <item x="78"/>
      </items>
    </pivotField>
  </pivotFields>
  <rowFields count="2">
    <field x="2"/>
    <field x="4"/>
  </rowFields>
  <rowItems count="355">
    <i>
      <x v="15"/>
      <x v="82"/>
    </i>
    <i>
      <x v="16"/>
      <x v="81"/>
    </i>
    <i>
      <x v="17"/>
      <x v="80"/>
    </i>
    <i>
      <x v="18"/>
      <x v="84"/>
    </i>
    <i>
      <x v="19"/>
      <x v="79"/>
    </i>
    <i>
      <x v="20"/>
      <x v="78"/>
    </i>
    <i>
      <x v="21"/>
      <x v="77"/>
    </i>
    <i>
      <x v="22"/>
      <x v="83"/>
    </i>
    <i>
      <x v="23"/>
      <x v="85"/>
    </i>
    <i>
      <x v="24"/>
      <x v="86"/>
    </i>
    <i>
      <x v="25"/>
      <x v="87"/>
    </i>
    <i>
      <x v="27"/>
      <x v="121"/>
    </i>
    <i>
      <x v="28"/>
      <x v="122"/>
    </i>
    <i>
      <x v="29"/>
      <x v="123"/>
    </i>
    <i>
      <x v="30"/>
      <x v="124"/>
    </i>
    <i>
      <x v="31"/>
      <x v="63"/>
    </i>
    <i>
      <x v="32"/>
      <x v="72"/>
    </i>
    <i>
      <x v="33"/>
      <x v="74"/>
    </i>
    <i>
      <x v="35"/>
      <x v="130"/>
    </i>
    <i>
      <x v="36"/>
      <x v="53"/>
    </i>
    <i>
      <x v="37"/>
      <x v="53"/>
    </i>
    <i>
      <x v="40"/>
      <x v="117"/>
    </i>
    <i>
      <x v="41"/>
      <x v="112"/>
    </i>
    <i>
      <x v="42"/>
      <x v="113"/>
    </i>
    <i>
      <x v="43"/>
      <x v="131"/>
    </i>
    <i>
      <x v="44"/>
      <x v="142"/>
    </i>
    <i>
      <x v="45"/>
      <x v="118"/>
    </i>
    <i>
      <x v="46"/>
      <x v="114"/>
    </i>
    <i>
      <x v="47"/>
      <x v="126"/>
    </i>
    <i>
      <x v="48"/>
      <x v="119"/>
    </i>
    <i>
      <x v="49"/>
      <x v="115"/>
    </i>
    <i>
      <x v="50"/>
      <x v="120"/>
    </i>
    <i>
      <x v="51"/>
      <x v="116"/>
    </i>
    <i>
      <x v="52"/>
      <x v="89"/>
    </i>
    <i>
      <x v="53"/>
      <x v="88"/>
    </i>
    <i>
      <x v="54"/>
      <x v="91"/>
    </i>
    <i>
      <x v="55"/>
      <x v="90"/>
    </i>
    <i>
      <x v="56"/>
      <x v="93"/>
    </i>
    <i>
      <x v="57"/>
      <x v="92"/>
    </i>
    <i>
      <x v="58"/>
      <x v="96"/>
    </i>
    <i>
      <x v="59"/>
      <x v="94"/>
    </i>
    <i>
      <x v="60"/>
      <x v="95"/>
    </i>
    <i>
      <x v="61"/>
      <x v="97"/>
    </i>
    <i>
      <x v="62"/>
      <x v="100"/>
    </i>
    <i>
      <x v="63"/>
      <x v="99"/>
    </i>
    <i>
      <x v="64"/>
      <x v="98"/>
    </i>
    <i>
      <x v="65"/>
      <x v="101"/>
    </i>
    <i>
      <x v="68"/>
      <x v="111"/>
    </i>
    <i>
      <x v="69"/>
      <x v="112"/>
    </i>
    <i>
      <x v="70"/>
      <x v="132"/>
    </i>
    <i>
      <x v="71"/>
      <x v="131"/>
    </i>
    <i>
      <x v="72"/>
      <x v="126"/>
    </i>
    <i>
      <x v="73"/>
      <x v="133"/>
    </i>
    <i>
      <x v="74"/>
      <x v="61"/>
    </i>
    <i>
      <x v="75"/>
      <x v="62"/>
    </i>
    <i>
      <x v="76"/>
      <x v="68"/>
    </i>
    <i>
      <x v="77"/>
      <x v="67"/>
    </i>
    <i>
      <x v="78"/>
      <x v="69"/>
    </i>
    <i>
      <x v="79"/>
      <x v="70"/>
    </i>
    <i>
      <x v="80"/>
      <x v="71"/>
    </i>
    <i>
      <x v="81"/>
      <x v="73"/>
    </i>
    <i>
      <x v="82"/>
      <x v="76"/>
    </i>
    <i>
      <x v="83"/>
      <x v="75"/>
    </i>
    <i>
      <x v="85"/>
      <x v="134"/>
    </i>
    <i>
      <x v="86"/>
      <x v="102"/>
    </i>
    <i>
      <x v="87"/>
      <x v="104"/>
    </i>
    <i>
      <x v="88"/>
      <x v="103"/>
    </i>
    <i>
      <x v="89"/>
      <x v="105"/>
    </i>
    <i>
      <x v="90"/>
      <x v="107"/>
    </i>
    <i>
      <x v="91"/>
      <x v="106"/>
    </i>
    <i>
      <x v="92"/>
      <x v="108"/>
    </i>
    <i>
      <x v="94"/>
      <x v="137"/>
    </i>
    <i>
      <x v="95"/>
      <x v="64"/>
    </i>
    <i>
      <x v="97"/>
      <x v="136"/>
    </i>
    <i>
      <x v="98"/>
      <x v="60"/>
    </i>
    <i>
      <x v="132"/>
      <x v="65"/>
    </i>
    <i>
      <x v="134"/>
      <x v="127"/>
    </i>
    <i>
      <x v="136"/>
      <x v="141"/>
    </i>
    <i>
      <x v="137"/>
      <x v="66"/>
    </i>
    <i>
      <x v="138"/>
      <x v="451"/>
    </i>
    <i>
      <x v="139"/>
      <x v="452"/>
    </i>
    <i>
      <x v="140"/>
      <x v="453"/>
    </i>
    <i>
      <x v="141"/>
      <x v="395"/>
    </i>
    <i>
      <x v="148"/>
      <x v="164"/>
    </i>
    <i>
      <x v="151"/>
      <x v="31"/>
    </i>
    <i>
      <x v="152"/>
      <x v="32"/>
    </i>
    <i>
      <x v="153"/>
      <x v="43"/>
    </i>
    <i>
      <x v="154"/>
      <x v="41"/>
    </i>
    <i>
      <x v="155"/>
      <x v="550"/>
    </i>
    <i>
      <x v="156"/>
      <x v="273"/>
    </i>
    <i>
      <x v="157"/>
      <x v="58"/>
    </i>
    <i>
      <x v="158"/>
      <x v="57"/>
    </i>
    <i>
      <x v="159"/>
      <x v="352"/>
    </i>
    <i>
      <x v="160"/>
      <x v="351"/>
    </i>
    <i>
      <x v="161"/>
      <x v="399"/>
    </i>
    <i>
      <x v="162"/>
      <x v="400"/>
    </i>
    <i>
      <x v="163"/>
      <x v="283"/>
    </i>
    <i>
      <x v="177"/>
      <x v="436"/>
    </i>
    <i>
      <x v="178"/>
      <x v="438"/>
    </i>
    <i>
      <x v="179"/>
      <x v="204"/>
    </i>
    <i r="1">
      <x v="437"/>
    </i>
    <i>
      <x v="180"/>
      <x v="205"/>
    </i>
    <i r="1">
      <x v="439"/>
    </i>
    <i>
      <x v="181"/>
      <x v="206"/>
    </i>
    <i r="1">
      <x v="440"/>
    </i>
    <i>
      <x v="182"/>
      <x v="441"/>
    </i>
    <i>
      <x v="183"/>
      <x v="207"/>
    </i>
    <i r="1">
      <x v="446"/>
    </i>
    <i>
      <x v="185"/>
      <x v="442"/>
    </i>
    <i>
      <x v="186"/>
      <x v="444"/>
    </i>
    <i>
      <x v="187"/>
      <x v="445"/>
    </i>
    <i>
      <x v="188"/>
      <x v="443"/>
    </i>
    <i>
      <x v="196"/>
      <x v="398"/>
    </i>
    <i>
      <x v="197"/>
      <x v="396"/>
    </i>
    <i>
      <x v="198"/>
      <x v="397"/>
    </i>
    <i>
      <x v="199"/>
      <x v="407"/>
    </i>
    <i>
      <x v="200"/>
      <x v="408"/>
    </i>
    <i>
      <x v="201"/>
      <x v="406"/>
    </i>
    <i>
      <x v="203"/>
      <x v="409"/>
    </i>
    <i>
      <x v="211"/>
      <x v="153"/>
    </i>
    <i>
      <x v="212"/>
      <x v="549"/>
    </i>
    <i>
      <x v="213"/>
      <x v="570"/>
    </i>
    <i>
      <x v="214"/>
      <x v="588"/>
    </i>
    <i>
      <x v="215"/>
      <x v="589"/>
    </i>
    <i>
      <x v="216"/>
      <x v="592"/>
    </i>
    <i>
      <x v="217"/>
      <x v="593"/>
    </i>
    <i>
      <x v="218"/>
      <x v="593"/>
    </i>
    <i>
      <x v="219"/>
      <x v="593"/>
    </i>
    <i>
      <x v="220"/>
      <x v="596"/>
    </i>
    <i>
      <x v="221"/>
      <x v="587"/>
    </i>
    <i>
      <x v="222"/>
      <x v="253"/>
    </i>
    <i>
      <x v="223"/>
      <x v="254"/>
    </i>
    <i>
      <x v="224"/>
      <x v="255"/>
    </i>
    <i>
      <x v="225"/>
      <x v="256"/>
    </i>
    <i>
      <x v="226"/>
      <x v="257"/>
    </i>
    <i>
      <x v="227"/>
      <x v="258"/>
    </i>
    <i>
      <x v="228"/>
      <x v="259"/>
    </i>
    <i>
      <x v="229"/>
      <x v="260"/>
    </i>
    <i>
      <x v="230"/>
      <x v="261"/>
    </i>
    <i>
      <x v="231"/>
      <x v="262"/>
    </i>
    <i>
      <x v="236"/>
      <x v="530"/>
    </i>
    <i>
      <x v="237"/>
      <x v="529"/>
    </i>
    <i>
      <x v="238"/>
      <x v="544"/>
    </i>
    <i>
      <x v="239"/>
      <x v="545"/>
    </i>
    <i>
      <x v="240"/>
      <x v="171"/>
    </i>
    <i>
      <x v="241"/>
      <x v="169"/>
    </i>
    <i>
      <x v="242"/>
      <x v="172"/>
    </i>
    <i>
      <x v="243"/>
      <x v="173"/>
    </i>
    <i>
      <x v="244"/>
      <x v="174"/>
    </i>
    <i>
      <x v="245"/>
      <x v="175"/>
    </i>
    <i>
      <x v="246"/>
      <x v="176"/>
    </i>
    <i>
      <x v="247"/>
      <x v="177"/>
    </i>
    <i>
      <x v="248"/>
      <x v="531"/>
    </i>
    <i>
      <x v="249"/>
      <x v="536"/>
    </i>
    <i>
      <x v="250"/>
      <x v="532"/>
    </i>
    <i>
      <x v="251"/>
      <x v="535"/>
    </i>
    <i>
      <x v="252"/>
      <x v="533"/>
    </i>
    <i>
      <x v="253"/>
      <x v="534"/>
    </i>
    <i>
      <x v="254"/>
      <x v="537"/>
    </i>
    <i>
      <x v="255"/>
      <x v="538"/>
    </i>
    <i>
      <x v="256"/>
      <x v="539"/>
    </i>
    <i>
      <x v="257"/>
      <x v="540"/>
    </i>
    <i>
      <x v="258"/>
      <x v="541"/>
    </i>
    <i>
      <x v="259"/>
      <x v="542"/>
    </i>
    <i>
      <x v="260"/>
      <x v="543"/>
    </i>
    <i>
      <x v="261"/>
      <x v="170"/>
    </i>
    <i>
      <x v="262"/>
      <x v="178"/>
    </i>
    <i>
      <x v="263"/>
      <x v="180"/>
    </i>
    <i>
      <x v="264"/>
      <x v="181"/>
    </i>
    <i>
      <x v="265"/>
      <x v="182"/>
    </i>
    <i>
      <x v="266"/>
      <x v="183"/>
    </i>
    <i>
      <x v="267"/>
      <x v="179"/>
    </i>
    <i>
      <x v="268"/>
      <x v="185"/>
    </i>
    <i>
      <x v="269"/>
      <x v="186"/>
    </i>
    <i>
      <x v="270"/>
      <x v="187"/>
    </i>
    <i>
      <x v="271"/>
      <x v="189"/>
    </i>
    <i>
      <x v="272"/>
      <x v="188"/>
    </i>
    <i>
      <x v="273"/>
      <x v="184"/>
    </i>
    <i>
      <x v="274"/>
      <x v="190"/>
    </i>
    <i>
      <x v="275"/>
      <x v="191"/>
    </i>
    <i>
      <x v="276"/>
      <x v="192"/>
    </i>
    <i>
      <x v="277"/>
      <x v="238"/>
    </i>
    <i>
      <x v="278"/>
      <x v="239"/>
    </i>
    <i>
      <x v="279"/>
      <x v="240"/>
    </i>
    <i>
      <x v="280"/>
      <x v="241"/>
    </i>
    <i>
      <x v="281"/>
      <x v="242"/>
    </i>
    <i>
      <x v="282"/>
      <x v="243"/>
    </i>
    <i>
      <x v="283"/>
      <x v="244"/>
    </i>
    <i>
      <x v="284"/>
      <x v="245"/>
    </i>
    <i>
      <x v="285"/>
      <x v="246"/>
    </i>
    <i>
      <x v="286"/>
      <x v="237"/>
    </i>
    <i>
      <x v="287"/>
      <x v="231"/>
    </i>
    <i>
      <x v="288"/>
      <x v="234"/>
    </i>
    <i>
      <x v="289"/>
      <x v="233"/>
    </i>
    <i>
      <x v="290"/>
      <x v="232"/>
    </i>
    <i>
      <x v="291"/>
      <x v="235"/>
    </i>
    <i>
      <x v="292"/>
      <x v="236"/>
    </i>
    <i>
      <x v="303"/>
      <x v="248"/>
    </i>
    <i>
      <x v="305"/>
      <x v="249"/>
    </i>
    <i>
      <x v="307"/>
      <x v="247"/>
    </i>
    <i>
      <x v="309"/>
      <x v="250"/>
    </i>
    <i>
      <x v="310"/>
      <x v="369"/>
    </i>
    <i>
      <x v="311"/>
      <x v="287"/>
    </i>
    <i>
      <x v="312"/>
      <x v="288"/>
    </i>
    <i>
      <x v="313"/>
      <x v="200"/>
    </i>
    <i>
      <x v="314"/>
      <x v="289"/>
    </i>
    <i>
      <x v="315"/>
      <x v="290"/>
    </i>
    <i>
      <x v="316"/>
      <x v="291"/>
    </i>
    <i>
      <x v="317"/>
      <x v="292"/>
    </i>
    <i>
      <x v="318"/>
      <x v="293"/>
    </i>
    <i>
      <x v="319"/>
      <x v="201"/>
    </i>
    <i>
      <x v="320"/>
      <x v="294"/>
    </i>
    <i>
      <x v="321"/>
      <x v="202"/>
    </i>
    <i>
      <x v="322"/>
      <x v="295"/>
    </i>
    <i>
      <x v="323"/>
      <x v="296"/>
    </i>
    <i>
      <x v="324"/>
      <x v="297"/>
    </i>
    <i>
      <x v="343"/>
      <x v="251"/>
    </i>
    <i>
      <x v="346"/>
      <x v="252"/>
    </i>
    <i>
      <x v="350"/>
      <x v="354"/>
    </i>
    <i>
      <x v="355"/>
      <x v="194"/>
    </i>
    <i>
      <x v="356"/>
      <x v="195"/>
    </i>
    <i>
      <x v="357"/>
      <x v="371"/>
    </i>
    <i>
      <x v="358"/>
      <x v="372"/>
    </i>
    <i>
      <x v="359"/>
      <x v="373"/>
    </i>
    <i>
      <x v="360"/>
      <x v="374"/>
    </i>
    <i>
      <x v="361"/>
      <x v="375"/>
    </i>
    <i>
      <x v="362"/>
      <x v="376"/>
    </i>
    <i>
      <x v="363"/>
      <x v="377"/>
    </i>
    <i>
      <x v="364"/>
      <x v="378"/>
    </i>
    <i>
      <x v="365"/>
      <x v="379"/>
    </i>
    <i>
      <x v="366"/>
      <x v="380"/>
    </i>
    <i>
      <x v="367"/>
      <x v="197"/>
    </i>
    <i>
      <x v="368"/>
      <x v="381"/>
    </i>
    <i>
      <x v="369"/>
      <x v="382"/>
    </i>
    <i>
      <x v="370"/>
      <x v="198"/>
    </i>
    <i>
      <x v="371"/>
      <x v="383"/>
    </i>
    <i>
      <x v="372"/>
      <x v="384"/>
    </i>
    <i>
      <x v="373"/>
      <x v="385"/>
    </i>
    <i>
      <x v="374"/>
      <x v="386"/>
    </i>
    <i>
      <x v="375"/>
      <x v="387"/>
    </i>
    <i>
      <x v="376"/>
      <x v="388"/>
    </i>
    <i>
      <x v="377"/>
      <x v="389"/>
    </i>
    <i>
      <x v="378"/>
      <x v="196"/>
    </i>
    <i>
      <x v="383"/>
      <x v="403"/>
    </i>
    <i>
      <x v="384"/>
      <x v="404"/>
    </i>
    <i>
      <x v="401"/>
      <x v="479"/>
    </i>
    <i>
      <x v="403"/>
      <x v="471"/>
    </i>
    <i>
      <x v="404"/>
      <x v="480"/>
    </i>
    <i>
      <x v="405"/>
      <x v="498"/>
    </i>
    <i>
      <x v="406"/>
      <x v="523"/>
    </i>
    <i>
      <x v="408"/>
      <x v="483"/>
    </i>
    <i>
      <x v="410"/>
      <x v="36"/>
    </i>
    <i>
      <x v="411"/>
      <x v="37"/>
    </i>
    <i>
      <x v="412"/>
      <x v="39"/>
    </i>
    <i>
      <x v="413"/>
      <x v="38"/>
    </i>
    <i>
      <x v="415"/>
      <x v="456"/>
    </i>
    <i>
      <x v="421"/>
      <x v="51"/>
    </i>
    <i>
      <x v="422"/>
      <x v="209"/>
    </i>
    <i>
      <x v="423"/>
      <x v="269"/>
    </i>
    <i>
      <x v="424"/>
      <x v="279"/>
    </i>
    <i>
      <x v="425"/>
      <x v="551"/>
    </i>
    <i>
      <x v="426"/>
      <x v="508"/>
    </i>
    <i>
      <x v="427"/>
      <x v="507"/>
    </i>
    <i>
      <x v="428"/>
      <x v="509"/>
    </i>
    <i>
      <x v="429"/>
      <x v="512"/>
    </i>
    <i>
      <x v="430"/>
      <x v="510"/>
    </i>
    <i>
      <x v="431"/>
      <x v="511"/>
    </i>
    <i>
      <x v="432"/>
      <x v="513"/>
    </i>
    <i>
      <x v="433"/>
      <x v="514"/>
    </i>
    <i>
      <x v="434"/>
      <x v="516"/>
    </i>
    <i>
      <x v="435"/>
      <x v="517"/>
    </i>
    <i>
      <x v="436"/>
      <x v="521"/>
    </i>
    <i>
      <x v="437"/>
      <x v="518"/>
    </i>
    <i>
      <x v="438"/>
      <x v="519"/>
    </i>
    <i>
      <x v="439"/>
      <x v="520"/>
    </i>
    <i>
      <x v="440"/>
      <x v="47"/>
    </i>
    <i>
      <x v="441"/>
      <x v="346"/>
    </i>
    <i>
      <x v="442"/>
      <x v="391"/>
    </i>
    <i>
      <x v="443"/>
      <x v="418"/>
    </i>
    <i>
      <x v="444"/>
      <x v="502"/>
    </i>
    <i>
      <x v="456"/>
      <x v="470"/>
    </i>
    <i>
      <x v="457"/>
      <x v="473"/>
    </i>
    <i>
      <x v="458"/>
      <x v="472"/>
    </i>
    <i>
      <x v="459"/>
      <x v="477"/>
    </i>
    <i>
      <x v="460"/>
      <x v="484"/>
    </i>
    <i>
      <x v="461"/>
      <x v="488"/>
    </i>
    <i>
      <x v="462"/>
      <x v="491"/>
    </i>
    <i>
      <x v="463"/>
      <x v="494"/>
    </i>
    <i>
      <x v="464"/>
      <x v="497"/>
    </i>
    <i>
      <x v="465"/>
      <x v="522"/>
    </i>
    <i>
      <x v="466"/>
      <x v="525"/>
    </i>
    <i>
      <x v="467"/>
      <x v="524"/>
    </i>
    <i>
      <x v="469"/>
      <x v="473"/>
    </i>
    <i>
      <x v="470"/>
      <x v="485"/>
    </i>
    <i>
      <x v="471"/>
      <x v="491"/>
    </i>
    <i>
      <x v="472"/>
      <x v="499"/>
    </i>
    <i>
      <x v="473"/>
      <x v="505"/>
    </i>
    <i>
      <x v="474"/>
      <x v="525"/>
    </i>
    <i>
      <x v="476"/>
      <x v="486"/>
    </i>
    <i>
      <x v="478"/>
      <x v="481"/>
    </i>
    <i>
      <x v="482"/>
      <x v="482"/>
    </i>
    <i>
      <x v="484"/>
      <x v="487"/>
    </i>
    <i>
      <x v="489"/>
      <x v="40"/>
    </i>
    <i>
      <x v="490"/>
      <x v="277"/>
    </i>
    <i>
      <x v="491"/>
      <x v="276"/>
    </i>
    <i>
      <x v="492"/>
      <x v="167"/>
    </i>
    <i>
      <x v="493"/>
      <x v="435"/>
    </i>
    <i>
      <x v="496"/>
      <x v="424"/>
    </i>
    <i>
      <x v="497"/>
      <x v="422"/>
    </i>
    <i>
      <x v="498"/>
      <x v="423"/>
    </i>
    <i>
      <x v="499"/>
      <x v="425"/>
    </i>
    <i>
      <x v="503"/>
      <x v="208"/>
    </i>
    <i>
      <x v="504"/>
      <x v="165"/>
    </i>
    <i>
      <x v="505"/>
      <x v="433"/>
    </i>
    <i>
      <x v="508"/>
      <x v="553"/>
    </i>
    <i>
      <x v="509"/>
      <x v="30"/>
    </i>
    <i>
      <x v="510"/>
      <x v="554"/>
    </i>
    <i>
      <x v="511"/>
      <x v="555"/>
    </i>
    <i>
      <x v="512"/>
      <x v="556"/>
    </i>
    <i>
      <x v="513"/>
      <x v="557"/>
    </i>
    <i>
      <x v="514"/>
      <x v="558"/>
    </i>
    <i>
      <x v="515"/>
      <x v="166"/>
    </i>
    <i>
      <x v="516"/>
      <x v="559"/>
    </i>
    <i>
      <x v="517"/>
      <x v="560"/>
    </i>
    <i>
      <x v="518"/>
      <x v="434"/>
    </i>
    <i>
      <x v="519"/>
      <x v="561"/>
    </i>
    <i>
      <x v="520"/>
      <x v="562"/>
    </i>
    <i>
      <x v="521"/>
      <x v="563"/>
    </i>
    <i>
      <x v="523"/>
      <x v="393"/>
    </i>
    <i>
      <x v="524"/>
      <x v="320"/>
    </i>
    <i r="1">
      <x v="321"/>
    </i>
    <i>
      <x v="540"/>
      <x v="323"/>
    </i>
    <i r="1">
      <x v="324"/>
    </i>
    <i>
      <x v="541"/>
      <x v="322"/>
    </i>
    <i r="1">
      <x v="325"/>
    </i>
    <i>
      <x v="542"/>
      <x v="327"/>
    </i>
    <i r="1">
      <x v="328"/>
    </i>
    <i>
      <x v="543"/>
      <x v="326"/>
    </i>
    <i r="1">
      <x v="329"/>
    </i>
    <i>
      <x v="544"/>
      <x v="330"/>
    </i>
    <i r="1">
      <x v="331"/>
    </i>
    <i>
      <x v="545"/>
      <x v="332"/>
    </i>
    <i r="1">
      <x v="333"/>
    </i>
    <i>
      <x v="546"/>
      <x v="334"/>
    </i>
    <i r="1">
      <x v="335"/>
    </i>
    <i>
      <x v="547"/>
      <x v="336"/>
    </i>
    <i r="1">
      <x v="337"/>
    </i>
    <i>
      <x v="548"/>
      <x v="339"/>
    </i>
    <i r="1">
      <x v="340"/>
    </i>
    <i>
      <x v="549"/>
      <x v="338"/>
    </i>
    <i r="1">
      <x v="341"/>
    </i>
    <i>
      <x v="550"/>
      <x v="342"/>
    </i>
    <i r="1">
      <x v="343"/>
    </i>
    <i>
      <x v="551"/>
      <x v="344"/>
    </i>
    <i r="1">
      <x v="345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7-18T22:06:06.67" personId="{98387932-7696-DA44-B5B4-83CE2AF4F537}" id="{0F7EC7FC-64E9-864F-B499-55E8D845C270}">
    <text>These categories can’t tecnically be used until Rail is split into PT and freight.  So using Sector = Type until phase 2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21" sqref="H21"/>
    </sheetView>
  </sheetViews>
  <sheetFormatPr defaultColWidth="11" defaultRowHeight="15.75" x14ac:dyDescent="0.25"/>
  <cols>
    <col min="3" max="3" width="15" bestFit="1" customWidth="1"/>
    <col min="4" max="5" width="15" customWidth="1"/>
    <col min="7" max="7" width="16.5" bestFit="1" customWidth="1"/>
  </cols>
  <sheetData>
    <row r="1" spans="1:9" x14ac:dyDescent="0.25">
      <c r="A1" s="1" t="s">
        <v>0</v>
      </c>
      <c r="B1" s="1" t="s">
        <v>198</v>
      </c>
      <c r="C1" s="1" t="s">
        <v>26</v>
      </c>
      <c r="D1" s="1" t="s">
        <v>1485</v>
      </c>
      <c r="E1" s="1" t="s">
        <v>1481</v>
      </c>
      <c r="F1" s="1" t="s">
        <v>397</v>
      </c>
      <c r="G1" s="1" t="s">
        <v>199</v>
      </c>
      <c r="H1" s="1" t="s">
        <v>109</v>
      </c>
      <c r="I1" s="1" t="s">
        <v>37</v>
      </c>
    </row>
    <row r="2" spans="1:9" x14ac:dyDescent="0.25">
      <c r="A2" s="2" t="s">
        <v>139</v>
      </c>
      <c r="B2" t="s">
        <v>140</v>
      </c>
      <c r="C2" t="s">
        <v>141</v>
      </c>
      <c r="E2" t="str">
        <f>LEFT(C2,3)</f>
        <v>EXP</v>
      </c>
      <c r="F2">
        <f>IF(OR(LEFT(C2,3)="MIN",LEFT(C2,3)="IMP"),1,-1)</f>
        <v>-1</v>
      </c>
      <c r="G2" t="s">
        <v>203</v>
      </c>
      <c r="H2" t="str">
        <f>G2</f>
        <v>Oil Products</v>
      </c>
      <c r="I2" t="s">
        <v>76</v>
      </c>
    </row>
    <row r="3" spans="1:9" x14ac:dyDescent="0.25">
      <c r="A3" s="2" t="s">
        <v>139</v>
      </c>
      <c r="B3" t="s">
        <v>142</v>
      </c>
      <c r="C3" t="s">
        <v>143</v>
      </c>
      <c r="E3" t="str">
        <f t="shared" ref="E3:E39" si="0">LEFT(C3,3)</f>
        <v>EXP</v>
      </c>
      <c r="F3">
        <f t="shared" ref="F3:F39" si="1">IF(OR(LEFT(C3,3)="MIN",LEFT(C3,3)="IMP"),1,-1)</f>
        <v>-1</v>
      </c>
      <c r="G3" t="s">
        <v>203</v>
      </c>
      <c r="H3" t="str">
        <f t="shared" ref="H3:H39" si="2">G3</f>
        <v>Oil Products</v>
      </c>
      <c r="I3" t="s">
        <v>76</v>
      </c>
    </row>
    <row r="4" spans="1:9" x14ac:dyDescent="0.25">
      <c r="A4" s="2" t="s">
        <v>139</v>
      </c>
      <c r="B4" t="s">
        <v>144</v>
      </c>
      <c r="C4" t="s">
        <v>145</v>
      </c>
      <c r="E4" t="str">
        <f t="shared" si="0"/>
        <v>EXP</v>
      </c>
      <c r="F4">
        <f t="shared" si="1"/>
        <v>-1</v>
      </c>
      <c r="G4" t="s">
        <v>203</v>
      </c>
      <c r="H4" t="str">
        <f t="shared" si="2"/>
        <v>Oil Products</v>
      </c>
      <c r="I4" t="s">
        <v>76</v>
      </c>
    </row>
    <row r="5" spans="1:9" x14ac:dyDescent="0.25">
      <c r="A5" s="2" t="s">
        <v>139</v>
      </c>
      <c r="B5" t="s">
        <v>146</v>
      </c>
      <c r="C5" t="s">
        <v>147</v>
      </c>
      <c r="E5" t="str">
        <f t="shared" si="0"/>
        <v>EXP</v>
      </c>
      <c r="F5">
        <f t="shared" si="1"/>
        <v>-1</v>
      </c>
      <c r="G5" t="s">
        <v>203</v>
      </c>
      <c r="H5" t="str">
        <f t="shared" si="2"/>
        <v>Oil Products</v>
      </c>
      <c r="I5" t="s">
        <v>76</v>
      </c>
    </row>
    <row r="6" spans="1:9" x14ac:dyDescent="0.25">
      <c r="A6" s="2" t="s">
        <v>139</v>
      </c>
      <c r="B6" t="s">
        <v>148</v>
      </c>
      <c r="C6" t="s">
        <v>149</v>
      </c>
      <c r="E6" t="str">
        <f t="shared" si="0"/>
        <v>EXP</v>
      </c>
      <c r="F6">
        <f t="shared" si="1"/>
        <v>-1</v>
      </c>
      <c r="G6" t="s">
        <v>203</v>
      </c>
      <c r="H6" t="str">
        <f t="shared" si="2"/>
        <v>Oil Products</v>
      </c>
      <c r="I6" t="s">
        <v>76</v>
      </c>
    </row>
    <row r="7" spans="1:9" x14ac:dyDescent="0.25">
      <c r="A7" s="2" t="s">
        <v>139</v>
      </c>
      <c r="B7" t="s">
        <v>150</v>
      </c>
      <c r="C7" t="s">
        <v>151</v>
      </c>
      <c r="E7" t="str">
        <f t="shared" si="0"/>
        <v>EXP</v>
      </c>
      <c r="F7">
        <f t="shared" si="1"/>
        <v>-1</v>
      </c>
      <c r="G7" t="s">
        <v>203</v>
      </c>
      <c r="H7" t="str">
        <f t="shared" si="2"/>
        <v>Oil Products</v>
      </c>
      <c r="I7" t="s">
        <v>76</v>
      </c>
    </row>
    <row r="8" spans="1:9" x14ac:dyDescent="0.25">
      <c r="A8" s="2" t="s">
        <v>139</v>
      </c>
      <c r="B8" t="s">
        <v>152</v>
      </c>
      <c r="C8" t="s">
        <v>153</v>
      </c>
      <c r="E8" t="str">
        <f t="shared" si="0"/>
        <v>EXP</v>
      </c>
      <c r="F8">
        <f t="shared" si="1"/>
        <v>-1</v>
      </c>
      <c r="G8" t="s">
        <v>203</v>
      </c>
      <c r="H8" t="str">
        <f t="shared" si="2"/>
        <v>Oil Products</v>
      </c>
      <c r="I8" t="s">
        <v>76</v>
      </c>
    </row>
    <row r="9" spans="1:9" x14ac:dyDescent="0.25">
      <c r="A9" s="2" t="s">
        <v>139</v>
      </c>
      <c r="B9" t="s">
        <v>154</v>
      </c>
      <c r="C9" t="s">
        <v>155</v>
      </c>
      <c r="E9" t="str">
        <f t="shared" si="0"/>
        <v>EXP</v>
      </c>
      <c r="F9">
        <f t="shared" si="1"/>
        <v>-1</v>
      </c>
      <c r="G9" t="s">
        <v>91</v>
      </c>
      <c r="H9" t="str">
        <f t="shared" si="2"/>
        <v>Coal</v>
      </c>
      <c r="I9" t="s">
        <v>76</v>
      </c>
    </row>
    <row r="10" spans="1:9" x14ac:dyDescent="0.25">
      <c r="A10" s="2" t="s">
        <v>156</v>
      </c>
      <c r="B10" t="s">
        <v>157</v>
      </c>
      <c r="C10" t="s">
        <v>158</v>
      </c>
      <c r="E10" t="str">
        <f t="shared" si="0"/>
        <v>MIN</v>
      </c>
      <c r="F10">
        <f t="shared" si="1"/>
        <v>1</v>
      </c>
      <c r="G10" t="s">
        <v>200</v>
      </c>
      <c r="H10" t="str">
        <f t="shared" si="2"/>
        <v>Biomass</v>
      </c>
      <c r="I10" t="s">
        <v>76</v>
      </c>
    </row>
    <row r="11" spans="1:9" x14ac:dyDescent="0.25">
      <c r="A11" s="2" t="s">
        <v>156</v>
      </c>
      <c r="B11" t="s">
        <v>157</v>
      </c>
      <c r="C11" t="s">
        <v>159</v>
      </c>
      <c r="E11" t="str">
        <f t="shared" si="0"/>
        <v>MIN</v>
      </c>
      <c r="F11">
        <f t="shared" si="1"/>
        <v>1</v>
      </c>
      <c r="G11" t="s">
        <v>200</v>
      </c>
      <c r="H11" t="str">
        <f t="shared" si="2"/>
        <v>Biomass</v>
      </c>
      <c r="I11" t="s">
        <v>76</v>
      </c>
    </row>
    <row r="12" spans="1:9" x14ac:dyDescent="0.25">
      <c r="A12" s="2" t="s">
        <v>156</v>
      </c>
      <c r="B12" t="s">
        <v>160</v>
      </c>
      <c r="C12" t="s">
        <v>161</v>
      </c>
      <c r="E12" t="str">
        <f t="shared" si="0"/>
        <v>MIN</v>
      </c>
      <c r="F12">
        <f t="shared" si="1"/>
        <v>1</v>
      </c>
      <c r="G12" t="s">
        <v>200</v>
      </c>
      <c r="H12" t="str">
        <f t="shared" si="2"/>
        <v>Biomass</v>
      </c>
      <c r="I12" t="s">
        <v>76</v>
      </c>
    </row>
    <row r="13" spans="1:9" x14ac:dyDescent="0.25">
      <c r="A13" s="2" t="s">
        <v>156</v>
      </c>
      <c r="B13" t="s">
        <v>154</v>
      </c>
      <c r="C13" t="s">
        <v>162</v>
      </c>
      <c r="E13" t="str">
        <f t="shared" si="0"/>
        <v>IMP</v>
      </c>
      <c r="F13">
        <f t="shared" si="1"/>
        <v>1</v>
      </c>
      <c r="G13" t="s">
        <v>91</v>
      </c>
      <c r="H13" t="str">
        <f t="shared" si="2"/>
        <v>Coal</v>
      </c>
      <c r="I13" t="s">
        <v>76</v>
      </c>
    </row>
    <row r="14" spans="1:9" x14ac:dyDescent="0.25">
      <c r="A14" s="2" t="s">
        <v>156</v>
      </c>
      <c r="B14" t="s">
        <v>154</v>
      </c>
      <c r="C14" t="s">
        <v>163</v>
      </c>
      <c r="E14" t="str">
        <f t="shared" si="0"/>
        <v>MIN</v>
      </c>
      <c r="F14">
        <f t="shared" si="1"/>
        <v>1</v>
      </c>
      <c r="G14" t="s">
        <v>91</v>
      </c>
      <c r="H14" t="str">
        <f t="shared" si="2"/>
        <v>Coal</v>
      </c>
      <c r="I14" t="s">
        <v>76</v>
      </c>
    </row>
    <row r="15" spans="1:9" x14ac:dyDescent="0.25">
      <c r="A15" s="2" t="s">
        <v>156</v>
      </c>
      <c r="B15" t="s">
        <v>164</v>
      </c>
      <c r="C15" t="s">
        <v>165</v>
      </c>
      <c r="E15" t="str">
        <f t="shared" si="0"/>
        <v>MIN</v>
      </c>
      <c r="F15">
        <f t="shared" si="1"/>
        <v>1</v>
      </c>
      <c r="G15" t="s">
        <v>91</v>
      </c>
      <c r="H15" t="str">
        <f t="shared" si="2"/>
        <v>Coal</v>
      </c>
      <c r="I15" t="s">
        <v>76</v>
      </c>
    </row>
    <row r="16" spans="1:9" x14ac:dyDescent="0.25">
      <c r="A16" s="2" t="s">
        <v>156</v>
      </c>
      <c r="B16" t="s">
        <v>140</v>
      </c>
      <c r="C16" t="s">
        <v>166</v>
      </c>
      <c r="E16" t="str">
        <f t="shared" si="0"/>
        <v>IMP</v>
      </c>
      <c r="F16">
        <f t="shared" si="1"/>
        <v>1</v>
      </c>
      <c r="G16" t="s">
        <v>203</v>
      </c>
      <c r="H16" t="str">
        <f t="shared" si="2"/>
        <v>Oil Products</v>
      </c>
      <c r="I16" t="s">
        <v>76</v>
      </c>
    </row>
    <row r="17" spans="1:9" x14ac:dyDescent="0.25">
      <c r="A17" s="2" t="s">
        <v>156</v>
      </c>
      <c r="B17" t="s">
        <v>142</v>
      </c>
      <c r="C17" t="s">
        <v>167</v>
      </c>
      <c r="E17" t="str">
        <f t="shared" si="0"/>
        <v>IMP</v>
      </c>
      <c r="F17">
        <f t="shared" si="1"/>
        <v>1</v>
      </c>
      <c r="G17" t="s">
        <v>203</v>
      </c>
      <c r="H17" t="str">
        <f t="shared" si="2"/>
        <v>Oil Products</v>
      </c>
      <c r="I17" t="s">
        <v>76</v>
      </c>
    </row>
    <row r="18" spans="1:9" x14ac:dyDescent="0.25">
      <c r="A18" s="2" t="s">
        <v>156</v>
      </c>
      <c r="B18" t="s">
        <v>168</v>
      </c>
      <c r="C18" t="s">
        <v>169</v>
      </c>
      <c r="E18" t="str">
        <f t="shared" si="0"/>
        <v>MIN</v>
      </c>
      <c r="F18">
        <f t="shared" si="1"/>
        <v>1</v>
      </c>
      <c r="G18" t="s">
        <v>201</v>
      </c>
      <c r="H18" t="s">
        <v>204</v>
      </c>
      <c r="I18" t="s">
        <v>76</v>
      </c>
    </row>
    <row r="19" spans="1:9" x14ac:dyDescent="0.25">
      <c r="A19" s="2" t="s">
        <v>156</v>
      </c>
      <c r="B19" t="s">
        <v>170</v>
      </c>
      <c r="C19" t="s">
        <v>171</v>
      </c>
      <c r="E19" t="str">
        <f t="shared" si="0"/>
        <v>MIN</v>
      </c>
      <c r="F19">
        <f t="shared" si="1"/>
        <v>1</v>
      </c>
      <c r="G19" t="s">
        <v>101</v>
      </c>
      <c r="H19" t="str">
        <f t="shared" si="2"/>
        <v>Hydro</v>
      </c>
      <c r="I19" t="s">
        <v>76</v>
      </c>
    </row>
    <row r="20" spans="1:9" x14ac:dyDescent="0.25">
      <c r="A20" s="2" t="s">
        <v>156</v>
      </c>
      <c r="B20" t="s">
        <v>144</v>
      </c>
      <c r="C20" t="s">
        <v>172</v>
      </c>
      <c r="E20" t="str">
        <f t="shared" si="0"/>
        <v>IMP</v>
      </c>
      <c r="F20">
        <f t="shared" si="1"/>
        <v>1</v>
      </c>
      <c r="G20" t="s">
        <v>203</v>
      </c>
      <c r="H20" t="str">
        <f t="shared" si="2"/>
        <v>Oil Products</v>
      </c>
      <c r="I20" t="s">
        <v>76</v>
      </c>
    </row>
    <row r="21" spans="1:9" x14ac:dyDescent="0.25">
      <c r="A21" s="2" t="s">
        <v>156</v>
      </c>
      <c r="B21" t="s">
        <v>173</v>
      </c>
      <c r="C21" t="s">
        <v>174</v>
      </c>
      <c r="E21" t="str">
        <f t="shared" si="0"/>
        <v>IMP</v>
      </c>
      <c r="F21">
        <f t="shared" si="1"/>
        <v>1</v>
      </c>
      <c r="G21" t="s">
        <v>203</v>
      </c>
      <c r="H21" t="s">
        <v>173</v>
      </c>
      <c r="I21" t="s">
        <v>76</v>
      </c>
    </row>
    <row r="22" spans="1:9" x14ac:dyDescent="0.25">
      <c r="A22" s="2" t="s">
        <v>156</v>
      </c>
      <c r="B22" t="s">
        <v>146</v>
      </c>
      <c r="C22" t="s">
        <v>175</v>
      </c>
      <c r="E22" t="str">
        <f t="shared" si="0"/>
        <v>IMP</v>
      </c>
      <c r="F22">
        <f t="shared" si="1"/>
        <v>1</v>
      </c>
      <c r="G22" t="s">
        <v>203</v>
      </c>
      <c r="H22" t="str">
        <f t="shared" si="2"/>
        <v>Oil Products</v>
      </c>
      <c r="I22" t="s">
        <v>76</v>
      </c>
    </row>
    <row r="23" spans="1:9" x14ac:dyDescent="0.25">
      <c r="A23" s="2" t="s">
        <v>156</v>
      </c>
      <c r="B23" t="s">
        <v>146</v>
      </c>
      <c r="C23" t="s">
        <v>176</v>
      </c>
      <c r="E23" t="str">
        <f t="shared" si="0"/>
        <v>MIN</v>
      </c>
      <c r="F23">
        <f t="shared" si="1"/>
        <v>1</v>
      </c>
      <c r="G23" t="s">
        <v>203</v>
      </c>
      <c r="H23" t="str">
        <f t="shared" si="2"/>
        <v>Oil Products</v>
      </c>
      <c r="I23" t="s">
        <v>76</v>
      </c>
    </row>
    <row r="24" spans="1:9" x14ac:dyDescent="0.25">
      <c r="A24" s="2" t="s">
        <v>156</v>
      </c>
      <c r="B24" t="s">
        <v>177</v>
      </c>
      <c r="C24" t="s">
        <v>178</v>
      </c>
      <c r="E24" t="str">
        <f t="shared" si="0"/>
        <v>MIN</v>
      </c>
      <c r="F24">
        <f t="shared" si="1"/>
        <v>1</v>
      </c>
      <c r="G24" t="s">
        <v>200</v>
      </c>
      <c r="H24" t="str">
        <f t="shared" si="2"/>
        <v>Biomass</v>
      </c>
      <c r="I24" t="s">
        <v>76</v>
      </c>
    </row>
    <row r="25" spans="1:9" x14ac:dyDescent="0.25">
      <c r="A25" s="2" t="s">
        <v>156</v>
      </c>
      <c r="B25" t="s">
        <v>179</v>
      </c>
      <c r="C25" t="s">
        <v>180</v>
      </c>
      <c r="D25" t="s">
        <v>1482</v>
      </c>
      <c r="E25" t="str">
        <f t="shared" si="0"/>
        <v>MIN</v>
      </c>
      <c r="F25">
        <f t="shared" si="1"/>
        <v>1</v>
      </c>
      <c r="G25" t="s">
        <v>202</v>
      </c>
      <c r="H25" t="str">
        <f t="shared" si="2"/>
        <v>Natural Gas</v>
      </c>
      <c r="I25" t="s">
        <v>76</v>
      </c>
    </row>
    <row r="26" spans="1:9" x14ac:dyDescent="0.25">
      <c r="A26" s="2" t="s">
        <v>156</v>
      </c>
      <c r="B26" t="s">
        <v>179</v>
      </c>
      <c r="C26" t="s">
        <v>1459</v>
      </c>
      <c r="D26" t="s">
        <v>1483</v>
      </c>
      <c r="E26" t="str">
        <f t="shared" si="0"/>
        <v>MIN</v>
      </c>
      <c r="F26">
        <f t="shared" si="1"/>
        <v>1</v>
      </c>
      <c r="G26" t="s">
        <v>202</v>
      </c>
      <c r="H26" t="str">
        <f t="shared" ref="H26:H28" si="3">G26</f>
        <v>Natural Gas</v>
      </c>
      <c r="I26" t="s">
        <v>76</v>
      </c>
    </row>
    <row r="27" spans="1:9" x14ac:dyDescent="0.25">
      <c r="A27" s="2" t="s">
        <v>156</v>
      </c>
      <c r="B27" t="s">
        <v>179</v>
      </c>
      <c r="C27" t="s">
        <v>181</v>
      </c>
      <c r="D27" t="s">
        <v>1486</v>
      </c>
      <c r="E27" t="str">
        <f t="shared" si="0"/>
        <v>MIN</v>
      </c>
      <c r="F27">
        <f t="shared" si="1"/>
        <v>1</v>
      </c>
      <c r="G27" t="s">
        <v>202</v>
      </c>
      <c r="H27" t="str">
        <f t="shared" si="3"/>
        <v>Natural Gas</v>
      </c>
      <c r="I27" t="s">
        <v>76</v>
      </c>
    </row>
    <row r="28" spans="1:9" x14ac:dyDescent="0.25">
      <c r="A28" s="2" t="s">
        <v>156</v>
      </c>
      <c r="B28" t="s">
        <v>179</v>
      </c>
      <c r="C28" t="s">
        <v>1460</v>
      </c>
      <c r="D28" t="s">
        <v>1484</v>
      </c>
      <c r="E28" t="str">
        <f t="shared" si="0"/>
        <v>MIN</v>
      </c>
      <c r="F28">
        <f t="shared" si="1"/>
        <v>1</v>
      </c>
      <c r="G28" t="s">
        <v>202</v>
      </c>
      <c r="H28" t="str">
        <f t="shared" si="3"/>
        <v>Natural Gas</v>
      </c>
      <c r="I28" t="s">
        <v>76</v>
      </c>
    </row>
    <row r="29" spans="1:9" x14ac:dyDescent="0.25">
      <c r="A29" s="2" t="s">
        <v>156</v>
      </c>
      <c r="B29" t="s">
        <v>148</v>
      </c>
      <c r="C29" t="s">
        <v>182</v>
      </c>
      <c r="E29" t="str">
        <f t="shared" si="0"/>
        <v>MIN</v>
      </c>
      <c r="F29">
        <f t="shared" si="1"/>
        <v>1</v>
      </c>
      <c r="G29" t="s">
        <v>203</v>
      </c>
      <c r="H29" t="str">
        <f t="shared" si="2"/>
        <v>Oil Products</v>
      </c>
      <c r="I29" t="s">
        <v>76</v>
      </c>
    </row>
    <row r="30" spans="1:9" x14ac:dyDescent="0.25">
      <c r="A30" s="2" t="s">
        <v>156</v>
      </c>
      <c r="B30" t="s">
        <v>183</v>
      </c>
      <c r="C30" t="s">
        <v>184</v>
      </c>
      <c r="E30" t="str">
        <f t="shared" si="0"/>
        <v>IMP</v>
      </c>
      <c r="F30">
        <f t="shared" si="1"/>
        <v>1</v>
      </c>
      <c r="G30" t="s">
        <v>203</v>
      </c>
      <c r="H30" t="str">
        <f t="shared" si="2"/>
        <v>Oil Products</v>
      </c>
      <c r="I30" t="s">
        <v>76</v>
      </c>
    </row>
    <row r="31" spans="1:9" x14ac:dyDescent="0.25">
      <c r="A31" s="2" t="s">
        <v>156</v>
      </c>
      <c r="B31" t="s">
        <v>150</v>
      </c>
      <c r="C31" t="s">
        <v>185</v>
      </c>
      <c r="E31" t="str">
        <f t="shared" si="0"/>
        <v>IMP</v>
      </c>
      <c r="F31">
        <f t="shared" si="1"/>
        <v>1</v>
      </c>
      <c r="G31" t="s">
        <v>203</v>
      </c>
      <c r="H31" t="str">
        <f t="shared" si="2"/>
        <v>Oil Products</v>
      </c>
      <c r="I31" t="s">
        <v>76</v>
      </c>
    </row>
    <row r="32" spans="1:9" x14ac:dyDescent="0.25">
      <c r="A32" s="2" t="s">
        <v>156</v>
      </c>
      <c r="B32" t="s">
        <v>152</v>
      </c>
      <c r="C32" t="s">
        <v>186</v>
      </c>
      <c r="E32" t="str">
        <f t="shared" si="0"/>
        <v>IMP</v>
      </c>
      <c r="F32">
        <f t="shared" si="1"/>
        <v>1</v>
      </c>
      <c r="G32" t="s">
        <v>203</v>
      </c>
      <c r="H32" t="str">
        <f t="shared" si="2"/>
        <v>Oil Products</v>
      </c>
      <c r="I32" t="s">
        <v>76</v>
      </c>
    </row>
    <row r="33" spans="1:9" x14ac:dyDescent="0.25">
      <c r="A33" s="2" t="s">
        <v>156</v>
      </c>
      <c r="B33" t="s">
        <v>187</v>
      </c>
      <c r="C33" t="s">
        <v>188</v>
      </c>
      <c r="E33" t="str">
        <f t="shared" si="0"/>
        <v>MIN</v>
      </c>
      <c r="F33">
        <f t="shared" si="1"/>
        <v>1</v>
      </c>
      <c r="G33" t="s">
        <v>201</v>
      </c>
      <c r="H33" t="s">
        <v>204</v>
      </c>
      <c r="I33" t="s">
        <v>76</v>
      </c>
    </row>
    <row r="34" spans="1:9" x14ac:dyDescent="0.25">
      <c r="A34" s="2" t="s">
        <v>156</v>
      </c>
      <c r="B34" t="s">
        <v>189</v>
      </c>
      <c r="C34" t="s">
        <v>190</v>
      </c>
      <c r="E34" t="str">
        <f t="shared" si="0"/>
        <v>MIN</v>
      </c>
      <c r="F34">
        <f t="shared" si="1"/>
        <v>1</v>
      </c>
      <c r="G34" t="s">
        <v>201</v>
      </c>
      <c r="H34" t="s">
        <v>204</v>
      </c>
      <c r="I34" t="s">
        <v>76</v>
      </c>
    </row>
    <row r="35" spans="1:9" x14ac:dyDescent="0.25">
      <c r="A35" s="2" t="s">
        <v>156</v>
      </c>
      <c r="B35" t="s">
        <v>191</v>
      </c>
      <c r="C35" t="s">
        <v>192</v>
      </c>
      <c r="E35" t="str">
        <f t="shared" si="0"/>
        <v>MIN</v>
      </c>
      <c r="F35">
        <f t="shared" si="1"/>
        <v>1</v>
      </c>
      <c r="G35" t="s">
        <v>201</v>
      </c>
      <c r="H35" t="s">
        <v>204</v>
      </c>
      <c r="I35" t="s">
        <v>76</v>
      </c>
    </row>
    <row r="36" spans="1:9" x14ac:dyDescent="0.25">
      <c r="A36" s="2" t="s">
        <v>156</v>
      </c>
      <c r="B36" t="s">
        <v>193</v>
      </c>
      <c r="C36" t="s">
        <v>194</v>
      </c>
      <c r="E36" t="str">
        <f t="shared" si="0"/>
        <v>MIN</v>
      </c>
      <c r="F36">
        <f t="shared" si="1"/>
        <v>1</v>
      </c>
      <c r="G36" t="s">
        <v>200</v>
      </c>
      <c r="H36" t="str">
        <f t="shared" si="2"/>
        <v>Biomass</v>
      </c>
      <c r="I36" t="s">
        <v>76</v>
      </c>
    </row>
    <row r="37" spans="1:9" x14ac:dyDescent="0.25">
      <c r="A37" s="2" t="s">
        <v>156</v>
      </c>
      <c r="B37" t="s">
        <v>193</v>
      </c>
      <c r="C37" t="s">
        <v>195</v>
      </c>
      <c r="E37" t="str">
        <f t="shared" si="0"/>
        <v>MIN</v>
      </c>
      <c r="F37">
        <f t="shared" si="1"/>
        <v>1</v>
      </c>
      <c r="G37" t="s">
        <v>200</v>
      </c>
      <c r="H37" t="str">
        <f t="shared" si="2"/>
        <v>Biomass</v>
      </c>
      <c r="I37" t="s">
        <v>76</v>
      </c>
    </row>
    <row r="38" spans="1:9" x14ac:dyDescent="0.25">
      <c r="A38" s="2" t="s">
        <v>156</v>
      </c>
      <c r="B38" t="s">
        <v>193</v>
      </c>
      <c r="C38" t="s">
        <v>196</v>
      </c>
      <c r="E38" t="str">
        <f t="shared" si="0"/>
        <v>MIN</v>
      </c>
      <c r="F38">
        <f t="shared" si="1"/>
        <v>1</v>
      </c>
      <c r="G38" t="s">
        <v>200</v>
      </c>
      <c r="H38" t="str">
        <f t="shared" si="2"/>
        <v>Biomass</v>
      </c>
      <c r="I38" t="s">
        <v>76</v>
      </c>
    </row>
    <row r="39" spans="1:9" x14ac:dyDescent="0.25">
      <c r="A39" s="2" t="s">
        <v>156</v>
      </c>
      <c r="B39" t="s">
        <v>193</v>
      </c>
      <c r="C39" t="s">
        <v>197</v>
      </c>
      <c r="E39" t="str">
        <f t="shared" si="0"/>
        <v>MIN</v>
      </c>
      <c r="F39">
        <f t="shared" si="1"/>
        <v>1</v>
      </c>
      <c r="G39" t="s">
        <v>200</v>
      </c>
      <c r="H39" t="str">
        <f t="shared" si="2"/>
        <v>Biomass</v>
      </c>
      <c r="I3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E15" sqref="E15"/>
    </sheetView>
  </sheetViews>
  <sheetFormatPr defaultColWidth="11" defaultRowHeight="15.75" x14ac:dyDescent="0.25"/>
  <sheetData>
    <row r="1" spans="1:4" x14ac:dyDescent="0.25">
      <c r="A1" t="s">
        <v>1491</v>
      </c>
      <c r="B1" t="s">
        <v>1519</v>
      </c>
      <c r="C1" t="s">
        <v>1520</v>
      </c>
      <c r="D1" t="s">
        <v>1521</v>
      </c>
    </row>
    <row r="2" spans="1:4" x14ac:dyDescent="0.25">
      <c r="A2" t="s">
        <v>1492</v>
      </c>
      <c r="B2" t="s">
        <v>2</v>
      </c>
      <c r="C2">
        <v>0.11107543857100004</v>
      </c>
      <c r="D2">
        <v>0.10285231750797522</v>
      </c>
    </row>
    <row r="3" spans="1:4" x14ac:dyDescent="0.25">
      <c r="A3" t="s">
        <v>1493</v>
      </c>
      <c r="B3" t="s">
        <v>2</v>
      </c>
      <c r="C3">
        <v>5.1168413555693681E-2</v>
      </c>
      <c r="D3">
        <v>6.6119346969412629E-2</v>
      </c>
    </row>
    <row r="4" spans="1:4" x14ac:dyDescent="0.25">
      <c r="A4" t="s">
        <v>1494</v>
      </c>
      <c r="B4" t="s">
        <v>2</v>
      </c>
      <c r="C4">
        <v>7.5242608918350169E-3</v>
      </c>
      <c r="D4">
        <v>7.3465941077125148E-3</v>
      </c>
    </row>
    <row r="5" spans="1:4" x14ac:dyDescent="0.25">
      <c r="A5" t="s">
        <v>1495</v>
      </c>
      <c r="B5" t="s">
        <v>2</v>
      </c>
      <c r="C5">
        <v>3.6869244144321772E-2</v>
      </c>
      <c r="D5">
        <v>4.0983298930380933E-2</v>
      </c>
    </row>
    <row r="6" spans="1:4" x14ac:dyDescent="0.25">
      <c r="A6" t="s">
        <v>1496</v>
      </c>
      <c r="B6" t="s">
        <v>2</v>
      </c>
      <c r="C6">
        <v>1.8752320317755641E-2</v>
      </c>
      <c r="D6">
        <v>2.6346406455244883E-2</v>
      </c>
    </row>
    <row r="7" spans="1:4" x14ac:dyDescent="0.25">
      <c r="A7" t="s">
        <v>1497</v>
      </c>
      <c r="B7" t="s">
        <v>2</v>
      </c>
      <c r="C7">
        <v>2.6552993435482457E-3</v>
      </c>
      <c r="D7">
        <v>2.9273784950272089E-3</v>
      </c>
    </row>
    <row r="8" spans="1:4" x14ac:dyDescent="0.25">
      <c r="A8" t="s">
        <v>1498</v>
      </c>
      <c r="B8" t="s">
        <v>2</v>
      </c>
      <c r="C8">
        <v>0.1190681937334047</v>
      </c>
      <c r="D8">
        <v>0.10513792456370802</v>
      </c>
    </row>
    <row r="9" spans="1:4" x14ac:dyDescent="0.25">
      <c r="A9" t="s">
        <v>1499</v>
      </c>
      <c r="B9" t="s">
        <v>2</v>
      </c>
      <c r="C9">
        <v>5.2517373118694789E-2</v>
      </c>
      <c r="D9">
        <v>6.7588665790955155E-2</v>
      </c>
    </row>
    <row r="10" spans="1:4" x14ac:dyDescent="0.25">
      <c r="A10" t="s">
        <v>1500</v>
      </c>
      <c r="B10" t="s">
        <v>2</v>
      </c>
      <c r="C10">
        <v>8.3343398863589685E-3</v>
      </c>
      <c r="D10">
        <v>7.5098517545505727E-3</v>
      </c>
    </row>
    <row r="11" spans="1:4" x14ac:dyDescent="0.25">
      <c r="A11" t="s">
        <v>1501</v>
      </c>
      <c r="B11" t="s">
        <v>2</v>
      </c>
      <c r="C11">
        <v>4.2390314635239221E-2</v>
      </c>
      <c r="D11">
        <v>4.1894038906611628E-2</v>
      </c>
    </row>
    <row r="12" spans="1:4" x14ac:dyDescent="0.25">
      <c r="A12" t="s">
        <v>1502</v>
      </c>
      <c r="B12" t="s">
        <v>2</v>
      </c>
      <c r="C12">
        <v>2.054748414656251E-2</v>
      </c>
      <c r="D12">
        <v>2.6931882154250332E-2</v>
      </c>
    </row>
    <row r="13" spans="1:4" x14ac:dyDescent="0.25">
      <c r="A13" t="s">
        <v>1503</v>
      </c>
      <c r="B13" t="s">
        <v>2</v>
      </c>
      <c r="C13">
        <v>3.1042923860152716E-3</v>
      </c>
      <c r="D13">
        <v>2.9924313504722591E-3</v>
      </c>
    </row>
    <row r="14" spans="1:4" x14ac:dyDescent="0.25">
      <c r="A14" t="s">
        <v>1504</v>
      </c>
      <c r="B14" t="s">
        <v>2</v>
      </c>
      <c r="C14">
        <v>0.13600936527786733</v>
      </c>
      <c r="D14">
        <v>0.10513792456370802</v>
      </c>
    </row>
    <row r="15" spans="1:4" x14ac:dyDescent="0.25">
      <c r="A15" t="s">
        <v>1505</v>
      </c>
      <c r="B15" t="s">
        <v>2</v>
      </c>
      <c r="C15">
        <v>6.0061377740950703E-2</v>
      </c>
      <c r="D15">
        <v>6.7588665790955155E-2</v>
      </c>
    </row>
    <row r="16" spans="1:4" x14ac:dyDescent="0.25">
      <c r="A16" t="s">
        <v>1506</v>
      </c>
      <c r="B16" t="s">
        <v>2</v>
      </c>
      <c r="C16">
        <v>9.9371589596432292E-3</v>
      </c>
      <c r="D16">
        <v>7.5098517545505727E-3</v>
      </c>
    </row>
    <row r="17" spans="1:4" x14ac:dyDescent="0.25">
      <c r="A17" t="s">
        <v>1507</v>
      </c>
      <c r="B17" t="s">
        <v>2</v>
      </c>
      <c r="C17">
        <v>4.6457866646883852E-2</v>
      </c>
      <c r="D17">
        <v>4.1894038906611628E-2</v>
      </c>
    </row>
    <row r="18" spans="1:4" x14ac:dyDescent="0.25">
      <c r="A18" t="s">
        <v>1508</v>
      </c>
      <c r="B18" t="s">
        <v>2</v>
      </c>
      <c r="C18">
        <v>2.2245647048020296E-2</v>
      </c>
      <c r="D18">
        <v>2.6931882154250332E-2</v>
      </c>
    </row>
    <row r="19" spans="1:4" x14ac:dyDescent="0.25">
      <c r="A19" t="s">
        <v>1509</v>
      </c>
      <c r="B19" t="s">
        <v>2</v>
      </c>
      <c r="C19">
        <v>3.5221238805714086E-3</v>
      </c>
      <c r="D19">
        <v>2.9924313504722591E-3</v>
      </c>
    </row>
    <row r="20" spans="1:4" x14ac:dyDescent="0.25">
      <c r="A20" t="s">
        <v>1510</v>
      </c>
      <c r="B20" t="s">
        <v>2</v>
      </c>
      <c r="C20">
        <v>0.1203739272581557</v>
      </c>
      <c r="D20">
        <v>0.10399512103584162</v>
      </c>
    </row>
    <row r="21" spans="1:4" x14ac:dyDescent="0.25">
      <c r="A21" t="s">
        <v>1511</v>
      </c>
      <c r="B21" t="s">
        <v>2</v>
      </c>
      <c r="C21">
        <v>5.4018179550050269E-2</v>
      </c>
      <c r="D21">
        <v>6.6854006380183892E-2</v>
      </c>
    </row>
    <row r="22" spans="1:4" x14ac:dyDescent="0.25">
      <c r="A22" t="s">
        <v>1512</v>
      </c>
      <c r="B22" t="s">
        <v>2</v>
      </c>
      <c r="C22">
        <v>8.6236855692306442E-3</v>
      </c>
      <c r="D22">
        <v>7.4282229311315433E-3</v>
      </c>
    </row>
    <row r="23" spans="1:4" x14ac:dyDescent="0.25">
      <c r="A23" t="s">
        <v>1513</v>
      </c>
      <c r="B23" t="s">
        <v>2</v>
      </c>
      <c r="C23">
        <v>4.1276966283063717E-2</v>
      </c>
      <c r="D23">
        <v>4.1438668918496284E-2</v>
      </c>
    </row>
    <row r="24" spans="1:4" x14ac:dyDescent="0.25">
      <c r="A24" t="s">
        <v>1514</v>
      </c>
      <c r="B24" t="s">
        <v>2</v>
      </c>
      <c r="C24">
        <v>2.0351946443847992E-2</v>
      </c>
      <c r="D24">
        <v>2.6639144304747606E-2</v>
      </c>
    </row>
    <row r="25" spans="1:4" x14ac:dyDescent="0.25">
      <c r="A25" t="s">
        <v>1515</v>
      </c>
      <c r="B25" t="s">
        <v>2</v>
      </c>
      <c r="C25">
        <v>3.1147806112848905E-3</v>
      </c>
      <c r="D25">
        <v>2.959904922749734E-3</v>
      </c>
    </row>
    <row r="26" spans="1:4" x14ac:dyDescent="0.25">
      <c r="A26" t="s">
        <v>1518</v>
      </c>
      <c r="B26" t="s">
        <v>2</v>
      </c>
      <c r="C26">
        <v>1</v>
      </c>
      <c r="D26">
        <v>1</v>
      </c>
    </row>
    <row r="27" spans="1:4" x14ac:dyDescent="0.25">
      <c r="A27" t="s">
        <v>1492</v>
      </c>
      <c r="B27" t="s">
        <v>25</v>
      </c>
      <c r="C27">
        <v>0.11306613849583586</v>
      </c>
      <c r="D27">
        <v>0.10285231750797522</v>
      </c>
    </row>
    <row r="28" spans="1:4" x14ac:dyDescent="0.25">
      <c r="A28" t="s">
        <v>1493</v>
      </c>
      <c r="B28" t="s">
        <v>25</v>
      </c>
      <c r="C28">
        <v>6.2437126907625366E-2</v>
      </c>
      <c r="D28">
        <v>6.6119346969412629E-2</v>
      </c>
    </row>
    <row r="29" spans="1:4" x14ac:dyDescent="0.25">
      <c r="A29" t="s">
        <v>1494</v>
      </c>
      <c r="B29" t="s">
        <v>25</v>
      </c>
      <c r="C29">
        <v>7.7984237203316447E-3</v>
      </c>
      <c r="D29">
        <v>7.3465941077125148E-3</v>
      </c>
    </row>
    <row r="30" spans="1:4" x14ac:dyDescent="0.25">
      <c r="A30" t="s">
        <v>1495</v>
      </c>
      <c r="B30" t="s">
        <v>25</v>
      </c>
      <c r="C30">
        <v>4.0189790413386446E-2</v>
      </c>
      <c r="D30">
        <v>4.0983298930380933E-2</v>
      </c>
    </row>
    <row r="31" spans="1:4" x14ac:dyDescent="0.25">
      <c r="A31" t="s">
        <v>1496</v>
      </c>
      <c r="B31" t="s">
        <v>25</v>
      </c>
      <c r="C31">
        <v>2.3355705976588176E-2</v>
      </c>
      <c r="D31">
        <v>2.6346406455244883E-2</v>
      </c>
    </row>
    <row r="32" spans="1:4" x14ac:dyDescent="0.25">
      <c r="A32" t="s">
        <v>1497</v>
      </c>
      <c r="B32" t="s">
        <v>25</v>
      </c>
      <c r="C32">
        <v>2.8577765999320305E-3</v>
      </c>
      <c r="D32">
        <v>2.9273784950272089E-3</v>
      </c>
    </row>
    <row r="33" spans="1:4" x14ac:dyDescent="0.25">
      <c r="A33" t="s">
        <v>1498</v>
      </c>
      <c r="B33" t="s">
        <v>25</v>
      </c>
      <c r="C33">
        <v>0.10958117037421596</v>
      </c>
      <c r="D33">
        <v>0.10513792456370802</v>
      </c>
    </row>
    <row r="34" spans="1:4" x14ac:dyDescent="0.25">
      <c r="A34" t="s">
        <v>1499</v>
      </c>
      <c r="B34" t="s">
        <v>25</v>
      </c>
      <c r="C34">
        <v>5.7377341974850483E-2</v>
      </c>
      <c r="D34">
        <v>6.7588665790955155E-2</v>
      </c>
    </row>
    <row r="35" spans="1:4" x14ac:dyDescent="0.25">
      <c r="A35" t="s">
        <v>1500</v>
      </c>
      <c r="B35" t="s">
        <v>25</v>
      </c>
      <c r="C35">
        <v>7.7376300964839394E-3</v>
      </c>
      <c r="D35">
        <v>7.5098517545505727E-3</v>
      </c>
    </row>
    <row r="36" spans="1:4" x14ac:dyDescent="0.25">
      <c r="A36" t="s">
        <v>1501</v>
      </c>
      <c r="B36" t="s">
        <v>25</v>
      </c>
      <c r="C36">
        <v>4.0643003987476577E-2</v>
      </c>
      <c r="D36">
        <v>4.1894038906611628E-2</v>
      </c>
    </row>
    <row r="37" spans="1:4" x14ac:dyDescent="0.25">
      <c r="A37" t="s">
        <v>1502</v>
      </c>
      <c r="B37" t="s">
        <v>25</v>
      </c>
      <c r="C37">
        <v>2.2968252936855942E-2</v>
      </c>
      <c r="D37">
        <v>2.6931882154250332E-2</v>
      </c>
    </row>
    <row r="38" spans="1:4" x14ac:dyDescent="0.25">
      <c r="A38" t="s">
        <v>1503</v>
      </c>
      <c r="B38" t="s">
        <v>25</v>
      </c>
      <c r="C38">
        <v>2.9580673683164871E-3</v>
      </c>
      <c r="D38">
        <v>2.9924313504722591E-3</v>
      </c>
    </row>
    <row r="39" spans="1:4" x14ac:dyDescent="0.25">
      <c r="A39" t="s">
        <v>1504</v>
      </c>
      <c r="B39" t="s">
        <v>25</v>
      </c>
      <c r="C39">
        <v>0.11809081485568912</v>
      </c>
      <c r="D39">
        <v>0.10513792456370802</v>
      </c>
    </row>
    <row r="40" spans="1:4" x14ac:dyDescent="0.25">
      <c r="A40" t="s">
        <v>1505</v>
      </c>
      <c r="B40" t="s">
        <v>25</v>
      </c>
      <c r="C40">
        <v>6.1969863100379559E-2</v>
      </c>
      <c r="D40">
        <v>6.7588665790955155E-2</v>
      </c>
    </row>
    <row r="41" spans="1:4" x14ac:dyDescent="0.25">
      <c r="A41" t="s">
        <v>1506</v>
      </c>
      <c r="B41" t="s">
        <v>25</v>
      </c>
      <c r="C41">
        <v>8.4561311237158782E-3</v>
      </c>
      <c r="D41">
        <v>7.5098517545505727E-3</v>
      </c>
    </row>
    <row r="42" spans="1:4" x14ac:dyDescent="0.25">
      <c r="A42" t="s">
        <v>1507</v>
      </c>
      <c r="B42" t="s">
        <v>25</v>
      </c>
      <c r="C42">
        <v>4.2199484053665776E-2</v>
      </c>
      <c r="D42">
        <v>4.1894038906611628E-2</v>
      </c>
    </row>
    <row r="43" spans="1:4" x14ac:dyDescent="0.25">
      <c r="A43" t="s">
        <v>1508</v>
      </c>
      <c r="B43" t="s">
        <v>25</v>
      </c>
      <c r="C43">
        <v>2.3700736157373496E-2</v>
      </c>
      <c r="D43">
        <v>2.6931882154250332E-2</v>
      </c>
    </row>
    <row r="44" spans="1:4" x14ac:dyDescent="0.25">
      <c r="A44" t="s">
        <v>1509</v>
      </c>
      <c r="B44" t="s">
        <v>25</v>
      </c>
      <c r="C44">
        <v>3.1084354810231715E-3</v>
      </c>
      <c r="D44">
        <v>2.9924313504722591E-3</v>
      </c>
    </row>
    <row r="45" spans="1:4" x14ac:dyDescent="0.25">
      <c r="A45" t="s">
        <v>1510</v>
      </c>
      <c r="B45" t="s">
        <v>25</v>
      </c>
      <c r="C45">
        <v>0.11358623526213893</v>
      </c>
      <c r="D45">
        <v>0.10399512103584162</v>
      </c>
    </row>
    <row r="46" spans="1:4" x14ac:dyDescent="0.25">
      <c r="A46" t="s">
        <v>1511</v>
      </c>
      <c r="B46" t="s">
        <v>25</v>
      </c>
      <c r="C46">
        <v>6.1429014173725566E-2</v>
      </c>
      <c r="D46">
        <v>6.6854006380183892E-2</v>
      </c>
    </row>
    <row r="47" spans="1:4" x14ac:dyDescent="0.25">
      <c r="A47" t="s">
        <v>1512</v>
      </c>
      <c r="B47" t="s">
        <v>25</v>
      </c>
      <c r="C47">
        <v>8.0613978178933308E-3</v>
      </c>
      <c r="D47">
        <v>7.4282229311315433E-3</v>
      </c>
    </row>
    <row r="48" spans="1:4" x14ac:dyDescent="0.25">
      <c r="A48" t="s">
        <v>1513</v>
      </c>
      <c r="B48" t="s">
        <v>25</v>
      </c>
      <c r="C48">
        <v>4.1517418376820471E-2</v>
      </c>
      <c r="D48">
        <v>4.1438668918496284E-2</v>
      </c>
    </row>
    <row r="49" spans="1:4" x14ac:dyDescent="0.25">
      <c r="A49" t="s">
        <v>1514</v>
      </c>
      <c r="B49" t="s">
        <v>25</v>
      </c>
      <c r="C49">
        <v>2.3862977227395714E-2</v>
      </c>
      <c r="D49">
        <v>2.6639144304747606E-2</v>
      </c>
    </row>
    <row r="50" spans="1:4" x14ac:dyDescent="0.25">
      <c r="A50" t="s">
        <v>1515</v>
      </c>
      <c r="B50" t="s">
        <v>25</v>
      </c>
      <c r="C50">
        <v>3.0470635182804433E-3</v>
      </c>
      <c r="D50">
        <v>2.959904922749734E-3</v>
      </c>
    </row>
    <row r="51" spans="1:4" x14ac:dyDescent="0.25">
      <c r="A51" t="s">
        <v>1518</v>
      </c>
      <c r="B51" t="s">
        <v>25</v>
      </c>
      <c r="C51">
        <v>1</v>
      </c>
      <c r="D5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100" workbookViewId="0">
      <selection activeCell="A2" sqref="A2:B135"/>
    </sheetView>
  </sheetViews>
  <sheetFormatPr defaultColWidth="11" defaultRowHeight="15.75" x14ac:dyDescent="0.25"/>
  <cols>
    <col min="2" max="2" width="26.125" bestFit="1" customWidth="1"/>
    <col min="5" max="5" width="24.5" bestFit="1" customWidth="1"/>
  </cols>
  <sheetData>
    <row r="1" spans="1:4" x14ac:dyDescent="0.25">
      <c r="A1" t="s">
        <v>0</v>
      </c>
      <c r="B1" t="s">
        <v>26</v>
      </c>
      <c r="C1" t="s">
        <v>1448</v>
      </c>
      <c r="D1" t="s">
        <v>373</v>
      </c>
    </row>
    <row r="2" spans="1:4" x14ac:dyDescent="0.25">
      <c r="A2" s="2" t="s">
        <v>139</v>
      </c>
      <c r="B2" t="s">
        <v>815</v>
      </c>
      <c r="C2" t="s">
        <v>1439</v>
      </c>
      <c r="D2" t="s">
        <v>1468</v>
      </c>
    </row>
    <row r="3" spans="1:4" x14ac:dyDescent="0.25">
      <c r="A3" s="2" t="s">
        <v>139</v>
      </c>
      <c r="B3" t="s">
        <v>817</v>
      </c>
      <c r="C3" t="s">
        <v>1439</v>
      </c>
      <c r="D3" t="s">
        <v>1468</v>
      </c>
    </row>
    <row r="4" spans="1:4" x14ac:dyDescent="0.25">
      <c r="A4" s="2" t="s">
        <v>139</v>
      </c>
      <c r="B4" t="s">
        <v>819</v>
      </c>
      <c r="C4" t="s">
        <v>1439</v>
      </c>
      <c r="D4" t="s">
        <v>1468</v>
      </c>
    </row>
    <row r="5" spans="1:4" x14ac:dyDescent="0.25">
      <c r="A5" s="2" t="s">
        <v>139</v>
      </c>
      <c r="B5" t="s">
        <v>821</v>
      </c>
      <c r="C5" t="s">
        <v>1439</v>
      </c>
      <c r="D5" t="s">
        <v>1468</v>
      </c>
    </row>
    <row r="6" spans="1:4" x14ac:dyDescent="0.25">
      <c r="A6" s="2" t="s">
        <v>139</v>
      </c>
      <c r="B6" t="s">
        <v>823</v>
      </c>
      <c r="C6" t="s">
        <v>1440</v>
      </c>
      <c r="D6" t="s">
        <v>1468</v>
      </c>
    </row>
    <row r="7" spans="1:4" x14ac:dyDescent="0.25">
      <c r="A7" s="2" t="s">
        <v>139</v>
      </c>
      <c r="B7" t="s">
        <v>825</v>
      </c>
      <c r="C7" t="s">
        <v>1440</v>
      </c>
      <c r="D7" t="s">
        <v>1468</v>
      </c>
    </row>
    <row r="8" spans="1:4" x14ac:dyDescent="0.25">
      <c r="A8" s="2" t="s">
        <v>139</v>
      </c>
      <c r="B8" t="s">
        <v>827</v>
      </c>
      <c r="C8" t="s">
        <v>1440</v>
      </c>
      <c r="D8" t="s">
        <v>1468</v>
      </c>
    </row>
    <row r="9" spans="1:4" x14ac:dyDescent="0.25">
      <c r="A9" s="2" t="s">
        <v>139</v>
      </c>
      <c r="B9" t="s">
        <v>829</v>
      </c>
      <c r="C9" t="s">
        <v>1439</v>
      </c>
      <c r="D9" t="s">
        <v>1468</v>
      </c>
    </row>
    <row r="10" spans="1:4" x14ac:dyDescent="0.25">
      <c r="A10" s="2" t="s">
        <v>139</v>
      </c>
      <c r="B10" t="s">
        <v>831</v>
      </c>
      <c r="C10" t="s">
        <v>1439</v>
      </c>
      <c r="D10" t="s">
        <v>1468</v>
      </c>
    </row>
    <row r="11" spans="1:4" x14ac:dyDescent="0.25">
      <c r="A11" s="2" t="s">
        <v>139</v>
      </c>
      <c r="B11" t="s">
        <v>833</v>
      </c>
      <c r="C11" t="s">
        <v>1440</v>
      </c>
      <c r="D11" t="s">
        <v>1468</v>
      </c>
    </row>
    <row r="12" spans="1:4" x14ac:dyDescent="0.25">
      <c r="A12" s="2" t="s">
        <v>139</v>
      </c>
      <c r="B12" t="s">
        <v>835</v>
      </c>
      <c r="C12" t="s">
        <v>1440</v>
      </c>
      <c r="D12" t="s">
        <v>1468</v>
      </c>
    </row>
    <row r="13" spans="1:4" x14ac:dyDescent="0.25">
      <c r="A13" s="2" t="s">
        <v>139</v>
      </c>
      <c r="B13" t="s">
        <v>976</v>
      </c>
      <c r="C13" t="s">
        <v>1396</v>
      </c>
      <c r="D13" t="s">
        <v>1468</v>
      </c>
    </row>
    <row r="14" spans="1:4" x14ac:dyDescent="0.25">
      <c r="A14" s="2" t="s">
        <v>139</v>
      </c>
      <c r="B14" t="s">
        <v>982</v>
      </c>
      <c r="C14" t="s">
        <v>1396</v>
      </c>
      <c r="D14" t="s">
        <v>1468</v>
      </c>
    </row>
    <row r="15" spans="1:4" x14ac:dyDescent="0.25">
      <c r="A15" s="2" t="s">
        <v>139</v>
      </c>
      <c r="B15" t="s">
        <v>989</v>
      </c>
      <c r="C15" t="s">
        <v>1396</v>
      </c>
      <c r="D15" t="s">
        <v>1468</v>
      </c>
    </row>
    <row r="16" spans="1:4" x14ac:dyDescent="0.25">
      <c r="A16" s="2" t="s">
        <v>139</v>
      </c>
      <c r="B16" t="s">
        <v>996</v>
      </c>
      <c r="C16" t="s">
        <v>1396</v>
      </c>
      <c r="D16" t="s">
        <v>1468</v>
      </c>
    </row>
    <row r="17" spans="1:4" x14ac:dyDescent="0.25">
      <c r="A17" s="2" t="s">
        <v>139</v>
      </c>
      <c r="B17" t="s">
        <v>839</v>
      </c>
      <c r="C17" t="s">
        <v>1396</v>
      </c>
      <c r="D17" t="s">
        <v>1468</v>
      </c>
    </row>
    <row r="18" spans="1:4" x14ac:dyDescent="0.25">
      <c r="A18" s="2" t="s">
        <v>139</v>
      </c>
      <c r="B18" t="s">
        <v>845</v>
      </c>
      <c r="C18" t="s">
        <v>1396</v>
      </c>
      <c r="D18" t="s">
        <v>1468</v>
      </c>
    </row>
    <row r="19" spans="1:4" x14ac:dyDescent="0.25">
      <c r="A19" s="2" t="s">
        <v>139</v>
      </c>
      <c r="B19" t="s">
        <v>853</v>
      </c>
      <c r="C19" t="s">
        <v>1396</v>
      </c>
      <c r="D19" t="s">
        <v>1468</v>
      </c>
    </row>
    <row r="20" spans="1:4" x14ac:dyDescent="0.25">
      <c r="A20" s="2" t="s">
        <v>139</v>
      </c>
      <c r="B20" t="s">
        <v>1000</v>
      </c>
      <c r="C20" t="s">
        <v>1439</v>
      </c>
      <c r="D20" t="s">
        <v>1468</v>
      </c>
    </row>
    <row r="21" spans="1:4" x14ac:dyDescent="0.25">
      <c r="A21" s="2" t="s">
        <v>139</v>
      </c>
      <c r="B21" t="s">
        <v>1004</v>
      </c>
      <c r="C21" t="s">
        <v>1439</v>
      </c>
      <c r="D21" t="s">
        <v>1468</v>
      </c>
    </row>
    <row r="22" spans="1:4" x14ac:dyDescent="0.25">
      <c r="A22" s="2" t="s">
        <v>139</v>
      </c>
      <c r="B22" t="s">
        <v>1008</v>
      </c>
      <c r="C22" t="s">
        <v>1439</v>
      </c>
      <c r="D22" t="s">
        <v>1468</v>
      </c>
    </row>
    <row r="23" spans="1:4" x14ac:dyDescent="0.25">
      <c r="A23" s="2" t="s">
        <v>139</v>
      </c>
      <c r="B23" t="s">
        <v>1011</v>
      </c>
      <c r="C23" t="s">
        <v>1439</v>
      </c>
      <c r="D23" t="s">
        <v>1468</v>
      </c>
    </row>
    <row r="24" spans="1:4" x14ac:dyDescent="0.25">
      <c r="A24" s="2" t="s">
        <v>139</v>
      </c>
      <c r="B24" t="s">
        <v>1015</v>
      </c>
      <c r="C24" t="s">
        <v>1439</v>
      </c>
      <c r="D24" t="s">
        <v>1468</v>
      </c>
    </row>
    <row r="25" spans="1:4" x14ac:dyDescent="0.25">
      <c r="A25" s="2" t="s">
        <v>139</v>
      </c>
      <c r="B25" t="s">
        <v>837</v>
      </c>
      <c r="C25" t="s">
        <v>1439</v>
      </c>
      <c r="D25" t="s">
        <v>1468</v>
      </c>
    </row>
    <row r="26" spans="1:4" x14ac:dyDescent="0.25">
      <c r="A26" s="2" t="s">
        <v>139</v>
      </c>
      <c r="B26" t="s">
        <v>843</v>
      </c>
      <c r="C26" t="s">
        <v>1439</v>
      </c>
      <c r="D26" t="s">
        <v>1468</v>
      </c>
    </row>
    <row r="27" spans="1:4" x14ac:dyDescent="0.25">
      <c r="A27" s="2" t="s">
        <v>139</v>
      </c>
      <c r="B27" t="s">
        <v>849</v>
      </c>
      <c r="C27" t="s">
        <v>1439</v>
      </c>
      <c r="D27" t="s">
        <v>1468</v>
      </c>
    </row>
    <row r="28" spans="1:4" x14ac:dyDescent="0.25">
      <c r="A28" s="2" t="s">
        <v>139</v>
      </c>
      <c r="B28" t="s">
        <v>855</v>
      </c>
      <c r="C28" t="s">
        <v>1439</v>
      </c>
      <c r="D28" t="s">
        <v>1468</v>
      </c>
    </row>
    <row r="29" spans="1:4" x14ac:dyDescent="0.25">
      <c r="A29" s="2" t="s">
        <v>139</v>
      </c>
      <c r="B29" t="s">
        <v>861</v>
      </c>
      <c r="C29" t="s">
        <v>1439</v>
      </c>
      <c r="D29" t="s">
        <v>1468</v>
      </c>
    </row>
    <row r="30" spans="1:4" x14ac:dyDescent="0.25">
      <c r="A30" s="2" t="s">
        <v>139</v>
      </c>
      <c r="B30" t="s">
        <v>867</v>
      </c>
      <c r="C30" t="s">
        <v>1439</v>
      </c>
      <c r="D30" t="s">
        <v>1468</v>
      </c>
    </row>
    <row r="31" spans="1:4" x14ac:dyDescent="0.25">
      <c r="A31" s="2" t="s">
        <v>139</v>
      </c>
      <c r="B31" t="s">
        <v>873</v>
      </c>
      <c r="C31" t="s">
        <v>1439</v>
      </c>
      <c r="D31" t="s">
        <v>1468</v>
      </c>
    </row>
    <row r="32" spans="1:4" x14ac:dyDescent="0.25">
      <c r="A32" s="2" t="s">
        <v>139</v>
      </c>
      <c r="B32" t="s">
        <v>879</v>
      </c>
      <c r="C32" t="s">
        <v>1439</v>
      </c>
      <c r="D32" t="s">
        <v>1468</v>
      </c>
    </row>
    <row r="33" spans="1:4" x14ac:dyDescent="0.25">
      <c r="A33" s="2" t="s">
        <v>139</v>
      </c>
      <c r="B33" t="s">
        <v>857</v>
      </c>
      <c r="C33" t="s">
        <v>1439</v>
      </c>
      <c r="D33" t="s">
        <v>1468</v>
      </c>
    </row>
    <row r="34" spans="1:4" x14ac:dyDescent="0.25">
      <c r="A34" s="2" t="s">
        <v>139</v>
      </c>
      <c r="B34" t="s">
        <v>865</v>
      </c>
      <c r="C34" t="s">
        <v>1439</v>
      </c>
      <c r="D34" t="s">
        <v>1468</v>
      </c>
    </row>
    <row r="35" spans="1:4" x14ac:dyDescent="0.25">
      <c r="A35" s="2" t="s">
        <v>139</v>
      </c>
      <c r="B35" t="s">
        <v>871</v>
      </c>
      <c r="C35" t="s">
        <v>1439</v>
      </c>
      <c r="D35" t="s">
        <v>1468</v>
      </c>
    </row>
    <row r="36" spans="1:4" x14ac:dyDescent="0.25">
      <c r="A36" s="2" t="s">
        <v>139</v>
      </c>
      <c r="B36" t="s">
        <v>877</v>
      </c>
      <c r="C36" t="s">
        <v>1439</v>
      </c>
      <c r="D36" t="s">
        <v>1468</v>
      </c>
    </row>
    <row r="37" spans="1:4" x14ac:dyDescent="0.25">
      <c r="A37" s="2" t="s">
        <v>139</v>
      </c>
      <c r="B37" t="s">
        <v>883</v>
      </c>
      <c r="C37" t="s">
        <v>1439</v>
      </c>
      <c r="D37" t="s">
        <v>1468</v>
      </c>
    </row>
    <row r="38" spans="1:4" x14ac:dyDescent="0.25">
      <c r="A38" s="2" t="s">
        <v>139</v>
      </c>
      <c r="B38" t="s">
        <v>889</v>
      </c>
      <c r="C38" t="s">
        <v>1439</v>
      </c>
      <c r="D38" t="s">
        <v>1468</v>
      </c>
    </row>
    <row r="39" spans="1:4" x14ac:dyDescent="0.25">
      <c r="A39" s="2" t="s">
        <v>139</v>
      </c>
      <c r="B39" t="s">
        <v>893</v>
      </c>
      <c r="C39" t="s">
        <v>1439</v>
      </c>
      <c r="D39" t="s">
        <v>1468</v>
      </c>
    </row>
    <row r="40" spans="1:4" x14ac:dyDescent="0.25">
      <c r="A40" s="2" t="s">
        <v>139</v>
      </c>
      <c r="B40" t="s">
        <v>901</v>
      </c>
      <c r="C40" t="s">
        <v>1439</v>
      </c>
      <c r="D40" t="s">
        <v>1468</v>
      </c>
    </row>
    <row r="41" spans="1:4" x14ac:dyDescent="0.25">
      <c r="A41" s="2" t="s">
        <v>139</v>
      </c>
      <c r="B41" t="s">
        <v>905</v>
      </c>
      <c r="C41" t="s">
        <v>1439</v>
      </c>
      <c r="D41" t="s">
        <v>1468</v>
      </c>
    </row>
    <row r="42" spans="1:4" x14ac:dyDescent="0.25">
      <c r="A42" s="2" t="s">
        <v>139</v>
      </c>
      <c r="B42" t="s">
        <v>912</v>
      </c>
      <c r="C42" t="s">
        <v>1439</v>
      </c>
      <c r="D42" t="s">
        <v>1468</v>
      </c>
    </row>
    <row r="43" spans="1:4" x14ac:dyDescent="0.25">
      <c r="A43" s="2" t="s">
        <v>139</v>
      </c>
      <c r="B43" t="s">
        <v>918</v>
      </c>
      <c r="C43" t="s">
        <v>1439</v>
      </c>
      <c r="D43" t="s">
        <v>1468</v>
      </c>
    </row>
    <row r="44" spans="1:4" x14ac:dyDescent="0.25">
      <c r="A44" s="2" t="s">
        <v>139</v>
      </c>
      <c r="B44" t="s">
        <v>922</v>
      </c>
      <c r="C44" t="s">
        <v>1439</v>
      </c>
      <c r="D44" t="s">
        <v>1468</v>
      </c>
    </row>
    <row r="45" spans="1:4" x14ac:dyDescent="0.25">
      <c r="A45" s="2" t="s">
        <v>139</v>
      </c>
      <c r="B45" t="s">
        <v>928</v>
      </c>
      <c r="C45" t="s">
        <v>1439</v>
      </c>
      <c r="D45" t="s">
        <v>1468</v>
      </c>
    </row>
    <row r="46" spans="1:4" x14ac:dyDescent="0.25">
      <c r="A46" s="2" t="s">
        <v>139</v>
      </c>
      <c r="B46" t="s">
        <v>934</v>
      </c>
      <c r="C46" t="s">
        <v>1439</v>
      </c>
      <c r="D46" t="s">
        <v>1468</v>
      </c>
    </row>
    <row r="47" spans="1:4" x14ac:dyDescent="0.25">
      <c r="A47" s="2" t="s">
        <v>139</v>
      </c>
      <c r="B47" t="s">
        <v>1473</v>
      </c>
      <c r="C47" t="s">
        <v>1439</v>
      </c>
      <c r="D47" t="s">
        <v>1468</v>
      </c>
    </row>
    <row r="48" spans="1:4" x14ac:dyDescent="0.25">
      <c r="A48" s="2" t="s">
        <v>139</v>
      </c>
      <c r="B48" t="s">
        <v>885</v>
      </c>
      <c r="C48" t="s">
        <v>1439</v>
      </c>
      <c r="D48" t="s">
        <v>1468</v>
      </c>
    </row>
    <row r="49" spans="1:4" x14ac:dyDescent="0.25">
      <c r="A49" s="2" t="s">
        <v>139</v>
      </c>
      <c r="B49" t="s">
        <v>891</v>
      </c>
      <c r="C49" t="s">
        <v>1439</v>
      </c>
      <c r="D49" t="s">
        <v>1468</v>
      </c>
    </row>
    <row r="50" spans="1:4" x14ac:dyDescent="0.25">
      <c r="A50" s="2" t="s">
        <v>139</v>
      </c>
      <c r="B50" t="s">
        <v>897</v>
      </c>
      <c r="C50" t="s">
        <v>1439</v>
      </c>
      <c r="D50" t="s">
        <v>1468</v>
      </c>
    </row>
    <row r="51" spans="1:4" x14ac:dyDescent="0.25">
      <c r="A51" s="2" t="s">
        <v>139</v>
      </c>
      <c r="B51" t="s">
        <v>903</v>
      </c>
      <c r="C51" t="s">
        <v>1439</v>
      </c>
      <c r="D51" t="s">
        <v>1468</v>
      </c>
    </row>
    <row r="52" spans="1:4" x14ac:dyDescent="0.25">
      <c r="A52" s="2" t="s">
        <v>139</v>
      </c>
      <c r="B52" t="s">
        <v>909</v>
      </c>
      <c r="C52" t="s">
        <v>1439</v>
      </c>
      <c r="D52" t="s">
        <v>1468</v>
      </c>
    </row>
    <row r="53" spans="1:4" x14ac:dyDescent="0.25">
      <c r="A53" s="2" t="s">
        <v>139</v>
      </c>
      <c r="B53" t="s">
        <v>914</v>
      </c>
      <c r="C53" t="s">
        <v>1439</v>
      </c>
      <c r="D53" t="s">
        <v>1468</v>
      </c>
    </row>
    <row r="54" spans="1:4" x14ac:dyDescent="0.25">
      <c r="A54" s="2" t="s">
        <v>139</v>
      </c>
      <c r="B54" t="s">
        <v>942</v>
      </c>
      <c r="C54" t="s">
        <v>1397</v>
      </c>
      <c r="D54" t="s">
        <v>1468</v>
      </c>
    </row>
    <row r="55" spans="1:4" x14ac:dyDescent="0.25">
      <c r="A55" s="2" t="s">
        <v>139</v>
      </c>
      <c r="B55" t="s">
        <v>946</v>
      </c>
      <c r="C55" t="s">
        <v>1397</v>
      </c>
      <c r="D55" t="s">
        <v>1468</v>
      </c>
    </row>
    <row r="56" spans="1:4" x14ac:dyDescent="0.25">
      <c r="A56" s="2" t="s">
        <v>139</v>
      </c>
      <c r="B56" t="s">
        <v>954</v>
      </c>
      <c r="C56" t="s">
        <v>1397</v>
      </c>
      <c r="D56" t="s">
        <v>1468</v>
      </c>
    </row>
    <row r="57" spans="1:4" x14ac:dyDescent="0.25">
      <c r="A57" s="2" t="s">
        <v>139</v>
      </c>
      <c r="B57" t="s">
        <v>958</v>
      </c>
      <c r="C57" t="s">
        <v>1397</v>
      </c>
      <c r="D57" t="s">
        <v>1468</v>
      </c>
    </row>
    <row r="58" spans="1:4" x14ac:dyDescent="0.25">
      <c r="A58" s="2" t="s">
        <v>139</v>
      </c>
      <c r="B58" t="s">
        <v>966</v>
      </c>
      <c r="C58" t="s">
        <v>1397</v>
      </c>
      <c r="D58" t="s">
        <v>1468</v>
      </c>
    </row>
    <row r="59" spans="1:4" x14ac:dyDescent="0.25">
      <c r="A59" s="2" t="s">
        <v>139</v>
      </c>
      <c r="B59" t="s">
        <v>970</v>
      </c>
      <c r="C59" t="s">
        <v>1397</v>
      </c>
      <c r="D59" t="s">
        <v>1468</v>
      </c>
    </row>
    <row r="60" spans="1:4" x14ac:dyDescent="0.25">
      <c r="A60" s="2" t="s">
        <v>139</v>
      </c>
      <c r="B60" t="s">
        <v>978</v>
      </c>
      <c r="C60" t="s">
        <v>1397</v>
      </c>
      <c r="D60" t="s">
        <v>1468</v>
      </c>
    </row>
    <row r="61" spans="1:4" x14ac:dyDescent="0.25">
      <c r="A61" s="2" t="s">
        <v>139</v>
      </c>
      <c r="B61" t="s">
        <v>985</v>
      </c>
      <c r="C61" t="s">
        <v>1397</v>
      </c>
      <c r="D61" t="s">
        <v>1468</v>
      </c>
    </row>
    <row r="62" spans="1:4" x14ac:dyDescent="0.25">
      <c r="A62" s="2" t="s">
        <v>139</v>
      </c>
      <c r="B62" t="s">
        <v>994</v>
      </c>
      <c r="C62" t="s">
        <v>1397</v>
      </c>
      <c r="D62" t="s">
        <v>1468</v>
      </c>
    </row>
    <row r="63" spans="1:4" x14ac:dyDescent="0.25">
      <c r="A63" s="2" t="s">
        <v>139</v>
      </c>
      <c r="B63" t="s">
        <v>998</v>
      </c>
      <c r="C63" t="s">
        <v>1397</v>
      </c>
      <c r="D63" t="s">
        <v>1468</v>
      </c>
    </row>
    <row r="64" spans="1:4" x14ac:dyDescent="0.25">
      <c r="A64" s="2" t="s">
        <v>139</v>
      </c>
      <c r="B64" t="s">
        <v>920</v>
      </c>
      <c r="C64" t="s">
        <v>664</v>
      </c>
      <c r="D64" t="s">
        <v>1468</v>
      </c>
    </row>
    <row r="65" spans="1:4" x14ac:dyDescent="0.25">
      <c r="A65" s="2" t="s">
        <v>139</v>
      </c>
      <c r="B65" t="s">
        <v>1002</v>
      </c>
      <c r="C65" t="s">
        <v>664</v>
      </c>
      <c r="D65" t="s">
        <v>1468</v>
      </c>
    </row>
    <row r="66" spans="1:4" x14ac:dyDescent="0.25">
      <c r="A66" s="2" t="s">
        <v>139</v>
      </c>
      <c r="B66" t="s">
        <v>1006</v>
      </c>
      <c r="C66" t="s">
        <v>664</v>
      </c>
      <c r="D66" t="s">
        <v>1468</v>
      </c>
    </row>
    <row r="67" spans="1:4" x14ac:dyDescent="0.25">
      <c r="A67" s="2" t="s">
        <v>139</v>
      </c>
      <c r="B67" t="s">
        <v>1009</v>
      </c>
      <c r="C67" t="s">
        <v>664</v>
      </c>
      <c r="D67" t="s">
        <v>1468</v>
      </c>
    </row>
    <row r="68" spans="1:4" x14ac:dyDescent="0.25">
      <c r="A68" s="2" t="s">
        <v>139</v>
      </c>
      <c r="B68" t="s">
        <v>1013</v>
      </c>
      <c r="C68" t="s">
        <v>664</v>
      </c>
      <c r="D68" t="s">
        <v>1468</v>
      </c>
    </row>
    <row r="69" spans="1:4" x14ac:dyDescent="0.25">
      <c r="A69" s="2" t="s">
        <v>139</v>
      </c>
      <c r="B69" t="s">
        <v>1016</v>
      </c>
      <c r="C69" t="s">
        <v>664</v>
      </c>
      <c r="D69" t="s">
        <v>1468</v>
      </c>
    </row>
    <row r="70" spans="1:4" x14ac:dyDescent="0.25">
      <c r="A70" s="2" t="s">
        <v>139</v>
      </c>
      <c r="B70" t="s">
        <v>841</v>
      </c>
      <c r="C70" t="s">
        <v>664</v>
      </c>
      <c r="D70" t="s">
        <v>1468</v>
      </c>
    </row>
    <row r="71" spans="1:4" x14ac:dyDescent="0.25">
      <c r="A71" s="2" t="s">
        <v>139</v>
      </c>
      <c r="B71" t="s">
        <v>847</v>
      </c>
      <c r="C71" t="s">
        <v>664</v>
      </c>
      <c r="D71" t="s">
        <v>1468</v>
      </c>
    </row>
    <row r="72" spans="1:4" x14ac:dyDescent="0.25">
      <c r="A72" s="2" t="s">
        <v>139</v>
      </c>
      <c r="B72" t="s">
        <v>926</v>
      </c>
      <c r="C72" t="s">
        <v>1443</v>
      </c>
      <c r="D72" t="s">
        <v>1468</v>
      </c>
    </row>
    <row r="73" spans="1:4" x14ac:dyDescent="0.25">
      <c r="A73" s="2" t="s">
        <v>139</v>
      </c>
      <c r="B73" t="s">
        <v>851</v>
      </c>
      <c r="C73" t="s">
        <v>1443</v>
      </c>
      <c r="D73" t="s">
        <v>1468</v>
      </c>
    </row>
    <row r="74" spans="1:4" x14ac:dyDescent="0.25">
      <c r="A74" s="2" t="s">
        <v>139</v>
      </c>
      <c r="B74" t="s">
        <v>932</v>
      </c>
      <c r="C74" t="s">
        <v>1443</v>
      </c>
      <c r="D74" t="s">
        <v>1468</v>
      </c>
    </row>
    <row r="75" spans="1:4" x14ac:dyDescent="0.25">
      <c r="A75" s="2" t="s">
        <v>139</v>
      </c>
      <c r="B75" t="s">
        <v>859</v>
      </c>
      <c r="C75" t="s">
        <v>1443</v>
      </c>
      <c r="D75" t="s">
        <v>1468</v>
      </c>
    </row>
    <row r="76" spans="1:4" x14ac:dyDescent="0.25">
      <c r="A76" s="2" t="s">
        <v>139</v>
      </c>
      <c r="B76" t="s">
        <v>863</v>
      </c>
      <c r="C76" t="s">
        <v>1441</v>
      </c>
      <c r="D76" t="s">
        <v>1468</v>
      </c>
    </row>
    <row r="77" spans="1:4" x14ac:dyDescent="0.25">
      <c r="A77" s="2" t="s">
        <v>139</v>
      </c>
      <c r="B77" t="s">
        <v>938</v>
      </c>
      <c r="C77" t="s">
        <v>1441</v>
      </c>
      <c r="D77" t="s">
        <v>1468</v>
      </c>
    </row>
    <row r="78" spans="1:4" x14ac:dyDescent="0.25">
      <c r="A78" s="2" t="s">
        <v>139</v>
      </c>
      <c r="B78" t="s">
        <v>944</v>
      </c>
      <c r="C78" t="s">
        <v>1440</v>
      </c>
      <c r="D78" t="s">
        <v>1468</v>
      </c>
    </row>
    <row r="79" spans="1:4" x14ac:dyDescent="0.25">
      <c r="A79" s="2" t="s">
        <v>139</v>
      </c>
      <c r="B79" t="s">
        <v>869</v>
      </c>
      <c r="C79" t="s">
        <v>1440</v>
      </c>
      <c r="D79" t="s">
        <v>1468</v>
      </c>
    </row>
    <row r="80" spans="1:4" x14ac:dyDescent="0.25">
      <c r="A80" s="2" t="s">
        <v>139</v>
      </c>
      <c r="B80" s="3" t="s">
        <v>1444</v>
      </c>
      <c r="C80" t="s">
        <v>1397</v>
      </c>
      <c r="D80" t="s">
        <v>1468</v>
      </c>
    </row>
    <row r="81" spans="1:4" x14ac:dyDescent="0.25">
      <c r="A81" s="2" t="s">
        <v>139</v>
      </c>
      <c r="B81" s="3" t="s">
        <v>1445</v>
      </c>
      <c r="C81" t="s">
        <v>1397</v>
      </c>
      <c r="D81" t="s">
        <v>1468</v>
      </c>
    </row>
    <row r="82" spans="1:4" x14ac:dyDescent="0.25">
      <c r="A82" s="2" t="s">
        <v>139</v>
      </c>
      <c r="B82" s="3" t="s">
        <v>1446</v>
      </c>
      <c r="C82" t="s">
        <v>664</v>
      </c>
      <c r="D82" t="s">
        <v>1468</v>
      </c>
    </row>
    <row r="83" spans="1:4" x14ac:dyDescent="0.25">
      <c r="A83" s="2" t="s">
        <v>139</v>
      </c>
      <c r="B83" t="s">
        <v>875</v>
      </c>
      <c r="C83" t="s">
        <v>1442</v>
      </c>
      <c r="D83" t="s">
        <v>1470</v>
      </c>
    </row>
    <row r="84" spans="1:4" x14ac:dyDescent="0.25">
      <c r="A84" s="2" t="s">
        <v>139</v>
      </c>
      <c r="B84" t="s">
        <v>881</v>
      </c>
      <c r="C84" t="s">
        <v>1396</v>
      </c>
      <c r="D84" t="s">
        <v>1470</v>
      </c>
    </row>
    <row r="85" spans="1:4" x14ac:dyDescent="0.25">
      <c r="A85" s="2" t="s">
        <v>139</v>
      </c>
      <c r="B85" t="s">
        <v>887</v>
      </c>
      <c r="C85" t="s">
        <v>1396</v>
      </c>
      <c r="D85" t="s">
        <v>1470</v>
      </c>
    </row>
    <row r="86" spans="1:4" x14ac:dyDescent="0.25">
      <c r="A86" s="2" t="s">
        <v>139</v>
      </c>
      <c r="B86" t="s">
        <v>899</v>
      </c>
      <c r="C86" t="s">
        <v>1439</v>
      </c>
      <c r="D86" t="s">
        <v>1470</v>
      </c>
    </row>
    <row r="87" spans="1:4" x14ac:dyDescent="0.25">
      <c r="A87" s="2" t="s">
        <v>139</v>
      </c>
      <c r="B87" t="s">
        <v>895</v>
      </c>
      <c r="C87" t="s">
        <v>1439</v>
      </c>
      <c r="D87" t="s">
        <v>1470</v>
      </c>
    </row>
    <row r="88" spans="1:4" x14ac:dyDescent="0.25">
      <c r="A88" s="2" t="s">
        <v>139</v>
      </c>
      <c r="B88" t="s">
        <v>907</v>
      </c>
      <c r="C88" t="s">
        <v>1439</v>
      </c>
      <c r="D88" t="s">
        <v>1470</v>
      </c>
    </row>
    <row r="89" spans="1:4" x14ac:dyDescent="0.25">
      <c r="A89" s="2" t="s">
        <v>139</v>
      </c>
      <c r="B89" t="s">
        <v>910</v>
      </c>
      <c r="C89" t="s">
        <v>1439</v>
      </c>
      <c r="D89" t="s">
        <v>1470</v>
      </c>
    </row>
    <row r="90" spans="1:4" x14ac:dyDescent="0.25">
      <c r="A90" s="2" t="s">
        <v>139</v>
      </c>
      <c r="B90" t="s">
        <v>916</v>
      </c>
      <c r="C90" t="s">
        <v>1439</v>
      </c>
      <c r="D90" t="s">
        <v>1470</v>
      </c>
    </row>
    <row r="91" spans="1:4" x14ac:dyDescent="0.25">
      <c r="A91" s="2" t="s">
        <v>139</v>
      </c>
      <c r="B91" t="s">
        <v>924</v>
      </c>
      <c r="C91" t="s">
        <v>1439</v>
      </c>
      <c r="D91" t="s">
        <v>1470</v>
      </c>
    </row>
    <row r="92" spans="1:4" x14ac:dyDescent="0.25">
      <c r="A92" s="2" t="s">
        <v>139</v>
      </c>
      <c r="B92" t="s">
        <v>930</v>
      </c>
      <c r="C92" t="s">
        <v>1439</v>
      </c>
      <c r="D92" t="s">
        <v>1470</v>
      </c>
    </row>
    <row r="93" spans="1:4" x14ac:dyDescent="0.25">
      <c r="A93" s="2" t="s">
        <v>139</v>
      </c>
      <c r="B93" t="s">
        <v>936</v>
      </c>
      <c r="C93" t="s">
        <v>1439</v>
      </c>
      <c r="D93" t="s">
        <v>1470</v>
      </c>
    </row>
    <row r="94" spans="1:4" x14ac:dyDescent="0.25">
      <c r="A94" s="2" t="s">
        <v>139</v>
      </c>
      <c r="B94" t="s">
        <v>940</v>
      </c>
      <c r="C94" t="s">
        <v>1439</v>
      </c>
      <c r="D94" t="s">
        <v>1470</v>
      </c>
    </row>
    <row r="95" spans="1:4" x14ac:dyDescent="0.25">
      <c r="A95" s="2" t="s">
        <v>139</v>
      </c>
      <c r="B95" t="s">
        <v>972</v>
      </c>
      <c r="C95" t="s">
        <v>1439</v>
      </c>
      <c r="D95" t="s">
        <v>1470</v>
      </c>
    </row>
    <row r="96" spans="1:4" x14ac:dyDescent="0.25">
      <c r="A96" s="2" t="s">
        <v>139</v>
      </c>
      <c r="B96" t="s">
        <v>948</v>
      </c>
      <c r="C96" t="s">
        <v>1397</v>
      </c>
      <c r="D96" t="s">
        <v>1470</v>
      </c>
    </row>
    <row r="97" spans="1:4" x14ac:dyDescent="0.25">
      <c r="A97" s="2" t="s">
        <v>139</v>
      </c>
      <c r="B97" t="s">
        <v>952</v>
      </c>
      <c r="C97" t="s">
        <v>1397</v>
      </c>
      <c r="D97" t="s">
        <v>1470</v>
      </c>
    </row>
    <row r="98" spans="1:4" x14ac:dyDescent="0.25">
      <c r="A98" s="2" t="s">
        <v>139</v>
      </c>
      <c r="B98" t="s">
        <v>960</v>
      </c>
      <c r="C98" t="s">
        <v>1397</v>
      </c>
      <c r="D98" t="s">
        <v>1470</v>
      </c>
    </row>
    <row r="99" spans="1:4" x14ac:dyDescent="0.25">
      <c r="A99" s="2" t="s">
        <v>139</v>
      </c>
      <c r="B99" t="s">
        <v>964</v>
      </c>
      <c r="C99" t="s">
        <v>1397</v>
      </c>
      <c r="D99" t="s">
        <v>1470</v>
      </c>
    </row>
    <row r="100" spans="1:4" x14ac:dyDescent="0.25">
      <c r="A100" s="2" t="s">
        <v>139</v>
      </c>
      <c r="B100" t="s">
        <v>980</v>
      </c>
      <c r="C100" t="s">
        <v>1397</v>
      </c>
      <c r="D100" t="s">
        <v>1470</v>
      </c>
    </row>
    <row r="101" spans="1:4" x14ac:dyDescent="0.25">
      <c r="A101" s="2" t="s">
        <v>139</v>
      </c>
      <c r="B101" t="s">
        <v>987</v>
      </c>
      <c r="C101" t="s">
        <v>1397</v>
      </c>
      <c r="D101" t="s">
        <v>1470</v>
      </c>
    </row>
    <row r="102" spans="1:4" x14ac:dyDescent="0.25">
      <c r="A102" s="2" t="s">
        <v>139</v>
      </c>
      <c r="B102" t="s">
        <v>992</v>
      </c>
      <c r="C102" t="s">
        <v>664</v>
      </c>
      <c r="D102" t="s">
        <v>1470</v>
      </c>
    </row>
    <row r="103" spans="1:4" x14ac:dyDescent="0.25">
      <c r="A103" s="2" t="s">
        <v>139</v>
      </c>
      <c r="B103" t="s">
        <v>1020</v>
      </c>
      <c r="C103" t="s">
        <v>664</v>
      </c>
      <c r="D103" t="s">
        <v>1470</v>
      </c>
    </row>
    <row r="104" spans="1:4" x14ac:dyDescent="0.25">
      <c r="A104" s="2" t="s">
        <v>139</v>
      </c>
      <c r="B104" t="s">
        <v>1024</v>
      </c>
      <c r="C104" t="s">
        <v>1443</v>
      </c>
      <c r="D104" t="s">
        <v>1470</v>
      </c>
    </row>
    <row r="105" spans="1:4" x14ac:dyDescent="0.25">
      <c r="A105" s="2" t="s">
        <v>139</v>
      </c>
      <c r="B105" t="s">
        <v>1027</v>
      </c>
      <c r="C105" t="s">
        <v>1441</v>
      </c>
      <c r="D105" t="s">
        <v>1470</v>
      </c>
    </row>
    <row r="106" spans="1:4" x14ac:dyDescent="0.25">
      <c r="A106" s="2" t="s">
        <v>139</v>
      </c>
      <c r="B106" t="s">
        <v>1030</v>
      </c>
      <c r="C106" t="s">
        <v>1440</v>
      </c>
      <c r="D106" t="s">
        <v>1470</v>
      </c>
    </row>
    <row r="107" spans="1:4" x14ac:dyDescent="0.25">
      <c r="A107" s="2" t="s">
        <v>139</v>
      </c>
      <c r="B107" t="s">
        <v>713</v>
      </c>
      <c r="C107" t="s">
        <v>1439</v>
      </c>
      <c r="D107" t="s">
        <v>1470</v>
      </c>
    </row>
    <row r="108" spans="1:4" x14ac:dyDescent="0.25">
      <c r="A108" s="2" t="s">
        <v>139</v>
      </c>
      <c r="B108" t="s">
        <v>715</v>
      </c>
      <c r="C108" t="s">
        <v>1439</v>
      </c>
      <c r="D108" t="s">
        <v>1470</v>
      </c>
    </row>
    <row r="109" spans="1:4" x14ac:dyDescent="0.25">
      <c r="A109" s="2" t="s">
        <v>139</v>
      </c>
      <c r="B109" t="s">
        <v>717</v>
      </c>
      <c r="C109" t="s">
        <v>1439</v>
      </c>
      <c r="D109" t="s">
        <v>1470</v>
      </c>
    </row>
    <row r="110" spans="1:4" x14ac:dyDescent="0.25">
      <c r="A110" s="2" t="s">
        <v>139</v>
      </c>
      <c r="B110" t="s">
        <v>719</v>
      </c>
      <c r="C110" t="s">
        <v>1439</v>
      </c>
      <c r="D110" t="s">
        <v>1470</v>
      </c>
    </row>
    <row r="111" spans="1:4" x14ac:dyDescent="0.25">
      <c r="A111" s="2" t="s">
        <v>139</v>
      </c>
      <c r="B111" t="s">
        <v>721</v>
      </c>
      <c r="C111" t="s">
        <v>1439</v>
      </c>
      <c r="D111" t="s">
        <v>1470</v>
      </c>
    </row>
    <row r="112" spans="1:4" x14ac:dyDescent="0.25">
      <c r="A112" s="2" t="s">
        <v>139</v>
      </c>
      <c r="B112" t="s">
        <v>723</v>
      </c>
      <c r="C112" t="s">
        <v>1439</v>
      </c>
      <c r="D112" t="s">
        <v>1470</v>
      </c>
    </row>
    <row r="113" spans="1:4" x14ac:dyDescent="0.25">
      <c r="A113" s="2" t="s">
        <v>139</v>
      </c>
      <c r="B113" t="s">
        <v>725</v>
      </c>
      <c r="C113" t="s">
        <v>1439</v>
      </c>
      <c r="D113" t="s">
        <v>1470</v>
      </c>
    </row>
    <row r="114" spans="1:4" x14ac:dyDescent="0.25">
      <c r="A114" s="2" t="s">
        <v>139</v>
      </c>
      <c r="B114" t="s">
        <v>727</v>
      </c>
      <c r="C114" t="s">
        <v>1439</v>
      </c>
      <c r="D114" t="s">
        <v>1470</v>
      </c>
    </row>
    <row r="115" spans="1:4" x14ac:dyDescent="0.25">
      <c r="A115" s="2" t="s">
        <v>139</v>
      </c>
      <c r="B115" t="s">
        <v>729</v>
      </c>
      <c r="C115" t="s">
        <v>1439</v>
      </c>
      <c r="D115" t="s">
        <v>1470</v>
      </c>
    </row>
    <row r="116" spans="1:4" x14ac:dyDescent="0.25">
      <c r="A116" s="2" t="s">
        <v>139</v>
      </c>
      <c r="B116" t="s">
        <v>731</v>
      </c>
      <c r="C116" t="s">
        <v>1439</v>
      </c>
      <c r="D116" t="s">
        <v>1470</v>
      </c>
    </row>
    <row r="117" spans="1:4" x14ac:dyDescent="0.25">
      <c r="A117" s="2" t="s">
        <v>139</v>
      </c>
      <c r="B117" t="s">
        <v>733</v>
      </c>
      <c r="C117" t="s">
        <v>1439</v>
      </c>
      <c r="D117" t="s">
        <v>1470</v>
      </c>
    </row>
    <row r="118" spans="1:4" x14ac:dyDescent="0.25">
      <c r="A118" s="2" t="s">
        <v>139</v>
      </c>
      <c r="B118" t="s">
        <v>735</v>
      </c>
      <c r="C118" t="s">
        <v>1439</v>
      </c>
      <c r="D118" t="s">
        <v>1470</v>
      </c>
    </row>
    <row r="119" spans="1:4" x14ac:dyDescent="0.25">
      <c r="A119" s="2" t="s">
        <v>139</v>
      </c>
      <c r="B119" t="s">
        <v>737</v>
      </c>
      <c r="C119" t="s">
        <v>1439</v>
      </c>
      <c r="D119" t="s">
        <v>1470</v>
      </c>
    </row>
    <row r="120" spans="1:4" x14ac:dyDescent="0.25">
      <c r="A120" s="2" t="s">
        <v>139</v>
      </c>
      <c r="B120" t="s">
        <v>738</v>
      </c>
      <c r="C120" t="s">
        <v>1397</v>
      </c>
      <c r="D120" t="s">
        <v>1470</v>
      </c>
    </row>
    <row r="121" spans="1:4" x14ac:dyDescent="0.25">
      <c r="A121" s="2" t="s">
        <v>139</v>
      </c>
      <c r="B121" t="s">
        <v>740</v>
      </c>
      <c r="C121" t="s">
        <v>1397</v>
      </c>
      <c r="D121" t="s">
        <v>1470</v>
      </c>
    </row>
    <row r="122" spans="1:4" x14ac:dyDescent="0.25">
      <c r="A122" s="2" t="s">
        <v>139</v>
      </c>
      <c r="B122" t="s">
        <v>741</v>
      </c>
      <c r="C122" t="s">
        <v>1397</v>
      </c>
      <c r="D122" t="s">
        <v>1470</v>
      </c>
    </row>
    <row r="123" spans="1:4" x14ac:dyDescent="0.25">
      <c r="A123" s="2" t="s">
        <v>139</v>
      </c>
      <c r="B123" t="s">
        <v>743</v>
      </c>
      <c r="C123" t="s">
        <v>1397</v>
      </c>
      <c r="D123" t="s">
        <v>1470</v>
      </c>
    </row>
    <row r="124" spans="1:4" x14ac:dyDescent="0.25">
      <c r="A124" s="2" t="s">
        <v>139</v>
      </c>
      <c r="B124" t="s">
        <v>745</v>
      </c>
      <c r="C124" t="s">
        <v>1397</v>
      </c>
      <c r="D124" t="s">
        <v>1470</v>
      </c>
    </row>
    <row r="125" spans="1:4" x14ac:dyDescent="0.25">
      <c r="A125" s="2" t="s">
        <v>139</v>
      </c>
      <c r="B125" t="s">
        <v>746</v>
      </c>
      <c r="C125" t="s">
        <v>664</v>
      </c>
      <c r="D125" t="s">
        <v>1470</v>
      </c>
    </row>
    <row r="126" spans="1:4" x14ac:dyDescent="0.25">
      <c r="A126" s="2" t="s">
        <v>139</v>
      </c>
      <c r="B126" t="s">
        <v>748</v>
      </c>
      <c r="C126" t="s">
        <v>1443</v>
      </c>
      <c r="D126" t="s">
        <v>1470</v>
      </c>
    </row>
    <row r="127" spans="1:4" x14ac:dyDescent="0.25">
      <c r="A127" s="2" t="s">
        <v>139</v>
      </c>
      <c r="B127" t="s">
        <v>750</v>
      </c>
      <c r="C127" t="s">
        <v>1441</v>
      </c>
      <c r="D127" t="s">
        <v>1470</v>
      </c>
    </row>
    <row r="128" spans="1:4" x14ac:dyDescent="0.25">
      <c r="A128" s="2" t="s">
        <v>139</v>
      </c>
      <c r="B128" t="s">
        <v>752</v>
      </c>
      <c r="C128" t="s">
        <v>1440</v>
      </c>
      <c r="D128" t="s">
        <v>1470</v>
      </c>
    </row>
    <row r="129" spans="1:4" x14ac:dyDescent="0.25">
      <c r="A129" s="2" t="s">
        <v>139</v>
      </c>
      <c r="B129" s="3" t="s">
        <v>1245</v>
      </c>
      <c r="C129" t="s">
        <v>1442</v>
      </c>
      <c r="D129" t="s">
        <v>1470</v>
      </c>
    </row>
    <row r="130" spans="1:4" x14ac:dyDescent="0.25">
      <c r="A130" s="2" t="s">
        <v>139</v>
      </c>
      <c r="B130" s="3" t="s">
        <v>1249</v>
      </c>
      <c r="C130" t="s">
        <v>1396</v>
      </c>
      <c r="D130" t="s">
        <v>1470</v>
      </c>
    </row>
    <row r="131" spans="1:4" x14ac:dyDescent="0.25">
      <c r="A131" s="2" t="s">
        <v>139</v>
      </c>
      <c r="B131" s="3" t="s">
        <v>1255</v>
      </c>
      <c r="C131" t="s">
        <v>1439</v>
      </c>
      <c r="D131" t="s">
        <v>1470</v>
      </c>
    </row>
    <row r="132" spans="1:4" x14ac:dyDescent="0.25">
      <c r="A132" s="2" t="s">
        <v>139</v>
      </c>
      <c r="B132" s="3" t="s">
        <v>1251</v>
      </c>
      <c r="C132" t="s">
        <v>1396</v>
      </c>
      <c r="D132" t="s">
        <v>1470</v>
      </c>
    </row>
    <row r="133" spans="1:4" x14ac:dyDescent="0.25">
      <c r="A133" s="2" t="s">
        <v>139</v>
      </c>
      <c r="B133" s="3" t="s">
        <v>1447</v>
      </c>
      <c r="C133" t="s">
        <v>1439</v>
      </c>
      <c r="D133" t="s">
        <v>1470</v>
      </c>
    </row>
    <row r="134" spans="1:4" x14ac:dyDescent="0.25">
      <c r="A134" s="2" t="s">
        <v>139</v>
      </c>
      <c r="B134" s="3" t="s">
        <v>1253</v>
      </c>
      <c r="C134" t="s">
        <v>1396</v>
      </c>
      <c r="D134" t="s">
        <v>1470</v>
      </c>
    </row>
    <row r="135" spans="1:4" x14ac:dyDescent="0.25">
      <c r="A135" s="2" t="s">
        <v>139</v>
      </c>
      <c r="B135" s="2" t="s">
        <v>1247</v>
      </c>
      <c r="C135" t="s">
        <v>1396</v>
      </c>
      <c r="D135" t="s">
        <v>1470</v>
      </c>
    </row>
    <row r="136" spans="1:4" x14ac:dyDescent="0.25">
      <c r="B136" s="3"/>
    </row>
  </sheetData>
  <autoFilter ref="A1:E135">
    <sortState ref="A2:E135">
      <sortCondition ref="D1:D135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A242" sqref="A242"/>
    </sheetView>
  </sheetViews>
  <sheetFormatPr defaultColWidth="8.875" defaultRowHeight="15.75" x14ac:dyDescent="0.25"/>
  <cols>
    <col min="1" max="1" width="25.875" bestFit="1" customWidth="1"/>
  </cols>
  <sheetData>
    <row r="1" spans="1:2" x14ac:dyDescent="0.25">
      <c r="A1" s="1" t="s">
        <v>26</v>
      </c>
      <c r="B1" s="1" t="s">
        <v>108</v>
      </c>
    </row>
    <row r="2" spans="1:2" x14ac:dyDescent="0.25">
      <c r="A2" s="22" t="s">
        <v>296</v>
      </c>
      <c r="B2" t="s">
        <v>1554</v>
      </c>
    </row>
    <row r="3" spans="1:2" x14ac:dyDescent="0.25">
      <c r="A3" s="22" t="s">
        <v>815</v>
      </c>
      <c r="B3" t="s">
        <v>1468</v>
      </c>
    </row>
    <row r="4" spans="1:2" x14ac:dyDescent="0.25">
      <c r="A4" s="22" t="s">
        <v>817</v>
      </c>
      <c r="B4" t="s">
        <v>1468</v>
      </c>
    </row>
    <row r="5" spans="1:2" x14ac:dyDescent="0.25">
      <c r="A5" s="22" t="s">
        <v>976</v>
      </c>
      <c r="B5" t="s">
        <v>1468</v>
      </c>
    </row>
    <row r="6" spans="1:2" x14ac:dyDescent="0.25">
      <c r="A6" s="22" t="s">
        <v>982</v>
      </c>
      <c r="B6" t="s">
        <v>1468</v>
      </c>
    </row>
    <row r="7" spans="1:2" x14ac:dyDescent="0.25">
      <c r="A7" s="22" t="s">
        <v>989</v>
      </c>
      <c r="B7" t="s">
        <v>1468</v>
      </c>
    </row>
    <row r="8" spans="1:2" x14ac:dyDescent="0.25">
      <c r="A8" s="22" t="s">
        <v>996</v>
      </c>
      <c r="B8" t="s">
        <v>1468</v>
      </c>
    </row>
    <row r="9" spans="1:2" x14ac:dyDescent="0.25">
      <c r="A9" s="22" t="s">
        <v>839</v>
      </c>
      <c r="B9" t="s">
        <v>1468</v>
      </c>
    </row>
    <row r="10" spans="1:2" x14ac:dyDescent="0.25">
      <c r="A10" s="22" t="s">
        <v>845</v>
      </c>
      <c r="B10" t="s">
        <v>1468</v>
      </c>
    </row>
    <row r="11" spans="1:2" x14ac:dyDescent="0.25">
      <c r="A11" s="22" t="s">
        <v>853</v>
      </c>
      <c r="B11" t="s">
        <v>1468</v>
      </c>
    </row>
    <row r="12" spans="1:2" x14ac:dyDescent="0.25">
      <c r="A12" s="22" t="s">
        <v>1000</v>
      </c>
      <c r="B12" t="s">
        <v>1468</v>
      </c>
    </row>
    <row r="13" spans="1:2" x14ac:dyDescent="0.25">
      <c r="A13" s="22" t="s">
        <v>1057</v>
      </c>
      <c r="B13" t="s">
        <v>395</v>
      </c>
    </row>
    <row r="14" spans="1:2" x14ac:dyDescent="0.25">
      <c r="A14" s="22" t="s">
        <v>1061</v>
      </c>
      <c r="B14" t="s">
        <v>395</v>
      </c>
    </row>
    <row r="15" spans="1:2" x14ac:dyDescent="0.25">
      <c r="A15" s="22" t="s">
        <v>1004</v>
      </c>
      <c r="B15" t="s">
        <v>1468</v>
      </c>
    </row>
    <row r="16" spans="1:2" x14ac:dyDescent="0.25">
      <c r="A16" s="22" t="s">
        <v>1008</v>
      </c>
      <c r="B16" t="s">
        <v>1468</v>
      </c>
    </row>
    <row r="17" spans="1:2" x14ac:dyDescent="0.25">
      <c r="A17" s="22" t="s">
        <v>1011</v>
      </c>
      <c r="B17" t="s">
        <v>1468</v>
      </c>
    </row>
    <row r="18" spans="1:2" x14ac:dyDescent="0.25">
      <c r="A18" s="22" t="s">
        <v>1015</v>
      </c>
      <c r="B18" t="s">
        <v>1468</v>
      </c>
    </row>
    <row r="19" spans="1:2" x14ac:dyDescent="0.25">
      <c r="A19" s="22" t="s">
        <v>837</v>
      </c>
      <c r="B19" t="s">
        <v>1468</v>
      </c>
    </row>
    <row r="20" spans="1:2" x14ac:dyDescent="0.25">
      <c r="A20" s="22" t="s">
        <v>843</v>
      </c>
      <c r="B20" t="s">
        <v>1468</v>
      </c>
    </row>
    <row r="21" spans="1:2" x14ac:dyDescent="0.25">
      <c r="A21" s="22" t="s">
        <v>849</v>
      </c>
      <c r="B21" t="s">
        <v>1468</v>
      </c>
    </row>
    <row r="22" spans="1:2" x14ac:dyDescent="0.25">
      <c r="A22" s="22" t="s">
        <v>855</v>
      </c>
      <c r="B22" t="s">
        <v>1468</v>
      </c>
    </row>
    <row r="23" spans="1:2" x14ac:dyDescent="0.25">
      <c r="A23" s="22" t="s">
        <v>861</v>
      </c>
      <c r="B23" t="s">
        <v>1468</v>
      </c>
    </row>
    <row r="24" spans="1:2" x14ac:dyDescent="0.25">
      <c r="A24" s="22" t="s">
        <v>867</v>
      </c>
      <c r="B24" t="s">
        <v>1468</v>
      </c>
    </row>
    <row r="25" spans="1:2" x14ac:dyDescent="0.25">
      <c r="A25" s="22" t="s">
        <v>873</v>
      </c>
      <c r="B25" t="s">
        <v>1468</v>
      </c>
    </row>
    <row r="26" spans="1:2" x14ac:dyDescent="0.25">
      <c r="A26" s="22" t="s">
        <v>879</v>
      </c>
      <c r="B26" t="s">
        <v>1468</v>
      </c>
    </row>
    <row r="27" spans="1:2" x14ac:dyDescent="0.25">
      <c r="A27" s="22" t="s">
        <v>857</v>
      </c>
      <c r="B27" t="s">
        <v>1468</v>
      </c>
    </row>
    <row r="28" spans="1:2" x14ac:dyDescent="0.25">
      <c r="A28" s="22" t="s">
        <v>883</v>
      </c>
      <c r="B28" t="s">
        <v>1468</v>
      </c>
    </row>
    <row r="29" spans="1:2" x14ac:dyDescent="0.25">
      <c r="A29" s="22" t="s">
        <v>889</v>
      </c>
      <c r="B29" t="s">
        <v>1468</v>
      </c>
    </row>
    <row r="30" spans="1:2" x14ac:dyDescent="0.25">
      <c r="A30" s="22" t="s">
        <v>901</v>
      </c>
      <c r="B30" t="s">
        <v>1468</v>
      </c>
    </row>
    <row r="31" spans="1:2" x14ac:dyDescent="0.25">
      <c r="A31" s="22" t="s">
        <v>905</v>
      </c>
      <c r="B31" t="s">
        <v>1468</v>
      </c>
    </row>
    <row r="32" spans="1:2" x14ac:dyDescent="0.25">
      <c r="A32" s="22" t="s">
        <v>912</v>
      </c>
      <c r="B32" t="s">
        <v>1468</v>
      </c>
    </row>
    <row r="33" spans="1:2" x14ac:dyDescent="0.25">
      <c r="A33" s="22" t="s">
        <v>918</v>
      </c>
      <c r="B33" t="s">
        <v>1468</v>
      </c>
    </row>
    <row r="34" spans="1:2" x14ac:dyDescent="0.25">
      <c r="A34" s="22" t="s">
        <v>922</v>
      </c>
      <c r="B34" t="s">
        <v>1468</v>
      </c>
    </row>
    <row r="35" spans="1:2" x14ac:dyDescent="0.25">
      <c r="A35" s="22" t="s">
        <v>1473</v>
      </c>
      <c r="B35" t="s">
        <v>1468</v>
      </c>
    </row>
    <row r="36" spans="1:2" x14ac:dyDescent="0.25">
      <c r="A36" s="22" t="s">
        <v>885</v>
      </c>
      <c r="B36" t="s">
        <v>1468</v>
      </c>
    </row>
    <row r="37" spans="1:2" x14ac:dyDescent="0.25">
      <c r="A37" s="22" t="s">
        <v>891</v>
      </c>
      <c r="B37" t="s">
        <v>1468</v>
      </c>
    </row>
    <row r="38" spans="1:2" x14ac:dyDescent="0.25">
      <c r="A38" s="22" t="s">
        <v>897</v>
      </c>
      <c r="B38" t="s">
        <v>1468</v>
      </c>
    </row>
    <row r="39" spans="1:2" x14ac:dyDescent="0.25">
      <c r="A39" s="22" t="s">
        <v>903</v>
      </c>
      <c r="B39" t="s">
        <v>1468</v>
      </c>
    </row>
    <row r="40" spans="1:2" x14ac:dyDescent="0.25">
      <c r="A40" s="22" t="s">
        <v>909</v>
      </c>
      <c r="B40" t="s">
        <v>1468</v>
      </c>
    </row>
    <row r="41" spans="1:2" x14ac:dyDescent="0.25">
      <c r="A41" s="22" t="s">
        <v>914</v>
      </c>
      <c r="B41" t="s">
        <v>1468</v>
      </c>
    </row>
    <row r="42" spans="1:2" x14ac:dyDescent="0.25">
      <c r="A42" s="22" t="s">
        <v>1444</v>
      </c>
      <c r="B42" t="s">
        <v>1468</v>
      </c>
    </row>
    <row r="43" spans="1:2" x14ac:dyDescent="0.25">
      <c r="A43" s="22" t="s">
        <v>946</v>
      </c>
      <c r="B43" t="s">
        <v>1468</v>
      </c>
    </row>
    <row r="44" spans="1:2" x14ac:dyDescent="0.25">
      <c r="A44" s="22" t="s">
        <v>966</v>
      </c>
      <c r="B44" t="s">
        <v>1468</v>
      </c>
    </row>
    <row r="45" spans="1:2" x14ac:dyDescent="0.25">
      <c r="A45" s="22" t="s">
        <v>1445</v>
      </c>
      <c r="B45" t="s">
        <v>1468</v>
      </c>
    </row>
    <row r="46" spans="1:2" x14ac:dyDescent="0.25">
      <c r="A46" s="22" t="s">
        <v>978</v>
      </c>
      <c r="B46" t="s">
        <v>1468</v>
      </c>
    </row>
    <row r="47" spans="1:2" x14ac:dyDescent="0.25">
      <c r="A47" s="22" t="s">
        <v>985</v>
      </c>
      <c r="B47" t="s">
        <v>1468</v>
      </c>
    </row>
    <row r="48" spans="1:2" x14ac:dyDescent="0.25">
      <c r="A48" s="22" t="s">
        <v>994</v>
      </c>
      <c r="B48" t="s">
        <v>1468</v>
      </c>
    </row>
    <row r="49" spans="1:2" x14ac:dyDescent="0.25">
      <c r="A49" s="22" t="s">
        <v>920</v>
      </c>
      <c r="B49" t="s">
        <v>1468</v>
      </c>
    </row>
    <row r="50" spans="1:2" x14ac:dyDescent="0.25">
      <c r="A50" s="22" t="s">
        <v>1002</v>
      </c>
      <c r="B50" t="s">
        <v>1468</v>
      </c>
    </row>
    <row r="51" spans="1:2" x14ac:dyDescent="0.25">
      <c r="A51" s="22" t="s">
        <v>1446</v>
      </c>
      <c r="B51" t="s">
        <v>1468</v>
      </c>
    </row>
    <row r="52" spans="1:2" x14ac:dyDescent="0.25">
      <c r="A52" s="22" t="s">
        <v>926</v>
      </c>
      <c r="B52" t="s">
        <v>1468</v>
      </c>
    </row>
    <row r="53" spans="1:2" x14ac:dyDescent="0.25">
      <c r="A53" s="22" t="s">
        <v>851</v>
      </c>
      <c r="B53" t="s">
        <v>1468</v>
      </c>
    </row>
    <row r="54" spans="1:2" x14ac:dyDescent="0.25">
      <c r="A54" s="22" t="s">
        <v>932</v>
      </c>
      <c r="B54" t="s">
        <v>1468</v>
      </c>
    </row>
    <row r="55" spans="1:2" x14ac:dyDescent="0.25">
      <c r="A55" s="22" t="s">
        <v>859</v>
      </c>
      <c r="B55" t="s">
        <v>1468</v>
      </c>
    </row>
    <row r="56" spans="1:2" x14ac:dyDescent="0.25">
      <c r="A56" s="22" t="s">
        <v>863</v>
      </c>
      <c r="B56" t="s">
        <v>1468</v>
      </c>
    </row>
    <row r="57" spans="1:2" x14ac:dyDescent="0.25">
      <c r="A57" s="22" t="s">
        <v>938</v>
      </c>
      <c r="B57" t="s">
        <v>1468</v>
      </c>
    </row>
    <row r="58" spans="1:2" x14ac:dyDescent="0.25">
      <c r="A58" s="22" t="s">
        <v>944</v>
      </c>
      <c r="B58" t="s">
        <v>1468</v>
      </c>
    </row>
    <row r="59" spans="1:2" x14ac:dyDescent="0.25">
      <c r="A59" s="22" t="s">
        <v>869</v>
      </c>
      <c r="B59" t="s">
        <v>1468</v>
      </c>
    </row>
    <row r="60" spans="1:2" x14ac:dyDescent="0.25">
      <c r="A60" s="22" t="s">
        <v>950</v>
      </c>
      <c r="B60" t="s">
        <v>1556</v>
      </c>
    </row>
    <row r="61" spans="1:2" x14ac:dyDescent="0.25">
      <c r="A61" s="22" t="s">
        <v>956</v>
      </c>
      <c r="B61" t="s">
        <v>1556</v>
      </c>
    </row>
    <row r="62" spans="1:2" x14ac:dyDescent="0.25">
      <c r="A62" s="22" t="s">
        <v>962</v>
      </c>
      <c r="B62" t="s">
        <v>1556</v>
      </c>
    </row>
    <row r="63" spans="1:2" x14ac:dyDescent="0.25">
      <c r="A63" s="22" t="s">
        <v>43</v>
      </c>
      <c r="B63" t="s">
        <v>395</v>
      </c>
    </row>
    <row r="64" spans="1:2" x14ac:dyDescent="0.25">
      <c r="A64" s="22" t="s">
        <v>44</v>
      </c>
      <c r="B64" t="s">
        <v>395</v>
      </c>
    </row>
    <row r="65" spans="1:2" x14ac:dyDescent="0.25">
      <c r="A65" s="22" t="s">
        <v>45</v>
      </c>
      <c r="B65" t="s">
        <v>395</v>
      </c>
    </row>
    <row r="66" spans="1:2" x14ac:dyDescent="0.25">
      <c r="A66" s="22" t="s">
        <v>1073</v>
      </c>
      <c r="B66" t="s">
        <v>395</v>
      </c>
    </row>
    <row r="67" spans="1:2" x14ac:dyDescent="0.25">
      <c r="A67" s="22" t="s">
        <v>46</v>
      </c>
      <c r="B67" t="s">
        <v>395</v>
      </c>
    </row>
    <row r="68" spans="1:2" x14ac:dyDescent="0.25">
      <c r="A68" s="22" t="s">
        <v>47</v>
      </c>
      <c r="B68" t="s">
        <v>395</v>
      </c>
    </row>
    <row r="69" spans="1:2" x14ac:dyDescent="0.25">
      <c r="A69" s="22" t="s">
        <v>48</v>
      </c>
      <c r="B69" t="s">
        <v>395</v>
      </c>
    </row>
    <row r="70" spans="1:2" x14ac:dyDescent="0.25">
      <c r="A70" s="22" t="s">
        <v>1084</v>
      </c>
      <c r="B70" t="s">
        <v>395</v>
      </c>
    </row>
    <row r="71" spans="1:2" x14ac:dyDescent="0.25">
      <c r="A71" s="22" t="s">
        <v>1088</v>
      </c>
      <c r="B71" t="s">
        <v>395</v>
      </c>
    </row>
    <row r="72" spans="1:2" x14ac:dyDescent="0.25">
      <c r="A72" s="22" t="s">
        <v>1092</v>
      </c>
      <c r="B72" t="s">
        <v>395</v>
      </c>
    </row>
    <row r="73" spans="1:2" x14ac:dyDescent="0.25">
      <c r="A73" s="22" t="s">
        <v>1096</v>
      </c>
      <c r="B73" t="s">
        <v>395</v>
      </c>
    </row>
    <row r="74" spans="1:2" x14ac:dyDescent="0.25">
      <c r="A74" s="22" t="s">
        <v>73</v>
      </c>
      <c r="B74" t="s">
        <v>395</v>
      </c>
    </row>
    <row r="75" spans="1:2" x14ac:dyDescent="0.25">
      <c r="A75" s="22" t="s">
        <v>1545</v>
      </c>
      <c r="B75" t="s">
        <v>395</v>
      </c>
    </row>
    <row r="76" spans="1:2" x14ac:dyDescent="0.25">
      <c r="A76" s="22" t="s">
        <v>1547</v>
      </c>
      <c r="B76" t="s">
        <v>395</v>
      </c>
    </row>
    <row r="77" spans="1:2" x14ac:dyDescent="0.25">
      <c r="A77" s="22" t="s">
        <v>49</v>
      </c>
      <c r="B77" t="s">
        <v>395</v>
      </c>
    </row>
    <row r="78" spans="1:2" x14ac:dyDescent="0.25">
      <c r="A78" s="22" t="s">
        <v>50</v>
      </c>
      <c r="B78" t="s">
        <v>395</v>
      </c>
    </row>
    <row r="79" spans="1:2" x14ac:dyDescent="0.25">
      <c r="A79" s="22" t="s">
        <v>51</v>
      </c>
      <c r="B79" t="s">
        <v>395</v>
      </c>
    </row>
    <row r="80" spans="1:2" x14ac:dyDescent="0.25">
      <c r="A80" s="22" t="s">
        <v>52</v>
      </c>
      <c r="B80" t="s">
        <v>395</v>
      </c>
    </row>
    <row r="81" spans="1:2" x14ac:dyDescent="0.25">
      <c r="A81" s="22" t="s">
        <v>53</v>
      </c>
      <c r="B81" t="s">
        <v>395</v>
      </c>
    </row>
    <row r="82" spans="1:2" x14ac:dyDescent="0.25">
      <c r="A82" s="22" t="s">
        <v>54</v>
      </c>
      <c r="B82" t="s">
        <v>395</v>
      </c>
    </row>
    <row r="83" spans="1:2" x14ac:dyDescent="0.25">
      <c r="A83" s="22" t="s">
        <v>55</v>
      </c>
      <c r="B83" t="s">
        <v>395</v>
      </c>
    </row>
    <row r="84" spans="1:2" x14ac:dyDescent="0.25">
      <c r="A84" s="22" t="s">
        <v>56</v>
      </c>
      <c r="B84" t="s">
        <v>395</v>
      </c>
    </row>
    <row r="85" spans="1:2" x14ac:dyDescent="0.25">
      <c r="A85" s="22" t="s">
        <v>57</v>
      </c>
      <c r="B85" t="s">
        <v>395</v>
      </c>
    </row>
    <row r="86" spans="1:2" x14ac:dyDescent="0.25">
      <c r="A86" s="22" t="s">
        <v>58</v>
      </c>
      <c r="B86" t="s">
        <v>395</v>
      </c>
    </row>
    <row r="87" spans="1:2" x14ac:dyDescent="0.25">
      <c r="A87" s="22" t="s">
        <v>59</v>
      </c>
      <c r="B87" t="s">
        <v>395</v>
      </c>
    </row>
    <row r="88" spans="1:2" x14ac:dyDescent="0.25">
      <c r="A88" s="22" t="s">
        <v>60</v>
      </c>
      <c r="B88" t="s">
        <v>395</v>
      </c>
    </row>
    <row r="89" spans="1:2" x14ac:dyDescent="0.25">
      <c r="A89" s="22" t="s">
        <v>61</v>
      </c>
      <c r="B89" t="s">
        <v>395</v>
      </c>
    </row>
    <row r="90" spans="1:2" x14ac:dyDescent="0.25">
      <c r="A90" s="22" t="s">
        <v>1111</v>
      </c>
      <c r="B90" t="s">
        <v>395</v>
      </c>
    </row>
    <row r="91" spans="1:2" x14ac:dyDescent="0.25">
      <c r="A91" s="22" t="s">
        <v>62</v>
      </c>
      <c r="B91" t="s">
        <v>395</v>
      </c>
    </row>
    <row r="92" spans="1:2" x14ac:dyDescent="0.25">
      <c r="A92" s="22" t="s">
        <v>63</v>
      </c>
      <c r="B92" t="s">
        <v>395</v>
      </c>
    </row>
    <row r="93" spans="1:2" x14ac:dyDescent="0.25">
      <c r="A93" s="22" t="s">
        <v>1121</v>
      </c>
      <c r="B93" t="s">
        <v>395</v>
      </c>
    </row>
    <row r="94" spans="1:2" x14ac:dyDescent="0.25">
      <c r="A94" s="22" t="s">
        <v>1125</v>
      </c>
      <c r="B94" t="s">
        <v>395</v>
      </c>
    </row>
    <row r="95" spans="1:2" x14ac:dyDescent="0.25">
      <c r="A95" s="22" t="s">
        <v>1129</v>
      </c>
      <c r="B95" t="s">
        <v>395</v>
      </c>
    </row>
    <row r="96" spans="1:2" x14ac:dyDescent="0.25">
      <c r="A96" s="22" t="s">
        <v>1133</v>
      </c>
      <c r="B96" t="s">
        <v>395</v>
      </c>
    </row>
    <row r="97" spans="1:2" x14ac:dyDescent="0.25">
      <c r="A97" s="22" t="s">
        <v>1137</v>
      </c>
      <c r="B97" t="s">
        <v>395</v>
      </c>
    </row>
    <row r="98" spans="1:2" x14ac:dyDescent="0.25">
      <c r="A98" s="22" t="s">
        <v>64</v>
      </c>
      <c r="B98" t="s">
        <v>395</v>
      </c>
    </row>
    <row r="99" spans="1:2" x14ac:dyDescent="0.25">
      <c r="A99" s="22" t="s">
        <v>1431</v>
      </c>
      <c r="B99" t="s">
        <v>395</v>
      </c>
    </row>
    <row r="100" spans="1:2" x14ac:dyDescent="0.25">
      <c r="A100" s="22" t="s">
        <v>1144</v>
      </c>
      <c r="B100" t="s">
        <v>395</v>
      </c>
    </row>
    <row r="101" spans="1:2" x14ac:dyDescent="0.25">
      <c r="A101" s="22" t="s">
        <v>65</v>
      </c>
      <c r="B101" t="s">
        <v>395</v>
      </c>
    </row>
    <row r="102" spans="1:2" x14ac:dyDescent="0.25">
      <c r="A102" s="22" t="s">
        <v>66</v>
      </c>
      <c r="B102" t="s">
        <v>395</v>
      </c>
    </row>
    <row r="103" spans="1:2" x14ac:dyDescent="0.25">
      <c r="A103" s="22" t="s">
        <v>69</v>
      </c>
      <c r="B103" t="s">
        <v>395</v>
      </c>
    </row>
    <row r="104" spans="1:2" x14ac:dyDescent="0.25">
      <c r="A104" s="22" t="s">
        <v>70</v>
      </c>
      <c r="B104" t="s">
        <v>395</v>
      </c>
    </row>
    <row r="105" spans="1:2" x14ac:dyDescent="0.25">
      <c r="A105" s="22" t="s">
        <v>1548</v>
      </c>
      <c r="B105" t="s">
        <v>395</v>
      </c>
    </row>
    <row r="106" spans="1:2" x14ac:dyDescent="0.25">
      <c r="A106" s="22" t="s">
        <v>67</v>
      </c>
      <c r="B106" t="s">
        <v>395</v>
      </c>
    </row>
    <row r="107" spans="1:2" x14ac:dyDescent="0.25">
      <c r="A107" s="22" t="s">
        <v>71</v>
      </c>
      <c r="B107" t="s">
        <v>395</v>
      </c>
    </row>
    <row r="108" spans="1:2" x14ac:dyDescent="0.25">
      <c r="A108" s="22" t="s">
        <v>72</v>
      </c>
      <c r="B108" t="s">
        <v>395</v>
      </c>
    </row>
    <row r="109" spans="1:2" x14ac:dyDescent="0.25">
      <c r="A109" s="22" t="s">
        <v>1062</v>
      </c>
      <c r="B109" t="s">
        <v>1468</v>
      </c>
    </row>
    <row r="110" spans="1:2" x14ac:dyDescent="0.25">
      <c r="A110" s="22" t="s">
        <v>1065</v>
      </c>
      <c r="B110" t="s">
        <v>1468</v>
      </c>
    </row>
    <row r="111" spans="1:2" x14ac:dyDescent="0.25">
      <c r="A111" s="22" t="s">
        <v>1068</v>
      </c>
      <c r="B111" t="s">
        <v>1468</v>
      </c>
    </row>
    <row r="112" spans="1:2" x14ac:dyDescent="0.25">
      <c r="A112" s="22" t="s">
        <v>1071</v>
      </c>
      <c r="B112" t="s">
        <v>1468</v>
      </c>
    </row>
    <row r="113" spans="1:2" x14ac:dyDescent="0.25">
      <c r="A113" s="22" t="s">
        <v>1075</v>
      </c>
      <c r="B113" t="s">
        <v>1468</v>
      </c>
    </row>
    <row r="114" spans="1:2" x14ac:dyDescent="0.25">
      <c r="A114" s="22" t="s">
        <v>1078</v>
      </c>
      <c r="B114" t="s">
        <v>1468</v>
      </c>
    </row>
    <row r="115" spans="1:2" x14ac:dyDescent="0.25">
      <c r="A115" s="22" t="s">
        <v>1082</v>
      </c>
      <c r="B115" t="s">
        <v>1468</v>
      </c>
    </row>
    <row r="116" spans="1:2" x14ac:dyDescent="0.25">
      <c r="A116" s="22" t="s">
        <v>1086</v>
      </c>
      <c r="B116" t="s">
        <v>1468</v>
      </c>
    </row>
    <row r="117" spans="1:2" x14ac:dyDescent="0.25">
      <c r="A117" s="22" t="s">
        <v>1549</v>
      </c>
      <c r="B117" t="s">
        <v>1468</v>
      </c>
    </row>
    <row r="118" spans="1:2" x14ac:dyDescent="0.25">
      <c r="A118" s="22" t="s">
        <v>1090</v>
      </c>
      <c r="B118" t="s">
        <v>395</v>
      </c>
    </row>
    <row r="119" spans="1:2" x14ac:dyDescent="0.25">
      <c r="A119" s="22" t="s">
        <v>1098</v>
      </c>
      <c r="B119" t="s">
        <v>395</v>
      </c>
    </row>
    <row r="120" spans="1:2" x14ac:dyDescent="0.25">
      <c r="A120" s="22" t="s">
        <v>1101</v>
      </c>
      <c r="B120" t="s">
        <v>395</v>
      </c>
    </row>
    <row r="121" spans="1:2" x14ac:dyDescent="0.25">
      <c r="A121" s="22" t="s">
        <v>1105</v>
      </c>
      <c r="B121" t="s">
        <v>395</v>
      </c>
    </row>
    <row r="122" spans="1:2" x14ac:dyDescent="0.25">
      <c r="A122" s="22" t="s">
        <v>1109</v>
      </c>
      <c r="B122" t="s">
        <v>395</v>
      </c>
    </row>
    <row r="123" spans="1:2" x14ac:dyDescent="0.25">
      <c r="A123" s="22" t="s">
        <v>1113</v>
      </c>
      <c r="B123" t="s">
        <v>395</v>
      </c>
    </row>
    <row r="124" spans="1:2" x14ac:dyDescent="0.25">
      <c r="A124" s="22" t="s">
        <v>1116</v>
      </c>
      <c r="B124" t="s">
        <v>395</v>
      </c>
    </row>
    <row r="125" spans="1:2" x14ac:dyDescent="0.25">
      <c r="A125" s="22" t="s">
        <v>1119</v>
      </c>
      <c r="B125" t="s">
        <v>395</v>
      </c>
    </row>
    <row r="126" spans="1:2" x14ac:dyDescent="0.25">
      <c r="A126" s="22" t="s">
        <v>1131</v>
      </c>
      <c r="B126" t="s">
        <v>395</v>
      </c>
    </row>
    <row r="127" spans="1:2" x14ac:dyDescent="0.25">
      <c r="A127" s="22" t="s">
        <v>1135</v>
      </c>
      <c r="B127" t="s">
        <v>395</v>
      </c>
    </row>
    <row r="128" spans="1:2" x14ac:dyDescent="0.25">
      <c r="A128" s="22" t="s">
        <v>1139</v>
      </c>
      <c r="B128" t="s">
        <v>1470</v>
      </c>
    </row>
    <row r="129" spans="1:2" x14ac:dyDescent="0.25">
      <c r="A129" s="22" t="s">
        <v>1142</v>
      </c>
      <c r="B129" t="s">
        <v>1470</v>
      </c>
    </row>
    <row r="130" spans="1:2" x14ac:dyDescent="0.25">
      <c r="A130" s="22" t="s">
        <v>1146</v>
      </c>
      <c r="B130" t="s">
        <v>1470</v>
      </c>
    </row>
    <row r="131" spans="1:2" x14ac:dyDescent="0.25">
      <c r="A131" s="22" t="s">
        <v>1149</v>
      </c>
      <c r="B131" t="s">
        <v>1470</v>
      </c>
    </row>
    <row r="132" spans="1:2" x14ac:dyDescent="0.25">
      <c r="A132" s="22" t="s">
        <v>1152</v>
      </c>
      <c r="B132" t="s">
        <v>1470</v>
      </c>
    </row>
    <row r="133" spans="1:2" x14ac:dyDescent="0.25">
      <c r="A133" s="22" t="s">
        <v>1550</v>
      </c>
      <c r="B133" t="s">
        <v>1470</v>
      </c>
    </row>
    <row r="134" spans="1:2" x14ac:dyDescent="0.25">
      <c r="A134" s="22" t="s">
        <v>1155</v>
      </c>
      <c r="B134" t="s">
        <v>1470</v>
      </c>
    </row>
    <row r="135" spans="1:2" x14ac:dyDescent="0.25">
      <c r="A135" s="22" t="s">
        <v>1157</v>
      </c>
      <c r="B135" t="s">
        <v>1470</v>
      </c>
    </row>
    <row r="136" spans="1:2" x14ac:dyDescent="0.25">
      <c r="A136" s="22" t="s">
        <v>1159</v>
      </c>
      <c r="B136" t="s">
        <v>1471</v>
      </c>
    </row>
    <row r="137" spans="1:2" x14ac:dyDescent="0.25">
      <c r="A137" s="22" t="s">
        <v>1162</v>
      </c>
      <c r="B137" t="s">
        <v>1471</v>
      </c>
    </row>
    <row r="138" spans="1:2" x14ac:dyDescent="0.25">
      <c r="A138" s="22" t="s">
        <v>1168</v>
      </c>
      <c r="B138" t="s">
        <v>1471</v>
      </c>
    </row>
    <row r="139" spans="1:2" x14ac:dyDescent="0.25">
      <c r="A139" s="22" t="s">
        <v>1170</v>
      </c>
      <c r="B139" t="s">
        <v>1471</v>
      </c>
    </row>
    <row r="140" spans="1:2" x14ac:dyDescent="0.25">
      <c r="A140" s="22" t="s">
        <v>1172</v>
      </c>
      <c r="B140" t="s">
        <v>1471</v>
      </c>
    </row>
    <row r="141" spans="1:2" x14ac:dyDescent="0.25">
      <c r="A141" s="22" t="s">
        <v>1174</v>
      </c>
      <c r="B141" t="s">
        <v>1471</v>
      </c>
    </row>
    <row r="142" spans="1:2" x14ac:dyDescent="0.25">
      <c r="A142" s="22" t="s">
        <v>1176</v>
      </c>
      <c r="B142" t="s">
        <v>1471</v>
      </c>
    </row>
    <row r="143" spans="1:2" x14ac:dyDescent="0.25">
      <c r="A143" s="22" t="s">
        <v>1178</v>
      </c>
      <c r="B143" t="s">
        <v>1471</v>
      </c>
    </row>
    <row r="144" spans="1:2" x14ac:dyDescent="0.25">
      <c r="A144" s="22" t="s">
        <v>1180</v>
      </c>
      <c r="B144" t="s">
        <v>1475</v>
      </c>
    </row>
    <row r="145" spans="1:2" x14ac:dyDescent="0.25">
      <c r="A145" s="22" t="s">
        <v>1182</v>
      </c>
      <c r="B145" t="s">
        <v>1475</v>
      </c>
    </row>
    <row r="146" spans="1:2" x14ac:dyDescent="0.25">
      <c r="A146" s="22" t="s">
        <v>1184</v>
      </c>
      <c r="B146" t="s">
        <v>1475</v>
      </c>
    </row>
    <row r="147" spans="1:2" x14ac:dyDescent="0.25">
      <c r="A147" s="22" t="s">
        <v>1186</v>
      </c>
      <c r="B147" t="s">
        <v>1475</v>
      </c>
    </row>
    <row r="148" spans="1:2" x14ac:dyDescent="0.25">
      <c r="A148" s="22" t="s">
        <v>1188</v>
      </c>
      <c r="B148" t="s">
        <v>1475</v>
      </c>
    </row>
    <row r="149" spans="1:2" x14ac:dyDescent="0.25">
      <c r="A149" s="22" t="s">
        <v>1190</v>
      </c>
      <c r="B149" t="s">
        <v>1475</v>
      </c>
    </row>
    <row r="150" spans="1:2" x14ac:dyDescent="0.25">
      <c r="A150" s="22" t="s">
        <v>1192</v>
      </c>
      <c r="B150" t="s">
        <v>1475</v>
      </c>
    </row>
    <row r="151" spans="1:2" x14ac:dyDescent="0.25">
      <c r="A151" s="22" t="s">
        <v>1194</v>
      </c>
      <c r="B151" t="s">
        <v>1475</v>
      </c>
    </row>
    <row r="152" spans="1:2" x14ac:dyDescent="0.25">
      <c r="A152" s="22" t="s">
        <v>1196</v>
      </c>
      <c r="B152" t="s">
        <v>1475</v>
      </c>
    </row>
    <row r="153" spans="1:2" x14ac:dyDescent="0.25">
      <c r="A153" s="22" t="s">
        <v>1198</v>
      </c>
      <c r="B153" t="s">
        <v>395</v>
      </c>
    </row>
    <row r="154" spans="1:2" x14ac:dyDescent="0.25">
      <c r="A154" s="22" t="s">
        <v>1200</v>
      </c>
      <c r="B154" t="s">
        <v>395</v>
      </c>
    </row>
    <row r="155" spans="1:2" x14ac:dyDescent="0.25">
      <c r="A155" s="22" t="s">
        <v>1202</v>
      </c>
      <c r="B155" t="s">
        <v>395</v>
      </c>
    </row>
    <row r="156" spans="1:2" x14ac:dyDescent="0.25">
      <c r="A156" s="22" t="s">
        <v>1204</v>
      </c>
      <c r="B156" t="s">
        <v>395</v>
      </c>
    </row>
    <row r="157" spans="1:2" x14ac:dyDescent="0.25">
      <c r="A157" s="22" t="s">
        <v>1206</v>
      </c>
      <c r="B157" t="s">
        <v>395</v>
      </c>
    </row>
    <row r="158" spans="1:2" x14ac:dyDescent="0.25">
      <c r="A158" s="22" t="s">
        <v>1208</v>
      </c>
      <c r="B158" t="s">
        <v>395</v>
      </c>
    </row>
    <row r="159" spans="1:2" x14ac:dyDescent="0.25">
      <c r="A159" s="22" t="s">
        <v>1210</v>
      </c>
      <c r="B159" t="s">
        <v>395</v>
      </c>
    </row>
    <row r="160" spans="1:2" x14ac:dyDescent="0.25">
      <c r="A160" s="22" t="s">
        <v>1546</v>
      </c>
      <c r="B160" t="s">
        <v>395</v>
      </c>
    </row>
    <row r="161" spans="1:2" x14ac:dyDescent="0.25">
      <c r="A161" s="22" t="s">
        <v>1551</v>
      </c>
      <c r="B161" t="s">
        <v>395</v>
      </c>
    </row>
    <row r="162" spans="1:2" x14ac:dyDescent="0.25">
      <c r="A162" s="22" t="s">
        <v>162</v>
      </c>
      <c r="B162" t="s">
        <v>1555</v>
      </c>
    </row>
    <row r="163" spans="1:2" x14ac:dyDescent="0.25">
      <c r="A163" s="22" t="s">
        <v>166</v>
      </c>
      <c r="B163" t="s">
        <v>1555</v>
      </c>
    </row>
    <row r="164" spans="1:2" x14ac:dyDescent="0.25">
      <c r="A164" s="22" t="s">
        <v>167</v>
      </c>
      <c r="B164" t="s">
        <v>1555</v>
      </c>
    </row>
    <row r="165" spans="1:2" x14ac:dyDescent="0.25">
      <c r="A165" s="22" t="s">
        <v>172</v>
      </c>
      <c r="B165" t="s">
        <v>1555</v>
      </c>
    </row>
    <row r="166" spans="1:2" x14ac:dyDescent="0.25">
      <c r="A166" s="22" t="s">
        <v>174</v>
      </c>
      <c r="B166" t="s">
        <v>1555</v>
      </c>
    </row>
    <row r="167" spans="1:2" x14ac:dyDescent="0.25">
      <c r="A167" s="22" t="s">
        <v>175</v>
      </c>
      <c r="B167" t="s">
        <v>1555</v>
      </c>
    </row>
    <row r="168" spans="1:2" x14ac:dyDescent="0.25">
      <c r="A168" s="22" t="s">
        <v>184</v>
      </c>
      <c r="B168" t="s">
        <v>1555</v>
      </c>
    </row>
    <row r="169" spans="1:2" x14ac:dyDescent="0.25">
      <c r="A169" s="22" t="s">
        <v>185</v>
      </c>
      <c r="B169" t="s">
        <v>1555</v>
      </c>
    </row>
    <row r="170" spans="1:2" x14ac:dyDescent="0.25">
      <c r="A170" s="22" t="s">
        <v>186</v>
      </c>
      <c r="B170" t="s">
        <v>1555</v>
      </c>
    </row>
    <row r="171" spans="1:2" x14ac:dyDescent="0.25">
      <c r="A171" s="22" t="s">
        <v>1228</v>
      </c>
      <c r="B171" t="s">
        <v>1555</v>
      </c>
    </row>
    <row r="172" spans="1:2" x14ac:dyDescent="0.25">
      <c r="A172" s="22" t="s">
        <v>1245</v>
      </c>
      <c r="B172" t="s">
        <v>1470</v>
      </c>
    </row>
    <row r="173" spans="1:2" x14ac:dyDescent="0.25">
      <c r="A173" s="22" t="s">
        <v>1247</v>
      </c>
      <c r="B173" t="s">
        <v>1470</v>
      </c>
    </row>
    <row r="174" spans="1:2" x14ac:dyDescent="0.25">
      <c r="A174" s="22" t="s">
        <v>1249</v>
      </c>
      <c r="B174" t="s">
        <v>1470</v>
      </c>
    </row>
    <row r="175" spans="1:2" x14ac:dyDescent="0.25">
      <c r="A175" s="22" t="s">
        <v>1251</v>
      </c>
      <c r="B175" t="s">
        <v>1470</v>
      </c>
    </row>
    <row r="176" spans="1:2" x14ac:dyDescent="0.25">
      <c r="A176" s="22" t="s">
        <v>1253</v>
      </c>
      <c r="B176" t="s">
        <v>1470</v>
      </c>
    </row>
    <row r="177" spans="1:2" x14ac:dyDescent="0.25">
      <c r="A177" s="22" t="s">
        <v>1255</v>
      </c>
      <c r="B177" t="s">
        <v>1470</v>
      </c>
    </row>
    <row r="178" spans="1:2" x14ac:dyDescent="0.25">
      <c r="A178" s="22" t="s">
        <v>875</v>
      </c>
      <c r="B178" t="s">
        <v>1470</v>
      </c>
    </row>
    <row r="179" spans="1:2" x14ac:dyDescent="0.25">
      <c r="A179" s="22" t="s">
        <v>881</v>
      </c>
      <c r="B179" t="s">
        <v>1470</v>
      </c>
    </row>
    <row r="180" spans="1:2" x14ac:dyDescent="0.25">
      <c r="A180" s="22" t="s">
        <v>887</v>
      </c>
      <c r="B180" t="s">
        <v>1470</v>
      </c>
    </row>
    <row r="181" spans="1:2" x14ac:dyDescent="0.25">
      <c r="A181" s="22" t="s">
        <v>895</v>
      </c>
      <c r="B181" t="s">
        <v>1470</v>
      </c>
    </row>
    <row r="182" spans="1:2" x14ac:dyDescent="0.25">
      <c r="A182" s="22" t="s">
        <v>899</v>
      </c>
      <c r="B182" t="s">
        <v>1470</v>
      </c>
    </row>
    <row r="183" spans="1:2" x14ac:dyDescent="0.25">
      <c r="A183" s="22" t="s">
        <v>907</v>
      </c>
      <c r="B183" t="s">
        <v>1470</v>
      </c>
    </row>
    <row r="184" spans="1:2" x14ac:dyDescent="0.25">
      <c r="A184" s="22" t="s">
        <v>910</v>
      </c>
      <c r="B184" t="s">
        <v>1470</v>
      </c>
    </row>
    <row r="185" spans="1:2" x14ac:dyDescent="0.25">
      <c r="A185" s="22" t="s">
        <v>916</v>
      </c>
      <c r="B185" t="s">
        <v>1470</v>
      </c>
    </row>
    <row r="186" spans="1:2" x14ac:dyDescent="0.25">
      <c r="A186" s="22" t="s">
        <v>924</v>
      </c>
      <c r="B186" t="s">
        <v>1470</v>
      </c>
    </row>
    <row r="187" spans="1:2" x14ac:dyDescent="0.25">
      <c r="A187" s="22" t="s">
        <v>930</v>
      </c>
      <c r="B187" t="s">
        <v>1470</v>
      </c>
    </row>
    <row r="188" spans="1:2" x14ac:dyDescent="0.25">
      <c r="A188" s="22" t="s">
        <v>936</v>
      </c>
      <c r="B188" t="s">
        <v>1470</v>
      </c>
    </row>
    <row r="189" spans="1:2" x14ac:dyDescent="0.25">
      <c r="A189" s="22" t="s">
        <v>1447</v>
      </c>
      <c r="B189" t="s">
        <v>1470</v>
      </c>
    </row>
    <row r="190" spans="1:2" x14ac:dyDescent="0.25">
      <c r="A190" s="22" t="s">
        <v>948</v>
      </c>
      <c r="B190" t="s">
        <v>1470</v>
      </c>
    </row>
    <row r="191" spans="1:2" x14ac:dyDescent="0.25">
      <c r="A191" s="22" t="s">
        <v>952</v>
      </c>
      <c r="B191" t="s">
        <v>1470</v>
      </c>
    </row>
    <row r="192" spans="1:2" x14ac:dyDescent="0.25">
      <c r="A192" s="22" t="s">
        <v>960</v>
      </c>
      <c r="B192" t="s">
        <v>1470</v>
      </c>
    </row>
    <row r="193" spans="1:2" x14ac:dyDescent="0.25">
      <c r="A193" s="22" t="s">
        <v>964</v>
      </c>
      <c r="B193" t="s">
        <v>1470</v>
      </c>
    </row>
    <row r="194" spans="1:2" x14ac:dyDescent="0.25">
      <c r="A194" s="22" t="s">
        <v>1552</v>
      </c>
      <c r="B194" t="s">
        <v>1470</v>
      </c>
    </row>
    <row r="195" spans="1:2" x14ac:dyDescent="0.25">
      <c r="A195" s="22" t="s">
        <v>972</v>
      </c>
      <c r="B195" t="s">
        <v>1470</v>
      </c>
    </row>
    <row r="196" spans="1:2" x14ac:dyDescent="0.25">
      <c r="A196" s="22" t="s">
        <v>1553</v>
      </c>
      <c r="B196" t="s">
        <v>1470</v>
      </c>
    </row>
    <row r="197" spans="1:2" x14ac:dyDescent="0.25">
      <c r="A197" s="22" t="s">
        <v>987</v>
      </c>
      <c r="B197" t="s">
        <v>1470</v>
      </c>
    </row>
    <row r="198" spans="1:2" x14ac:dyDescent="0.25">
      <c r="A198" s="22" t="s">
        <v>992</v>
      </c>
      <c r="B198" t="s">
        <v>1470</v>
      </c>
    </row>
    <row r="199" spans="1:2" x14ac:dyDescent="0.25">
      <c r="A199" s="22" t="s">
        <v>1020</v>
      </c>
      <c r="B199" t="s">
        <v>1470</v>
      </c>
    </row>
    <row r="200" spans="1:2" x14ac:dyDescent="0.25">
      <c r="A200" s="22" t="s">
        <v>1024</v>
      </c>
      <c r="B200" t="s">
        <v>1470</v>
      </c>
    </row>
    <row r="201" spans="1:2" x14ac:dyDescent="0.25">
      <c r="A201" s="22" t="s">
        <v>1027</v>
      </c>
      <c r="B201" t="s">
        <v>1470</v>
      </c>
    </row>
    <row r="202" spans="1:2" x14ac:dyDescent="0.25">
      <c r="A202" s="22" t="s">
        <v>1030</v>
      </c>
      <c r="B202" t="s">
        <v>1470</v>
      </c>
    </row>
    <row r="203" spans="1:2" x14ac:dyDescent="0.25">
      <c r="A203" s="22" t="s">
        <v>713</v>
      </c>
      <c r="B203" t="s">
        <v>1470</v>
      </c>
    </row>
    <row r="204" spans="1:2" x14ac:dyDescent="0.25">
      <c r="A204" s="22" t="s">
        <v>715</v>
      </c>
      <c r="B204" t="s">
        <v>1470</v>
      </c>
    </row>
    <row r="205" spans="1:2" x14ac:dyDescent="0.25">
      <c r="A205" s="22" t="s">
        <v>717</v>
      </c>
      <c r="B205" t="s">
        <v>1470</v>
      </c>
    </row>
    <row r="206" spans="1:2" x14ac:dyDescent="0.25">
      <c r="A206" s="22" t="s">
        <v>719</v>
      </c>
      <c r="B206" t="s">
        <v>1470</v>
      </c>
    </row>
    <row r="207" spans="1:2" x14ac:dyDescent="0.25">
      <c r="A207" s="22" t="s">
        <v>721</v>
      </c>
      <c r="B207" t="s">
        <v>1470</v>
      </c>
    </row>
    <row r="208" spans="1:2" x14ac:dyDescent="0.25">
      <c r="A208" s="22" t="s">
        <v>723</v>
      </c>
      <c r="B208" t="s">
        <v>1470</v>
      </c>
    </row>
    <row r="209" spans="1:2" x14ac:dyDescent="0.25">
      <c r="A209" s="22" t="s">
        <v>725</v>
      </c>
      <c r="B209" t="s">
        <v>1470</v>
      </c>
    </row>
    <row r="210" spans="1:2" x14ac:dyDescent="0.25">
      <c r="A210" s="22" t="s">
        <v>727</v>
      </c>
      <c r="B210" t="s">
        <v>1470</v>
      </c>
    </row>
    <row r="211" spans="1:2" x14ac:dyDescent="0.25">
      <c r="A211" s="22" t="s">
        <v>729</v>
      </c>
      <c r="B211" t="s">
        <v>1470</v>
      </c>
    </row>
    <row r="212" spans="1:2" x14ac:dyDescent="0.25">
      <c r="A212" s="22" t="s">
        <v>731</v>
      </c>
      <c r="B212" t="s">
        <v>1470</v>
      </c>
    </row>
    <row r="213" spans="1:2" x14ac:dyDescent="0.25">
      <c r="A213" s="22" t="s">
        <v>733</v>
      </c>
      <c r="B213" t="s">
        <v>1470</v>
      </c>
    </row>
    <row r="214" spans="1:2" x14ac:dyDescent="0.25">
      <c r="A214" s="22" t="s">
        <v>735</v>
      </c>
      <c r="B214" t="s">
        <v>1470</v>
      </c>
    </row>
    <row r="215" spans="1:2" x14ac:dyDescent="0.25">
      <c r="A215" s="22" t="s">
        <v>737</v>
      </c>
      <c r="B215" t="s">
        <v>1470</v>
      </c>
    </row>
    <row r="216" spans="1:2" x14ac:dyDescent="0.25">
      <c r="A216" s="22" t="s">
        <v>738</v>
      </c>
      <c r="B216" t="s">
        <v>1470</v>
      </c>
    </row>
    <row r="217" spans="1:2" x14ac:dyDescent="0.25">
      <c r="A217" s="22" t="s">
        <v>740</v>
      </c>
      <c r="B217" t="s">
        <v>1470</v>
      </c>
    </row>
    <row r="218" spans="1:2" x14ac:dyDescent="0.25">
      <c r="A218" s="22" t="s">
        <v>741</v>
      </c>
      <c r="B218" t="s">
        <v>1470</v>
      </c>
    </row>
    <row r="219" spans="1:2" x14ac:dyDescent="0.25">
      <c r="A219" s="22" t="s">
        <v>743</v>
      </c>
      <c r="B219" t="s">
        <v>1470</v>
      </c>
    </row>
    <row r="220" spans="1:2" x14ac:dyDescent="0.25">
      <c r="A220" s="22" t="s">
        <v>745</v>
      </c>
      <c r="B220" t="s">
        <v>1470</v>
      </c>
    </row>
    <row r="221" spans="1:2" x14ac:dyDescent="0.25">
      <c r="A221" s="22" t="s">
        <v>746</v>
      </c>
      <c r="B221" t="s">
        <v>1470</v>
      </c>
    </row>
    <row r="222" spans="1:2" x14ac:dyDescent="0.25">
      <c r="A222" s="22" t="s">
        <v>748</v>
      </c>
      <c r="B222" t="s">
        <v>1470</v>
      </c>
    </row>
    <row r="223" spans="1:2" x14ac:dyDescent="0.25">
      <c r="A223" s="22" t="s">
        <v>750</v>
      </c>
      <c r="B223" t="s">
        <v>1470</v>
      </c>
    </row>
    <row r="224" spans="1:2" x14ac:dyDescent="0.25">
      <c r="A224" s="22" t="s">
        <v>752</v>
      </c>
      <c r="B224" t="s">
        <v>1470</v>
      </c>
    </row>
    <row r="225" spans="1:2" x14ac:dyDescent="0.25">
      <c r="A225" s="22" t="s">
        <v>3</v>
      </c>
      <c r="B225" t="s">
        <v>1471</v>
      </c>
    </row>
    <row r="226" spans="1:2" x14ac:dyDescent="0.25">
      <c r="A226" s="22" t="s">
        <v>4</v>
      </c>
      <c r="B226" t="s">
        <v>1471</v>
      </c>
    </row>
    <row r="227" spans="1:2" x14ac:dyDescent="0.25">
      <c r="A227" s="22" t="s">
        <v>5</v>
      </c>
      <c r="B227" t="s">
        <v>1471</v>
      </c>
    </row>
    <row r="228" spans="1:2" x14ac:dyDescent="0.25">
      <c r="A228" s="22" t="s">
        <v>6</v>
      </c>
      <c r="B228" t="s">
        <v>1471</v>
      </c>
    </row>
    <row r="229" spans="1:2" x14ac:dyDescent="0.25">
      <c r="A229" s="22" t="s">
        <v>7</v>
      </c>
      <c r="B229" t="s">
        <v>1471</v>
      </c>
    </row>
    <row r="230" spans="1:2" x14ac:dyDescent="0.25">
      <c r="A230" s="22" t="s">
        <v>8</v>
      </c>
      <c r="B230" t="s">
        <v>1471</v>
      </c>
    </row>
    <row r="231" spans="1:2" x14ac:dyDescent="0.25">
      <c r="A231" s="22" t="s">
        <v>9</v>
      </c>
      <c r="B231" t="s">
        <v>1471</v>
      </c>
    </row>
    <row r="232" spans="1:2" x14ac:dyDescent="0.25">
      <c r="A232" s="22" t="s">
        <v>10</v>
      </c>
      <c r="B232" t="s">
        <v>1471</v>
      </c>
    </row>
    <row r="233" spans="1:2" x14ac:dyDescent="0.25">
      <c r="A233" s="22" t="s">
        <v>11</v>
      </c>
      <c r="B233" t="s">
        <v>1471</v>
      </c>
    </row>
    <row r="234" spans="1:2" x14ac:dyDescent="0.25">
      <c r="A234" s="22" t="s">
        <v>12</v>
      </c>
      <c r="B234" t="s">
        <v>1471</v>
      </c>
    </row>
    <row r="235" spans="1:2" x14ac:dyDescent="0.25">
      <c r="A235" s="22" t="s">
        <v>13</v>
      </c>
      <c r="B235" t="s">
        <v>1471</v>
      </c>
    </row>
    <row r="236" spans="1:2" x14ac:dyDescent="0.25">
      <c r="A236" s="22" t="s">
        <v>14</v>
      </c>
      <c r="B236" t="s">
        <v>1471</v>
      </c>
    </row>
    <row r="237" spans="1:2" x14ac:dyDescent="0.25">
      <c r="A237" s="22" t="s">
        <v>15</v>
      </c>
      <c r="B237" t="s">
        <v>1471</v>
      </c>
    </row>
    <row r="238" spans="1:2" x14ac:dyDescent="0.25">
      <c r="A238" s="22" t="s">
        <v>16</v>
      </c>
      <c r="B238" t="s">
        <v>1471</v>
      </c>
    </row>
    <row r="239" spans="1:2" x14ac:dyDescent="0.25">
      <c r="A239" s="22" t="s">
        <v>17</v>
      </c>
      <c r="B239" t="s">
        <v>1471</v>
      </c>
    </row>
    <row r="240" spans="1:2" x14ac:dyDescent="0.25">
      <c r="A240" s="22" t="s">
        <v>18</v>
      </c>
      <c r="B240" t="s">
        <v>1471</v>
      </c>
    </row>
    <row r="241" spans="1:2" x14ac:dyDescent="0.25">
      <c r="A241" s="22" t="s">
        <v>19</v>
      </c>
      <c r="B241" t="s">
        <v>1471</v>
      </c>
    </row>
    <row r="242" spans="1:2" x14ac:dyDescent="0.25">
      <c r="A242" s="22" t="s">
        <v>20</v>
      </c>
      <c r="B242" t="s">
        <v>1471</v>
      </c>
    </row>
    <row r="243" spans="1:2" x14ac:dyDescent="0.25">
      <c r="A243" s="22" t="s">
        <v>21</v>
      </c>
      <c r="B243" t="s">
        <v>1471</v>
      </c>
    </row>
    <row r="244" spans="1:2" x14ac:dyDescent="0.25">
      <c r="A244" s="22" t="s">
        <v>22</v>
      </c>
      <c r="B244" t="s">
        <v>1471</v>
      </c>
    </row>
    <row r="245" spans="1:2" x14ac:dyDescent="0.25">
      <c r="A245" s="22" t="s">
        <v>23</v>
      </c>
      <c r="B245" t="s">
        <v>1471</v>
      </c>
    </row>
    <row r="246" spans="1:2" x14ac:dyDescent="0.25">
      <c r="A246" s="22" t="s">
        <v>24</v>
      </c>
      <c r="B246" t="s">
        <v>1471</v>
      </c>
    </row>
    <row r="247" spans="1:2" x14ac:dyDescent="0.25">
      <c r="A247" s="22" t="s">
        <v>1543</v>
      </c>
      <c r="B247" t="s">
        <v>1471</v>
      </c>
    </row>
    <row r="248" spans="1:2" x14ac:dyDescent="0.25">
      <c r="A248" s="22" t="s">
        <v>1394</v>
      </c>
      <c r="B248" t="s">
        <v>1471</v>
      </c>
    </row>
    <row r="249" spans="1:2" x14ac:dyDescent="0.25">
      <c r="A249" s="22" t="s">
        <v>1395</v>
      </c>
      <c r="B249" t="s">
        <v>1471</v>
      </c>
    </row>
  </sheetData>
  <autoFilter ref="A1:B249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>
      <selection activeCell="B36" sqref="B36"/>
    </sheetView>
  </sheetViews>
  <sheetFormatPr defaultColWidth="11" defaultRowHeight="15.75" x14ac:dyDescent="0.25"/>
  <sheetData>
    <row r="1" spans="1:5" x14ac:dyDescent="0.25">
      <c r="A1" t="s">
        <v>0</v>
      </c>
      <c r="B1" t="s">
        <v>198</v>
      </c>
      <c r="C1" t="s">
        <v>108</v>
      </c>
      <c r="D1" t="s">
        <v>1539</v>
      </c>
      <c r="E1" t="s">
        <v>1542</v>
      </c>
    </row>
    <row r="2" spans="1:5" x14ac:dyDescent="0.25">
      <c r="A2" t="s">
        <v>156</v>
      </c>
      <c r="B2" t="s">
        <v>375</v>
      </c>
      <c r="C2" t="s">
        <v>1449</v>
      </c>
      <c r="D2" t="s">
        <v>1524</v>
      </c>
      <c r="E2" t="s">
        <v>76</v>
      </c>
    </row>
    <row r="3" spans="1:5" x14ac:dyDescent="0.25">
      <c r="A3" t="s">
        <v>156</v>
      </c>
      <c r="B3" t="s">
        <v>655</v>
      </c>
      <c r="C3" t="s">
        <v>1468</v>
      </c>
      <c r="D3" t="s">
        <v>1525</v>
      </c>
      <c r="E3" t="s">
        <v>76</v>
      </c>
    </row>
    <row r="4" spans="1:5" x14ac:dyDescent="0.25">
      <c r="A4" t="s">
        <v>156</v>
      </c>
      <c r="B4" t="s">
        <v>657</v>
      </c>
      <c r="C4" t="s">
        <v>1468</v>
      </c>
      <c r="D4" t="s">
        <v>1525</v>
      </c>
      <c r="E4" t="s">
        <v>76</v>
      </c>
    </row>
    <row r="5" spans="1:5" x14ac:dyDescent="0.25">
      <c r="A5" t="s">
        <v>156</v>
      </c>
      <c r="B5" t="s">
        <v>659</v>
      </c>
      <c r="C5" t="s">
        <v>1468</v>
      </c>
      <c r="D5" t="s">
        <v>1525</v>
      </c>
      <c r="E5" t="s">
        <v>76</v>
      </c>
    </row>
    <row r="6" spans="1:5" x14ac:dyDescent="0.25">
      <c r="A6" t="s">
        <v>156</v>
      </c>
      <c r="B6" t="s">
        <v>661</v>
      </c>
      <c r="C6" t="s">
        <v>1468</v>
      </c>
      <c r="D6" t="s">
        <v>1525</v>
      </c>
      <c r="E6" t="s">
        <v>76</v>
      </c>
    </row>
    <row r="7" spans="1:5" x14ac:dyDescent="0.25">
      <c r="A7" t="s">
        <v>156</v>
      </c>
      <c r="B7" t="s">
        <v>663</v>
      </c>
      <c r="C7" t="s">
        <v>1468</v>
      </c>
      <c r="D7" t="s">
        <v>1525</v>
      </c>
      <c r="E7" t="s">
        <v>76</v>
      </c>
    </row>
    <row r="8" spans="1:5" x14ac:dyDescent="0.25">
      <c r="A8" t="s">
        <v>156</v>
      </c>
      <c r="B8" t="s">
        <v>665</v>
      </c>
      <c r="C8" t="s">
        <v>1468</v>
      </c>
      <c r="D8" t="s">
        <v>1525</v>
      </c>
      <c r="E8" t="s">
        <v>76</v>
      </c>
    </row>
    <row r="9" spans="1:5" x14ac:dyDescent="0.25">
      <c r="A9" t="s">
        <v>156</v>
      </c>
      <c r="B9" t="s">
        <v>667</v>
      </c>
      <c r="C9" t="s">
        <v>1468</v>
      </c>
      <c r="D9" t="s">
        <v>1525</v>
      </c>
      <c r="E9" t="s">
        <v>76</v>
      </c>
    </row>
    <row r="10" spans="1:5" x14ac:dyDescent="0.25">
      <c r="A10" t="s">
        <v>156</v>
      </c>
      <c r="B10" t="s">
        <v>682</v>
      </c>
      <c r="C10" t="s">
        <v>1468</v>
      </c>
      <c r="D10" t="s">
        <v>1525</v>
      </c>
      <c r="E10" t="s">
        <v>76</v>
      </c>
    </row>
    <row r="11" spans="1:5" x14ac:dyDescent="0.25">
      <c r="A11" t="s">
        <v>156</v>
      </c>
      <c r="B11" t="s">
        <v>684</v>
      </c>
      <c r="C11" t="s">
        <v>1468</v>
      </c>
      <c r="D11" t="s">
        <v>1525</v>
      </c>
      <c r="E11" t="s">
        <v>76</v>
      </c>
    </row>
    <row r="12" spans="1:5" x14ac:dyDescent="0.25">
      <c r="A12" t="s">
        <v>156</v>
      </c>
      <c r="B12" t="s">
        <v>407</v>
      </c>
      <c r="C12" t="s">
        <v>1475</v>
      </c>
      <c r="D12" t="s">
        <v>1526</v>
      </c>
      <c r="E12" t="s">
        <v>76</v>
      </c>
    </row>
    <row r="13" spans="1:5" x14ac:dyDescent="0.25">
      <c r="A13" t="s">
        <v>156</v>
      </c>
      <c r="B13" t="s">
        <v>408</v>
      </c>
      <c r="C13" t="s">
        <v>1475</v>
      </c>
      <c r="D13" t="s">
        <v>1527</v>
      </c>
      <c r="E13" t="s">
        <v>76</v>
      </c>
    </row>
    <row r="14" spans="1:5" x14ac:dyDescent="0.25">
      <c r="A14" t="s">
        <v>156</v>
      </c>
      <c r="B14" t="s">
        <v>409</v>
      </c>
      <c r="C14" t="s">
        <v>1475</v>
      </c>
      <c r="D14" t="s">
        <v>1528</v>
      </c>
      <c r="E14" t="s">
        <v>76</v>
      </c>
    </row>
    <row r="15" spans="1:5" x14ac:dyDescent="0.25">
      <c r="A15" t="s">
        <v>156</v>
      </c>
      <c r="B15" t="s">
        <v>548</v>
      </c>
      <c r="C15" t="s">
        <v>1475</v>
      </c>
      <c r="D15" t="s">
        <v>1529</v>
      </c>
      <c r="E15" t="s">
        <v>76</v>
      </c>
    </row>
    <row r="16" spans="1:5" x14ac:dyDescent="0.25">
      <c r="A16" t="s">
        <v>156</v>
      </c>
      <c r="B16" t="s">
        <v>410</v>
      </c>
      <c r="C16" t="s">
        <v>1475</v>
      </c>
      <c r="D16" t="s">
        <v>1530</v>
      </c>
      <c r="E16" t="s">
        <v>76</v>
      </c>
    </row>
    <row r="17" spans="1:5" x14ac:dyDescent="0.25">
      <c r="A17" t="s">
        <v>156</v>
      </c>
      <c r="B17" t="s">
        <v>411</v>
      </c>
      <c r="C17" t="s">
        <v>1475</v>
      </c>
      <c r="D17" t="s">
        <v>1531</v>
      </c>
      <c r="E17" t="s">
        <v>76</v>
      </c>
    </row>
    <row r="18" spans="1:5" x14ac:dyDescent="0.25">
      <c r="A18" t="s">
        <v>156</v>
      </c>
      <c r="B18" t="s">
        <v>572</v>
      </c>
      <c r="C18" t="s">
        <v>1470</v>
      </c>
      <c r="D18" t="s">
        <v>1534</v>
      </c>
      <c r="E18" t="s">
        <v>76</v>
      </c>
    </row>
    <row r="19" spans="1:5" x14ac:dyDescent="0.25">
      <c r="A19" t="s">
        <v>156</v>
      </c>
      <c r="B19" t="s">
        <v>574</v>
      </c>
      <c r="C19" t="s">
        <v>1470</v>
      </c>
      <c r="D19" t="s">
        <v>1534</v>
      </c>
      <c r="E19" t="s">
        <v>76</v>
      </c>
    </row>
    <row r="20" spans="1:5" x14ac:dyDescent="0.25">
      <c r="A20" t="s">
        <v>156</v>
      </c>
      <c r="B20" t="s">
        <v>576</v>
      </c>
      <c r="C20" t="s">
        <v>1470</v>
      </c>
      <c r="D20" t="s">
        <v>1534</v>
      </c>
      <c r="E20" t="s">
        <v>76</v>
      </c>
    </row>
    <row r="21" spans="1:5" x14ac:dyDescent="0.25">
      <c r="A21" t="s">
        <v>156</v>
      </c>
      <c r="B21" t="s">
        <v>588</v>
      </c>
      <c r="C21" t="s">
        <v>1470</v>
      </c>
      <c r="D21" t="s">
        <v>1532</v>
      </c>
      <c r="E21" t="s">
        <v>76</v>
      </c>
    </row>
    <row r="22" spans="1:5" x14ac:dyDescent="0.25">
      <c r="A22" t="s">
        <v>156</v>
      </c>
      <c r="B22" t="s">
        <v>590</v>
      </c>
      <c r="C22" t="s">
        <v>1470</v>
      </c>
      <c r="D22" t="s">
        <v>1534</v>
      </c>
      <c r="E22" t="s">
        <v>76</v>
      </c>
    </row>
    <row r="23" spans="1:5" x14ac:dyDescent="0.25">
      <c r="A23" t="s">
        <v>156</v>
      </c>
      <c r="B23" t="s">
        <v>592</v>
      </c>
      <c r="C23" t="s">
        <v>1470</v>
      </c>
      <c r="D23" t="s">
        <v>1534</v>
      </c>
      <c r="E23" t="s">
        <v>76</v>
      </c>
    </row>
    <row r="24" spans="1:5" x14ac:dyDescent="0.25">
      <c r="A24" t="s">
        <v>156</v>
      </c>
      <c r="B24" t="s">
        <v>596</v>
      </c>
      <c r="C24" t="s">
        <v>1470</v>
      </c>
      <c r="D24" t="s">
        <v>1534</v>
      </c>
      <c r="E24" t="s">
        <v>76</v>
      </c>
    </row>
    <row r="25" spans="1:5" x14ac:dyDescent="0.25">
      <c r="A25" t="s">
        <v>156</v>
      </c>
      <c r="B25" t="s">
        <v>598</v>
      </c>
      <c r="C25" t="s">
        <v>1470</v>
      </c>
      <c r="D25" t="s">
        <v>1534</v>
      </c>
      <c r="E25" t="s">
        <v>76</v>
      </c>
    </row>
    <row r="26" spans="1:5" x14ac:dyDescent="0.25">
      <c r="A26" t="s">
        <v>156</v>
      </c>
      <c r="B26" t="s">
        <v>594</v>
      </c>
      <c r="C26" t="s">
        <v>1470</v>
      </c>
      <c r="D26" t="s">
        <v>1534</v>
      </c>
      <c r="E26" t="s">
        <v>76</v>
      </c>
    </row>
    <row r="27" spans="1:5" x14ac:dyDescent="0.25">
      <c r="A27" t="s">
        <v>156</v>
      </c>
      <c r="B27" t="s">
        <v>601</v>
      </c>
      <c r="C27" t="s">
        <v>27</v>
      </c>
      <c r="D27" t="s">
        <v>27</v>
      </c>
      <c r="E27" t="s">
        <v>1541</v>
      </c>
    </row>
    <row r="28" spans="1:5" x14ac:dyDescent="0.25">
      <c r="A28" t="s">
        <v>156</v>
      </c>
      <c r="B28" t="s">
        <v>1522</v>
      </c>
      <c r="C28" t="s">
        <v>27</v>
      </c>
      <c r="D28" t="s">
        <v>1533</v>
      </c>
      <c r="E28" t="s">
        <v>76</v>
      </c>
    </row>
    <row r="29" spans="1:5" x14ac:dyDescent="0.25">
      <c r="A29" t="s">
        <v>156</v>
      </c>
      <c r="B29" t="s">
        <v>605</v>
      </c>
      <c r="C29" t="s">
        <v>1404</v>
      </c>
      <c r="D29" t="s">
        <v>1534</v>
      </c>
      <c r="E29" t="s">
        <v>76</v>
      </c>
    </row>
    <row r="30" spans="1:5" x14ac:dyDescent="0.25">
      <c r="A30" t="s">
        <v>156</v>
      </c>
      <c r="B30" t="s">
        <v>607</v>
      </c>
      <c r="C30" t="s">
        <v>1404</v>
      </c>
      <c r="D30" t="s">
        <v>1535</v>
      </c>
      <c r="E30" t="s">
        <v>76</v>
      </c>
    </row>
    <row r="31" spans="1:5" x14ac:dyDescent="0.25">
      <c r="A31" t="s">
        <v>156</v>
      </c>
      <c r="B31" t="s">
        <v>610</v>
      </c>
      <c r="C31" t="s">
        <v>1480</v>
      </c>
      <c r="D31" t="s">
        <v>1534</v>
      </c>
      <c r="E31" t="s">
        <v>76</v>
      </c>
    </row>
    <row r="32" spans="1:5" x14ac:dyDescent="0.25">
      <c r="A32" t="s">
        <v>156</v>
      </c>
      <c r="B32" t="s">
        <v>612</v>
      </c>
      <c r="C32" t="s">
        <v>1479</v>
      </c>
      <c r="D32" t="s">
        <v>1536</v>
      </c>
      <c r="E32" t="s">
        <v>1541</v>
      </c>
    </row>
    <row r="33" spans="1:5" x14ac:dyDescent="0.25">
      <c r="A33" t="s">
        <v>156</v>
      </c>
      <c r="B33" t="s">
        <v>615</v>
      </c>
      <c r="C33" t="s">
        <v>1480</v>
      </c>
      <c r="D33" t="s">
        <v>1537</v>
      </c>
      <c r="E33" t="s">
        <v>1541</v>
      </c>
    </row>
    <row r="34" spans="1:5" x14ac:dyDescent="0.25">
      <c r="A34" t="s">
        <v>156</v>
      </c>
      <c r="B34" t="s">
        <v>617</v>
      </c>
      <c r="C34" t="s">
        <v>1480</v>
      </c>
      <c r="D34" t="s">
        <v>1538</v>
      </c>
      <c r="E34" t="s">
        <v>1541</v>
      </c>
    </row>
    <row r="35" spans="1:5" x14ac:dyDescent="0.25">
      <c r="A35" t="s">
        <v>156</v>
      </c>
      <c r="B35" t="s">
        <v>1630</v>
      </c>
      <c r="C35" t="s">
        <v>27</v>
      </c>
      <c r="D35" t="s">
        <v>1407</v>
      </c>
      <c r="E35" t="s">
        <v>76</v>
      </c>
    </row>
    <row r="36" spans="1:5" x14ac:dyDescent="0.25">
      <c r="A36" t="s">
        <v>156</v>
      </c>
      <c r="B36" t="s">
        <v>1523</v>
      </c>
      <c r="C36" t="s">
        <v>1479</v>
      </c>
      <c r="D36" t="s">
        <v>1540</v>
      </c>
      <c r="E36" t="s">
        <v>76</v>
      </c>
    </row>
    <row r="37" spans="1:5" x14ac:dyDescent="0.25">
      <c r="A37" s="2"/>
    </row>
    <row r="38" spans="1:5" x14ac:dyDescent="0.25">
      <c r="A38" s="2"/>
    </row>
    <row r="39" spans="1:5" x14ac:dyDescent="0.25">
      <c r="A39" s="2"/>
    </row>
    <row r="40" spans="1:5" x14ac:dyDescent="0.25">
      <c r="A40" s="2"/>
    </row>
    <row r="41" spans="1:5" x14ac:dyDescent="0.25">
      <c r="A41" s="2"/>
    </row>
    <row r="42" spans="1:5" x14ac:dyDescent="0.25">
      <c r="A42" s="2"/>
    </row>
    <row r="43" spans="1:5" x14ac:dyDescent="0.25">
      <c r="A43" s="2"/>
    </row>
    <row r="44" spans="1:5" x14ac:dyDescent="0.25">
      <c r="A44" s="2"/>
    </row>
    <row r="45" spans="1:5" x14ac:dyDescent="0.25">
      <c r="A45" s="2"/>
    </row>
    <row r="46" spans="1:5" x14ac:dyDescent="0.25">
      <c r="A46" s="2"/>
    </row>
    <row r="47" spans="1:5" x14ac:dyDescent="0.25">
      <c r="A47" s="2"/>
    </row>
    <row r="48" spans="1:5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128" workbookViewId="0">
      <selection activeCell="I165" sqref="I165"/>
    </sheetView>
  </sheetViews>
  <sheetFormatPr defaultColWidth="11" defaultRowHeight="15.75" x14ac:dyDescent="0.25"/>
  <sheetData>
    <row r="1" spans="1:3" x14ac:dyDescent="0.25">
      <c r="A1" t="s">
        <v>0</v>
      </c>
      <c r="B1" t="s">
        <v>26</v>
      </c>
      <c r="C1" t="s">
        <v>1544</v>
      </c>
    </row>
    <row r="2" spans="1:3" x14ac:dyDescent="0.25">
      <c r="A2" s="2" t="s">
        <v>139</v>
      </c>
      <c r="B2" t="s">
        <v>815</v>
      </c>
      <c r="C2" t="s">
        <v>657</v>
      </c>
    </row>
    <row r="3" spans="1:3" x14ac:dyDescent="0.25">
      <c r="A3" s="2" t="s">
        <v>139</v>
      </c>
      <c r="B3" t="s">
        <v>817</v>
      </c>
      <c r="C3" t="s">
        <v>657</v>
      </c>
    </row>
    <row r="4" spans="1:3" x14ac:dyDescent="0.25">
      <c r="A4" s="2" t="s">
        <v>139</v>
      </c>
      <c r="B4" t="s">
        <v>819</v>
      </c>
      <c r="C4" t="s">
        <v>657</v>
      </c>
    </row>
    <row r="5" spans="1:3" x14ac:dyDescent="0.25">
      <c r="A5" s="2" t="s">
        <v>139</v>
      </c>
      <c r="B5" t="s">
        <v>821</v>
      </c>
      <c r="C5" t="s">
        <v>657</v>
      </c>
    </row>
    <row r="6" spans="1:3" x14ac:dyDescent="0.25">
      <c r="A6" s="2" t="s">
        <v>139</v>
      </c>
      <c r="B6" t="s">
        <v>823</v>
      </c>
      <c r="C6" t="s">
        <v>657</v>
      </c>
    </row>
    <row r="7" spans="1:3" x14ac:dyDescent="0.25">
      <c r="A7" s="2" t="s">
        <v>139</v>
      </c>
      <c r="B7" t="s">
        <v>825</v>
      </c>
      <c r="C7" t="s">
        <v>657</v>
      </c>
    </row>
    <row r="8" spans="1:3" x14ac:dyDescent="0.25">
      <c r="A8" s="2" t="s">
        <v>139</v>
      </c>
      <c r="B8" t="s">
        <v>827</v>
      </c>
      <c r="C8" t="s">
        <v>657</v>
      </c>
    </row>
    <row r="9" spans="1:3" x14ac:dyDescent="0.25">
      <c r="A9" s="2" t="s">
        <v>139</v>
      </c>
      <c r="B9" t="s">
        <v>829</v>
      </c>
      <c r="C9" t="s">
        <v>657</v>
      </c>
    </row>
    <row r="10" spans="1:3" x14ac:dyDescent="0.25">
      <c r="A10" s="2" t="s">
        <v>139</v>
      </c>
      <c r="B10" t="s">
        <v>831</v>
      </c>
      <c r="C10" t="s">
        <v>657</v>
      </c>
    </row>
    <row r="11" spans="1:3" x14ac:dyDescent="0.25">
      <c r="A11" s="2" t="s">
        <v>139</v>
      </c>
      <c r="B11" t="s">
        <v>833</v>
      </c>
      <c r="C11" t="s">
        <v>657</v>
      </c>
    </row>
    <row r="12" spans="1:3" x14ac:dyDescent="0.25">
      <c r="A12" s="2" t="s">
        <v>139</v>
      </c>
      <c r="B12" t="s">
        <v>835</v>
      </c>
      <c r="C12" t="s">
        <v>657</v>
      </c>
    </row>
    <row r="13" spans="1:3" x14ac:dyDescent="0.25">
      <c r="A13" s="2" t="s">
        <v>139</v>
      </c>
      <c r="B13" t="s">
        <v>976</v>
      </c>
      <c r="C13" t="s">
        <v>655</v>
      </c>
    </row>
    <row r="14" spans="1:3" x14ac:dyDescent="0.25">
      <c r="A14" s="2" t="s">
        <v>139</v>
      </c>
      <c r="B14" t="s">
        <v>982</v>
      </c>
      <c r="C14" t="s">
        <v>655</v>
      </c>
    </row>
    <row r="15" spans="1:3" x14ac:dyDescent="0.25">
      <c r="A15" s="2" t="s">
        <v>139</v>
      </c>
      <c r="B15" t="s">
        <v>989</v>
      </c>
      <c r="C15" t="s">
        <v>655</v>
      </c>
    </row>
    <row r="16" spans="1:3" x14ac:dyDescent="0.25">
      <c r="A16" s="2" t="s">
        <v>139</v>
      </c>
      <c r="B16" t="s">
        <v>996</v>
      </c>
      <c r="C16" t="s">
        <v>655</v>
      </c>
    </row>
    <row r="17" spans="1:3" x14ac:dyDescent="0.25">
      <c r="A17" s="2" t="s">
        <v>139</v>
      </c>
      <c r="B17" t="s">
        <v>839</v>
      </c>
      <c r="C17" t="s">
        <v>655</v>
      </c>
    </row>
    <row r="18" spans="1:3" x14ac:dyDescent="0.25">
      <c r="A18" s="2" t="s">
        <v>139</v>
      </c>
      <c r="B18" t="s">
        <v>845</v>
      </c>
      <c r="C18" t="s">
        <v>655</v>
      </c>
    </row>
    <row r="19" spans="1:3" x14ac:dyDescent="0.25">
      <c r="A19" s="2" t="s">
        <v>139</v>
      </c>
      <c r="B19" t="s">
        <v>853</v>
      </c>
      <c r="C19" t="s">
        <v>655</v>
      </c>
    </row>
    <row r="20" spans="1:3" x14ac:dyDescent="0.25">
      <c r="A20" s="2" t="s">
        <v>139</v>
      </c>
      <c r="B20" t="s">
        <v>1000</v>
      </c>
      <c r="C20" t="s">
        <v>657</v>
      </c>
    </row>
    <row r="21" spans="1:3" x14ac:dyDescent="0.25">
      <c r="A21" s="2" t="s">
        <v>139</v>
      </c>
      <c r="B21" t="s">
        <v>1004</v>
      </c>
      <c r="C21" t="s">
        <v>659</v>
      </c>
    </row>
    <row r="22" spans="1:3" x14ac:dyDescent="0.25">
      <c r="A22" s="2" t="s">
        <v>139</v>
      </c>
      <c r="B22" t="s">
        <v>1008</v>
      </c>
      <c r="C22" t="s">
        <v>659</v>
      </c>
    </row>
    <row r="23" spans="1:3" x14ac:dyDescent="0.25">
      <c r="A23" s="2" t="s">
        <v>139</v>
      </c>
      <c r="B23" t="s">
        <v>1011</v>
      </c>
      <c r="C23" t="s">
        <v>659</v>
      </c>
    </row>
    <row r="24" spans="1:3" x14ac:dyDescent="0.25">
      <c r="A24" s="2" t="s">
        <v>139</v>
      </c>
      <c r="B24" t="s">
        <v>1015</v>
      </c>
      <c r="C24" t="s">
        <v>659</v>
      </c>
    </row>
    <row r="25" spans="1:3" x14ac:dyDescent="0.25">
      <c r="A25" s="2" t="s">
        <v>139</v>
      </c>
      <c r="B25" t="s">
        <v>837</v>
      </c>
      <c r="C25" t="s">
        <v>659</v>
      </c>
    </row>
    <row r="26" spans="1:3" x14ac:dyDescent="0.25">
      <c r="A26" s="2" t="s">
        <v>139</v>
      </c>
      <c r="B26" t="s">
        <v>843</v>
      </c>
      <c r="C26" t="s">
        <v>659</v>
      </c>
    </row>
    <row r="27" spans="1:3" x14ac:dyDescent="0.25">
      <c r="A27" s="2" t="s">
        <v>139</v>
      </c>
      <c r="B27" t="s">
        <v>849</v>
      </c>
      <c r="C27" t="s">
        <v>659</v>
      </c>
    </row>
    <row r="28" spans="1:3" x14ac:dyDescent="0.25">
      <c r="A28" s="2" t="s">
        <v>139</v>
      </c>
      <c r="B28" t="s">
        <v>855</v>
      </c>
      <c r="C28" t="s">
        <v>659</v>
      </c>
    </row>
    <row r="29" spans="1:3" x14ac:dyDescent="0.25">
      <c r="A29" s="2" t="s">
        <v>139</v>
      </c>
      <c r="B29" t="s">
        <v>861</v>
      </c>
      <c r="C29" t="s">
        <v>659</v>
      </c>
    </row>
    <row r="30" spans="1:3" x14ac:dyDescent="0.25">
      <c r="A30" s="2" t="s">
        <v>139</v>
      </c>
      <c r="B30" t="s">
        <v>867</v>
      </c>
      <c r="C30" t="s">
        <v>659</v>
      </c>
    </row>
    <row r="31" spans="1:3" x14ac:dyDescent="0.25">
      <c r="A31" s="2" t="s">
        <v>139</v>
      </c>
      <c r="B31" t="s">
        <v>873</v>
      </c>
      <c r="C31" t="s">
        <v>659</v>
      </c>
    </row>
    <row r="32" spans="1:3" x14ac:dyDescent="0.25">
      <c r="A32" s="2" t="s">
        <v>139</v>
      </c>
      <c r="B32" t="s">
        <v>879</v>
      </c>
      <c r="C32" t="s">
        <v>659</v>
      </c>
    </row>
    <row r="33" spans="1:3" x14ac:dyDescent="0.25">
      <c r="A33" s="2" t="s">
        <v>139</v>
      </c>
      <c r="B33" t="s">
        <v>857</v>
      </c>
      <c r="C33" t="s">
        <v>659</v>
      </c>
    </row>
    <row r="34" spans="1:3" x14ac:dyDescent="0.25">
      <c r="A34" s="2" t="s">
        <v>139</v>
      </c>
      <c r="B34" t="s">
        <v>865</v>
      </c>
      <c r="C34" t="s">
        <v>659</v>
      </c>
    </row>
    <row r="35" spans="1:3" x14ac:dyDescent="0.25">
      <c r="A35" s="2" t="s">
        <v>139</v>
      </c>
      <c r="B35" t="s">
        <v>871</v>
      </c>
      <c r="C35" t="s">
        <v>659</v>
      </c>
    </row>
    <row r="36" spans="1:3" x14ac:dyDescent="0.25">
      <c r="A36" s="2" t="s">
        <v>139</v>
      </c>
      <c r="B36" t="s">
        <v>877</v>
      </c>
      <c r="C36" t="s">
        <v>659</v>
      </c>
    </row>
    <row r="37" spans="1:3" x14ac:dyDescent="0.25">
      <c r="A37" s="2" t="s">
        <v>139</v>
      </c>
      <c r="B37" t="s">
        <v>883</v>
      </c>
      <c r="C37" t="s">
        <v>659</v>
      </c>
    </row>
    <row r="38" spans="1:3" x14ac:dyDescent="0.25">
      <c r="A38" s="2" t="s">
        <v>139</v>
      </c>
      <c r="B38" t="s">
        <v>889</v>
      </c>
      <c r="C38" t="s">
        <v>659</v>
      </c>
    </row>
    <row r="39" spans="1:3" x14ac:dyDescent="0.25">
      <c r="A39" s="2" t="s">
        <v>139</v>
      </c>
      <c r="B39" t="s">
        <v>893</v>
      </c>
      <c r="C39" t="s">
        <v>659</v>
      </c>
    </row>
    <row r="40" spans="1:3" x14ac:dyDescent="0.25">
      <c r="A40" s="2" t="s">
        <v>139</v>
      </c>
      <c r="B40" t="s">
        <v>901</v>
      </c>
      <c r="C40" t="s">
        <v>659</v>
      </c>
    </row>
    <row r="41" spans="1:3" x14ac:dyDescent="0.25">
      <c r="A41" s="2" t="s">
        <v>139</v>
      </c>
      <c r="B41" t="s">
        <v>905</v>
      </c>
      <c r="C41" t="s">
        <v>659</v>
      </c>
    </row>
    <row r="42" spans="1:3" x14ac:dyDescent="0.25">
      <c r="A42" s="2" t="s">
        <v>139</v>
      </c>
      <c r="B42" t="s">
        <v>912</v>
      </c>
      <c r="C42" t="s">
        <v>659</v>
      </c>
    </row>
    <row r="43" spans="1:3" x14ac:dyDescent="0.25">
      <c r="A43" s="2" t="s">
        <v>139</v>
      </c>
      <c r="B43" t="s">
        <v>918</v>
      </c>
      <c r="C43" t="s">
        <v>659</v>
      </c>
    </row>
    <row r="44" spans="1:3" x14ac:dyDescent="0.25">
      <c r="A44" s="2" t="s">
        <v>139</v>
      </c>
      <c r="B44" t="s">
        <v>922</v>
      </c>
      <c r="C44" t="s">
        <v>659</v>
      </c>
    </row>
    <row r="45" spans="1:3" x14ac:dyDescent="0.25">
      <c r="A45" s="2" t="s">
        <v>139</v>
      </c>
      <c r="B45" t="s">
        <v>928</v>
      </c>
      <c r="C45" t="s">
        <v>659</v>
      </c>
    </row>
    <row r="46" spans="1:3" x14ac:dyDescent="0.25">
      <c r="A46" s="2" t="s">
        <v>139</v>
      </c>
      <c r="B46" t="s">
        <v>934</v>
      </c>
      <c r="C46" t="s">
        <v>659</v>
      </c>
    </row>
    <row r="47" spans="1:3" x14ac:dyDescent="0.25">
      <c r="A47" s="2" t="s">
        <v>139</v>
      </c>
      <c r="B47" t="s">
        <v>1473</v>
      </c>
      <c r="C47" t="s">
        <v>659</v>
      </c>
    </row>
    <row r="48" spans="1:3" x14ac:dyDescent="0.25">
      <c r="A48" s="2" t="s">
        <v>139</v>
      </c>
      <c r="B48" t="s">
        <v>885</v>
      </c>
      <c r="C48" t="s">
        <v>661</v>
      </c>
    </row>
    <row r="49" spans="1:3" x14ac:dyDescent="0.25">
      <c r="A49" s="2" t="s">
        <v>139</v>
      </c>
      <c r="B49" t="s">
        <v>891</v>
      </c>
      <c r="C49" t="s">
        <v>661</v>
      </c>
    </row>
    <row r="50" spans="1:3" x14ac:dyDescent="0.25">
      <c r="A50" s="2" t="s">
        <v>139</v>
      </c>
      <c r="B50" t="s">
        <v>897</v>
      </c>
      <c r="C50" t="s">
        <v>661</v>
      </c>
    </row>
    <row r="51" spans="1:3" x14ac:dyDescent="0.25">
      <c r="A51" s="2" t="s">
        <v>139</v>
      </c>
      <c r="B51" t="s">
        <v>903</v>
      </c>
      <c r="C51" t="s">
        <v>661</v>
      </c>
    </row>
    <row r="52" spans="1:3" x14ac:dyDescent="0.25">
      <c r="A52" s="2" t="s">
        <v>139</v>
      </c>
      <c r="B52" t="s">
        <v>909</v>
      </c>
      <c r="C52" t="s">
        <v>661</v>
      </c>
    </row>
    <row r="53" spans="1:3" x14ac:dyDescent="0.25">
      <c r="A53" s="2" t="s">
        <v>139</v>
      </c>
      <c r="B53" t="s">
        <v>914</v>
      </c>
      <c r="C53" t="s">
        <v>661</v>
      </c>
    </row>
    <row r="54" spans="1:3" x14ac:dyDescent="0.25">
      <c r="A54" s="2" t="s">
        <v>139</v>
      </c>
      <c r="B54" t="s">
        <v>942</v>
      </c>
      <c r="C54" t="s">
        <v>661</v>
      </c>
    </row>
    <row r="55" spans="1:3" x14ac:dyDescent="0.25">
      <c r="A55" s="2" t="s">
        <v>139</v>
      </c>
      <c r="B55" t="s">
        <v>946</v>
      </c>
      <c r="C55" t="s">
        <v>661</v>
      </c>
    </row>
    <row r="56" spans="1:3" x14ac:dyDescent="0.25">
      <c r="A56" s="2" t="s">
        <v>139</v>
      </c>
      <c r="B56" t="s">
        <v>954</v>
      </c>
      <c r="C56" t="s">
        <v>661</v>
      </c>
    </row>
    <row r="57" spans="1:3" x14ac:dyDescent="0.25">
      <c r="A57" s="2" t="s">
        <v>139</v>
      </c>
      <c r="B57" t="s">
        <v>958</v>
      </c>
      <c r="C57" t="s">
        <v>661</v>
      </c>
    </row>
    <row r="58" spans="1:3" x14ac:dyDescent="0.25">
      <c r="A58" s="2" t="s">
        <v>139</v>
      </c>
      <c r="B58" t="s">
        <v>966</v>
      </c>
      <c r="C58" t="s">
        <v>661</v>
      </c>
    </row>
    <row r="59" spans="1:3" x14ac:dyDescent="0.25">
      <c r="A59" s="2" t="s">
        <v>139</v>
      </c>
      <c r="B59" t="s">
        <v>970</v>
      </c>
      <c r="C59" t="s">
        <v>661</v>
      </c>
    </row>
    <row r="60" spans="1:3" x14ac:dyDescent="0.25">
      <c r="A60" s="2" t="s">
        <v>139</v>
      </c>
      <c r="B60" t="s">
        <v>978</v>
      </c>
      <c r="C60" t="s">
        <v>661</v>
      </c>
    </row>
    <row r="61" spans="1:3" x14ac:dyDescent="0.25">
      <c r="A61" s="2" t="s">
        <v>139</v>
      </c>
      <c r="B61" t="s">
        <v>985</v>
      </c>
      <c r="C61" t="s">
        <v>661</v>
      </c>
    </row>
    <row r="62" spans="1:3" x14ac:dyDescent="0.25">
      <c r="A62" s="2" t="s">
        <v>139</v>
      </c>
      <c r="B62" t="s">
        <v>994</v>
      </c>
      <c r="C62" t="s">
        <v>661</v>
      </c>
    </row>
    <row r="63" spans="1:3" x14ac:dyDescent="0.25">
      <c r="A63" s="2" t="s">
        <v>139</v>
      </c>
      <c r="B63" t="s">
        <v>998</v>
      </c>
      <c r="C63" t="s">
        <v>661</v>
      </c>
    </row>
    <row r="64" spans="1:3" x14ac:dyDescent="0.25">
      <c r="A64" s="2" t="s">
        <v>139</v>
      </c>
      <c r="B64" t="s">
        <v>920</v>
      </c>
      <c r="C64" t="s">
        <v>663</v>
      </c>
    </row>
    <row r="65" spans="1:3" x14ac:dyDescent="0.25">
      <c r="A65" s="2" t="s">
        <v>139</v>
      </c>
      <c r="B65" t="s">
        <v>1002</v>
      </c>
      <c r="C65" t="s">
        <v>663</v>
      </c>
    </row>
    <row r="66" spans="1:3" x14ac:dyDescent="0.25">
      <c r="A66" s="2" t="s">
        <v>139</v>
      </c>
      <c r="B66" t="s">
        <v>1006</v>
      </c>
      <c r="C66" t="s">
        <v>663</v>
      </c>
    </row>
    <row r="67" spans="1:3" x14ac:dyDescent="0.25">
      <c r="A67" s="2" t="s">
        <v>139</v>
      </c>
      <c r="B67" t="s">
        <v>1009</v>
      </c>
      <c r="C67" t="s">
        <v>663</v>
      </c>
    </row>
    <row r="68" spans="1:3" x14ac:dyDescent="0.25">
      <c r="A68" s="2" t="s">
        <v>139</v>
      </c>
      <c r="B68" t="s">
        <v>1013</v>
      </c>
      <c r="C68" t="s">
        <v>663</v>
      </c>
    </row>
    <row r="69" spans="1:3" x14ac:dyDescent="0.25">
      <c r="A69" s="2" t="s">
        <v>139</v>
      </c>
      <c r="B69" t="s">
        <v>1016</v>
      </c>
      <c r="C69" t="s">
        <v>663</v>
      </c>
    </row>
    <row r="70" spans="1:3" x14ac:dyDescent="0.25">
      <c r="A70" s="2" t="s">
        <v>139</v>
      </c>
      <c r="B70" t="s">
        <v>841</v>
      </c>
      <c r="C70" t="s">
        <v>663</v>
      </c>
    </row>
    <row r="71" spans="1:3" x14ac:dyDescent="0.25">
      <c r="A71" s="2" t="s">
        <v>139</v>
      </c>
      <c r="B71" t="s">
        <v>847</v>
      </c>
      <c r="C71" t="s">
        <v>663</v>
      </c>
    </row>
    <row r="72" spans="1:3" x14ac:dyDescent="0.25">
      <c r="A72" s="2" t="s">
        <v>139</v>
      </c>
      <c r="B72" t="s">
        <v>926</v>
      </c>
      <c r="C72" t="s">
        <v>665</v>
      </c>
    </row>
    <row r="73" spans="1:3" x14ac:dyDescent="0.25">
      <c r="A73" s="2" t="s">
        <v>139</v>
      </c>
      <c r="B73" t="s">
        <v>851</v>
      </c>
      <c r="C73" t="s">
        <v>665</v>
      </c>
    </row>
    <row r="74" spans="1:3" x14ac:dyDescent="0.25">
      <c r="A74" s="2" t="s">
        <v>139</v>
      </c>
      <c r="B74" t="s">
        <v>932</v>
      </c>
      <c r="C74" t="s">
        <v>667</v>
      </c>
    </row>
    <row r="75" spans="1:3" x14ac:dyDescent="0.25">
      <c r="A75" s="2" t="s">
        <v>139</v>
      </c>
      <c r="B75" t="s">
        <v>859</v>
      </c>
      <c r="C75" t="s">
        <v>667</v>
      </c>
    </row>
    <row r="76" spans="1:3" x14ac:dyDescent="0.25">
      <c r="A76" s="2" t="s">
        <v>139</v>
      </c>
      <c r="B76" t="s">
        <v>863</v>
      </c>
      <c r="C76" t="s">
        <v>682</v>
      </c>
    </row>
    <row r="77" spans="1:3" x14ac:dyDescent="0.25">
      <c r="A77" s="2" t="s">
        <v>139</v>
      </c>
      <c r="B77" t="s">
        <v>938</v>
      </c>
      <c r="C77" t="s">
        <v>682</v>
      </c>
    </row>
    <row r="78" spans="1:3" x14ac:dyDescent="0.25">
      <c r="A78" s="2" t="s">
        <v>139</v>
      </c>
      <c r="B78" t="s">
        <v>944</v>
      </c>
      <c r="C78" t="s">
        <v>684</v>
      </c>
    </row>
    <row r="79" spans="1:3" x14ac:dyDescent="0.25">
      <c r="A79" s="2" t="s">
        <v>139</v>
      </c>
      <c r="B79" t="s">
        <v>869</v>
      </c>
      <c r="C79" t="s">
        <v>684</v>
      </c>
    </row>
    <row r="80" spans="1:3" x14ac:dyDescent="0.25">
      <c r="A80" s="2" t="s">
        <v>139</v>
      </c>
      <c r="B80" s="7" t="s">
        <v>1444</v>
      </c>
      <c r="C80" t="s">
        <v>661</v>
      </c>
    </row>
    <row r="81" spans="1:3" x14ac:dyDescent="0.25">
      <c r="A81" s="2" t="s">
        <v>139</v>
      </c>
      <c r="B81" s="7" t="s">
        <v>1445</v>
      </c>
      <c r="C81" t="s">
        <v>661</v>
      </c>
    </row>
    <row r="82" spans="1:3" x14ac:dyDescent="0.25">
      <c r="A82" s="2" t="s">
        <v>139</v>
      </c>
      <c r="B82" s="7" t="s">
        <v>1446</v>
      </c>
      <c r="C82" t="s">
        <v>663</v>
      </c>
    </row>
    <row r="83" spans="1:3" x14ac:dyDescent="0.25">
      <c r="A83" s="2" t="s">
        <v>139</v>
      </c>
      <c r="B83" t="s">
        <v>875</v>
      </c>
      <c r="C83" t="s">
        <v>572</v>
      </c>
    </row>
    <row r="84" spans="1:3" x14ac:dyDescent="0.25">
      <c r="A84" s="2" t="s">
        <v>139</v>
      </c>
      <c r="B84" t="s">
        <v>881</v>
      </c>
      <c r="C84" t="s">
        <v>574</v>
      </c>
    </row>
    <row r="85" spans="1:3" x14ac:dyDescent="0.25">
      <c r="A85" s="2" t="s">
        <v>139</v>
      </c>
      <c r="B85" t="s">
        <v>887</v>
      </c>
      <c r="C85" t="s">
        <v>574</v>
      </c>
    </row>
    <row r="86" spans="1:3" x14ac:dyDescent="0.25">
      <c r="A86" s="2" t="s">
        <v>139</v>
      </c>
      <c r="B86" t="s">
        <v>899</v>
      </c>
      <c r="C86" t="s">
        <v>576</v>
      </c>
    </row>
    <row r="87" spans="1:3" x14ac:dyDescent="0.25">
      <c r="A87" s="2" t="s">
        <v>139</v>
      </c>
      <c r="B87" t="s">
        <v>895</v>
      </c>
      <c r="C87" t="s">
        <v>576</v>
      </c>
    </row>
    <row r="88" spans="1:3" x14ac:dyDescent="0.25">
      <c r="A88" s="2" t="s">
        <v>139</v>
      </c>
      <c r="B88" t="s">
        <v>907</v>
      </c>
      <c r="C88" t="s">
        <v>588</v>
      </c>
    </row>
    <row r="89" spans="1:3" x14ac:dyDescent="0.25">
      <c r="A89" s="2" t="s">
        <v>139</v>
      </c>
      <c r="B89" t="s">
        <v>910</v>
      </c>
      <c r="C89" t="s">
        <v>588</v>
      </c>
    </row>
    <row r="90" spans="1:3" x14ac:dyDescent="0.25">
      <c r="A90" s="2" t="s">
        <v>139</v>
      </c>
      <c r="B90" t="s">
        <v>916</v>
      </c>
      <c r="C90" t="s">
        <v>588</v>
      </c>
    </row>
    <row r="91" spans="1:3" x14ac:dyDescent="0.25">
      <c r="A91" s="2" t="s">
        <v>139</v>
      </c>
      <c r="B91" t="s">
        <v>924</v>
      </c>
      <c r="C91" t="s">
        <v>588</v>
      </c>
    </row>
    <row r="92" spans="1:3" x14ac:dyDescent="0.25">
      <c r="A92" s="2" t="s">
        <v>139</v>
      </c>
      <c r="B92" t="s">
        <v>930</v>
      </c>
      <c r="C92" t="s">
        <v>588</v>
      </c>
    </row>
    <row r="93" spans="1:3" x14ac:dyDescent="0.25">
      <c r="A93" s="2" t="s">
        <v>139</v>
      </c>
      <c r="B93" t="s">
        <v>936</v>
      </c>
      <c r="C93" t="s">
        <v>588</v>
      </c>
    </row>
    <row r="94" spans="1:3" x14ac:dyDescent="0.25">
      <c r="A94" s="2" t="s">
        <v>139</v>
      </c>
      <c r="B94" t="s">
        <v>940</v>
      </c>
      <c r="C94" t="s">
        <v>588</v>
      </c>
    </row>
    <row r="95" spans="1:3" x14ac:dyDescent="0.25">
      <c r="A95" s="2" t="s">
        <v>139</v>
      </c>
      <c r="B95" t="s">
        <v>972</v>
      </c>
      <c r="C95" t="s">
        <v>588</v>
      </c>
    </row>
    <row r="96" spans="1:3" x14ac:dyDescent="0.25">
      <c r="A96" s="2" t="s">
        <v>139</v>
      </c>
      <c r="B96" t="s">
        <v>948</v>
      </c>
      <c r="C96" t="s">
        <v>590</v>
      </c>
    </row>
    <row r="97" spans="1:3" x14ac:dyDescent="0.25">
      <c r="A97" s="2" t="s">
        <v>139</v>
      </c>
      <c r="B97" t="s">
        <v>952</v>
      </c>
      <c r="C97" t="s">
        <v>590</v>
      </c>
    </row>
    <row r="98" spans="1:3" x14ac:dyDescent="0.25">
      <c r="A98" s="2" t="s">
        <v>139</v>
      </c>
      <c r="B98" t="s">
        <v>960</v>
      </c>
      <c r="C98" t="s">
        <v>590</v>
      </c>
    </row>
    <row r="99" spans="1:3" x14ac:dyDescent="0.25">
      <c r="A99" s="2" t="s">
        <v>139</v>
      </c>
      <c r="B99" t="s">
        <v>964</v>
      </c>
      <c r="C99" t="s">
        <v>590</v>
      </c>
    </row>
    <row r="100" spans="1:3" x14ac:dyDescent="0.25">
      <c r="A100" s="2" t="s">
        <v>139</v>
      </c>
      <c r="B100" t="s">
        <v>980</v>
      </c>
      <c r="C100" t="s">
        <v>590</v>
      </c>
    </row>
    <row r="101" spans="1:3" x14ac:dyDescent="0.25">
      <c r="A101" s="2" t="s">
        <v>139</v>
      </c>
      <c r="B101" t="s">
        <v>987</v>
      </c>
      <c r="C101" t="s">
        <v>590</v>
      </c>
    </row>
    <row r="102" spans="1:3" x14ac:dyDescent="0.25">
      <c r="A102" s="2" t="s">
        <v>139</v>
      </c>
      <c r="B102" t="s">
        <v>992</v>
      </c>
      <c r="C102" t="s">
        <v>592</v>
      </c>
    </row>
    <row r="103" spans="1:3" x14ac:dyDescent="0.25">
      <c r="A103" s="2" t="s">
        <v>139</v>
      </c>
      <c r="B103" t="s">
        <v>1020</v>
      </c>
      <c r="C103" t="s">
        <v>592</v>
      </c>
    </row>
    <row r="104" spans="1:3" x14ac:dyDescent="0.25">
      <c r="A104" s="2" t="s">
        <v>139</v>
      </c>
      <c r="B104" t="s">
        <v>1024</v>
      </c>
      <c r="C104" t="s">
        <v>594</v>
      </c>
    </row>
    <row r="105" spans="1:3" x14ac:dyDescent="0.25">
      <c r="A105" s="2" t="s">
        <v>139</v>
      </c>
      <c r="B105" t="s">
        <v>1027</v>
      </c>
      <c r="C105" t="s">
        <v>596</v>
      </c>
    </row>
    <row r="106" spans="1:3" x14ac:dyDescent="0.25">
      <c r="A106" s="2" t="s">
        <v>139</v>
      </c>
      <c r="B106" t="s">
        <v>1030</v>
      </c>
      <c r="C106" t="s">
        <v>598</v>
      </c>
    </row>
    <row r="107" spans="1:3" x14ac:dyDescent="0.25">
      <c r="A107" s="2" t="s">
        <v>139</v>
      </c>
      <c r="B107" t="s">
        <v>713</v>
      </c>
      <c r="C107" t="s">
        <v>588</v>
      </c>
    </row>
    <row r="108" spans="1:3" x14ac:dyDescent="0.25">
      <c r="A108" s="2" t="s">
        <v>139</v>
      </c>
      <c r="B108" t="s">
        <v>715</v>
      </c>
      <c r="C108" t="s">
        <v>588</v>
      </c>
    </row>
    <row r="109" spans="1:3" x14ac:dyDescent="0.25">
      <c r="A109" s="2" t="s">
        <v>139</v>
      </c>
      <c r="B109" t="s">
        <v>717</v>
      </c>
      <c r="C109" t="s">
        <v>588</v>
      </c>
    </row>
    <row r="110" spans="1:3" x14ac:dyDescent="0.25">
      <c r="A110" s="2" t="s">
        <v>139</v>
      </c>
      <c r="B110" t="s">
        <v>719</v>
      </c>
      <c r="C110" t="s">
        <v>588</v>
      </c>
    </row>
    <row r="111" spans="1:3" x14ac:dyDescent="0.25">
      <c r="A111" s="2" t="s">
        <v>139</v>
      </c>
      <c r="B111" t="s">
        <v>721</v>
      </c>
      <c r="C111" t="s">
        <v>588</v>
      </c>
    </row>
    <row r="112" spans="1:3" x14ac:dyDescent="0.25">
      <c r="A112" s="2" t="s">
        <v>139</v>
      </c>
      <c r="B112" t="s">
        <v>723</v>
      </c>
      <c r="C112" t="s">
        <v>588</v>
      </c>
    </row>
    <row r="113" spans="1:3" x14ac:dyDescent="0.25">
      <c r="A113" s="2" t="s">
        <v>139</v>
      </c>
      <c r="B113" t="s">
        <v>725</v>
      </c>
      <c r="C113" t="s">
        <v>588</v>
      </c>
    </row>
    <row r="114" spans="1:3" x14ac:dyDescent="0.25">
      <c r="A114" s="2" t="s">
        <v>139</v>
      </c>
      <c r="B114" t="s">
        <v>727</v>
      </c>
      <c r="C114" t="s">
        <v>588</v>
      </c>
    </row>
    <row r="115" spans="1:3" x14ac:dyDescent="0.25">
      <c r="A115" s="2" t="s">
        <v>139</v>
      </c>
      <c r="B115" t="s">
        <v>729</v>
      </c>
      <c r="C115" t="s">
        <v>588</v>
      </c>
    </row>
    <row r="116" spans="1:3" x14ac:dyDescent="0.25">
      <c r="A116" s="2" t="s">
        <v>139</v>
      </c>
      <c r="B116" t="s">
        <v>731</v>
      </c>
      <c r="C116" t="s">
        <v>588</v>
      </c>
    </row>
    <row r="117" spans="1:3" x14ac:dyDescent="0.25">
      <c r="A117" s="2" t="s">
        <v>139</v>
      </c>
      <c r="B117" t="s">
        <v>733</v>
      </c>
      <c r="C117" t="s">
        <v>588</v>
      </c>
    </row>
    <row r="118" spans="1:3" x14ac:dyDescent="0.25">
      <c r="A118" s="2" t="s">
        <v>139</v>
      </c>
      <c r="B118" t="s">
        <v>735</v>
      </c>
      <c r="C118" t="s">
        <v>588</v>
      </c>
    </row>
    <row r="119" spans="1:3" x14ac:dyDescent="0.25">
      <c r="A119" s="2" t="s">
        <v>139</v>
      </c>
      <c r="B119" t="s">
        <v>737</v>
      </c>
      <c r="C119" t="s">
        <v>590</v>
      </c>
    </row>
    <row r="120" spans="1:3" x14ac:dyDescent="0.25">
      <c r="A120" s="2" t="s">
        <v>139</v>
      </c>
      <c r="B120" t="s">
        <v>738</v>
      </c>
      <c r="C120" t="s">
        <v>590</v>
      </c>
    </row>
    <row r="121" spans="1:3" x14ac:dyDescent="0.25">
      <c r="A121" s="2" t="s">
        <v>139</v>
      </c>
      <c r="B121" t="s">
        <v>740</v>
      </c>
      <c r="C121" t="s">
        <v>590</v>
      </c>
    </row>
    <row r="122" spans="1:3" x14ac:dyDescent="0.25">
      <c r="A122" s="2" t="s">
        <v>139</v>
      </c>
      <c r="B122" t="s">
        <v>741</v>
      </c>
      <c r="C122" t="s">
        <v>590</v>
      </c>
    </row>
    <row r="123" spans="1:3" x14ac:dyDescent="0.25">
      <c r="A123" s="2" t="s">
        <v>139</v>
      </c>
      <c r="B123" t="s">
        <v>743</v>
      </c>
      <c r="C123" t="s">
        <v>590</v>
      </c>
    </row>
    <row r="124" spans="1:3" x14ac:dyDescent="0.25">
      <c r="A124" s="2" t="s">
        <v>139</v>
      </c>
      <c r="B124" t="s">
        <v>745</v>
      </c>
      <c r="C124" t="s">
        <v>590</v>
      </c>
    </row>
    <row r="125" spans="1:3" x14ac:dyDescent="0.25">
      <c r="A125" s="2" t="s">
        <v>139</v>
      </c>
      <c r="B125" t="s">
        <v>746</v>
      </c>
      <c r="C125" t="s">
        <v>592</v>
      </c>
    </row>
    <row r="126" spans="1:3" x14ac:dyDescent="0.25">
      <c r="A126" s="2" t="s">
        <v>139</v>
      </c>
      <c r="B126" t="s">
        <v>748</v>
      </c>
      <c r="C126" t="s">
        <v>594</v>
      </c>
    </row>
    <row r="127" spans="1:3" x14ac:dyDescent="0.25">
      <c r="A127" s="2" t="s">
        <v>139</v>
      </c>
      <c r="B127" t="s">
        <v>750</v>
      </c>
      <c r="C127" t="s">
        <v>596</v>
      </c>
    </row>
    <row r="128" spans="1:3" x14ac:dyDescent="0.25">
      <c r="A128" s="2" t="s">
        <v>139</v>
      </c>
      <c r="B128" t="s">
        <v>752</v>
      </c>
      <c r="C128" t="s">
        <v>598</v>
      </c>
    </row>
    <row r="129" spans="1:3" x14ac:dyDescent="0.25">
      <c r="A129" s="2" t="s">
        <v>139</v>
      </c>
      <c r="B129" s="7" t="s">
        <v>1245</v>
      </c>
      <c r="C129" t="s">
        <v>572</v>
      </c>
    </row>
    <row r="130" spans="1:3" x14ac:dyDescent="0.25">
      <c r="A130" s="2" t="s">
        <v>139</v>
      </c>
      <c r="B130" s="7" t="s">
        <v>1249</v>
      </c>
      <c r="C130" t="s">
        <v>574</v>
      </c>
    </row>
    <row r="131" spans="1:3" x14ac:dyDescent="0.25">
      <c r="A131" s="2" t="s">
        <v>139</v>
      </c>
      <c r="B131" s="7" t="s">
        <v>1255</v>
      </c>
      <c r="C131" t="s">
        <v>576</v>
      </c>
    </row>
    <row r="132" spans="1:3" x14ac:dyDescent="0.25">
      <c r="A132" s="2" t="s">
        <v>139</v>
      </c>
      <c r="B132" s="7" t="s">
        <v>1251</v>
      </c>
      <c r="C132" t="s">
        <v>574</v>
      </c>
    </row>
    <row r="133" spans="1:3" x14ac:dyDescent="0.25">
      <c r="A133" s="2" t="s">
        <v>139</v>
      </c>
      <c r="B133" s="7" t="s">
        <v>1447</v>
      </c>
      <c r="C133" t="s">
        <v>588</v>
      </c>
    </row>
    <row r="134" spans="1:3" x14ac:dyDescent="0.25">
      <c r="A134" s="2" t="s">
        <v>139</v>
      </c>
      <c r="B134" s="7" t="s">
        <v>1253</v>
      </c>
      <c r="C134" t="s">
        <v>574</v>
      </c>
    </row>
    <row r="135" spans="1:3" x14ac:dyDescent="0.25">
      <c r="A135" s="2" t="s">
        <v>139</v>
      </c>
      <c r="B135" s="17" t="s">
        <v>1247</v>
      </c>
      <c r="C135" t="s">
        <v>574</v>
      </c>
    </row>
    <row r="136" spans="1:3" x14ac:dyDescent="0.25">
      <c r="A136" s="2" t="s">
        <v>139</v>
      </c>
      <c r="B136" s="7" t="s">
        <v>974</v>
      </c>
      <c r="C136" t="s">
        <v>375</v>
      </c>
    </row>
    <row r="137" spans="1:3" x14ac:dyDescent="0.25">
      <c r="A137" s="2" t="s">
        <v>139</v>
      </c>
      <c r="B137" s="7" t="s">
        <v>401</v>
      </c>
      <c r="C137" t="s">
        <v>407</v>
      </c>
    </row>
    <row r="138" spans="1:3" x14ac:dyDescent="0.25">
      <c r="A138" s="2" t="s">
        <v>139</v>
      </c>
      <c r="B138" s="7" t="s">
        <v>402</v>
      </c>
      <c r="C138" t="s">
        <v>408</v>
      </c>
    </row>
    <row r="139" spans="1:3" x14ac:dyDescent="0.25">
      <c r="A139" s="2" t="s">
        <v>139</v>
      </c>
      <c r="B139" s="7" t="s">
        <v>403</v>
      </c>
      <c r="C139" t="s">
        <v>409</v>
      </c>
    </row>
    <row r="140" spans="1:3" x14ac:dyDescent="0.25">
      <c r="A140" s="2" t="s">
        <v>139</v>
      </c>
      <c r="B140" s="7" t="s">
        <v>252</v>
      </c>
      <c r="C140" t="s">
        <v>548</v>
      </c>
    </row>
    <row r="141" spans="1:3" x14ac:dyDescent="0.25">
      <c r="A141" s="2" t="s">
        <v>139</v>
      </c>
      <c r="B141" s="7" t="s">
        <v>404</v>
      </c>
      <c r="C141" t="s">
        <v>410</v>
      </c>
    </row>
    <row r="142" spans="1:3" x14ac:dyDescent="0.25">
      <c r="A142" s="2" t="s">
        <v>139</v>
      </c>
      <c r="B142" s="7" t="s">
        <v>405</v>
      </c>
      <c r="C142" t="s">
        <v>411</v>
      </c>
    </row>
    <row r="143" spans="1:3" x14ac:dyDescent="0.25">
      <c r="A143" s="2" t="s">
        <v>139</v>
      </c>
      <c r="B143" t="s">
        <v>3</v>
      </c>
      <c r="C143" s="2" t="s">
        <v>601</v>
      </c>
    </row>
    <row r="144" spans="1:3" x14ac:dyDescent="0.25">
      <c r="A144" s="2" t="s">
        <v>139</v>
      </c>
      <c r="B144" t="s">
        <v>4</v>
      </c>
      <c r="C144" s="2" t="s">
        <v>601</v>
      </c>
    </row>
    <row r="145" spans="1:3" x14ac:dyDescent="0.25">
      <c r="A145" s="2" t="s">
        <v>139</v>
      </c>
      <c r="B145" t="s">
        <v>5</v>
      </c>
      <c r="C145" s="2" t="s">
        <v>601</v>
      </c>
    </row>
    <row r="146" spans="1:3" x14ac:dyDescent="0.25">
      <c r="A146" s="2" t="s">
        <v>139</v>
      </c>
      <c r="B146" t="s">
        <v>6</v>
      </c>
      <c r="C146" s="2" t="s">
        <v>601</v>
      </c>
    </row>
    <row r="147" spans="1:3" x14ac:dyDescent="0.25">
      <c r="A147" s="2" t="s">
        <v>139</v>
      </c>
      <c r="B147" t="s">
        <v>764</v>
      </c>
      <c r="C147" s="2" t="s">
        <v>605</v>
      </c>
    </row>
    <row r="148" spans="1:3" x14ac:dyDescent="0.25">
      <c r="A148" s="2" t="s">
        <v>139</v>
      </c>
      <c r="B148" t="s">
        <v>251</v>
      </c>
      <c r="C148" s="2" t="s">
        <v>607</v>
      </c>
    </row>
    <row r="149" spans="1:3" x14ac:dyDescent="0.25">
      <c r="A149" s="2" t="s">
        <v>139</v>
      </c>
      <c r="B149" t="s">
        <v>767</v>
      </c>
      <c r="C149" s="2" t="s">
        <v>610</v>
      </c>
    </row>
    <row r="150" spans="1:3" x14ac:dyDescent="0.25">
      <c r="A150" s="2" t="s">
        <v>139</v>
      </c>
      <c r="B150" t="s">
        <v>7</v>
      </c>
      <c r="C150" s="2" t="s">
        <v>612</v>
      </c>
    </row>
    <row r="151" spans="1:3" x14ac:dyDescent="0.25">
      <c r="A151" s="2" t="s">
        <v>139</v>
      </c>
      <c r="B151" t="s">
        <v>8</v>
      </c>
      <c r="C151" s="2" t="s">
        <v>612</v>
      </c>
    </row>
    <row r="152" spans="1:3" x14ac:dyDescent="0.25">
      <c r="A152" s="2" t="s">
        <v>139</v>
      </c>
      <c r="B152" t="s">
        <v>9</v>
      </c>
      <c r="C152" s="2" t="s">
        <v>612</v>
      </c>
    </row>
    <row r="153" spans="1:3" x14ac:dyDescent="0.25">
      <c r="A153" s="2" t="s">
        <v>139</v>
      </c>
      <c r="B153" t="s">
        <v>10</v>
      </c>
      <c r="C153" s="2" t="s">
        <v>615</v>
      </c>
    </row>
    <row r="154" spans="1:3" x14ac:dyDescent="0.25">
      <c r="A154" s="2" t="s">
        <v>139</v>
      </c>
      <c r="B154" t="s">
        <v>11</v>
      </c>
      <c r="C154" s="2" t="s">
        <v>615</v>
      </c>
    </row>
    <row r="155" spans="1:3" x14ac:dyDescent="0.25">
      <c r="A155" s="2" t="s">
        <v>139</v>
      </c>
      <c r="B155" t="s">
        <v>15</v>
      </c>
      <c r="C155" s="2" t="s">
        <v>615</v>
      </c>
    </row>
    <row r="156" spans="1:3" x14ac:dyDescent="0.25">
      <c r="A156" s="2" t="s">
        <v>139</v>
      </c>
      <c r="B156" t="s">
        <v>16</v>
      </c>
      <c r="C156" s="2" t="s">
        <v>615</v>
      </c>
    </row>
    <row r="157" spans="1:3" x14ac:dyDescent="0.25">
      <c r="A157" s="2" t="s">
        <v>139</v>
      </c>
      <c r="B157" t="s">
        <v>17</v>
      </c>
      <c r="C157" s="2" t="s">
        <v>615</v>
      </c>
    </row>
    <row r="158" spans="1:3" x14ac:dyDescent="0.25">
      <c r="A158" s="2" t="s">
        <v>139</v>
      </c>
      <c r="B158" t="s">
        <v>19</v>
      </c>
      <c r="C158" s="2" t="s">
        <v>615</v>
      </c>
    </row>
    <row r="159" spans="1:3" x14ac:dyDescent="0.25">
      <c r="A159" s="2" t="s">
        <v>139</v>
      </c>
      <c r="B159" t="s">
        <v>20</v>
      </c>
      <c r="C159" s="2" t="s">
        <v>615</v>
      </c>
    </row>
    <row r="160" spans="1:3" x14ac:dyDescent="0.25">
      <c r="A160" s="2" t="s">
        <v>139</v>
      </c>
      <c r="B160" t="s">
        <v>21</v>
      </c>
      <c r="C160" s="2" t="s">
        <v>615</v>
      </c>
    </row>
    <row r="161" spans="1:3" x14ac:dyDescent="0.25">
      <c r="A161" s="2" t="s">
        <v>139</v>
      </c>
      <c r="B161" t="s">
        <v>22</v>
      </c>
      <c r="C161" s="2" t="s">
        <v>615</v>
      </c>
    </row>
    <row r="162" spans="1:3" x14ac:dyDescent="0.25">
      <c r="A162" s="2" t="s">
        <v>139</v>
      </c>
      <c r="B162" t="s">
        <v>23</v>
      </c>
      <c r="C162" s="2" t="s">
        <v>615</v>
      </c>
    </row>
    <row r="163" spans="1:3" x14ac:dyDescent="0.25">
      <c r="A163" s="2" t="s">
        <v>139</v>
      </c>
      <c r="B163" t="s">
        <v>24</v>
      </c>
      <c r="C163" s="2" t="s">
        <v>617</v>
      </c>
    </row>
    <row r="164" spans="1:3" x14ac:dyDescent="0.25">
      <c r="A164" s="2" t="s">
        <v>139</v>
      </c>
      <c r="B164" t="s">
        <v>1543</v>
      </c>
      <c r="C164" s="2" t="s">
        <v>1523</v>
      </c>
    </row>
    <row r="165" spans="1:3" x14ac:dyDescent="0.25">
      <c r="A165" s="2" t="s">
        <v>139</v>
      </c>
      <c r="B165" t="s">
        <v>1394</v>
      </c>
      <c r="C165" s="2" t="s">
        <v>1630</v>
      </c>
    </row>
    <row r="166" spans="1:3" x14ac:dyDescent="0.25">
      <c r="A166" s="2" t="s">
        <v>139</v>
      </c>
      <c r="B166" t="s">
        <v>1395</v>
      </c>
      <c r="C166" s="2" t="s">
        <v>1522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F82" sqref="F82"/>
    </sheetView>
  </sheetViews>
  <sheetFormatPr defaultColWidth="11" defaultRowHeight="15.75" x14ac:dyDescent="0.25"/>
  <cols>
    <col min="3" max="3" width="24" bestFit="1" customWidth="1"/>
    <col min="4" max="5" width="24" customWidth="1"/>
    <col min="6" max="6" width="19.875" bestFit="1" customWidth="1"/>
    <col min="7" max="8" width="23.625" bestFit="1" customWidth="1"/>
  </cols>
  <sheetData>
    <row r="1" spans="1:18" x14ac:dyDescent="0.25">
      <c r="A1" s="1" t="s">
        <v>0</v>
      </c>
      <c r="B1" s="1" t="s">
        <v>198</v>
      </c>
      <c r="C1" t="s">
        <v>26</v>
      </c>
      <c r="D1" t="s">
        <v>425</v>
      </c>
      <c r="E1" t="s">
        <v>1403</v>
      </c>
      <c r="F1" s="1" t="s">
        <v>108</v>
      </c>
    </row>
    <row r="2" spans="1:18" x14ac:dyDescent="0.25">
      <c r="A2" t="s">
        <v>156</v>
      </c>
      <c r="B2" t="s">
        <v>641</v>
      </c>
      <c r="C2" t="s">
        <v>974</v>
      </c>
      <c r="D2" t="s">
        <v>1449</v>
      </c>
      <c r="E2" t="s">
        <v>1450</v>
      </c>
      <c r="F2" t="s">
        <v>1449</v>
      </c>
      <c r="Q2" s="13"/>
      <c r="R2" s="13"/>
    </row>
    <row r="3" spans="1:18" x14ac:dyDescent="0.25">
      <c r="A3" s="2" t="s">
        <v>156</v>
      </c>
      <c r="B3" s="2" t="s">
        <v>672</v>
      </c>
      <c r="C3" s="2" t="s">
        <v>989</v>
      </c>
      <c r="D3" s="2" t="str">
        <f>VLOOKUP(C3,ResComTech!$B$2:$C$134,2,FALSE)</f>
        <v>Cooking</v>
      </c>
      <c r="E3" s="2" t="s">
        <v>1463</v>
      </c>
      <c r="F3" t="s">
        <v>1468</v>
      </c>
      <c r="Q3" s="13"/>
      <c r="R3" s="13"/>
    </row>
    <row r="4" spans="1:18" x14ac:dyDescent="0.25">
      <c r="A4" s="2" t="s">
        <v>156</v>
      </c>
      <c r="B4" s="2" t="s">
        <v>672</v>
      </c>
      <c r="C4" s="2" t="s">
        <v>996</v>
      </c>
      <c r="D4" s="2" t="str">
        <f>VLOOKUP(C4,ResComTech!$B$2:$C$134,2,FALSE)</f>
        <v>Cooking</v>
      </c>
      <c r="E4" s="2" t="s">
        <v>202</v>
      </c>
      <c r="F4" t="s">
        <v>1468</v>
      </c>
      <c r="Q4" s="13"/>
      <c r="R4" s="13"/>
    </row>
    <row r="5" spans="1:18" x14ac:dyDescent="0.25">
      <c r="A5" s="2" t="s">
        <v>156</v>
      </c>
      <c r="B5" s="2" t="s">
        <v>672</v>
      </c>
      <c r="C5" t="s">
        <v>845</v>
      </c>
      <c r="D5" s="2" t="str">
        <f>VLOOKUP(C5,ResComTech!$B$2:$C$134,2,FALSE)</f>
        <v>Cooking</v>
      </c>
      <c r="E5" s="2" t="s">
        <v>146</v>
      </c>
      <c r="F5" t="s">
        <v>1468</v>
      </c>
      <c r="Q5" s="13"/>
      <c r="R5" s="13"/>
    </row>
    <row r="6" spans="1:18" x14ac:dyDescent="0.25">
      <c r="A6" s="2" t="s">
        <v>156</v>
      </c>
      <c r="B6" s="2" t="s">
        <v>672</v>
      </c>
      <c r="C6" s="2" t="s">
        <v>853</v>
      </c>
      <c r="D6" s="2" t="str">
        <f>VLOOKUP(C6,ResComTech!$B$2:$C$134,2,FALSE)</f>
        <v>Cooking</v>
      </c>
      <c r="E6" s="2" t="s">
        <v>202</v>
      </c>
      <c r="F6" t="s">
        <v>1468</v>
      </c>
      <c r="Q6" s="13"/>
      <c r="R6" s="13"/>
    </row>
    <row r="7" spans="1:18" x14ac:dyDescent="0.25">
      <c r="A7" s="2" t="s">
        <v>156</v>
      </c>
      <c r="B7" s="2" t="s">
        <v>672</v>
      </c>
      <c r="C7" s="2" t="s">
        <v>1004</v>
      </c>
      <c r="D7" s="2" t="str">
        <f>VLOOKUP(C7,ResComTech!$B$2:$C$134,2,FALSE)</f>
        <v>HVAC</v>
      </c>
      <c r="E7" s="2" t="s">
        <v>91</v>
      </c>
      <c r="F7" t="s">
        <v>1468</v>
      </c>
      <c r="Q7" s="13"/>
      <c r="R7" s="13"/>
    </row>
    <row r="8" spans="1:18" x14ac:dyDescent="0.25">
      <c r="A8" s="2" t="s">
        <v>156</v>
      </c>
      <c r="B8" s="2" t="s">
        <v>672</v>
      </c>
      <c r="C8" s="2" t="s">
        <v>1008</v>
      </c>
      <c r="D8" s="2" t="str">
        <f>VLOOKUP(C8,ResComTech!$B$2:$C$134,2,FALSE)</f>
        <v>HVAC</v>
      </c>
      <c r="E8" s="2" t="s">
        <v>91</v>
      </c>
      <c r="F8" t="s">
        <v>1468</v>
      </c>
      <c r="Q8" s="13"/>
      <c r="R8" s="13"/>
    </row>
    <row r="9" spans="1:18" x14ac:dyDescent="0.25">
      <c r="A9" s="2" t="s">
        <v>156</v>
      </c>
      <c r="B9" s="2" t="s">
        <v>672</v>
      </c>
      <c r="C9" s="2" t="s">
        <v>1011</v>
      </c>
      <c r="D9" s="2" t="str">
        <f>VLOOKUP(C9,ResComTech!$B$2:$C$134,2,FALSE)</f>
        <v>HVAC</v>
      </c>
      <c r="E9" s="2" t="s">
        <v>92</v>
      </c>
      <c r="F9" t="s">
        <v>1468</v>
      </c>
      <c r="Q9" s="13"/>
      <c r="R9" s="13"/>
    </row>
    <row r="10" spans="1:18" x14ac:dyDescent="0.25">
      <c r="A10" s="2" t="s">
        <v>156</v>
      </c>
      <c r="B10" s="2" t="s">
        <v>672</v>
      </c>
      <c r="C10" s="2" t="s">
        <v>843</v>
      </c>
      <c r="D10" s="2" t="str">
        <f>VLOOKUP(C10,ResComTech!$B$2:$C$134,2,FALSE)</f>
        <v>HVAC</v>
      </c>
      <c r="E10" s="2" t="s">
        <v>1463</v>
      </c>
      <c r="F10" t="s">
        <v>1468</v>
      </c>
      <c r="Q10" s="13"/>
      <c r="R10" s="13"/>
    </row>
    <row r="11" spans="1:18" x14ac:dyDescent="0.25">
      <c r="A11" s="2" t="s">
        <v>156</v>
      </c>
      <c r="B11" s="2" t="s">
        <v>672</v>
      </c>
      <c r="C11" s="2" t="s">
        <v>849</v>
      </c>
      <c r="D11" s="2" t="str">
        <f>VLOOKUP(C11,ResComTech!$B$2:$C$134,2,FALSE)</f>
        <v>HVAC</v>
      </c>
      <c r="E11" s="2" t="s">
        <v>1463</v>
      </c>
      <c r="F11" t="s">
        <v>1468</v>
      </c>
      <c r="Q11" s="13"/>
      <c r="R11" s="13"/>
    </row>
    <row r="12" spans="1:18" x14ac:dyDescent="0.25">
      <c r="A12" s="2" t="s">
        <v>156</v>
      </c>
      <c r="B12" s="2" t="s">
        <v>672</v>
      </c>
      <c r="C12" s="2" t="s">
        <v>861</v>
      </c>
      <c r="D12" s="2" t="str">
        <f>VLOOKUP(C12,ResComTech!$B$2:$C$134,2,FALSE)</f>
        <v>HVAC</v>
      </c>
      <c r="E12" s="2" t="s">
        <v>1463</v>
      </c>
      <c r="F12" t="s">
        <v>1468</v>
      </c>
      <c r="Q12" s="13"/>
      <c r="R12" s="13"/>
    </row>
    <row r="13" spans="1:18" x14ac:dyDescent="0.25">
      <c r="A13" s="2" t="s">
        <v>156</v>
      </c>
      <c r="B13" s="2" t="s">
        <v>672</v>
      </c>
      <c r="C13" s="2" t="s">
        <v>867</v>
      </c>
      <c r="D13" s="2" t="str">
        <f>VLOOKUP(C13,ResComTech!$B$2:$C$134,2,FALSE)</f>
        <v>HVAC</v>
      </c>
      <c r="E13" s="2" t="s">
        <v>1463</v>
      </c>
      <c r="F13" t="s">
        <v>1468</v>
      </c>
      <c r="Q13" s="13"/>
      <c r="R13" s="13"/>
    </row>
    <row r="14" spans="1:18" x14ac:dyDescent="0.25">
      <c r="A14" s="2" t="s">
        <v>156</v>
      </c>
      <c r="B14" s="2" t="s">
        <v>672</v>
      </c>
      <c r="C14" s="2" t="s">
        <v>873</v>
      </c>
      <c r="D14" s="2" t="str">
        <f>VLOOKUP(C14,ResComTech!$B$2:$C$134,2,FALSE)</f>
        <v>HVAC</v>
      </c>
      <c r="E14" s="2" t="s">
        <v>202</v>
      </c>
      <c r="F14" t="s">
        <v>1468</v>
      </c>
      <c r="Q14" s="13"/>
      <c r="R14" s="13"/>
    </row>
    <row r="15" spans="1:18" x14ac:dyDescent="0.25">
      <c r="A15" s="2" t="s">
        <v>156</v>
      </c>
      <c r="B15" s="2" t="s">
        <v>672</v>
      </c>
      <c r="C15" s="2" t="s">
        <v>879</v>
      </c>
      <c r="D15" s="2" t="str">
        <f>VLOOKUP(C15,ResComTech!$B$2:$C$134,2,FALSE)</f>
        <v>HVAC</v>
      </c>
      <c r="E15" s="2" t="s">
        <v>202</v>
      </c>
      <c r="F15" t="s">
        <v>1468</v>
      </c>
      <c r="Q15" s="13"/>
      <c r="R15" s="13"/>
    </row>
    <row r="16" spans="1:18" x14ac:dyDescent="0.25">
      <c r="A16" s="2" t="s">
        <v>156</v>
      </c>
      <c r="B16" s="2" t="s">
        <v>672</v>
      </c>
      <c r="C16" t="s">
        <v>857</v>
      </c>
      <c r="D16" s="2" t="str">
        <f>VLOOKUP(C16,ResComTech!$B$2:$C$134,2,FALSE)</f>
        <v>HVAC</v>
      </c>
      <c r="E16" s="2" t="s">
        <v>92</v>
      </c>
      <c r="F16" t="s">
        <v>1468</v>
      </c>
      <c r="Q16" s="13"/>
      <c r="R16" s="13"/>
    </row>
    <row r="17" spans="1:18" x14ac:dyDescent="0.25">
      <c r="A17" s="2" t="s">
        <v>156</v>
      </c>
      <c r="B17" s="2" t="s">
        <v>672</v>
      </c>
      <c r="C17" s="2" t="s">
        <v>918</v>
      </c>
      <c r="D17" s="2" t="str">
        <f>VLOOKUP(C17,ResComTech!$B$2:$C$134,2,FALSE)</f>
        <v>HVAC</v>
      </c>
      <c r="E17" s="2" t="s">
        <v>202</v>
      </c>
      <c r="F17" t="s">
        <v>1468</v>
      </c>
      <c r="Q17" s="13"/>
      <c r="R17" s="13"/>
    </row>
    <row r="18" spans="1:18" x14ac:dyDescent="0.25">
      <c r="A18" s="2" t="s">
        <v>156</v>
      </c>
      <c r="B18" s="2" t="s">
        <v>672</v>
      </c>
      <c r="C18" s="2" t="s">
        <v>922</v>
      </c>
      <c r="D18" s="2" t="str">
        <f>VLOOKUP(C18,ResComTech!$B$2:$C$134,2,FALSE)</f>
        <v>HVAC</v>
      </c>
      <c r="E18" s="2" t="s">
        <v>202</v>
      </c>
      <c r="F18" t="s">
        <v>1468</v>
      </c>
      <c r="Q18" s="13"/>
      <c r="R18" s="13"/>
    </row>
    <row r="19" spans="1:18" x14ac:dyDescent="0.25">
      <c r="A19" s="2" t="s">
        <v>156</v>
      </c>
      <c r="B19" s="2" t="s">
        <v>672</v>
      </c>
      <c r="C19" s="2" t="s">
        <v>891</v>
      </c>
      <c r="D19" s="2" t="str">
        <f>VLOOKUP(C19,ResComTech!$B$2:$C$134,2,FALSE)</f>
        <v>HVAC</v>
      </c>
      <c r="E19" s="2" t="s">
        <v>91</v>
      </c>
      <c r="F19" t="s">
        <v>1468</v>
      </c>
      <c r="Q19" s="13"/>
      <c r="R19" s="13"/>
    </row>
    <row r="20" spans="1:18" x14ac:dyDescent="0.25">
      <c r="A20" s="2" t="s">
        <v>156</v>
      </c>
      <c r="B20" s="2" t="s">
        <v>672</v>
      </c>
      <c r="C20" s="2" t="s">
        <v>914</v>
      </c>
      <c r="D20" s="2" t="str">
        <f>VLOOKUP(C20,ResComTech!$B$2:$C$134,2,FALSE)</f>
        <v>HVAC</v>
      </c>
      <c r="E20" s="2" t="s">
        <v>202</v>
      </c>
      <c r="F20" t="s">
        <v>1468</v>
      </c>
      <c r="Q20" s="13"/>
      <c r="R20" s="13"/>
    </row>
    <row r="21" spans="1:18" x14ac:dyDescent="0.25">
      <c r="A21" s="2" t="s">
        <v>156</v>
      </c>
      <c r="B21" s="2" t="s">
        <v>672</v>
      </c>
      <c r="C21" t="s">
        <v>946</v>
      </c>
      <c r="D21" s="2" t="str">
        <f>VLOOKUP(C21,ResComTech!$B$2:$C$134,2,FALSE)</f>
        <v>Hot Water</v>
      </c>
      <c r="E21" s="2" t="s">
        <v>92</v>
      </c>
      <c r="F21" t="s">
        <v>1468</v>
      </c>
      <c r="Q21" s="13"/>
      <c r="R21" s="13"/>
    </row>
    <row r="22" spans="1:18" x14ac:dyDescent="0.25">
      <c r="A22" s="2" t="s">
        <v>156</v>
      </c>
      <c r="B22" s="2" t="s">
        <v>672</v>
      </c>
      <c r="C22" s="2" t="s">
        <v>994</v>
      </c>
      <c r="D22" s="2" t="str">
        <f>VLOOKUP(C22,ResComTech!$B$2:$C$134,2,FALSE)</f>
        <v>Hot Water</v>
      </c>
      <c r="E22" s="2" t="s">
        <v>202</v>
      </c>
      <c r="F22" t="s">
        <v>1468</v>
      </c>
      <c r="Q22" s="13"/>
      <c r="R22" s="13"/>
    </row>
    <row r="23" spans="1:18" x14ac:dyDescent="0.25">
      <c r="A23" s="2" t="s">
        <v>156</v>
      </c>
      <c r="B23" s="2" t="s">
        <v>672</v>
      </c>
      <c r="C23" s="2" t="s">
        <v>932</v>
      </c>
      <c r="D23" s="2" t="str">
        <f>VLOOKUP(C23,ResComTech!$B$2:$C$134,2,FALSE)</f>
        <v>Motors</v>
      </c>
      <c r="E23" s="2" t="s">
        <v>92</v>
      </c>
      <c r="F23" t="s">
        <v>1468</v>
      </c>
      <c r="Q23" s="13"/>
      <c r="R23" s="13"/>
    </row>
    <row r="24" spans="1:18" x14ac:dyDescent="0.25">
      <c r="A24" s="2" t="s">
        <v>156</v>
      </c>
      <c r="B24" s="2" t="s">
        <v>672</v>
      </c>
      <c r="C24" s="2" t="s">
        <v>859</v>
      </c>
      <c r="D24" s="2" t="str">
        <f>VLOOKUP(C24,ResComTech!$B$2:$C$134,2,FALSE)</f>
        <v>Motors</v>
      </c>
      <c r="E24" s="2" t="s">
        <v>92</v>
      </c>
      <c r="F24" t="s">
        <v>1468</v>
      </c>
      <c r="Q24" s="13"/>
      <c r="R24" s="13"/>
    </row>
    <row r="25" spans="1:18" x14ac:dyDescent="0.25">
      <c r="A25" s="2" t="s">
        <v>156</v>
      </c>
      <c r="B25" s="2" t="s">
        <v>690</v>
      </c>
      <c r="C25" s="2" t="s">
        <v>47</v>
      </c>
      <c r="D25" s="2" t="s">
        <v>89</v>
      </c>
      <c r="E25" s="2" t="s">
        <v>89</v>
      </c>
      <c r="F25" t="s">
        <v>395</v>
      </c>
      <c r="Q25" s="13"/>
      <c r="R25" s="13"/>
    </row>
    <row r="26" spans="1:18" x14ac:dyDescent="0.25">
      <c r="A26" s="2" t="s">
        <v>156</v>
      </c>
      <c r="B26" s="2" t="s">
        <v>690</v>
      </c>
      <c r="C26" s="2" t="s">
        <v>48</v>
      </c>
      <c r="D26" s="2" t="s">
        <v>89</v>
      </c>
      <c r="E26" s="2" t="s">
        <v>89</v>
      </c>
      <c r="F26" t="s">
        <v>395</v>
      </c>
      <c r="Q26" s="13"/>
      <c r="R26" s="13"/>
    </row>
    <row r="27" spans="1:18" x14ac:dyDescent="0.25">
      <c r="A27" s="2" t="s">
        <v>156</v>
      </c>
      <c r="B27" s="2" t="s">
        <v>690</v>
      </c>
      <c r="C27" t="s">
        <v>1084</v>
      </c>
      <c r="D27" s="2" t="s">
        <v>91</v>
      </c>
      <c r="E27" s="2" t="s">
        <v>91</v>
      </c>
      <c r="F27" t="s">
        <v>395</v>
      </c>
      <c r="Q27" s="13"/>
      <c r="R27" s="13"/>
    </row>
    <row r="28" spans="1:18" x14ac:dyDescent="0.25">
      <c r="A28" s="2" t="s">
        <v>156</v>
      </c>
      <c r="B28" s="2" t="s">
        <v>690</v>
      </c>
      <c r="C28" t="s">
        <v>1092</v>
      </c>
      <c r="D28" s="2" t="s">
        <v>91</v>
      </c>
      <c r="E28" s="2" t="s">
        <v>91</v>
      </c>
      <c r="F28" t="s">
        <v>395</v>
      </c>
      <c r="Q28" s="13"/>
      <c r="R28" s="13"/>
    </row>
    <row r="29" spans="1:18" x14ac:dyDescent="0.25">
      <c r="A29" s="2" t="s">
        <v>156</v>
      </c>
      <c r="B29" s="2" t="s">
        <v>690</v>
      </c>
      <c r="C29" s="2" t="s">
        <v>52</v>
      </c>
      <c r="D29" s="2" t="s">
        <v>89</v>
      </c>
      <c r="E29" s="2" t="s">
        <v>89</v>
      </c>
      <c r="F29" t="s">
        <v>395</v>
      </c>
      <c r="Q29" s="13"/>
      <c r="R29" s="13"/>
    </row>
    <row r="30" spans="1:18" x14ac:dyDescent="0.25">
      <c r="A30" s="2" t="s">
        <v>156</v>
      </c>
      <c r="B30" s="2" t="s">
        <v>690</v>
      </c>
      <c r="C30" s="2" t="s">
        <v>58</v>
      </c>
      <c r="D30" s="2" t="s">
        <v>91</v>
      </c>
      <c r="E30" s="2" t="s">
        <v>91</v>
      </c>
      <c r="F30" t="s">
        <v>395</v>
      </c>
      <c r="Q30" s="13"/>
      <c r="R30" s="13"/>
    </row>
    <row r="31" spans="1:18" x14ac:dyDescent="0.25">
      <c r="A31" s="2" t="s">
        <v>156</v>
      </c>
      <c r="B31" s="2" t="s">
        <v>690</v>
      </c>
      <c r="C31" s="2" t="s">
        <v>59</v>
      </c>
      <c r="D31" s="2" t="s">
        <v>92</v>
      </c>
      <c r="E31" s="2" t="s">
        <v>92</v>
      </c>
      <c r="F31" t="s">
        <v>395</v>
      </c>
      <c r="Q31" s="13"/>
      <c r="R31" s="13"/>
    </row>
    <row r="32" spans="1:18" x14ac:dyDescent="0.25">
      <c r="A32" s="2" t="s">
        <v>156</v>
      </c>
      <c r="B32" s="2" t="s">
        <v>690</v>
      </c>
      <c r="C32" s="2" t="s">
        <v>60</v>
      </c>
      <c r="D32" s="2" t="s">
        <v>202</v>
      </c>
      <c r="E32" s="2" t="s">
        <v>202</v>
      </c>
      <c r="F32" t="s">
        <v>395</v>
      </c>
      <c r="Q32" s="13"/>
      <c r="R32" s="13"/>
    </row>
    <row r="33" spans="1:18" x14ac:dyDescent="0.25">
      <c r="A33" s="2" t="s">
        <v>156</v>
      </c>
      <c r="B33" s="2" t="s">
        <v>690</v>
      </c>
      <c r="C33" s="2" t="s">
        <v>61</v>
      </c>
      <c r="D33" s="2" t="s">
        <v>96</v>
      </c>
      <c r="E33" s="2" t="s">
        <v>202</v>
      </c>
      <c r="F33" t="s">
        <v>395</v>
      </c>
      <c r="Q33" s="13"/>
      <c r="R33" s="13"/>
    </row>
    <row r="34" spans="1:18" x14ac:dyDescent="0.25">
      <c r="A34" s="2" t="s">
        <v>156</v>
      </c>
      <c r="B34" s="2" t="s">
        <v>690</v>
      </c>
      <c r="C34" t="s">
        <v>1111</v>
      </c>
      <c r="D34" s="2" t="s">
        <v>202</v>
      </c>
      <c r="E34" s="2" t="s">
        <v>202</v>
      </c>
      <c r="F34" t="s">
        <v>395</v>
      </c>
      <c r="Q34" s="13"/>
      <c r="R34" s="13"/>
    </row>
    <row r="35" spans="1:18" x14ac:dyDescent="0.25">
      <c r="A35" s="2" t="s">
        <v>156</v>
      </c>
      <c r="B35" s="2" t="s">
        <v>690</v>
      </c>
      <c r="C35" s="2" t="s">
        <v>62</v>
      </c>
      <c r="D35" s="2" t="s">
        <v>202</v>
      </c>
      <c r="E35" s="2" t="s">
        <v>202</v>
      </c>
      <c r="F35" t="s">
        <v>395</v>
      </c>
      <c r="Q35" s="13"/>
      <c r="R35" s="13"/>
    </row>
    <row r="36" spans="1:18" x14ac:dyDescent="0.25">
      <c r="A36" s="2" t="s">
        <v>156</v>
      </c>
      <c r="B36" s="2" t="s">
        <v>690</v>
      </c>
      <c r="C36" s="2" t="s">
        <v>63</v>
      </c>
      <c r="D36" s="2" t="s">
        <v>202</v>
      </c>
      <c r="E36" s="2" t="s">
        <v>202</v>
      </c>
      <c r="F36" t="s">
        <v>395</v>
      </c>
      <c r="Q36" s="13"/>
      <c r="R36" s="13"/>
    </row>
    <row r="37" spans="1:18" x14ac:dyDescent="0.25">
      <c r="A37" s="2" t="s">
        <v>156</v>
      </c>
      <c r="B37" s="2" t="s">
        <v>690</v>
      </c>
      <c r="C37" s="2" t="s">
        <v>72</v>
      </c>
      <c r="D37" s="2" t="s">
        <v>105</v>
      </c>
      <c r="E37" s="2" t="s">
        <v>105</v>
      </c>
      <c r="F37" t="s">
        <v>395</v>
      </c>
      <c r="Q37" s="13"/>
      <c r="R37" s="13"/>
    </row>
    <row r="38" spans="1:18" x14ac:dyDescent="0.25">
      <c r="A38" s="2" t="s">
        <v>156</v>
      </c>
      <c r="B38" s="2" t="s">
        <v>551</v>
      </c>
      <c r="C38" s="2" t="s">
        <v>401</v>
      </c>
      <c r="D38" s="2" t="s">
        <v>545</v>
      </c>
      <c r="E38" s="2" t="s">
        <v>1474</v>
      </c>
      <c r="F38" t="s">
        <v>1475</v>
      </c>
      <c r="Q38" s="13"/>
      <c r="R38" s="13"/>
    </row>
    <row r="39" spans="1:18" x14ac:dyDescent="0.25">
      <c r="A39" s="2" t="s">
        <v>156</v>
      </c>
      <c r="B39" s="2" t="s">
        <v>551</v>
      </c>
      <c r="C39" s="2" t="s">
        <v>402</v>
      </c>
      <c r="D39" s="2" t="s">
        <v>1398</v>
      </c>
      <c r="E39" s="2" t="s">
        <v>1474</v>
      </c>
      <c r="F39" t="s">
        <v>1475</v>
      </c>
      <c r="Q39" s="13"/>
      <c r="R39" s="13"/>
    </row>
    <row r="40" spans="1:18" x14ac:dyDescent="0.25">
      <c r="A40" s="2" t="s">
        <v>156</v>
      </c>
      <c r="B40" s="2" t="s">
        <v>551</v>
      </c>
      <c r="C40" s="2" t="s">
        <v>403</v>
      </c>
      <c r="D40" s="2" t="s">
        <v>1399</v>
      </c>
      <c r="E40" s="2" t="s">
        <v>1474</v>
      </c>
      <c r="F40" t="s">
        <v>1475</v>
      </c>
      <c r="Q40" s="13"/>
      <c r="R40" s="13"/>
    </row>
    <row r="41" spans="1:18" x14ac:dyDescent="0.25">
      <c r="A41" s="2" t="s">
        <v>156</v>
      </c>
      <c r="B41" s="2" t="s">
        <v>551</v>
      </c>
      <c r="C41" s="2" t="s">
        <v>252</v>
      </c>
      <c r="D41" s="2" t="s">
        <v>1400</v>
      </c>
      <c r="E41" s="2" t="s">
        <v>1474</v>
      </c>
      <c r="F41" t="s">
        <v>1475</v>
      </c>
      <c r="Q41" s="13"/>
      <c r="R41" s="13"/>
    </row>
    <row r="42" spans="1:18" x14ac:dyDescent="0.25">
      <c r="A42" s="2" t="s">
        <v>156</v>
      </c>
      <c r="B42" s="2" t="s">
        <v>551</v>
      </c>
      <c r="C42" s="2" t="s">
        <v>404</v>
      </c>
      <c r="D42" s="2" t="s">
        <v>1401</v>
      </c>
      <c r="E42" s="2" t="s">
        <v>1474</v>
      </c>
      <c r="F42" t="s">
        <v>1475</v>
      </c>
      <c r="Q42" s="13"/>
      <c r="R42" s="13"/>
    </row>
    <row r="43" spans="1:18" x14ac:dyDescent="0.25">
      <c r="A43" s="2" t="s">
        <v>156</v>
      </c>
      <c r="B43" s="2" t="s">
        <v>551</v>
      </c>
      <c r="C43" s="2" t="s">
        <v>405</v>
      </c>
      <c r="D43" s="2" t="s">
        <v>98</v>
      </c>
      <c r="E43" s="2" t="s">
        <v>1474</v>
      </c>
      <c r="F43" t="s">
        <v>1475</v>
      </c>
      <c r="Q43" s="13"/>
      <c r="R43" s="13"/>
    </row>
    <row r="44" spans="1:18" x14ac:dyDescent="0.25">
      <c r="A44" s="2" t="s">
        <v>156</v>
      </c>
      <c r="B44" s="14" t="s">
        <v>578</v>
      </c>
      <c r="C44" s="2" t="s">
        <v>712</v>
      </c>
      <c r="D44" s="2" t="s">
        <v>1402</v>
      </c>
      <c r="E44" s="2" t="s">
        <v>1474</v>
      </c>
      <c r="F44" t="s">
        <v>1475</v>
      </c>
      <c r="Q44" s="13"/>
      <c r="R44" s="13"/>
    </row>
    <row r="45" spans="1:18" x14ac:dyDescent="0.25">
      <c r="A45" s="2" t="s">
        <v>156</v>
      </c>
      <c r="B45" s="2" t="s">
        <v>579</v>
      </c>
      <c r="C45" s="2" t="s">
        <v>1247</v>
      </c>
      <c r="D45" s="2" t="s">
        <v>1396</v>
      </c>
      <c r="E45" s="2" t="s">
        <v>91</v>
      </c>
      <c r="F45" t="s">
        <v>1470</v>
      </c>
      <c r="Q45" s="13"/>
      <c r="R45" s="13"/>
    </row>
    <row r="46" spans="1:18" x14ac:dyDescent="0.25">
      <c r="A46" s="2" t="s">
        <v>156</v>
      </c>
      <c r="B46" s="2" t="s">
        <v>579</v>
      </c>
      <c r="C46" s="2" t="s">
        <v>1251</v>
      </c>
      <c r="D46" s="2" t="str">
        <f>VLOOKUP(C46,ResComTech!$B$2:$C$134,2,FALSE)</f>
        <v>Cooking</v>
      </c>
      <c r="E46" s="2" t="s">
        <v>202</v>
      </c>
      <c r="F46" t="s">
        <v>1470</v>
      </c>
      <c r="Q46" s="13"/>
      <c r="R46" s="13"/>
    </row>
    <row r="47" spans="1:18" x14ac:dyDescent="0.25">
      <c r="A47" s="2" t="s">
        <v>156</v>
      </c>
      <c r="B47" s="2" t="s">
        <v>579</v>
      </c>
      <c r="C47" s="2" t="s">
        <v>964</v>
      </c>
      <c r="D47" s="2" t="str">
        <f>VLOOKUP(C47,ResComTech!$B$2:$C$134,2,FALSE)</f>
        <v>Hot Water</v>
      </c>
      <c r="E47" s="2" t="s">
        <v>202</v>
      </c>
      <c r="F47" t="s">
        <v>1470</v>
      </c>
      <c r="Q47" s="13"/>
      <c r="R47" s="13"/>
    </row>
    <row r="48" spans="1:18" x14ac:dyDescent="0.25">
      <c r="A48" s="2" t="s">
        <v>156</v>
      </c>
      <c r="B48" s="2" t="s">
        <v>579</v>
      </c>
      <c r="C48" t="s">
        <v>907</v>
      </c>
      <c r="D48" s="2" t="str">
        <f>VLOOKUP(C48,ResComTech!$B$2:$C$134,2,FALSE)</f>
        <v>HVAC</v>
      </c>
      <c r="E48" s="2" t="s">
        <v>92</v>
      </c>
      <c r="F48" t="s">
        <v>1470</v>
      </c>
      <c r="Q48" s="13"/>
      <c r="R48" s="13"/>
    </row>
    <row r="49" spans="1:18" x14ac:dyDescent="0.25">
      <c r="A49" s="2" t="s">
        <v>156</v>
      </c>
      <c r="B49" s="2" t="s">
        <v>579</v>
      </c>
      <c r="C49" t="s">
        <v>930</v>
      </c>
      <c r="D49" s="2" t="str">
        <f>VLOOKUP(C49,ResComTech!$B$2:$C$134,2,FALSE)</f>
        <v>HVAC</v>
      </c>
      <c r="E49" s="2" t="s">
        <v>146</v>
      </c>
      <c r="F49" t="s">
        <v>1470</v>
      </c>
      <c r="Q49" s="13"/>
      <c r="R49" s="13"/>
    </row>
    <row r="50" spans="1:18" x14ac:dyDescent="0.25">
      <c r="A50" s="2" t="s">
        <v>156</v>
      </c>
      <c r="B50" s="2" t="s">
        <v>579</v>
      </c>
      <c r="C50" t="s">
        <v>936</v>
      </c>
      <c r="D50" s="2" t="str">
        <f>VLOOKUP(C50,ResComTech!$B$2:$C$134,2,FALSE)</f>
        <v>HVAC</v>
      </c>
      <c r="E50" s="2" t="s">
        <v>202</v>
      </c>
      <c r="F50" t="s">
        <v>1470</v>
      </c>
      <c r="Q50" s="13"/>
      <c r="R50" s="13"/>
    </row>
    <row r="51" spans="1:18" x14ac:dyDescent="0.25">
      <c r="A51" s="2" t="s">
        <v>156</v>
      </c>
      <c r="B51" s="2" t="s">
        <v>579</v>
      </c>
      <c r="C51" t="s">
        <v>964</v>
      </c>
      <c r="D51" s="2" t="str">
        <f>VLOOKUP(C51,ResComTech!$B$2:$C$134,2,FALSE)</f>
        <v>Hot Water</v>
      </c>
      <c r="E51" s="2" t="s">
        <v>202</v>
      </c>
      <c r="F51" t="s">
        <v>1470</v>
      </c>
      <c r="Q51" s="13"/>
      <c r="R51" s="13"/>
    </row>
    <row r="52" spans="1:18" x14ac:dyDescent="0.25">
      <c r="A52" s="2" t="s">
        <v>156</v>
      </c>
      <c r="B52" s="2" t="s">
        <v>579</v>
      </c>
      <c r="C52" s="2" t="s">
        <v>713</v>
      </c>
      <c r="D52" s="2" t="str">
        <f>VLOOKUP(C52,ResComTech!$B$2:$C$134,2,FALSE)</f>
        <v>HVAC</v>
      </c>
      <c r="E52" s="2" t="s">
        <v>91</v>
      </c>
      <c r="F52" t="s">
        <v>1470</v>
      </c>
      <c r="Q52" s="13"/>
      <c r="R52" s="13"/>
    </row>
    <row r="53" spans="1:18" x14ac:dyDescent="0.25">
      <c r="A53" s="2" t="s">
        <v>156</v>
      </c>
      <c r="B53" s="2" t="s">
        <v>579</v>
      </c>
      <c r="C53" s="2" t="s">
        <v>715</v>
      </c>
      <c r="D53" s="2" t="str">
        <f>VLOOKUP(C53,ResComTech!$B$2:$C$134,2,FALSE)</f>
        <v>HVAC</v>
      </c>
      <c r="E53" s="2" t="s">
        <v>91</v>
      </c>
      <c r="F53" t="s">
        <v>1470</v>
      </c>
      <c r="Q53" s="13"/>
      <c r="R53" s="13"/>
    </row>
    <row r="54" spans="1:18" x14ac:dyDescent="0.25">
      <c r="A54" s="2" t="s">
        <v>156</v>
      </c>
      <c r="B54" s="2" t="s">
        <v>579</v>
      </c>
      <c r="C54" s="2" t="s">
        <v>717</v>
      </c>
      <c r="D54" s="2" t="str">
        <f>VLOOKUP(C54,ResComTech!$B$2:$C$134,2,FALSE)</f>
        <v>HVAC</v>
      </c>
      <c r="E54" s="2" t="s">
        <v>91</v>
      </c>
      <c r="F54" t="s">
        <v>1470</v>
      </c>
      <c r="Q54" s="13"/>
      <c r="R54" s="13"/>
    </row>
    <row r="55" spans="1:18" x14ac:dyDescent="0.25">
      <c r="A55" s="2" t="s">
        <v>156</v>
      </c>
      <c r="B55" s="2" t="s">
        <v>579</v>
      </c>
      <c r="C55" s="2" t="s">
        <v>719</v>
      </c>
      <c r="D55" s="2" t="str">
        <f>VLOOKUP(C55,ResComTech!$B$2:$C$134,2,FALSE)</f>
        <v>HVAC</v>
      </c>
      <c r="E55" s="2" t="s">
        <v>92</v>
      </c>
      <c r="F55" t="s">
        <v>1470</v>
      </c>
      <c r="Q55" s="13"/>
      <c r="R55" s="13"/>
    </row>
    <row r="56" spans="1:18" x14ac:dyDescent="0.25">
      <c r="A56" s="2" t="s">
        <v>156</v>
      </c>
      <c r="B56" s="2" t="s">
        <v>579</v>
      </c>
      <c r="C56" s="2" t="s">
        <v>727</v>
      </c>
      <c r="D56" s="2" t="str">
        <f>VLOOKUP(C56,ResComTech!$B$2:$C$134,2,FALSE)</f>
        <v>HVAC</v>
      </c>
      <c r="E56" s="2" t="s">
        <v>1463</v>
      </c>
      <c r="F56" t="s">
        <v>1470</v>
      </c>
      <c r="Q56" s="13"/>
      <c r="R56" s="13"/>
    </row>
    <row r="57" spans="1:18" x14ac:dyDescent="0.25">
      <c r="A57" s="2" t="s">
        <v>156</v>
      </c>
      <c r="B57" s="2" t="s">
        <v>579</v>
      </c>
      <c r="C57" s="2" t="s">
        <v>729</v>
      </c>
      <c r="D57" s="2" t="str">
        <f>VLOOKUP(C57,ResComTech!$B$2:$C$134,2,FALSE)</f>
        <v>HVAC</v>
      </c>
      <c r="E57" s="2" t="s">
        <v>202</v>
      </c>
      <c r="F57" t="s">
        <v>1470</v>
      </c>
      <c r="Q57" s="13"/>
      <c r="R57" s="13"/>
    </row>
    <row r="58" spans="1:18" x14ac:dyDescent="0.25">
      <c r="A58" s="2" t="s">
        <v>156</v>
      </c>
      <c r="B58" s="2" t="s">
        <v>579</v>
      </c>
      <c r="C58" s="2" t="s">
        <v>737</v>
      </c>
      <c r="D58" s="2" t="str">
        <f>VLOOKUP(C58,ResComTech!$B$2:$C$134,2,FALSE)</f>
        <v>HVAC</v>
      </c>
      <c r="E58" s="2" t="s">
        <v>91</v>
      </c>
      <c r="F58" t="s">
        <v>1470</v>
      </c>
      <c r="Q58" s="13"/>
      <c r="R58" s="13"/>
    </row>
    <row r="59" spans="1:18" x14ac:dyDescent="0.25">
      <c r="A59" s="2" t="s">
        <v>156</v>
      </c>
      <c r="B59" s="2" t="s">
        <v>579</v>
      </c>
      <c r="C59" s="2" t="s">
        <v>741</v>
      </c>
      <c r="D59" s="2" t="str">
        <f>VLOOKUP(C59,ResComTech!$B$2:$C$134,2,FALSE)</f>
        <v>Hot Water</v>
      </c>
      <c r="E59" s="2" t="s">
        <v>202</v>
      </c>
      <c r="F59" t="s">
        <v>1470</v>
      </c>
      <c r="Q59" s="13"/>
      <c r="R59" s="13"/>
    </row>
    <row r="60" spans="1:18" x14ac:dyDescent="0.25">
      <c r="A60" s="2" t="s">
        <v>156</v>
      </c>
      <c r="B60" s="2" t="s">
        <v>624</v>
      </c>
      <c r="C60" s="2" t="s">
        <v>950</v>
      </c>
      <c r="D60" s="2" t="s">
        <v>1516</v>
      </c>
      <c r="E60" s="2" t="s">
        <v>418</v>
      </c>
      <c r="F60" t="s">
        <v>1471</v>
      </c>
      <c r="Q60" s="13"/>
      <c r="R60" s="13"/>
    </row>
    <row r="61" spans="1:18" x14ac:dyDescent="0.25">
      <c r="A61" s="2" t="s">
        <v>156</v>
      </c>
      <c r="B61" s="2" t="s">
        <v>624</v>
      </c>
      <c r="C61" s="2" t="s">
        <v>5</v>
      </c>
      <c r="D61" s="2" t="s">
        <v>27</v>
      </c>
      <c r="E61" s="2" t="s">
        <v>92</v>
      </c>
      <c r="F61" t="s">
        <v>1471</v>
      </c>
      <c r="Q61" s="13"/>
      <c r="R61" s="13"/>
    </row>
    <row r="62" spans="1:18" x14ac:dyDescent="0.25">
      <c r="A62" s="2" t="s">
        <v>156</v>
      </c>
      <c r="B62" s="2" t="s">
        <v>624</v>
      </c>
      <c r="C62" s="2" t="s">
        <v>6</v>
      </c>
      <c r="D62" s="2" t="s">
        <v>27</v>
      </c>
      <c r="E62" s="2" t="s">
        <v>417</v>
      </c>
      <c r="F62" t="s">
        <v>1471</v>
      </c>
      <c r="Q62" s="13"/>
      <c r="R62" s="13"/>
    </row>
    <row r="63" spans="1:18" x14ac:dyDescent="0.25">
      <c r="A63" s="2" t="s">
        <v>156</v>
      </c>
      <c r="B63" s="2" t="s">
        <v>624</v>
      </c>
      <c r="C63" s="2" t="s">
        <v>764</v>
      </c>
      <c r="D63" s="2" t="s">
        <v>1406</v>
      </c>
      <c r="E63" s="2" t="s">
        <v>1405</v>
      </c>
      <c r="F63" t="s">
        <v>1471</v>
      </c>
      <c r="Q63" s="13"/>
      <c r="R63" s="13"/>
    </row>
    <row r="64" spans="1:18" x14ac:dyDescent="0.25">
      <c r="A64" s="2" t="s">
        <v>156</v>
      </c>
      <c r="B64" s="2" t="s">
        <v>624</v>
      </c>
      <c r="C64" s="2" t="s">
        <v>767</v>
      </c>
      <c r="D64" s="2" t="s">
        <v>106</v>
      </c>
      <c r="E64" s="2" t="s">
        <v>1463</v>
      </c>
      <c r="F64" t="s">
        <v>1471</v>
      </c>
      <c r="Q64" s="13"/>
      <c r="R64" s="13"/>
    </row>
    <row r="65" spans="1:18" x14ac:dyDescent="0.25">
      <c r="A65" s="2" t="s">
        <v>156</v>
      </c>
      <c r="B65" s="2" t="s">
        <v>624</v>
      </c>
      <c r="C65" s="2" t="s">
        <v>8</v>
      </c>
      <c r="D65" s="2" t="s">
        <v>106</v>
      </c>
      <c r="E65" s="2" t="s">
        <v>92</v>
      </c>
      <c r="F65" t="s">
        <v>1471</v>
      </c>
      <c r="Q65" s="13"/>
      <c r="R65" s="13"/>
    </row>
    <row r="66" spans="1:18" x14ac:dyDescent="0.25">
      <c r="A66" t="s">
        <v>156</v>
      </c>
      <c r="B66" s="2" t="s">
        <v>624</v>
      </c>
      <c r="C66" s="2" t="s">
        <v>9</v>
      </c>
      <c r="D66" s="2" t="s">
        <v>106</v>
      </c>
      <c r="E66" s="2" t="s">
        <v>92</v>
      </c>
      <c r="F66" t="s">
        <v>1471</v>
      </c>
      <c r="Q66" s="13"/>
      <c r="R66" s="13"/>
    </row>
    <row r="67" spans="1:18" x14ac:dyDescent="0.25">
      <c r="A67" t="s">
        <v>156</v>
      </c>
      <c r="B67" s="2" t="s">
        <v>624</v>
      </c>
      <c r="C67" s="2" t="s">
        <v>16</v>
      </c>
      <c r="D67" s="2" t="s">
        <v>106</v>
      </c>
      <c r="E67" s="2" t="s">
        <v>92</v>
      </c>
      <c r="F67" t="s">
        <v>1471</v>
      </c>
      <c r="Q67" s="13"/>
      <c r="R67" s="13"/>
    </row>
    <row r="68" spans="1:18" x14ac:dyDescent="0.25">
      <c r="A68" t="s">
        <v>156</v>
      </c>
      <c r="B68" s="2" t="s">
        <v>624</v>
      </c>
      <c r="C68" s="2" t="s">
        <v>17</v>
      </c>
      <c r="D68" s="2" t="s">
        <v>106</v>
      </c>
      <c r="E68" s="2" t="s">
        <v>92</v>
      </c>
      <c r="F68" t="s">
        <v>1471</v>
      </c>
      <c r="Q68" s="13"/>
      <c r="R68" s="13"/>
    </row>
    <row r="69" spans="1:18" x14ac:dyDescent="0.25">
      <c r="A69" t="s">
        <v>156</v>
      </c>
      <c r="B69" s="2" t="s">
        <v>624</v>
      </c>
      <c r="C69" s="2" t="s">
        <v>19</v>
      </c>
      <c r="D69" s="2" t="s">
        <v>106</v>
      </c>
      <c r="E69" s="2" t="s">
        <v>417</v>
      </c>
      <c r="F69" t="s">
        <v>1471</v>
      </c>
      <c r="Q69" s="13"/>
      <c r="R69" s="13"/>
    </row>
    <row r="70" spans="1:18" x14ac:dyDescent="0.25">
      <c r="A70" t="s">
        <v>156</v>
      </c>
      <c r="B70" s="2" t="s">
        <v>624</v>
      </c>
      <c r="C70" s="2" t="s">
        <v>20</v>
      </c>
      <c r="D70" s="2" t="s">
        <v>106</v>
      </c>
      <c r="E70" s="2" t="s">
        <v>417</v>
      </c>
      <c r="F70" t="s">
        <v>1471</v>
      </c>
      <c r="Q70" s="13"/>
      <c r="R70" s="13"/>
    </row>
    <row r="71" spans="1:18" x14ac:dyDescent="0.25">
      <c r="A71" t="s">
        <v>156</v>
      </c>
      <c r="B71" s="2" t="s">
        <v>624</v>
      </c>
      <c r="C71" s="2" t="s">
        <v>21</v>
      </c>
      <c r="D71" s="2" t="s">
        <v>106</v>
      </c>
      <c r="E71" s="2" t="s">
        <v>92</v>
      </c>
      <c r="F71" t="s">
        <v>1471</v>
      </c>
      <c r="Q71" s="13"/>
      <c r="R71" s="13"/>
    </row>
    <row r="72" spans="1:18" x14ac:dyDescent="0.25">
      <c r="A72" t="s">
        <v>156</v>
      </c>
      <c r="B72" s="2" t="s">
        <v>624</v>
      </c>
      <c r="C72" s="2" t="s">
        <v>23</v>
      </c>
      <c r="D72" s="2" t="s">
        <v>106</v>
      </c>
      <c r="E72" s="2" t="s">
        <v>417</v>
      </c>
      <c r="F72" t="s">
        <v>1471</v>
      </c>
      <c r="Q72" s="13"/>
      <c r="R72" s="13"/>
    </row>
    <row r="73" spans="1:18" x14ac:dyDescent="0.25">
      <c r="A73" t="s">
        <v>156</v>
      </c>
      <c r="B73" s="2" t="s">
        <v>624</v>
      </c>
      <c r="C73" s="2" t="s">
        <v>24</v>
      </c>
      <c r="D73" s="2" t="s">
        <v>106</v>
      </c>
      <c r="E73" s="2" t="s">
        <v>417</v>
      </c>
      <c r="F73" t="s">
        <v>1471</v>
      </c>
      <c r="Q73" s="13"/>
      <c r="R73" s="13"/>
    </row>
    <row r="74" spans="1:18" x14ac:dyDescent="0.25">
      <c r="A74" t="s">
        <v>156</v>
      </c>
      <c r="B74" s="2" t="s">
        <v>624</v>
      </c>
      <c r="C74" s="2" t="s">
        <v>1394</v>
      </c>
      <c r="D74" s="2" t="s">
        <v>27</v>
      </c>
      <c r="E74" s="2" t="s">
        <v>92</v>
      </c>
      <c r="F74" t="s">
        <v>1471</v>
      </c>
      <c r="Q74" s="13"/>
      <c r="R74" s="13"/>
    </row>
    <row r="75" spans="1:18" x14ac:dyDescent="0.25">
      <c r="A75" t="s">
        <v>156</v>
      </c>
      <c r="B75" s="2" t="s">
        <v>624</v>
      </c>
      <c r="C75" s="2" t="s">
        <v>1395</v>
      </c>
      <c r="D75" s="2" t="s">
        <v>27</v>
      </c>
      <c r="E75" s="2" t="s">
        <v>92</v>
      </c>
      <c r="F75" t="s">
        <v>1471</v>
      </c>
      <c r="Q75" s="13"/>
      <c r="R75" s="13"/>
    </row>
    <row r="76" spans="1:18" x14ac:dyDescent="0.25">
      <c r="A76" t="s">
        <v>156</v>
      </c>
      <c r="B76" s="2" t="s">
        <v>624</v>
      </c>
      <c r="C76" t="s">
        <v>13</v>
      </c>
      <c r="D76" s="2" t="s">
        <v>106</v>
      </c>
      <c r="E76" t="s">
        <v>92</v>
      </c>
      <c r="F76" t="s">
        <v>1471</v>
      </c>
      <c r="Q76" s="13"/>
      <c r="R76" s="13"/>
    </row>
    <row r="77" spans="1:18" x14ac:dyDescent="0.25">
      <c r="A77" t="s">
        <v>156</v>
      </c>
      <c r="B77" s="2" t="s">
        <v>624</v>
      </c>
      <c r="C77" t="s">
        <v>14</v>
      </c>
      <c r="D77" s="2" t="s">
        <v>106</v>
      </c>
      <c r="E77" t="s">
        <v>202</v>
      </c>
      <c r="F77" t="s">
        <v>1471</v>
      </c>
      <c r="G77" s="1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x14ac:dyDescent="0.25">
      <c r="A78" t="s">
        <v>156</v>
      </c>
      <c r="B78" s="2" t="s">
        <v>624</v>
      </c>
      <c r="C78" t="s">
        <v>15</v>
      </c>
      <c r="D78" s="2" t="s">
        <v>106</v>
      </c>
      <c r="E78" t="s">
        <v>417</v>
      </c>
      <c r="F78" t="s">
        <v>1471</v>
      </c>
      <c r="I78" s="13"/>
      <c r="J78" s="13"/>
      <c r="K78" s="13"/>
      <c r="L78" s="13"/>
      <c r="M78" s="13"/>
      <c r="N78" s="13"/>
      <c r="O78" s="13"/>
      <c r="P78" s="13"/>
    </row>
    <row r="79" spans="1:18" x14ac:dyDescent="0.25">
      <c r="A79" t="s">
        <v>156</v>
      </c>
      <c r="B79" s="2" t="s">
        <v>624</v>
      </c>
      <c r="C79" t="s">
        <v>22</v>
      </c>
      <c r="D79" s="2" t="s">
        <v>106</v>
      </c>
      <c r="E79" t="s">
        <v>202</v>
      </c>
      <c r="F79" t="s">
        <v>1471</v>
      </c>
      <c r="G79" s="1"/>
      <c r="I79" s="13"/>
      <c r="J79" s="13"/>
      <c r="K79" s="13"/>
      <c r="L79" s="13"/>
      <c r="M79" s="13"/>
      <c r="N79" s="13"/>
      <c r="O79" s="13"/>
      <c r="P79" s="13"/>
    </row>
    <row r="80" spans="1:18" x14ac:dyDescent="0.25">
      <c r="A80" t="s">
        <v>156</v>
      </c>
      <c r="B80" s="2" t="s">
        <v>620</v>
      </c>
      <c r="C80" t="s">
        <v>950</v>
      </c>
      <c r="D80" s="2" t="s">
        <v>1516</v>
      </c>
      <c r="E80" s="2" t="s">
        <v>418</v>
      </c>
      <c r="F80" s="2" t="s">
        <v>1449</v>
      </c>
      <c r="I80" s="13"/>
      <c r="J80" s="13"/>
      <c r="K80" s="13"/>
      <c r="L80" s="13"/>
      <c r="M80" s="13"/>
      <c r="N80" s="13"/>
      <c r="O80" s="13"/>
      <c r="P80" s="13"/>
    </row>
    <row r="81" spans="1:16" x14ac:dyDescent="0.25">
      <c r="A81" t="s">
        <v>156</v>
      </c>
      <c r="B81" s="2" t="s">
        <v>620</v>
      </c>
      <c r="C81" t="s">
        <v>754</v>
      </c>
      <c r="D81" s="2" t="s">
        <v>1517</v>
      </c>
      <c r="E81" s="2" t="s">
        <v>78</v>
      </c>
      <c r="F81" s="2" t="s">
        <v>1475</v>
      </c>
      <c r="I81" s="13"/>
      <c r="J81" s="13"/>
      <c r="K81" s="13"/>
      <c r="L81" s="13"/>
      <c r="M81" s="13"/>
      <c r="N81" s="13"/>
      <c r="O81" s="13"/>
      <c r="P8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workbookViewId="0">
      <selection activeCell="I274" sqref="I274"/>
    </sheetView>
  </sheetViews>
  <sheetFormatPr defaultColWidth="11" defaultRowHeight="15.75" x14ac:dyDescent="0.25"/>
  <cols>
    <col min="1" max="1" width="22.125" bestFit="1" customWidth="1"/>
    <col min="2" max="2" width="33.625" customWidth="1"/>
    <col min="4" max="4" width="16.375" customWidth="1"/>
    <col min="5" max="5" width="16.625" customWidth="1"/>
    <col min="9" max="9" width="15" bestFit="1" customWidth="1"/>
  </cols>
  <sheetData>
    <row r="1" spans="1:9" x14ac:dyDescent="0.25">
      <c r="A1" t="s">
        <v>26</v>
      </c>
      <c r="B1" t="s">
        <v>29</v>
      </c>
      <c r="C1" t="s">
        <v>30</v>
      </c>
    </row>
    <row r="2" spans="1:9" x14ac:dyDescent="0.25">
      <c r="A2" t="s">
        <v>3</v>
      </c>
      <c r="B2" t="s">
        <v>27</v>
      </c>
      <c r="C2" t="s">
        <v>31</v>
      </c>
      <c r="I2" t="s">
        <v>41</v>
      </c>
    </row>
    <row r="3" spans="1:9" x14ac:dyDescent="0.25">
      <c r="A3" t="s">
        <v>4</v>
      </c>
      <c r="B3" t="s">
        <v>27</v>
      </c>
      <c r="C3" t="s">
        <v>31</v>
      </c>
      <c r="I3" t="s">
        <v>40</v>
      </c>
    </row>
    <row r="4" spans="1:9" x14ac:dyDescent="0.25">
      <c r="A4" t="s">
        <v>5</v>
      </c>
      <c r="B4" t="s">
        <v>27</v>
      </c>
      <c r="C4" t="s">
        <v>31</v>
      </c>
      <c r="I4" t="s">
        <v>38</v>
      </c>
    </row>
    <row r="5" spans="1:9" x14ac:dyDescent="0.25">
      <c r="A5" t="s">
        <v>6</v>
      </c>
      <c r="B5" t="s">
        <v>27</v>
      </c>
      <c r="C5" t="s">
        <v>31</v>
      </c>
      <c r="I5" t="s">
        <v>39</v>
      </c>
    </row>
    <row r="6" spans="1:9" x14ac:dyDescent="0.25">
      <c r="A6" t="s">
        <v>7</v>
      </c>
      <c r="B6" t="s">
        <v>28</v>
      </c>
      <c r="C6" t="s">
        <v>32</v>
      </c>
      <c r="I6" t="s">
        <v>136</v>
      </c>
    </row>
    <row r="7" spans="1:9" x14ac:dyDescent="0.25">
      <c r="A7" t="s">
        <v>8</v>
      </c>
      <c r="B7" t="s">
        <v>28</v>
      </c>
      <c r="C7" t="s">
        <v>32</v>
      </c>
      <c r="I7" t="s">
        <v>42</v>
      </c>
    </row>
    <row r="8" spans="1:9" x14ac:dyDescent="0.25">
      <c r="A8" t="s">
        <v>9</v>
      </c>
      <c r="B8" t="s">
        <v>28</v>
      </c>
      <c r="C8" t="s">
        <v>32</v>
      </c>
      <c r="I8" t="s">
        <v>138</v>
      </c>
    </row>
    <row r="9" spans="1:9" x14ac:dyDescent="0.25">
      <c r="A9" t="s">
        <v>10</v>
      </c>
      <c r="B9" t="s">
        <v>28</v>
      </c>
      <c r="C9" t="s">
        <v>33</v>
      </c>
      <c r="I9" t="s">
        <v>135</v>
      </c>
    </row>
    <row r="10" spans="1:9" x14ac:dyDescent="0.25">
      <c r="A10" t="s">
        <v>11</v>
      </c>
      <c r="B10" t="s">
        <v>28</v>
      </c>
      <c r="C10" t="s">
        <v>33</v>
      </c>
      <c r="I10" t="s">
        <v>412</v>
      </c>
    </row>
    <row r="11" spans="1:9" x14ac:dyDescent="0.25">
      <c r="A11" t="s">
        <v>12</v>
      </c>
      <c r="B11" t="s">
        <v>28</v>
      </c>
      <c r="C11" t="s">
        <v>33</v>
      </c>
      <c r="I11" t="s">
        <v>413</v>
      </c>
    </row>
    <row r="12" spans="1:9" x14ac:dyDescent="0.25">
      <c r="A12" t="s">
        <v>13</v>
      </c>
      <c r="B12" t="s">
        <v>28</v>
      </c>
      <c r="C12" t="s">
        <v>33</v>
      </c>
      <c r="I12" t="s">
        <v>422</v>
      </c>
    </row>
    <row r="13" spans="1:9" x14ac:dyDescent="0.25">
      <c r="A13" t="s">
        <v>14</v>
      </c>
      <c r="B13" t="s">
        <v>28</v>
      </c>
      <c r="C13" t="s">
        <v>33</v>
      </c>
      <c r="I13" t="s">
        <v>424</v>
      </c>
    </row>
    <row r="14" spans="1:9" x14ac:dyDescent="0.25">
      <c r="A14" t="s">
        <v>15</v>
      </c>
      <c r="B14" t="s">
        <v>28</v>
      </c>
      <c r="C14" t="s">
        <v>33</v>
      </c>
    </row>
    <row r="15" spans="1:9" x14ac:dyDescent="0.25">
      <c r="A15" t="s">
        <v>16</v>
      </c>
      <c r="B15" t="s">
        <v>28</v>
      </c>
      <c r="C15" t="s">
        <v>33</v>
      </c>
      <c r="I15" t="s">
        <v>1461</v>
      </c>
    </row>
    <row r="16" spans="1:9" x14ac:dyDescent="0.25">
      <c r="A16" t="s">
        <v>17</v>
      </c>
      <c r="B16" t="s">
        <v>28</v>
      </c>
      <c r="C16" t="s">
        <v>33</v>
      </c>
    </row>
    <row r="17" spans="1:9" x14ac:dyDescent="0.25">
      <c r="A17" t="s">
        <v>18</v>
      </c>
      <c r="B17" t="s">
        <v>28</v>
      </c>
      <c r="C17" t="s">
        <v>33</v>
      </c>
      <c r="I17" t="s">
        <v>1462</v>
      </c>
    </row>
    <row r="18" spans="1:9" x14ac:dyDescent="0.25">
      <c r="A18" t="s">
        <v>19</v>
      </c>
      <c r="B18" t="s">
        <v>28</v>
      </c>
      <c r="C18" t="s">
        <v>33</v>
      </c>
    </row>
    <row r="19" spans="1:9" x14ac:dyDescent="0.25">
      <c r="A19" t="s">
        <v>20</v>
      </c>
      <c r="B19" t="s">
        <v>28</v>
      </c>
      <c r="C19" t="s">
        <v>33</v>
      </c>
    </row>
    <row r="20" spans="1:9" x14ac:dyDescent="0.25">
      <c r="A20" t="s">
        <v>21</v>
      </c>
      <c r="B20" t="s">
        <v>28</v>
      </c>
      <c r="C20" t="s">
        <v>33</v>
      </c>
    </row>
    <row r="21" spans="1:9" x14ac:dyDescent="0.25">
      <c r="A21" t="s">
        <v>22</v>
      </c>
      <c r="B21" t="s">
        <v>28</v>
      </c>
      <c r="C21" t="s">
        <v>33</v>
      </c>
    </row>
    <row r="22" spans="1:9" x14ac:dyDescent="0.25">
      <c r="A22" t="s">
        <v>23</v>
      </c>
      <c r="B22" t="s">
        <v>28</v>
      </c>
      <c r="C22" t="s">
        <v>33</v>
      </c>
    </row>
    <row r="23" spans="1:9" x14ac:dyDescent="0.25">
      <c r="A23" t="s">
        <v>24</v>
      </c>
      <c r="B23" t="s">
        <v>28</v>
      </c>
      <c r="C23" t="s">
        <v>34</v>
      </c>
    </row>
    <row r="25" spans="1:9" x14ac:dyDescent="0.25">
      <c r="A25" t="s">
        <v>131</v>
      </c>
      <c r="B25" t="s">
        <v>132</v>
      </c>
    </row>
    <row r="26" spans="1:9" x14ac:dyDescent="0.25">
      <c r="A26" t="s">
        <v>43</v>
      </c>
      <c r="B26" t="s">
        <v>137</v>
      </c>
    </row>
    <row r="27" spans="1:9" x14ac:dyDescent="0.25">
      <c r="A27" t="s">
        <v>44</v>
      </c>
      <c r="B27" t="s">
        <v>137</v>
      </c>
    </row>
    <row r="28" spans="1:9" x14ac:dyDescent="0.25">
      <c r="A28" t="s">
        <v>45</v>
      </c>
      <c r="B28" t="s">
        <v>387</v>
      </c>
    </row>
    <row r="29" spans="1:9" x14ac:dyDescent="0.25">
      <c r="A29" t="s">
        <v>46</v>
      </c>
      <c r="B29" t="s">
        <v>126</v>
      </c>
    </row>
    <row r="30" spans="1:9" x14ac:dyDescent="0.25">
      <c r="A30" t="s">
        <v>47</v>
      </c>
      <c r="B30" t="s">
        <v>120</v>
      </c>
    </row>
    <row r="31" spans="1:9" x14ac:dyDescent="0.25">
      <c r="A31" t="s">
        <v>48</v>
      </c>
      <c r="B31" t="s">
        <v>120</v>
      </c>
    </row>
    <row r="32" spans="1:9" x14ac:dyDescent="0.25">
      <c r="A32" t="s">
        <v>49</v>
      </c>
      <c r="B32" t="s">
        <v>121</v>
      </c>
    </row>
    <row r="33" spans="1:2" x14ac:dyDescent="0.25">
      <c r="A33" t="s">
        <v>50</v>
      </c>
      <c r="B33" t="s">
        <v>121</v>
      </c>
    </row>
    <row r="34" spans="1:2" x14ac:dyDescent="0.25">
      <c r="A34" t="s">
        <v>51</v>
      </c>
      <c r="B34" t="s">
        <v>387</v>
      </c>
    </row>
    <row r="35" spans="1:2" x14ac:dyDescent="0.25">
      <c r="A35" t="s">
        <v>52</v>
      </c>
      <c r="B35" t="s">
        <v>120</v>
      </c>
    </row>
    <row r="36" spans="1:2" x14ac:dyDescent="0.25">
      <c r="A36" t="s">
        <v>53</v>
      </c>
      <c r="B36" t="s">
        <v>121</v>
      </c>
    </row>
    <row r="37" spans="1:2" x14ac:dyDescent="0.25">
      <c r="A37" t="s">
        <v>54</v>
      </c>
      <c r="B37" t="s">
        <v>121</v>
      </c>
    </row>
    <row r="38" spans="1:2" x14ac:dyDescent="0.25">
      <c r="A38" t="s">
        <v>55</v>
      </c>
      <c r="B38" t="s">
        <v>121</v>
      </c>
    </row>
    <row r="39" spans="1:2" x14ac:dyDescent="0.25">
      <c r="A39" t="s">
        <v>73</v>
      </c>
      <c r="B39" t="s">
        <v>121</v>
      </c>
    </row>
    <row r="40" spans="1:2" x14ac:dyDescent="0.25">
      <c r="A40" t="s">
        <v>56</v>
      </c>
      <c r="B40" t="s">
        <v>126</v>
      </c>
    </row>
    <row r="41" spans="1:2" x14ac:dyDescent="0.25">
      <c r="A41" t="s">
        <v>57</v>
      </c>
      <c r="B41" t="s">
        <v>128</v>
      </c>
    </row>
    <row r="42" spans="1:2" x14ac:dyDescent="0.25">
      <c r="A42" t="s">
        <v>58</v>
      </c>
      <c r="B42" t="s">
        <v>119</v>
      </c>
    </row>
    <row r="43" spans="1:2" x14ac:dyDescent="0.25">
      <c r="A43" t="s">
        <v>59</v>
      </c>
      <c r="B43" t="s">
        <v>124</v>
      </c>
    </row>
    <row r="44" spans="1:2" x14ac:dyDescent="0.25">
      <c r="A44" t="s">
        <v>60</v>
      </c>
      <c r="B44" t="s">
        <v>122</v>
      </c>
    </row>
    <row r="45" spans="1:2" x14ac:dyDescent="0.25">
      <c r="A45" t="s">
        <v>61</v>
      </c>
      <c r="B45" t="s">
        <v>122</v>
      </c>
    </row>
    <row r="46" spans="1:2" x14ac:dyDescent="0.25">
      <c r="A46" t="s">
        <v>62</v>
      </c>
      <c r="B46" t="s">
        <v>122</v>
      </c>
    </row>
    <row r="47" spans="1:2" x14ac:dyDescent="0.25">
      <c r="A47" t="s">
        <v>63</v>
      </c>
      <c r="B47" t="s">
        <v>122</v>
      </c>
    </row>
    <row r="48" spans="1:2" x14ac:dyDescent="0.25">
      <c r="A48" t="s">
        <v>64</v>
      </c>
      <c r="B48" t="s">
        <v>126</v>
      </c>
    </row>
    <row r="49" spans="1:2" x14ac:dyDescent="0.25">
      <c r="A49" t="s">
        <v>65</v>
      </c>
      <c r="B49" t="s">
        <v>128</v>
      </c>
    </row>
    <row r="50" spans="1:2" x14ac:dyDescent="0.25">
      <c r="A50" t="s">
        <v>66</v>
      </c>
      <c r="B50" t="s">
        <v>128</v>
      </c>
    </row>
    <row r="51" spans="1:2" x14ac:dyDescent="0.25">
      <c r="A51" t="s">
        <v>67</v>
      </c>
      <c r="B51" t="s">
        <v>128</v>
      </c>
    </row>
    <row r="52" spans="1:2" x14ac:dyDescent="0.25">
      <c r="A52" t="s">
        <v>68</v>
      </c>
      <c r="B52" t="s">
        <v>128</v>
      </c>
    </row>
    <row r="53" spans="1:2" x14ac:dyDescent="0.25">
      <c r="A53" t="s">
        <v>69</v>
      </c>
      <c r="B53" t="s">
        <v>128</v>
      </c>
    </row>
    <row r="54" spans="1:2" x14ac:dyDescent="0.25">
      <c r="A54" t="s">
        <v>70</v>
      </c>
      <c r="B54" t="s">
        <v>128</v>
      </c>
    </row>
    <row r="55" spans="1:2" x14ac:dyDescent="0.25">
      <c r="A55" t="s">
        <v>71</v>
      </c>
      <c r="B55" t="s">
        <v>129</v>
      </c>
    </row>
    <row r="56" spans="1:2" x14ac:dyDescent="0.25">
      <c r="A56" t="s">
        <v>72</v>
      </c>
      <c r="B56" t="s">
        <v>125</v>
      </c>
    </row>
    <row r="57" spans="1:2" x14ac:dyDescent="0.25">
      <c r="B57" t="s">
        <v>117</v>
      </c>
    </row>
    <row r="58" spans="1:2" x14ac:dyDescent="0.25">
      <c r="B58" t="s">
        <v>130</v>
      </c>
    </row>
    <row r="59" spans="1:2" x14ac:dyDescent="0.25">
      <c r="B59" t="s">
        <v>127</v>
      </c>
    </row>
    <row r="60" spans="1:2" x14ac:dyDescent="0.25">
      <c r="B60" t="s">
        <v>123</v>
      </c>
    </row>
    <row r="62" spans="1:2" x14ac:dyDescent="0.25">
      <c r="A62" t="s">
        <v>250</v>
      </c>
      <c r="B62" t="s">
        <v>198</v>
      </c>
    </row>
    <row r="63" spans="1:2" x14ac:dyDescent="0.25">
      <c r="A63" t="s">
        <v>205</v>
      </c>
      <c r="B63" t="s">
        <v>206</v>
      </c>
    </row>
    <row r="64" spans="1:2" x14ac:dyDescent="0.25">
      <c r="A64" t="s">
        <v>205</v>
      </c>
      <c r="B64" t="s">
        <v>207</v>
      </c>
    </row>
    <row r="65" spans="1:2" x14ac:dyDescent="0.25">
      <c r="A65" t="s">
        <v>205</v>
      </c>
      <c r="B65" t="s">
        <v>208</v>
      </c>
    </row>
    <row r="66" spans="1:2" x14ac:dyDescent="0.25">
      <c r="A66" t="s">
        <v>205</v>
      </c>
      <c r="B66" t="s">
        <v>209</v>
      </c>
    </row>
    <row r="67" spans="1:2" x14ac:dyDescent="0.25">
      <c r="A67" t="s">
        <v>210</v>
      </c>
      <c r="B67" t="s">
        <v>211</v>
      </c>
    </row>
    <row r="68" spans="1:2" x14ac:dyDescent="0.25">
      <c r="A68" t="s">
        <v>210</v>
      </c>
      <c r="B68" t="s">
        <v>212</v>
      </c>
    </row>
    <row r="69" spans="1:2" x14ac:dyDescent="0.25">
      <c r="A69" t="s">
        <v>210</v>
      </c>
      <c r="B69" t="s">
        <v>213</v>
      </c>
    </row>
    <row r="70" spans="1:2" x14ac:dyDescent="0.25">
      <c r="A70" t="s">
        <v>210</v>
      </c>
      <c r="B70" t="s">
        <v>214</v>
      </c>
    </row>
    <row r="71" spans="1:2" x14ac:dyDescent="0.25">
      <c r="A71" t="s">
        <v>210</v>
      </c>
      <c r="B71" t="s">
        <v>215</v>
      </c>
    </row>
    <row r="72" spans="1:2" x14ac:dyDescent="0.25">
      <c r="A72" t="s">
        <v>216</v>
      </c>
      <c r="B72" t="s">
        <v>217</v>
      </c>
    </row>
    <row r="73" spans="1:2" x14ac:dyDescent="0.25">
      <c r="A73" t="s">
        <v>216</v>
      </c>
      <c r="B73" t="s">
        <v>218</v>
      </c>
    </row>
    <row r="74" spans="1:2" x14ac:dyDescent="0.25">
      <c r="A74" t="s">
        <v>216</v>
      </c>
      <c r="B74" t="s">
        <v>219</v>
      </c>
    </row>
    <row r="75" spans="1:2" x14ac:dyDescent="0.25">
      <c r="A75" t="s">
        <v>216</v>
      </c>
      <c r="B75" t="s">
        <v>179</v>
      </c>
    </row>
    <row r="76" spans="1:2" x14ac:dyDescent="0.25">
      <c r="A76" t="s">
        <v>216</v>
      </c>
      <c r="B76" t="s">
        <v>220</v>
      </c>
    </row>
    <row r="77" spans="1:2" x14ac:dyDescent="0.25">
      <c r="A77" t="s">
        <v>216</v>
      </c>
      <c r="B77" t="s">
        <v>221</v>
      </c>
    </row>
    <row r="78" spans="1:2" x14ac:dyDescent="0.25">
      <c r="A78" t="s">
        <v>222</v>
      </c>
      <c r="B78" t="s">
        <v>223</v>
      </c>
    </row>
    <row r="79" spans="1:2" x14ac:dyDescent="0.25">
      <c r="A79" t="s">
        <v>222</v>
      </c>
      <c r="B79" t="s">
        <v>224</v>
      </c>
    </row>
    <row r="80" spans="1:2" x14ac:dyDescent="0.25">
      <c r="A80" t="s">
        <v>222</v>
      </c>
      <c r="B80" t="s">
        <v>225</v>
      </c>
    </row>
    <row r="81" spans="1:2" x14ac:dyDescent="0.25">
      <c r="A81" t="s">
        <v>222</v>
      </c>
      <c r="B81" t="s">
        <v>226</v>
      </c>
    </row>
    <row r="82" spans="1:2" x14ac:dyDescent="0.25">
      <c r="A82" t="s">
        <v>222</v>
      </c>
      <c r="B82" t="s">
        <v>227</v>
      </c>
    </row>
    <row r="83" spans="1:2" x14ac:dyDescent="0.25">
      <c r="A83" t="s">
        <v>222</v>
      </c>
      <c r="B83" t="s">
        <v>228</v>
      </c>
    </row>
    <row r="84" spans="1:2" x14ac:dyDescent="0.25">
      <c r="A84" t="s">
        <v>222</v>
      </c>
      <c r="B84" t="s">
        <v>229</v>
      </c>
    </row>
    <row r="85" spans="1:2" x14ac:dyDescent="0.25">
      <c r="A85" t="s">
        <v>222</v>
      </c>
      <c r="B85" t="s">
        <v>230</v>
      </c>
    </row>
    <row r="86" spans="1:2" x14ac:dyDescent="0.25">
      <c r="A86" t="s">
        <v>222</v>
      </c>
      <c r="B86" t="s">
        <v>231</v>
      </c>
    </row>
    <row r="87" spans="1:2" x14ac:dyDescent="0.25">
      <c r="A87" t="s">
        <v>222</v>
      </c>
      <c r="B87" t="s">
        <v>144</v>
      </c>
    </row>
    <row r="88" spans="1:2" x14ac:dyDescent="0.25">
      <c r="A88" t="s">
        <v>222</v>
      </c>
      <c r="B88" t="s">
        <v>232</v>
      </c>
    </row>
    <row r="89" spans="1:2" x14ac:dyDescent="0.25">
      <c r="A89" t="s">
        <v>222</v>
      </c>
      <c r="B89" t="s">
        <v>233</v>
      </c>
    </row>
    <row r="90" spans="1:2" x14ac:dyDescent="0.25">
      <c r="A90" t="s">
        <v>222</v>
      </c>
      <c r="B90" t="s">
        <v>234</v>
      </c>
    </row>
    <row r="91" spans="1:2" x14ac:dyDescent="0.25">
      <c r="A91" t="s">
        <v>222</v>
      </c>
      <c r="B91" t="s">
        <v>235</v>
      </c>
    </row>
    <row r="92" spans="1:2" x14ac:dyDescent="0.25">
      <c r="A92" t="s">
        <v>222</v>
      </c>
      <c r="B92" t="s">
        <v>236</v>
      </c>
    </row>
    <row r="93" spans="1:2" x14ac:dyDescent="0.25">
      <c r="A93" t="s">
        <v>222</v>
      </c>
      <c r="B93" t="s">
        <v>237</v>
      </c>
    </row>
    <row r="94" spans="1:2" x14ac:dyDescent="0.25">
      <c r="A94" t="s">
        <v>222</v>
      </c>
      <c r="B94" t="s">
        <v>238</v>
      </c>
    </row>
    <row r="95" spans="1:2" x14ac:dyDescent="0.25">
      <c r="A95" t="s">
        <v>239</v>
      </c>
      <c r="B95" t="s">
        <v>240</v>
      </c>
    </row>
    <row r="96" spans="1:2" x14ac:dyDescent="0.25">
      <c r="A96" t="s">
        <v>239</v>
      </c>
      <c r="B96" t="s">
        <v>241</v>
      </c>
    </row>
    <row r="97" spans="1:3" x14ac:dyDescent="0.25">
      <c r="A97" t="s">
        <v>239</v>
      </c>
      <c r="B97" t="s">
        <v>242</v>
      </c>
    </row>
    <row r="98" spans="1:3" x14ac:dyDescent="0.25">
      <c r="A98" t="s">
        <v>239</v>
      </c>
      <c r="B98" t="s">
        <v>243</v>
      </c>
    </row>
    <row r="99" spans="1:3" x14ac:dyDescent="0.25">
      <c r="A99" t="s">
        <v>239</v>
      </c>
      <c r="B99" t="s">
        <v>244</v>
      </c>
    </row>
    <row r="100" spans="1:3" x14ac:dyDescent="0.25">
      <c r="A100" t="s">
        <v>239</v>
      </c>
      <c r="B100" t="s">
        <v>245</v>
      </c>
    </row>
    <row r="101" spans="1:3" x14ac:dyDescent="0.25">
      <c r="A101" t="s">
        <v>246</v>
      </c>
      <c r="B101" t="s">
        <v>247</v>
      </c>
    </row>
    <row r="102" spans="1:3" x14ac:dyDescent="0.25">
      <c r="A102" t="s">
        <v>246</v>
      </c>
      <c r="B102" t="s">
        <v>248</v>
      </c>
    </row>
    <row r="103" spans="1:3" x14ac:dyDescent="0.25">
      <c r="A103" t="s">
        <v>246</v>
      </c>
      <c r="B103" t="s">
        <v>249</v>
      </c>
    </row>
    <row r="105" spans="1:3" x14ac:dyDescent="0.25">
      <c r="A105" s="4" t="s">
        <v>294</v>
      </c>
      <c r="B105" s="5"/>
      <c r="C105" s="5"/>
    </row>
    <row r="106" spans="1:3" x14ac:dyDescent="0.25">
      <c r="A106" t="s">
        <v>255</v>
      </c>
      <c r="B106" t="s">
        <v>0</v>
      </c>
      <c r="C106" t="s">
        <v>139</v>
      </c>
    </row>
    <row r="107" spans="1:3" x14ac:dyDescent="0.25">
      <c r="A107" t="s">
        <v>255</v>
      </c>
      <c r="B107" t="s">
        <v>256</v>
      </c>
      <c r="C107" t="s">
        <v>257</v>
      </c>
    </row>
    <row r="108" spans="1:3" x14ac:dyDescent="0.25">
      <c r="A108" t="s">
        <v>255</v>
      </c>
      <c r="B108" t="s">
        <v>256</v>
      </c>
      <c r="C108" t="s">
        <v>258</v>
      </c>
    </row>
    <row r="109" spans="1:3" x14ac:dyDescent="0.25">
      <c r="A109" t="s">
        <v>255</v>
      </c>
      <c r="B109" t="s">
        <v>256</v>
      </c>
      <c r="C109" t="s">
        <v>259</v>
      </c>
    </row>
    <row r="110" spans="1:3" x14ac:dyDescent="0.25">
      <c r="A110" t="s">
        <v>255</v>
      </c>
      <c r="B110" t="s">
        <v>256</v>
      </c>
      <c r="C110" t="s">
        <v>260</v>
      </c>
    </row>
    <row r="111" spans="1:3" x14ac:dyDescent="0.25">
      <c r="A111" t="s">
        <v>255</v>
      </c>
      <c r="B111" t="s">
        <v>256</v>
      </c>
      <c r="C111" t="s">
        <v>261</v>
      </c>
    </row>
    <row r="112" spans="1:3" x14ac:dyDescent="0.25">
      <c r="A112" t="s">
        <v>255</v>
      </c>
      <c r="B112" t="s">
        <v>253</v>
      </c>
      <c r="C112" t="s">
        <v>254</v>
      </c>
    </row>
    <row r="113" spans="1:3" x14ac:dyDescent="0.25">
      <c r="A113" t="s">
        <v>262</v>
      </c>
      <c r="B113" t="s">
        <v>0</v>
      </c>
      <c r="C113" t="s">
        <v>156</v>
      </c>
    </row>
    <row r="114" spans="1:3" x14ac:dyDescent="0.25">
      <c r="A114" t="s">
        <v>262</v>
      </c>
      <c r="B114" t="s">
        <v>256</v>
      </c>
      <c r="C114" t="s">
        <v>263</v>
      </c>
    </row>
    <row r="115" spans="1:3" x14ac:dyDescent="0.25">
      <c r="A115" t="s">
        <v>262</v>
      </c>
      <c r="B115" t="s">
        <v>253</v>
      </c>
      <c r="C115" t="s">
        <v>254</v>
      </c>
    </row>
    <row r="116" spans="1:3" x14ac:dyDescent="0.25">
      <c r="A116" t="s">
        <v>264</v>
      </c>
      <c r="B116" t="s">
        <v>0</v>
      </c>
      <c r="C116" t="s">
        <v>139</v>
      </c>
    </row>
    <row r="117" spans="1:3" x14ac:dyDescent="0.25">
      <c r="A117" t="s">
        <v>264</v>
      </c>
      <c r="B117" t="s">
        <v>0</v>
      </c>
      <c r="C117" t="s">
        <v>156</v>
      </c>
    </row>
    <row r="118" spans="1:3" x14ac:dyDescent="0.25">
      <c r="A118" t="s">
        <v>264</v>
      </c>
      <c r="B118" t="s">
        <v>256</v>
      </c>
      <c r="C118" t="s">
        <v>265</v>
      </c>
    </row>
    <row r="119" spans="1:3" x14ac:dyDescent="0.25">
      <c r="A119" t="s">
        <v>264</v>
      </c>
      <c r="B119" t="s">
        <v>256</v>
      </c>
      <c r="C119" t="s">
        <v>266</v>
      </c>
    </row>
    <row r="120" spans="1:3" x14ac:dyDescent="0.25">
      <c r="A120" t="s">
        <v>264</v>
      </c>
      <c r="B120" t="s">
        <v>256</v>
      </c>
      <c r="C120" t="s">
        <v>267</v>
      </c>
    </row>
    <row r="121" spans="1:3" x14ac:dyDescent="0.25">
      <c r="A121" t="s">
        <v>264</v>
      </c>
      <c r="B121" t="s">
        <v>256</v>
      </c>
      <c r="C121" t="s">
        <v>268</v>
      </c>
    </row>
    <row r="122" spans="1:3" x14ac:dyDescent="0.25">
      <c r="A122" t="s">
        <v>264</v>
      </c>
      <c r="B122" t="s">
        <v>256</v>
      </c>
      <c r="C122" t="s">
        <v>269</v>
      </c>
    </row>
    <row r="123" spans="1:3" x14ac:dyDescent="0.25">
      <c r="A123" t="s">
        <v>264</v>
      </c>
      <c r="B123" t="s">
        <v>256</v>
      </c>
      <c r="C123" t="s">
        <v>270</v>
      </c>
    </row>
    <row r="124" spans="1:3" x14ac:dyDescent="0.25">
      <c r="A124" t="s">
        <v>264</v>
      </c>
      <c r="B124" t="s">
        <v>253</v>
      </c>
      <c r="C124" t="s">
        <v>254</v>
      </c>
    </row>
    <row r="125" spans="1:3" x14ac:dyDescent="0.25">
      <c r="A125" t="s">
        <v>264</v>
      </c>
      <c r="B125" t="s">
        <v>271</v>
      </c>
      <c r="C125" t="s">
        <v>272</v>
      </c>
    </row>
    <row r="126" spans="1:3" x14ac:dyDescent="0.25">
      <c r="A126" t="s">
        <v>264</v>
      </c>
      <c r="B126" t="s">
        <v>271</v>
      </c>
      <c r="C126" t="s">
        <v>273</v>
      </c>
    </row>
    <row r="127" spans="1:3" x14ac:dyDescent="0.25">
      <c r="A127" t="s">
        <v>264</v>
      </c>
      <c r="B127" t="s">
        <v>271</v>
      </c>
      <c r="C127" t="s">
        <v>274</v>
      </c>
    </row>
    <row r="128" spans="1:3" x14ac:dyDescent="0.25">
      <c r="A128" t="s">
        <v>275</v>
      </c>
      <c r="B128" t="s">
        <v>0</v>
      </c>
      <c r="C128" t="s">
        <v>139</v>
      </c>
    </row>
    <row r="129" spans="1:3" x14ac:dyDescent="0.25">
      <c r="A129" t="s">
        <v>275</v>
      </c>
      <c r="B129" t="s">
        <v>256</v>
      </c>
      <c r="C129" t="s">
        <v>205</v>
      </c>
    </row>
    <row r="130" spans="1:3" x14ac:dyDescent="0.25">
      <c r="A130" t="s">
        <v>275</v>
      </c>
      <c r="B130" t="s">
        <v>256</v>
      </c>
      <c r="C130" t="s">
        <v>210</v>
      </c>
    </row>
    <row r="131" spans="1:3" x14ac:dyDescent="0.25">
      <c r="A131" t="s">
        <v>275</v>
      </c>
      <c r="B131" t="s">
        <v>256</v>
      </c>
      <c r="C131" t="s">
        <v>216</v>
      </c>
    </row>
    <row r="132" spans="1:3" x14ac:dyDescent="0.25">
      <c r="A132" t="s">
        <v>275</v>
      </c>
      <c r="B132" t="s">
        <v>256</v>
      </c>
      <c r="C132" t="s">
        <v>222</v>
      </c>
    </row>
    <row r="133" spans="1:3" x14ac:dyDescent="0.25">
      <c r="A133" t="s">
        <v>275</v>
      </c>
      <c r="B133" t="s">
        <v>256</v>
      </c>
      <c r="C133" t="s">
        <v>239</v>
      </c>
    </row>
    <row r="134" spans="1:3" x14ac:dyDescent="0.25">
      <c r="A134" t="s">
        <v>275</v>
      </c>
      <c r="B134" t="s">
        <v>256</v>
      </c>
      <c r="C134" t="s">
        <v>246</v>
      </c>
    </row>
    <row r="135" spans="1:3" x14ac:dyDescent="0.25">
      <c r="A135" t="s">
        <v>275</v>
      </c>
      <c r="B135" t="s">
        <v>253</v>
      </c>
      <c r="C135" t="s">
        <v>254</v>
      </c>
    </row>
    <row r="136" spans="1:3" x14ac:dyDescent="0.25">
      <c r="A136" t="s">
        <v>275</v>
      </c>
      <c r="B136" t="s">
        <v>271</v>
      </c>
      <c r="C136" t="s">
        <v>276</v>
      </c>
    </row>
    <row r="137" spans="1:3" x14ac:dyDescent="0.25">
      <c r="A137" t="s">
        <v>277</v>
      </c>
      <c r="B137" t="s">
        <v>0</v>
      </c>
      <c r="C137" t="s">
        <v>1</v>
      </c>
    </row>
    <row r="138" spans="1:3" x14ac:dyDescent="0.25">
      <c r="A138" t="s">
        <v>277</v>
      </c>
      <c r="B138" t="s">
        <v>253</v>
      </c>
      <c r="C138" t="s">
        <v>254</v>
      </c>
    </row>
    <row r="139" spans="1:3" x14ac:dyDescent="0.25">
      <c r="A139" t="s">
        <v>277</v>
      </c>
      <c r="B139" t="s">
        <v>271</v>
      </c>
      <c r="C139" t="s">
        <v>117</v>
      </c>
    </row>
    <row r="140" spans="1:3" x14ac:dyDescent="0.25">
      <c r="A140" t="s">
        <v>277</v>
      </c>
      <c r="B140" t="s">
        <v>271</v>
      </c>
      <c r="C140" t="s">
        <v>118</v>
      </c>
    </row>
    <row r="141" spans="1:3" x14ac:dyDescent="0.25">
      <c r="A141" t="s">
        <v>277</v>
      </c>
      <c r="B141" t="s">
        <v>271</v>
      </c>
      <c r="C141" t="s">
        <v>119</v>
      </c>
    </row>
    <row r="142" spans="1:3" x14ac:dyDescent="0.25">
      <c r="A142" t="s">
        <v>277</v>
      </c>
      <c r="B142" t="s">
        <v>271</v>
      </c>
      <c r="C142" t="s">
        <v>120</v>
      </c>
    </row>
    <row r="143" spans="1:3" x14ac:dyDescent="0.25">
      <c r="A143" t="s">
        <v>277</v>
      </c>
      <c r="B143" t="s">
        <v>271</v>
      </c>
      <c r="C143" t="s">
        <v>121</v>
      </c>
    </row>
    <row r="144" spans="1:3" x14ac:dyDescent="0.25">
      <c r="A144" t="s">
        <v>277</v>
      </c>
      <c r="B144" t="s">
        <v>271</v>
      </c>
      <c r="C144" t="s">
        <v>122</v>
      </c>
    </row>
    <row r="145" spans="1:3" x14ac:dyDescent="0.25">
      <c r="A145" t="s">
        <v>277</v>
      </c>
      <c r="B145" t="s">
        <v>271</v>
      </c>
      <c r="C145" t="s">
        <v>123</v>
      </c>
    </row>
    <row r="146" spans="1:3" x14ac:dyDescent="0.25">
      <c r="A146" t="s">
        <v>277</v>
      </c>
      <c r="B146" t="s">
        <v>271</v>
      </c>
      <c r="C146" t="s">
        <v>124</v>
      </c>
    </row>
    <row r="147" spans="1:3" x14ac:dyDescent="0.25">
      <c r="A147" t="s">
        <v>277</v>
      </c>
      <c r="B147" t="s">
        <v>271</v>
      </c>
      <c r="C147" t="s">
        <v>125</v>
      </c>
    </row>
    <row r="148" spans="1:3" x14ac:dyDescent="0.25">
      <c r="A148" t="s">
        <v>277</v>
      </c>
      <c r="B148" t="s">
        <v>271</v>
      </c>
      <c r="C148" t="s">
        <v>126</v>
      </c>
    </row>
    <row r="149" spans="1:3" x14ac:dyDescent="0.25">
      <c r="A149" t="s">
        <v>277</v>
      </c>
      <c r="B149" t="s">
        <v>271</v>
      </c>
      <c r="C149" t="s">
        <v>127</v>
      </c>
    </row>
    <row r="150" spans="1:3" x14ac:dyDescent="0.25">
      <c r="A150" t="s">
        <v>277</v>
      </c>
      <c r="B150" t="s">
        <v>271</v>
      </c>
      <c r="C150" t="s">
        <v>128</v>
      </c>
    </row>
    <row r="151" spans="1:3" x14ac:dyDescent="0.25">
      <c r="A151" t="s">
        <v>277</v>
      </c>
      <c r="B151" t="s">
        <v>271</v>
      </c>
      <c r="C151" t="s">
        <v>129</v>
      </c>
    </row>
    <row r="152" spans="1:3" x14ac:dyDescent="0.25">
      <c r="A152" t="s">
        <v>277</v>
      </c>
      <c r="B152" t="s">
        <v>271</v>
      </c>
      <c r="C152" t="s">
        <v>130</v>
      </c>
    </row>
    <row r="153" spans="1:3" x14ac:dyDescent="0.25">
      <c r="A153" t="s">
        <v>278</v>
      </c>
      <c r="B153" t="s">
        <v>0</v>
      </c>
      <c r="C153" t="s">
        <v>139</v>
      </c>
    </row>
    <row r="154" spans="1:3" x14ac:dyDescent="0.25">
      <c r="A154" t="s">
        <v>278</v>
      </c>
      <c r="B154" t="s">
        <v>256</v>
      </c>
      <c r="C154" t="s">
        <v>259</v>
      </c>
    </row>
    <row r="155" spans="1:3" x14ac:dyDescent="0.25">
      <c r="A155" t="s">
        <v>278</v>
      </c>
      <c r="B155" t="s">
        <v>253</v>
      </c>
      <c r="C155" t="s">
        <v>254</v>
      </c>
    </row>
    <row r="156" spans="1:3" x14ac:dyDescent="0.25">
      <c r="A156" t="s">
        <v>279</v>
      </c>
      <c r="B156" t="s">
        <v>0</v>
      </c>
      <c r="C156" t="s">
        <v>139</v>
      </c>
    </row>
    <row r="157" spans="1:3" x14ac:dyDescent="0.25">
      <c r="A157" t="s">
        <v>279</v>
      </c>
      <c r="B157" t="s">
        <v>253</v>
      </c>
      <c r="C157" t="s">
        <v>254</v>
      </c>
    </row>
    <row r="158" spans="1:3" x14ac:dyDescent="0.25">
      <c r="A158" t="s">
        <v>279</v>
      </c>
      <c r="B158" t="s">
        <v>26</v>
      </c>
      <c r="C158" t="s">
        <v>280</v>
      </c>
    </row>
    <row r="159" spans="1:3" x14ac:dyDescent="0.25">
      <c r="A159" t="s">
        <v>279</v>
      </c>
      <c r="B159" t="s">
        <v>26</v>
      </c>
      <c r="C159" t="s">
        <v>281</v>
      </c>
    </row>
    <row r="160" spans="1:3" x14ac:dyDescent="0.25">
      <c r="A160" t="s">
        <v>282</v>
      </c>
      <c r="B160" t="s">
        <v>0</v>
      </c>
      <c r="C160" t="s">
        <v>1</v>
      </c>
    </row>
    <row r="161" spans="1:3" x14ac:dyDescent="0.25">
      <c r="A161" t="s">
        <v>282</v>
      </c>
      <c r="B161" t="s">
        <v>0</v>
      </c>
      <c r="C161" t="s">
        <v>283</v>
      </c>
    </row>
    <row r="162" spans="1:3" x14ac:dyDescent="0.25">
      <c r="A162" t="s">
        <v>282</v>
      </c>
      <c r="B162" t="s">
        <v>253</v>
      </c>
      <c r="C162" t="s">
        <v>254</v>
      </c>
    </row>
    <row r="163" spans="1:3" x14ac:dyDescent="0.25">
      <c r="A163" t="s">
        <v>282</v>
      </c>
      <c r="B163" t="s">
        <v>271</v>
      </c>
      <c r="C163" t="s">
        <v>284</v>
      </c>
    </row>
    <row r="164" spans="1:3" x14ac:dyDescent="0.25">
      <c r="A164" t="s">
        <v>285</v>
      </c>
      <c r="B164" t="s">
        <v>0</v>
      </c>
      <c r="C164" t="s">
        <v>139</v>
      </c>
    </row>
    <row r="165" spans="1:3" x14ac:dyDescent="0.25">
      <c r="A165" t="s">
        <v>285</v>
      </c>
      <c r="B165" t="s">
        <v>256</v>
      </c>
      <c r="C165" t="s">
        <v>286</v>
      </c>
    </row>
    <row r="166" spans="1:3" x14ac:dyDescent="0.25">
      <c r="A166" t="s">
        <v>285</v>
      </c>
      <c r="B166" t="s">
        <v>253</v>
      </c>
      <c r="C166" t="s">
        <v>254</v>
      </c>
    </row>
    <row r="167" spans="1:3" x14ac:dyDescent="0.25">
      <c r="A167" t="s">
        <v>285</v>
      </c>
      <c r="B167" t="s">
        <v>271</v>
      </c>
      <c r="C167" t="s">
        <v>117</v>
      </c>
    </row>
    <row r="168" spans="1:3" x14ac:dyDescent="0.25">
      <c r="A168" t="s">
        <v>285</v>
      </c>
      <c r="B168" t="s">
        <v>271</v>
      </c>
      <c r="C168" t="s">
        <v>118</v>
      </c>
    </row>
    <row r="169" spans="1:3" x14ac:dyDescent="0.25">
      <c r="A169" t="s">
        <v>285</v>
      </c>
      <c r="B169" t="s">
        <v>271</v>
      </c>
      <c r="C169" t="s">
        <v>119</v>
      </c>
    </row>
    <row r="170" spans="1:3" x14ac:dyDescent="0.25">
      <c r="A170" t="s">
        <v>285</v>
      </c>
      <c r="B170" t="s">
        <v>271</v>
      </c>
      <c r="C170" t="s">
        <v>120</v>
      </c>
    </row>
    <row r="171" spans="1:3" x14ac:dyDescent="0.25">
      <c r="A171" t="s">
        <v>285</v>
      </c>
      <c r="B171" t="s">
        <v>271</v>
      </c>
      <c r="C171" t="s">
        <v>121</v>
      </c>
    </row>
    <row r="172" spans="1:3" x14ac:dyDescent="0.25">
      <c r="A172" t="s">
        <v>285</v>
      </c>
      <c r="B172" t="s">
        <v>271</v>
      </c>
      <c r="C172" t="s">
        <v>122</v>
      </c>
    </row>
    <row r="173" spans="1:3" x14ac:dyDescent="0.25">
      <c r="A173" t="s">
        <v>285</v>
      </c>
      <c r="B173" t="s">
        <v>271</v>
      </c>
      <c r="C173" t="s">
        <v>123</v>
      </c>
    </row>
    <row r="174" spans="1:3" x14ac:dyDescent="0.25">
      <c r="A174" t="s">
        <v>285</v>
      </c>
      <c r="B174" t="s">
        <v>271</v>
      </c>
      <c r="C174" t="s">
        <v>124</v>
      </c>
    </row>
    <row r="175" spans="1:3" x14ac:dyDescent="0.25">
      <c r="A175" t="s">
        <v>285</v>
      </c>
      <c r="B175" t="s">
        <v>271</v>
      </c>
      <c r="C175" t="s">
        <v>125</v>
      </c>
    </row>
    <row r="176" spans="1:3" x14ac:dyDescent="0.25">
      <c r="A176" t="s">
        <v>285</v>
      </c>
      <c r="B176" t="s">
        <v>271</v>
      </c>
      <c r="C176" t="s">
        <v>126</v>
      </c>
    </row>
    <row r="177" spans="1:3" x14ac:dyDescent="0.25">
      <c r="A177" t="s">
        <v>285</v>
      </c>
      <c r="B177" t="s">
        <v>271</v>
      </c>
      <c r="C177" t="s">
        <v>127</v>
      </c>
    </row>
    <row r="178" spans="1:3" x14ac:dyDescent="0.25">
      <c r="A178" t="s">
        <v>285</v>
      </c>
      <c r="B178" t="s">
        <v>271</v>
      </c>
      <c r="C178" t="s">
        <v>128</v>
      </c>
    </row>
    <row r="179" spans="1:3" x14ac:dyDescent="0.25">
      <c r="A179" t="s">
        <v>285</v>
      </c>
      <c r="B179" t="s">
        <v>271</v>
      </c>
      <c r="C179" t="s">
        <v>129</v>
      </c>
    </row>
    <row r="180" spans="1:3" x14ac:dyDescent="0.25">
      <c r="A180" t="s">
        <v>285</v>
      </c>
      <c r="B180" t="s">
        <v>271</v>
      </c>
      <c r="C180" t="s">
        <v>130</v>
      </c>
    </row>
    <row r="181" spans="1:3" x14ac:dyDescent="0.25">
      <c r="A181" t="s">
        <v>287</v>
      </c>
      <c r="B181" t="s">
        <v>0</v>
      </c>
      <c r="C181" t="s">
        <v>156</v>
      </c>
    </row>
    <row r="182" spans="1:3" x14ac:dyDescent="0.25">
      <c r="A182" t="s">
        <v>287</v>
      </c>
      <c r="B182" t="s">
        <v>256</v>
      </c>
      <c r="C182" t="s">
        <v>288</v>
      </c>
    </row>
    <row r="183" spans="1:3" x14ac:dyDescent="0.25">
      <c r="A183" t="s">
        <v>287</v>
      </c>
      <c r="B183" t="s">
        <v>253</v>
      </c>
      <c r="C183" t="s">
        <v>254</v>
      </c>
    </row>
    <row r="184" spans="1:3" x14ac:dyDescent="0.25">
      <c r="A184" t="s">
        <v>287</v>
      </c>
      <c r="B184" t="s">
        <v>271</v>
      </c>
      <c r="C184" t="s">
        <v>117</v>
      </c>
    </row>
    <row r="185" spans="1:3" x14ac:dyDescent="0.25">
      <c r="A185" t="s">
        <v>287</v>
      </c>
      <c r="B185" t="s">
        <v>271</v>
      </c>
      <c r="C185" t="s">
        <v>118</v>
      </c>
    </row>
    <row r="186" spans="1:3" x14ac:dyDescent="0.25">
      <c r="A186" t="s">
        <v>287</v>
      </c>
      <c r="B186" t="s">
        <v>271</v>
      </c>
      <c r="C186" t="s">
        <v>119</v>
      </c>
    </row>
    <row r="187" spans="1:3" x14ac:dyDescent="0.25">
      <c r="A187" t="s">
        <v>287</v>
      </c>
      <c r="B187" t="s">
        <v>271</v>
      </c>
      <c r="C187" t="s">
        <v>120</v>
      </c>
    </row>
    <row r="188" spans="1:3" x14ac:dyDescent="0.25">
      <c r="A188" t="s">
        <v>287</v>
      </c>
      <c r="B188" t="s">
        <v>271</v>
      </c>
      <c r="C188" t="s">
        <v>121</v>
      </c>
    </row>
    <row r="189" spans="1:3" x14ac:dyDescent="0.25">
      <c r="A189" t="s">
        <v>287</v>
      </c>
      <c r="B189" t="s">
        <v>271</v>
      </c>
      <c r="C189" t="s">
        <v>122</v>
      </c>
    </row>
    <row r="190" spans="1:3" x14ac:dyDescent="0.25">
      <c r="A190" t="s">
        <v>287</v>
      </c>
      <c r="B190" t="s">
        <v>271</v>
      </c>
      <c r="C190" t="s">
        <v>123</v>
      </c>
    </row>
    <row r="191" spans="1:3" x14ac:dyDescent="0.25">
      <c r="A191" t="s">
        <v>287</v>
      </c>
      <c r="B191" t="s">
        <v>271</v>
      </c>
      <c r="C191" t="s">
        <v>124</v>
      </c>
    </row>
    <row r="192" spans="1:3" x14ac:dyDescent="0.25">
      <c r="A192" t="s">
        <v>287</v>
      </c>
      <c r="B192" t="s">
        <v>271</v>
      </c>
      <c r="C192" t="s">
        <v>125</v>
      </c>
    </row>
    <row r="193" spans="1:3" x14ac:dyDescent="0.25">
      <c r="A193" t="s">
        <v>287</v>
      </c>
      <c r="B193" t="s">
        <v>271</v>
      </c>
      <c r="C193" t="s">
        <v>126</v>
      </c>
    </row>
    <row r="194" spans="1:3" x14ac:dyDescent="0.25">
      <c r="A194" t="s">
        <v>287</v>
      </c>
      <c r="B194" t="s">
        <v>271</v>
      </c>
      <c r="C194" t="s">
        <v>127</v>
      </c>
    </row>
    <row r="195" spans="1:3" x14ac:dyDescent="0.25">
      <c r="A195" t="s">
        <v>287</v>
      </c>
      <c r="B195" t="s">
        <v>271</v>
      </c>
      <c r="C195" t="s">
        <v>128</v>
      </c>
    </row>
    <row r="196" spans="1:3" x14ac:dyDescent="0.25">
      <c r="A196" t="s">
        <v>287</v>
      </c>
      <c r="B196" t="s">
        <v>271</v>
      </c>
      <c r="C196" t="s">
        <v>129</v>
      </c>
    </row>
    <row r="197" spans="1:3" x14ac:dyDescent="0.25">
      <c r="A197" t="s">
        <v>287</v>
      </c>
      <c r="B197" t="s">
        <v>271</v>
      </c>
      <c r="C197" t="s">
        <v>130</v>
      </c>
    </row>
    <row r="198" spans="1:3" x14ac:dyDescent="0.25">
      <c r="A198" t="s">
        <v>289</v>
      </c>
      <c r="B198" t="s">
        <v>253</v>
      </c>
      <c r="C198" t="s">
        <v>254</v>
      </c>
    </row>
    <row r="199" spans="1:3" x14ac:dyDescent="0.25">
      <c r="A199" t="s">
        <v>289</v>
      </c>
      <c r="B199" t="s">
        <v>271</v>
      </c>
      <c r="C199" t="s">
        <v>117</v>
      </c>
    </row>
    <row r="200" spans="1:3" x14ac:dyDescent="0.25">
      <c r="A200" t="s">
        <v>289</v>
      </c>
      <c r="B200" t="s">
        <v>271</v>
      </c>
      <c r="C200" t="s">
        <v>118</v>
      </c>
    </row>
    <row r="201" spans="1:3" x14ac:dyDescent="0.25">
      <c r="A201" t="s">
        <v>289</v>
      </c>
      <c r="B201" t="s">
        <v>271</v>
      </c>
      <c r="C201" t="s">
        <v>119</v>
      </c>
    </row>
    <row r="202" spans="1:3" x14ac:dyDescent="0.25">
      <c r="A202" t="s">
        <v>289</v>
      </c>
      <c r="B202" t="s">
        <v>271</v>
      </c>
      <c r="C202" t="s">
        <v>120</v>
      </c>
    </row>
    <row r="203" spans="1:3" x14ac:dyDescent="0.25">
      <c r="A203" t="s">
        <v>289</v>
      </c>
      <c r="B203" t="s">
        <v>271</v>
      </c>
      <c r="C203" t="s">
        <v>121</v>
      </c>
    </row>
    <row r="204" spans="1:3" x14ac:dyDescent="0.25">
      <c r="A204" t="s">
        <v>289</v>
      </c>
      <c r="B204" t="s">
        <v>271</v>
      </c>
      <c r="C204" t="s">
        <v>122</v>
      </c>
    </row>
    <row r="205" spans="1:3" x14ac:dyDescent="0.25">
      <c r="A205" t="s">
        <v>289</v>
      </c>
      <c r="B205" t="s">
        <v>271</v>
      </c>
      <c r="C205" t="s">
        <v>123</v>
      </c>
    </row>
    <row r="206" spans="1:3" x14ac:dyDescent="0.25">
      <c r="A206" t="s">
        <v>289</v>
      </c>
      <c r="B206" t="s">
        <v>271</v>
      </c>
      <c r="C206" t="s">
        <v>124</v>
      </c>
    </row>
    <row r="207" spans="1:3" x14ac:dyDescent="0.25">
      <c r="A207" t="s">
        <v>289</v>
      </c>
      <c r="B207" t="s">
        <v>271</v>
      </c>
      <c r="C207" t="s">
        <v>125</v>
      </c>
    </row>
    <row r="208" spans="1:3" x14ac:dyDescent="0.25">
      <c r="A208" t="s">
        <v>289</v>
      </c>
      <c r="B208" t="s">
        <v>271</v>
      </c>
      <c r="C208" t="s">
        <v>126</v>
      </c>
    </row>
    <row r="209" spans="1:7" x14ac:dyDescent="0.25">
      <c r="A209" t="s">
        <v>289</v>
      </c>
      <c r="B209" t="s">
        <v>271</v>
      </c>
      <c r="C209" t="s">
        <v>127</v>
      </c>
    </row>
    <row r="210" spans="1:7" x14ac:dyDescent="0.25">
      <c r="A210" t="s">
        <v>289</v>
      </c>
      <c r="B210" t="s">
        <v>271</v>
      </c>
      <c r="C210" t="s">
        <v>128</v>
      </c>
    </row>
    <row r="211" spans="1:7" x14ac:dyDescent="0.25">
      <c r="A211" t="s">
        <v>289</v>
      </c>
      <c r="B211" t="s">
        <v>271</v>
      </c>
      <c r="C211" t="s">
        <v>129</v>
      </c>
    </row>
    <row r="212" spans="1:7" x14ac:dyDescent="0.25">
      <c r="A212" t="s">
        <v>289</v>
      </c>
      <c r="B212" t="s">
        <v>271</v>
      </c>
      <c r="C212" t="s">
        <v>130</v>
      </c>
    </row>
    <row r="213" spans="1:7" x14ac:dyDescent="0.25">
      <c r="A213" t="s">
        <v>290</v>
      </c>
      <c r="B213" t="s">
        <v>0</v>
      </c>
      <c r="C213" t="s">
        <v>139</v>
      </c>
    </row>
    <row r="214" spans="1:7" x14ac:dyDescent="0.25">
      <c r="A214" t="s">
        <v>290</v>
      </c>
      <c r="B214" t="s">
        <v>0</v>
      </c>
      <c r="C214" t="s">
        <v>156</v>
      </c>
    </row>
    <row r="215" spans="1:7" x14ac:dyDescent="0.25">
      <c r="A215" t="s">
        <v>290</v>
      </c>
      <c r="B215" t="s">
        <v>253</v>
      </c>
      <c r="C215" t="s">
        <v>254</v>
      </c>
    </row>
    <row r="216" spans="1:7" x14ac:dyDescent="0.25">
      <c r="A216" t="s">
        <v>290</v>
      </c>
      <c r="B216" t="s">
        <v>271</v>
      </c>
      <c r="C216" t="s">
        <v>272</v>
      </c>
    </row>
    <row r="217" spans="1:7" x14ac:dyDescent="0.25">
      <c r="A217" t="s">
        <v>290</v>
      </c>
      <c r="B217" t="s">
        <v>271</v>
      </c>
      <c r="C217" t="s">
        <v>273</v>
      </c>
    </row>
    <row r="218" spans="1:7" x14ac:dyDescent="0.25">
      <c r="A218" t="s">
        <v>290</v>
      </c>
      <c r="B218" t="s">
        <v>271</v>
      </c>
      <c r="C218" t="s">
        <v>274</v>
      </c>
    </row>
    <row r="219" spans="1:7" x14ac:dyDescent="0.25">
      <c r="A219" t="s">
        <v>290</v>
      </c>
      <c r="B219" t="s">
        <v>271</v>
      </c>
      <c r="C219" t="s">
        <v>291</v>
      </c>
    </row>
    <row r="220" spans="1:7" x14ac:dyDescent="0.25">
      <c r="A220" t="s">
        <v>292</v>
      </c>
      <c r="B220" t="s">
        <v>0</v>
      </c>
      <c r="C220" t="s">
        <v>1</v>
      </c>
    </row>
    <row r="221" spans="1:7" x14ac:dyDescent="0.25">
      <c r="A221" t="s">
        <v>292</v>
      </c>
      <c r="B221" t="s">
        <v>253</v>
      </c>
      <c r="C221" t="s">
        <v>254</v>
      </c>
    </row>
    <row r="222" spans="1:7" x14ac:dyDescent="0.25">
      <c r="A222" t="s">
        <v>292</v>
      </c>
      <c r="B222" t="s">
        <v>271</v>
      </c>
      <c r="C222" t="s">
        <v>293</v>
      </c>
    </row>
    <row r="224" spans="1:7" s="1" customFormat="1" x14ac:dyDescent="0.25">
      <c r="A224" s="4" t="s">
        <v>295</v>
      </c>
      <c r="B224" s="4"/>
      <c r="C224" s="4" t="s">
        <v>316</v>
      </c>
      <c r="D224" s="4" t="s">
        <v>317</v>
      </c>
      <c r="E224" s="4" t="s">
        <v>318</v>
      </c>
      <c r="F224" s="4"/>
      <c r="G224" s="4" t="s">
        <v>319</v>
      </c>
    </row>
    <row r="225" spans="1:7" x14ac:dyDescent="0.25">
      <c r="A225" t="s">
        <v>257</v>
      </c>
      <c r="B225" t="s">
        <v>320</v>
      </c>
      <c r="C225" t="s">
        <v>297</v>
      </c>
      <c r="D225" t="s">
        <v>263</v>
      </c>
      <c r="E225" t="s">
        <v>298</v>
      </c>
    </row>
    <row r="226" spans="1:7" x14ac:dyDescent="0.25">
      <c r="A226" t="s">
        <v>265</v>
      </c>
      <c r="B226" t="s">
        <v>321</v>
      </c>
      <c r="D226" t="s">
        <v>267</v>
      </c>
      <c r="E226" t="s">
        <v>299</v>
      </c>
    </row>
    <row r="227" spans="1:7" x14ac:dyDescent="0.25">
      <c r="A227" t="s">
        <v>205</v>
      </c>
      <c r="B227" t="s">
        <v>322</v>
      </c>
      <c r="E227" t="s">
        <v>300</v>
      </c>
    </row>
    <row r="228" spans="1:7" x14ac:dyDescent="0.25">
      <c r="A228" t="s">
        <v>266</v>
      </c>
      <c r="B228" t="s">
        <v>266</v>
      </c>
      <c r="C228" t="s">
        <v>297</v>
      </c>
      <c r="D228" t="s">
        <v>258</v>
      </c>
      <c r="E228" t="s">
        <v>301</v>
      </c>
    </row>
    <row r="229" spans="1:7" x14ac:dyDescent="0.25">
      <c r="A229" t="s">
        <v>258</v>
      </c>
      <c r="B229" t="s">
        <v>323</v>
      </c>
      <c r="D229" t="s">
        <v>263</v>
      </c>
      <c r="E229" t="s">
        <v>302</v>
      </c>
    </row>
    <row r="230" spans="1:7" x14ac:dyDescent="0.25">
      <c r="A230" t="s">
        <v>210</v>
      </c>
      <c r="B230" s="6" t="s">
        <v>336</v>
      </c>
      <c r="E230" t="s">
        <v>303</v>
      </c>
    </row>
    <row r="231" spans="1:7" x14ac:dyDescent="0.25">
      <c r="A231" t="s">
        <v>286</v>
      </c>
      <c r="B231" t="s">
        <v>324</v>
      </c>
      <c r="E231" t="s">
        <v>304</v>
      </c>
    </row>
    <row r="232" spans="1:7" x14ac:dyDescent="0.25">
      <c r="A232" t="s">
        <v>267</v>
      </c>
      <c r="B232" t="s">
        <v>325</v>
      </c>
      <c r="E232" t="s">
        <v>305</v>
      </c>
    </row>
    <row r="233" spans="1:7" x14ac:dyDescent="0.25">
      <c r="A233" t="s">
        <v>259</v>
      </c>
      <c r="B233" t="s">
        <v>326</v>
      </c>
      <c r="D233" t="s">
        <v>263</v>
      </c>
      <c r="E233" t="s">
        <v>306</v>
      </c>
    </row>
    <row r="234" spans="1:7" x14ac:dyDescent="0.25">
      <c r="A234" t="s">
        <v>268</v>
      </c>
      <c r="B234" t="s">
        <v>327</v>
      </c>
      <c r="C234" t="s">
        <v>297</v>
      </c>
      <c r="E234" t="s">
        <v>307</v>
      </c>
    </row>
    <row r="235" spans="1:7" x14ac:dyDescent="0.25">
      <c r="A235" t="s">
        <v>216</v>
      </c>
      <c r="B235" s="6" t="s">
        <v>335</v>
      </c>
      <c r="E235" t="s">
        <v>308</v>
      </c>
    </row>
    <row r="236" spans="1:7" x14ac:dyDescent="0.25">
      <c r="A236" t="s">
        <v>222</v>
      </c>
      <c r="B236" s="6" t="s">
        <v>334</v>
      </c>
      <c r="E236" t="s">
        <v>309</v>
      </c>
    </row>
    <row r="237" spans="1:7" x14ac:dyDescent="0.25">
      <c r="A237" t="s">
        <v>269</v>
      </c>
      <c r="B237" t="s">
        <v>328</v>
      </c>
      <c r="G237" t="s">
        <v>310</v>
      </c>
    </row>
    <row r="238" spans="1:7" x14ac:dyDescent="0.25">
      <c r="A238" t="s">
        <v>239</v>
      </c>
      <c r="B238" s="6" t="s">
        <v>333</v>
      </c>
      <c r="E238" t="s">
        <v>311</v>
      </c>
    </row>
    <row r="239" spans="1:7" x14ac:dyDescent="0.25">
      <c r="A239" t="s">
        <v>270</v>
      </c>
      <c r="B239" t="s">
        <v>329</v>
      </c>
      <c r="D239" t="s">
        <v>267</v>
      </c>
      <c r="G239" t="s">
        <v>312</v>
      </c>
    </row>
    <row r="240" spans="1:7" x14ac:dyDescent="0.25">
      <c r="A240" t="s">
        <v>260</v>
      </c>
      <c r="B240" t="s">
        <v>330</v>
      </c>
      <c r="D240" t="s">
        <v>263</v>
      </c>
      <c r="E240" t="s">
        <v>313</v>
      </c>
    </row>
    <row r="241" spans="1:11" x14ac:dyDescent="0.25">
      <c r="A241" t="s">
        <v>261</v>
      </c>
      <c r="B241" t="s">
        <v>331</v>
      </c>
      <c r="C241" t="s">
        <v>297</v>
      </c>
      <c r="D241" t="s">
        <v>263</v>
      </c>
      <c r="E241" t="s">
        <v>314</v>
      </c>
    </row>
    <row r="242" spans="1:11" x14ac:dyDescent="0.25">
      <c r="A242" t="s">
        <v>246</v>
      </c>
      <c r="B242" s="6" t="s">
        <v>332</v>
      </c>
      <c r="E242" t="s">
        <v>315</v>
      </c>
    </row>
    <row r="244" spans="1:11" x14ac:dyDescent="0.25">
      <c r="A244" s="4" t="s">
        <v>368</v>
      </c>
      <c r="B244" s="4"/>
      <c r="C244" s="4" t="s">
        <v>316</v>
      </c>
      <c r="D244" s="4" t="s">
        <v>317</v>
      </c>
      <c r="E244" s="4" t="s">
        <v>369</v>
      </c>
      <c r="F244" s="4" t="s">
        <v>371</v>
      </c>
      <c r="G244" s="4"/>
      <c r="H244" s="4" t="s">
        <v>372</v>
      </c>
      <c r="I244" s="4"/>
      <c r="J244" s="4"/>
      <c r="K244" s="4" t="s">
        <v>370</v>
      </c>
    </row>
    <row r="245" spans="1:11" x14ac:dyDescent="0.25">
      <c r="A245" t="s">
        <v>337</v>
      </c>
      <c r="B245" t="s">
        <v>296</v>
      </c>
      <c r="E245" t="s">
        <v>338</v>
      </c>
    </row>
    <row r="246" spans="1:11" x14ac:dyDescent="0.25">
      <c r="A246" t="s">
        <v>117</v>
      </c>
      <c r="B246" t="s">
        <v>296</v>
      </c>
      <c r="E246" t="s">
        <v>339</v>
      </c>
    </row>
    <row r="247" spans="1:11" x14ac:dyDescent="0.25">
      <c r="A247" t="s">
        <v>118</v>
      </c>
      <c r="B247" t="s">
        <v>296</v>
      </c>
      <c r="E247" t="s">
        <v>340</v>
      </c>
    </row>
    <row r="248" spans="1:11" x14ac:dyDescent="0.25">
      <c r="A248" t="s">
        <v>119</v>
      </c>
      <c r="B248" t="s">
        <v>296</v>
      </c>
      <c r="E248" t="s">
        <v>341</v>
      </c>
      <c r="F248" t="s">
        <v>342</v>
      </c>
      <c r="K248" t="s">
        <v>304</v>
      </c>
    </row>
    <row r="249" spans="1:11" x14ac:dyDescent="0.25">
      <c r="A249" t="s">
        <v>120</v>
      </c>
      <c r="B249" t="s">
        <v>296</v>
      </c>
      <c r="E249" t="s">
        <v>343</v>
      </c>
    </row>
    <row r="250" spans="1:11" x14ac:dyDescent="0.25">
      <c r="A250" t="s">
        <v>121</v>
      </c>
      <c r="B250" t="s">
        <v>296</v>
      </c>
      <c r="E250" t="s">
        <v>344</v>
      </c>
    </row>
    <row r="251" spans="1:11" x14ac:dyDescent="0.25">
      <c r="A251" t="s">
        <v>122</v>
      </c>
      <c r="B251" t="s">
        <v>296</v>
      </c>
      <c r="C251" t="s">
        <v>284</v>
      </c>
      <c r="E251" t="s">
        <v>345</v>
      </c>
      <c r="F251" t="s">
        <v>342</v>
      </c>
      <c r="K251" t="s">
        <v>304</v>
      </c>
    </row>
    <row r="252" spans="1:11" x14ac:dyDescent="0.25">
      <c r="A252" t="s">
        <v>123</v>
      </c>
      <c r="B252" t="s">
        <v>296</v>
      </c>
      <c r="E252" t="s">
        <v>346</v>
      </c>
    </row>
    <row r="253" spans="1:11" x14ac:dyDescent="0.25">
      <c r="A253" t="s">
        <v>124</v>
      </c>
      <c r="B253" t="s">
        <v>296</v>
      </c>
      <c r="E253" t="s">
        <v>347</v>
      </c>
      <c r="K253" t="s">
        <v>304</v>
      </c>
    </row>
    <row r="254" spans="1:11" x14ac:dyDescent="0.25">
      <c r="A254" t="s">
        <v>125</v>
      </c>
      <c r="B254" t="s">
        <v>296</v>
      </c>
      <c r="D254" t="s">
        <v>348</v>
      </c>
      <c r="E254" t="s">
        <v>349</v>
      </c>
      <c r="F254" t="s">
        <v>342</v>
      </c>
      <c r="H254" t="s">
        <v>350</v>
      </c>
      <c r="K254" t="s">
        <v>304</v>
      </c>
    </row>
    <row r="255" spans="1:11" x14ac:dyDescent="0.25">
      <c r="A255" t="s">
        <v>126</v>
      </c>
      <c r="B255" t="s">
        <v>296</v>
      </c>
      <c r="C255" t="s">
        <v>284</v>
      </c>
      <c r="E255" t="s">
        <v>351</v>
      </c>
    </row>
    <row r="256" spans="1:11" x14ac:dyDescent="0.25">
      <c r="A256" t="s">
        <v>127</v>
      </c>
      <c r="B256" t="s">
        <v>296</v>
      </c>
      <c r="E256" t="s">
        <v>352</v>
      </c>
    </row>
    <row r="257" spans="1:11" x14ac:dyDescent="0.25">
      <c r="A257" t="s">
        <v>128</v>
      </c>
      <c r="B257" t="s">
        <v>296</v>
      </c>
      <c r="C257" t="s">
        <v>284</v>
      </c>
      <c r="E257" t="s">
        <v>353</v>
      </c>
    </row>
    <row r="258" spans="1:11" x14ac:dyDescent="0.25">
      <c r="A258" t="s">
        <v>129</v>
      </c>
      <c r="B258" t="s">
        <v>296</v>
      </c>
      <c r="E258" t="s">
        <v>354</v>
      </c>
    </row>
    <row r="259" spans="1:11" x14ac:dyDescent="0.25">
      <c r="A259" t="s">
        <v>272</v>
      </c>
      <c r="B259" t="s">
        <v>296</v>
      </c>
      <c r="E259" t="s">
        <v>355</v>
      </c>
    </row>
    <row r="260" spans="1:11" x14ac:dyDescent="0.25">
      <c r="A260" t="s">
        <v>273</v>
      </c>
      <c r="B260" t="s">
        <v>296</v>
      </c>
      <c r="E260" t="s">
        <v>356</v>
      </c>
      <c r="F260" t="s">
        <v>357</v>
      </c>
    </row>
    <row r="261" spans="1:11" x14ac:dyDescent="0.25">
      <c r="A261" t="s">
        <v>274</v>
      </c>
      <c r="B261" t="s">
        <v>296</v>
      </c>
      <c r="E261" t="s">
        <v>358</v>
      </c>
    </row>
    <row r="262" spans="1:11" x14ac:dyDescent="0.25">
      <c r="A262" t="s">
        <v>359</v>
      </c>
      <c r="B262" t="s">
        <v>296</v>
      </c>
      <c r="E262" t="s">
        <v>358</v>
      </c>
    </row>
    <row r="263" spans="1:11" x14ac:dyDescent="0.25">
      <c r="A263" t="s">
        <v>130</v>
      </c>
      <c r="B263" t="s">
        <v>296</v>
      </c>
      <c r="E263" t="s">
        <v>360</v>
      </c>
    </row>
    <row r="264" spans="1:11" x14ac:dyDescent="0.25">
      <c r="A264" t="s">
        <v>361</v>
      </c>
      <c r="B264" t="s">
        <v>296</v>
      </c>
      <c r="E264" t="s">
        <v>362</v>
      </c>
      <c r="F264" t="s">
        <v>363</v>
      </c>
    </row>
    <row r="265" spans="1:11" x14ac:dyDescent="0.25">
      <c r="A265" t="s">
        <v>364</v>
      </c>
      <c r="B265" t="s">
        <v>296</v>
      </c>
      <c r="F265" t="s">
        <v>365</v>
      </c>
      <c r="K265" t="s">
        <v>304</v>
      </c>
    </row>
    <row r="266" spans="1:11" x14ac:dyDescent="0.25">
      <c r="A266" t="s">
        <v>291</v>
      </c>
      <c r="B266" t="s">
        <v>296</v>
      </c>
      <c r="C266" t="s">
        <v>366</v>
      </c>
      <c r="E266" t="s">
        <v>367</v>
      </c>
    </row>
    <row r="267" spans="1:11" x14ac:dyDescent="0.25">
      <c r="A267" t="s">
        <v>293</v>
      </c>
      <c r="B267" t="s">
        <v>296</v>
      </c>
      <c r="C267" t="s">
        <v>276</v>
      </c>
      <c r="E267" t="s">
        <v>367</v>
      </c>
    </row>
    <row r="270" spans="1:11" x14ac:dyDescent="0.25">
      <c r="A270" t="s">
        <v>93</v>
      </c>
      <c r="B270" t="s">
        <v>1366</v>
      </c>
      <c r="C270" t="s">
        <v>1367</v>
      </c>
      <c r="D270">
        <v>53.46</v>
      </c>
      <c r="E270" t="s">
        <v>1368</v>
      </c>
      <c r="H270">
        <v>1</v>
      </c>
      <c r="I270" t="s">
        <v>91</v>
      </c>
      <c r="J270">
        <f>H270*D273</f>
        <v>92</v>
      </c>
      <c r="K270" t="s">
        <v>1389</v>
      </c>
    </row>
    <row r="271" spans="1:11" x14ac:dyDescent="0.25">
      <c r="A271" t="s">
        <v>1369</v>
      </c>
      <c r="C271" t="s">
        <v>1367</v>
      </c>
      <c r="D271">
        <v>66.510000000000005</v>
      </c>
      <c r="E271" t="s">
        <v>1370</v>
      </c>
      <c r="H271">
        <v>3</v>
      </c>
      <c r="I271" t="s">
        <v>415</v>
      </c>
      <c r="J271">
        <f>H271*D285</f>
        <v>208.92000000000002</v>
      </c>
    </row>
    <row r="272" spans="1:11" x14ac:dyDescent="0.25">
      <c r="A272" t="s">
        <v>1371</v>
      </c>
      <c r="C272" t="s">
        <v>1367</v>
      </c>
      <c r="D272">
        <v>69.569999999999993</v>
      </c>
      <c r="E272" t="s">
        <v>1372</v>
      </c>
      <c r="H272">
        <v>7</v>
      </c>
      <c r="I272" t="s">
        <v>93</v>
      </c>
      <c r="J272">
        <f>H272*D270</f>
        <v>374.22</v>
      </c>
    </row>
    <row r="273" spans="1:10" x14ac:dyDescent="0.25">
      <c r="A273" t="s">
        <v>91</v>
      </c>
      <c r="B273" t="s">
        <v>1373</v>
      </c>
      <c r="C273" t="s">
        <v>1374</v>
      </c>
      <c r="D273">
        <v>92</v>
      </c>
      <c r="E273" t="s">
        <v>1372</v>
      </c>
      <c r="J273">
        <f>SUM(J270:J272)</f>
        <v>675.1400000000001</v>
      </c>
    </row>
    <row r="274" spans="1:10" x14ac:dyDescent="0.25">
      <c r="A274" t="s">
        <v>91</v>
      </c>
      <c r="B274" t="s">
        <v>1375</v>
      </c>
      <c r="C274" t="s">
        <v>1367</v>
      </c>
      <c r="D274">
        <v>91.99</v>
      </c>
      <c r="E274" t="s">
        <v>1372</v>
      </c>
      <c r="H274">
        <f>200000</f>
        <v>200000</v>
      </c>
      <c r="I274" s="21">
        <f>H274*92</f>
        <v>18400000</v>
      </c>
    </row>
    <row r="275" spans="1:10" x14ac:dyDescent="0.25">
      <c r="A275" t="s">
        <v>78</v>
      </c>
      <c r="C275" t="s">
        <v>1367</v>
      </c>
      <c r="D275">
        <v>100.98</v>
      </c>
      <c r="E275" t="s">
        <v>1372</v>
      </c>
    </row>
    <row r="276" spans="1:10" x14ac:dyDescent="0.25">
      <c r="A276" t="s">
        <v>1376</v>
      </c>
      <c r="C276" t="s">
        <v>1367</v>
      </c>
      <c r="D276">
        <v>104.15</v>
      </c>
      <c r="E276" t="s">
        <v>1372</v>
      </c>
    </row>
    <row r="277" spans="1:10" x14ac:dyDescent="0.25">
      <c r="A277" t="s">
        <v>1377</v>
      </c>
      <c r="C277" t="s">
        <v>1367</v>
      </c>
      <c r="D277">
        <v>64.2</v>
      </c>
      <c r="E277" t="s">
        <v>1372</v>
      </c>
    </row>
    <row r="278" spans="1:10" x14ac:dyDescent="0.25">
      <c r="A278" t="s">
        <v>652</v>
      </c>
      <c r="C278" t="s">
        <v>1367</v>
      </c>
      <c r="D278">
        <v>62.4</v>
      </c>
      <c r="E278" t="s">
        <v>1372</v>
      </c>
    </row>
    <row r="279" spans="1:10" x14ac:dyDescent="0.25">
      <c r="A279" t="s">
        <v>1378</v>
      </c>
      <c r="C279" t="s">
        <v>1367</v>
      </c>
      <c r="D279">
        <v>104.15</v>
      </c>
      <c r="E279" t="s">
        <v>1372</v>
      </c>
      <c r="H279" t="s">
        <v>1464</v>
      </c>
    </row>
    <row r="280" spans="1:10" x14ac:dyDescent="0.25">
      <c r="A280" t="s">
        <v>89</v>
      </c>
      <c r="B280" t="s">
        <v>1366</v>
      </c>
      <c r="C280" t="s">
        <v>1379</v>
      </c>
      <c r="D280" s="11" t="e">
        <f>J284*J285/J281</f>
        <v>#DIV/0!</v>
      </c>
      <c r="E280" t="s">
        <v>1372</v>
      </c>
      <c r="H280" t="s">
        <v>1465</v>
      </c>
    </row>
    <row r="281" spans="1:10" x14ac:dyDescent="0.25">
      <c r="A281" t="s">
        <v>89</v>
      </c>
      <c r="B281" t="s">
        <v>1366</v>
      </c>
      <c r="C281" t="s">
        <v>1379</v>
      </c>
      <c r="D281" s="12">
        <v>115</v>
      </c>
      <c r="E281" t="s">
        <v>1380</v>
      </c>
      <c r="H281">
        <v>200</v>
      </c>
      <c r="I281" t="s">
        <v>1466</v>
      </c>
    </row>
    <row r="282" spans="1:10" x14ac:dyDescent="0.25">
      <c r="A282" t="s">
        <v>1381</v>
      </c>
      <c r="B282" t="s">
        <v>91</v>
      </c>
      <c r="C282">
        <v>10000</v>
      </c>
      <c r="D282" s="13">
        <f>Coal_HR*Coal_Elec/1000</f>
        <v>0</v>
      </c>
      <c r="E282" t="s">
        <v>1380</v>
      </c>
      <c r="H282">
        <f>92/1000</f>
        <v>9.1999999999999998E-2</v>
      </c>
      <c r="I282">
        <f>H282*H281</f>
        <v>18.399999999999999</v>
      </c>
    </row>
    <row r="283" spans="1:10" x14ac:dyDescent="0.25">
      <c r="B283" t="s">
        <v>1382</v>
      </c>
      <c r="C283">
        <v>10000</v>
      </c>
      <c r="D283" s="13">
        <f>Coal_HR*Gas/1000</f>
        <v>0</v>
      </c>
      <c r="E283" t="s">
        <v>1380</v>
      </c>
      <c r="H283">
        <f>92*1000/1000</f>
        <v>92</v>
      </c>
      <c r="I283" t="s">
        <v>1467</v>
      </c>
    </row>
    <row r="284" spans="1:10" x14ac:dyDescent="0.25">
      <c r="B284" t="s">
        <v>93</v>
      </c>
      <c r="C284">
        <v>8100</v>
      </c>
      <c r="D284" s="13">
        <f>Gas_HR*Gas/1000</f>
        <v>0</v>
      </c>
      <c r="E284" t="s">
        <v>1380</v>
      </c>
    </row>
    <row r="285" spans="1:10" x14ac:dyDescent="0.25">
      <c r="A285" t="s">
        <v>92</v>
      </c>
      <c r="C285" t="s">
        <v>1383</v>
      </c>
      <c r="D285">
        <v>69.64</v>
      </c>
    </row>
    <row r="286" spans="1:10" x14ac:dyDescent="0.25">
      <c r="A286" t="s">
        <v>1384</v>
      </c>
      <c r="C286" t="s">
        <v>1383</v>
      </c>
      <c r="D286">
        <v>74.09</v>
      </c>
    </row>
    <row r="287" spans="1:10" x14ac:dyDescent="0.25">
      <c r="A287" t="s">
        <v>1385</v>
      </c>
      <c r="C287" t="s">
        <v>1383</v>
      </c>
      <c r="D287">
        <v>76.900000000000006</v>
      </c>
    </row>
    <row r="288" spans="1:10" x14ac:dyDescent="0.25">
      <c r="A288" t="s">
        <v>1386</v>
      </c>
      <c r="C288" t="s">
        <v>1387</v>
      </c>
      <c r="D288">
        <v>38</v>
      </c>
      <c r="E288" t="s">
        <v>1388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8"/>
  <sheetViews>
    <sheetView topLeftCell="A77" workbookViewId="0">
      <selection activeCell="J358" sqref="J22:J358"/>
    </sheetView>
  </sheetViews>
  <sheetFormatPr defaultColWidth="11" defaultRowHeight="15.75" x14ac:dyDescent="0.25"/>
  <cols>
    <col min="3" max="3" width="18" customWidth="1"/>
    <col min="10" max="10" width="27.875" customWidth="1"/>
    <col min="11" max="11" width="49.625" customWidth="1"/>
    <col min="12" max="12" width="10.625" bestFit="1" customWidth="1"/>
    <col min="13" max="13" width="13.625" bestFit="1" customWidth="1"/>
    <col min="14" max="14" width="7.375" bestFit="1" customWidth="1"/>
    <col min="15" max="15" width="10.375" bestFit="1" customWidth="1"/>
    <col min="16" max="16" width="26.125" bestFit="1" customWidth="1"/>
    <col min="17" max="17" width="16.5" bestFit="1" customWidth="1"/>
  </cols>
  <sheetData>
    <row r="1" spans="1:17" x14ac:dyDescent="0.25">
      <c r="A1" t="s">
        <v>1361</v>
      </c>
      <c r="B1" t="s">
        <v>1362</v>
      </c>
      <c r="C1" t="s">
        <v>1363</v>
      </c>
      <c r="D1" t="s">
        <v>1364</v>
      </c>
      <c r="E1" t="s">
        <v>1365</v>
      </c>
      <c r="J1" s="15" t="s">
        <v>1361</v>
      </c>
      <c r="K1" t="s">
        <v>26</v>
      </c>
    </row>
    <row r="2" spans="1:17" x14ac:dyDescent="0.25">
      <c r="A2" t="s">
        <v>0</v>
      </c>
      <c r="B2" t="s">
        <v>296</v>
      </c>
      <c r="C2" t="s">
        <v>426</v>
      </c>
      <c r="D2" t="str">
        <f t="shared" ref="D2:D65" si="0">RIGHT(C2,3)</f>
        <v>inv</v>
      </c>
      <c r="E2" t="s">
        <v>427</v>
      </c>
    </row>
    <row r="3" spans="1:17" x14ac:dyDescent="0.25">
      <c r="A3" t="s">
        <v>0</v>
      </c>
      <c r="B3" t="s">
        <v>296</v>
      </c>
      <c r="C3" t="s">
        <v>428</v>
      </c>
      <c r="D3" t="str">
        <f t="shared" si="0"/>
        <v>dec</v>
      </c>
      <c r="E3" t="s">
        <v>429</v>
      </c>
      <c r="J3" s="15" t="s">
        <v>1363</v>
      </c>
      <c r="K3" s="15" t="s">
        <v>1365</v>
      </c>
    </row>
    <row r="4" spans="1:17" x14ac:dyDescent="0.25">
      <c r="A4" t="s">
        <v>0</v>
      </c>
      <c r="B4" t="s">
        <v>296</v>
      </c>
      <c r="C4" t="s">
        <v>430</v>
      </c>
      <c r="D4" t="str">
        <f t="shared" si="0"/>
        <v>alv</v>
      </c>
      <c r="E4" t="s">
        <v>431</v>
      </c>
      <c r="J4" t="s">
        <v>815</v>
      </c>
      <c r="K4" t="s">
        <v>816</v>
      </c>
      <c r="L4" t="s">
        <v>1439</v>
      </c>
      <c r="P4" t="s">
        <v>815</v>
      </c>
      <c r="Q4" t="s">
        <v>1439</v>
      </c>
    </row>
    <row r="5" spans="1:17" x14ac:dyDescent="0.25">
      <c r="A5" t="s">
        <v>0</v>
      </c>
      <c r="B5" t="s">
        <v>296</v>
      </c>
      <c r="C5" t="s">
        <v>432</v>
      </c>
      <c r="D5" t="str">
        <f t="shared" si="0"/>
        <v>ate</v>
      </c>
      <c r="E5" t="s">
        <v>433</v>
      </c>
      <c r="J5" t="s">
        <v>817</v>
      </c>
      <c r="K5" t="s">
        <v>818</v>
      </c>
      <c r="L5" t="s">
        <v>1439</v>
      </c>
      <c r="P5" t="s">
        <v>817</v>
      </c>
      <c r="Q5" t="s">
        <v>1439</v>
      </c>
    </row>
    <row r="6" spans="1:17" x14ac:dyDescent="0.25">
      <c r="A6" t="s">
        <v>0</v>
      </c>
      <c r="B6" t="s">
        <v>296</v>
      </c>
      <c r="C6" t="s">
        <v>434</v>
      </c>
      <c r="D6" t="str">
        <f t="shared" si="0"/>
        <v>fom</v>
      </c>
      <c r="E6" t="s">
        <v>435</v>
      </c>
      <c r="J6" t="s">
        <v>819</v>
      </c>
      <c r="K6" t="s">
        <v>820</v>
      </c>
      <c r="L6" t="s">
        <v>1439</v>
      </c>
      <c r="P6" t="s">
        <v>819</v>
      </c>
      <c r="Q6" t="s">
        <v>1439</v>
      </c>
    </row>
    <row r="7" spans="1:17" x14ac:dyDescent="0.25">
      <c r="A7" t="s">
        <v>0</v>
      </c>
      <c r="B7" t="s">
        <v>296</v>
      </c>
      <c r="C7" t="s">
        <v>436</v>
      </c>
      <c r="D7" t="str">
        <f t="shared" si="0"/>
        <v>act</v>
      </c>
      <c r="E7" t="s">
        <v>437</v>
      </c>
      <c r="J7" t="s">
        <v>821</v>
      </c>
      <c r="K7" t="s">
        <v>822</v>
      </c>
      <c r="L7" t="s">
        <v>1439</v>
      </c>
      <c r="P7" t="s">
        <v>821</v>
      </c>
      <c r="Q7" t="s">
        <v>1439</v>
      </c>
    </row>
    <row r="8" spans="1:17" x14ac:dyDescent="0.25">
      <c r="A8" t="s">
        <v>0</v>
      </c>
      <c r="B8" t="s">
        <v>296</v>
      </c>
      <c r="C8" t="s">
        <v>438</v>
      </c>
      <c r="D8" t="str">
        <f t="shared" si="0"/>
        <v>flo</v>
      </c>
      <c r="E8" t="s">
        <v>439</v>
      </c>
      <c r="J8" t="s">
        <v>823</v>
      </c>
      <c r="K8" t="s">
        <v>824</v>
      </c>
      <c r="L8" t="s">
        <v>1440</v>
      </c>
      <c r="P8" t="s">
        <v>823</v>
      </c>
      <c r="Q8" t="s">
        <v>1440</v>
      </c>
    </row>
    <row r="9" spans="1:17" x14ac:dyDescent="0.25">
      <c r="A9" t="s">
        <v>0</v>
      </c>
      <c r="B9" t="s">
        <v>296</v>
      </c>
      <c r="C9" t="s">
        <v>440</v>
      </c>
      <c r="D9" t="str">
        <f t="shared" si="0"/>
        <v>com</v>
      </c>
      <c r="E9" t="s">
        <v>441</v>
      </c>
      <c r="J9" t="s">
        <v>825</v>
      </c>
      <c r="K9" t="s">
        <v>826</v>
      </c>
      <c r="L9" t="s">
        <v>1440</v>
      </c>
      <c r="P9" t="s">
        <v>825</v>
      </c>
      <c r="Q9" t="s">
        <v>1440</v>
      </c>
    </row>
    <row r="10" spans="1:17" x14ac:dyDescent="0.25">
      <c r="A10" t="s">
        <v>0</v>
      </c>
      <c r="B10" t="s">
        <v>296</v>
      </c>
      <c r="C10" t="s">
        <v>442</v>
      </c>
      <c r="D10" t="str">
        <f t="shared" si="0"/>
        <v>els</v>
      </c>
      <c r="E10" t="s">
        <v>443</v>
      </c>
      <c r="J10" t="s">
        <v>827</v>
      </c>
      <c r="K10" t="s">
        <v>828</v>
      </c>
      <c r="L10" t="s">
        <v>1440</v>
      </c>
      <c r="P10" t="s">
        <v>827</v>
      </c>
      <c r="Q10" t="s">
        <v>1440</v>
      </c>
    </row>
    <row r="11" spans="1:17" x14ac:dyDescent="0.25">
      <c r="A11" t="s">
        <v>0</v>
      </c>
      <c r="B11" t="s">
        <v>296</v>
      </c>
      <c r="C11" t="s">
        <v>444</v>
      </c>
      <c r="D11" t="str">
        <f t="shared" si="0"/>
        <v>dam</v>
      </c>
      <c r="E11" t="s">
        <v>445</v>
      </c>
      <c r="J11" t="s">
        <v>829</v>
      </c>
      <c r="K11" t="s">
        <v>830</v>
      </c>
      <c r="L11" t="s">
        <v>1439</v>
      </c>
      <c r="P11" t="s">
        <v>829</v>
      </c>
      <c r="Q11" t="s">
        <v>1439</v>
      </c>
    </row>
    <row r="12" spans="1:17" x14ac:dyDescent="0.25">
      <c r="A12" t="s">
        <v>0</v>
      </c>
      <c r="B12" t="s">
        <v>296</v>
      </c>
      <c r="C12" t="s">
        <v>446</v>
      </c>
      <c r="D12" t="str">
        <f t="shared" si="0"/>
        <v>nvx</v>
      </c>
      <c r="E12" t="s">
        <v>447</v>
      </c>
      <c r="J12" t="s">
        <v>831</v>
      </c>
      <c r="K12" t="s">
        <v>832</v>
      </c>
      <c r="L12" t="s">
        <v>1439</v>
      </c>
      <c r="P12" t="s">
        <v>831</v>
      </c>
      <c r="Q12" t="s">
        <v>1439</v>
      </c>
    </row>
    <row r="13" spans="1:17" x14ac:dyDescent="0.25">
      <c r="A13" t="s">
        <v>0</v>
      </c>
      <c r="B13" t="s">
        <v>296</v>
      </c>
      <c r="C13" t="s">
        <v>448</v>
      </c>
      <c r="D13" t="str">
        <f t="shared" si="0"/>
        <v>ixx</v>
      </c>
      <c r="E13" t="s">
        <v>449</v>
      </c>
      <c r="J13" t="s">
        <v>833</v>
      </c>
      <c r="K13" t="s">
        <v>834</v>
      </c>
      <c r="L13" t="s">
        <v>1440</v>
      </c>
      <c r="P13" t="s">
        <v>833</v>
      </c>
      <c r="Q13" t="s">
        <v>1440</v>
      </c>
    </row>
    <row r="14" spans="1:17" x14ac:dyDescent="0.25">
      <c r="A14" t="s">
        <v>0</v>
      </c>
      <c r="B14" t="s">
        <v>296</v>
      </c>
      <c r="C14" t="s">
        <v>450</v>
      </c>
      <c r="D14" t="str">
        <f t="shared" si="0"/>
        <v>lox</v>
      </c>
      <c r="E14" t="s">
        <v>451</v>
      </c>
      <c r="J14" t="s">
        <v>835</v>
      </c>
      <c r="K14" t="s">
        <v>836</v>
      </c>
      <c r="L14" t="s">
        <v>1440</v>
      </c>
      <c r="P14" t="s">
        <v>835</v>
      </c>
      <c r="Q14" t="s">
        <v>1440</v>
      </c>
    </row>
    <row r="15" spans="1:17" x14ac:dyDescent="0.25">
      <c r="A15" t="s">
        <v>0</v>
      </c>
      <c r="B15" t="s">
        <v>296</v>
      </c>
      <c r="C15" t="s">
        <v>452</v>
      </c>
      <c r="D15" t="str">
        <f t="shared" si="0"/>
        <v>omx</v>
      </c>
      <c r="E15" t="s">
        <v>453</v>
      </c>
      <c r="J15" t="s">
        <v>976</v>
      </c>
      <c r="K15" t="s">
        <v>977</v>
      </c>
      <c r="L15" t="s">
        <v>1396</v>
      </c>
      <c r="P15" t="s">
        <v>976</v>
      </c>
      <c r="Q15" t="s">
        <v>1396</v>
      </c>
    </row>
    <row r="16" spans="1:17" x14ac:dyDescent="0.25">
      <c r="A16" t="s">
        <v>0</v>
      </c>
      <c r="B16" t="s">
        <v>296</v>
      </c>
      <c r="C16" t="s">
        <v>454</v>
      </c>
      <c r="D16" t="str">
        <f t="shared" si="0"/>
        <v>ire</v>
      </c>
      <c r="E16" t="s">
        <v>455</v>
      </c>
      <c r="J16" t="s">
        <v>982</v>
      </c>
      <c r="K16" t="s">
        <v>983</v>
      </c>
      <c r="L16" t="s">
        <v>1396</v>
      </c>
      <c r="P16" t="s">
        <v>982</v>
      </c>
      <c r="Q16" t="s">
        <v>1396</v>
      </c>
    </row>
    <row r="17" spans="1:17" x14ac:dyDescent="0.25">
      <c r="A17" t="s">
        <v>0</v>
      </c>
      <c r="B17" t="s">
        <v>296</v>
      </c>
      <c r="C17" t="s">
        <v>456</v>
      </c>
      <c r="D17" t="str">
        <f t="shared" si="0"/>
        <v>NPV</v>
      </c>
      <c r="E17" t="s">
        <v>457</v>
      </c>
      <c r="J17" t="s">
        <v>989</v>
      </c>
      <c r="K17" t="s">
        <v>990</v>
      </c>
      <c r="L17" t="s">
        <v>1396</v>
      </c>
      <c r="P17" t="s">
        <v>989</v>
      </c>
      <c r="Q17" t="s">
        <v>1396</v>
      </c>
    </row>
    <row r="18" spans="1:17" x14ac:dyDescent="0.25">
      <c r="A18" t="s">
        <v>0</v>
      </c>
      <c r="B18" t="s">
        <v>296</v>
      </c>
      <c r="C18" t="s">
        <v>458</v>
      </c>
      <c r="D18" t="str">
        <f t="shared" si="0"/>
        <v>NPV</v>
      </c>
      <c r="E18" t="s">
        <v>459</v>
      </c>
      <c r="J18" t="s">
        <v>996</v>
      </c>
      <c r="K18" t="s">
        <v>997</v>
      </c>
      <c r="L18" t="s">
        <v>1396</v>
      </c>
      <c r="P18" t="s">
        <v>996</v>
      </c>
      <c r="Q18" t="s">
        <v>1396</v>
      </c>
    </row>
    <row r="19" spans="1:17" x14ac:dyDescent="0.25">
      <c r="A19" t="s">
        <v>0</v>
      </c>
      <c r="B19" t="s">
        <v>296</v>
      </c>
      <c r="C19" t="s">
        <v>460</v>
      </c>
      <c r="D19" t="str">
        <f t="shared" si="0"/>
        <v>Flo</v>
      </c>
      <c r="E19" t="s">
        <v>461</v>
      </c>
      <c r="J19" t="s">
        <v>839</v>
      </c>
      <c r="K19" t="s">
        <v>840</v>
      </c>
      <c r="L19" t="s">
        <v>1396</v>
      </c>
      <c r="P19" t="s">
        <v>839</v>
      </c>
      <c r="Q19" t="s">
        <v>1396</v>
      </c>
    </row>
    <row r="20" spans="1:17" x14ac:dyDescent="0.25">
      <c r="A20" t="s">
        <v>0</v>
      </c>
      <c r="B20" t="s">
        <v>296</v>
      </c>
      <c r="C20" t="s">
        <v>462</v>
      </c>
      <c r="D20" t="str">
        <f t="shared" si="0"/>
        <v>bjZ</v>
      </c>
      <c r="E20" t="s">
        <v>463</v>
      </c>
      <c r="J20" t="s">
        <v>845</v>
      </c>
      <c r="K20" t="s">
        <v>846</v>
      </c>
      <c r="L20" t="s">
        <v>1396</v>
      </c>
      <c r="P20" t="s">
        <v>845</v>
      </c>
      <c r="Q20" t="s">
        <v>1396</v>
      </c>
    </row>
    <row r="21" spans="1:17" x14ac:dyDescent="0.25">
      <c r="A21" t="s">
        <v>0</v>
      </c>
      <c r="B21" t="s">
        <v>296</v>
      </c>
      <c r="C21" t="s">
        <v>464</v>
      </c>
      <c r="D21" t="str">
        <f t="shared" si="0"/>
        <v>obj</v>
      </c>
      <c r="E21" t="s">
        <v>465</v>
      </c>
      <c r="J21" t="s">
        <v>853</v>
      </c>
      <c r="K21" t="s">
        <v>854</v>
      </c>
      <c r="L21" t="s">
        <v>1396</v>
      </c>
      <c r="P21" t="s">
        <v>853</v>
      </c>
      <c r="Q21" t="s">
        <v>1396</v>
      </c>
    </row>
    <row r="22" spans="1:17" x14ac:dyDescent="0.25">
      <c r="A22" t="s">
        <v>0</v>
      </c>
      <c r="B22" t="s">
        <v>296</v>
      </c>
      <c r="C22" t="s">
        <v>466</v>
      </c>
      <c r="D22" t="str">
        <f t="shared" si="0"/>
        <v>obj</v>
      </c>
      <c r="E22" t="s">
        <v>467</v>
      </c>
      <c r="J22" t="s">
        <v>1000</v>
      </c>
      <c r="K22" t="s">
        <v>1001</v>
      </c>
      <c r="L22" t="s">
        <v>1439</v>
      </c>
      <c r="P22" t="s">
        <v>1000</v>
      </c>
      <c r="Q22" t="s">
        <v>1439</v>
      </c>
    </row>
    <row r="23" spans="1:17" x14ac:dyDescent="0.25">
      <c r="A23" t="s">
        <v>0</v>
      </c>
      <c r="B23" t="s">
        <v>296</v>
      </c>
      <c r="C23" t="s">
        <v>468</v>
      </c>
      <c r="D23" t="str">
        <f t="shared" si="0"/>
        <v>rec</v>
      </c>
      <c r="E23" t="s">
        <v>469</v>
      </c>
      <c r="J23" t="s">
        <v>1057</v>
      </c>
      <c r="K23" t="s">
        <v>1058</v>
      </c>
      <c r="P23" t="s">
        <v>1004</v>
      </c>
      <c r="Q23" t="s">
        <v>1439</v>
      </c>
    </row>
    <row r="24" spans="1:17" x14ac:dyDescent="0.25">
      <c r="A24" t="s">
        <v>0</v>
      </c>
      <c r="B24" t="s">
        <v>296</v>
      </c>
      <c r="C24" t="s">
        <v>470</v>
      </c>
      <c r="D24" t="str">
        <f t="shared" si="0"/>
        <v>ost</v>
      </c>
      <c r="E24" t="s">
        <v>471</v>
      </c>
      <c r="J24" t="s">
        <v>1061</v>
      </c>
      <c r="K24" t="s">
        <v>1058</v>
      </c>
      <c r="P24" t="s">
        <v>1008</v>
      </c>
      <c r="Q24" t="s">
        <v>1439</v>
      </c>
    </row>
    <row r="25" spans="1:17" x14ac:dyDescent="0.25">
      <c r="A25" t="s">
        <v>0</v>
      </c>
      <c r="B25" t="s">
        <v>296</v>
      </c>
      <c r="C25" t="s">
        <v>472</v>
      </c>
      <c r="D25" t="str">
        <f t="shared" si="0"/>
        <v>Con</v>
      </c>
      <c r="E25" t="s">
        <v>473</v>
      </c>
      <c r="J25" t="s">
        <v>1004</v>
      </c>
      <c r="K25" t="s">
        <v>1005</v>
      </c>
      <c r="L25" t="s">
        <v>1439</v>
      </c>
      <c r="P25" t="s">
        <v>1011</v>
      </c>
      <c r="Q25" t="s">
        <v>1439</v>
      </c>
    </row>
    <row r="26" spans="1:17" x14ac:dyDescent="0.25">
      <c r="A26" t="s">
        <v>0</v>
      </c>
      <c r="B26" t="s">
        <v>296</v>
      </c>
      <c r="C26" t="s">
        <v>474</v>
      </c>
      <c r="D26" t="str">
        <f t="shared" si="0"/>
        <v>FXM</v>
      </c>
      <c r="E26" t="s">
        <v>475</v>
      </c>
      <c r="J26" t="s">
        <v>1008</v>
      </c>
      <c r="K26" t="s">
        <v>892</v>
      </c>
      <c r="L26" t="s">
        <v>1439</v>
      </c>
      <c r="P26" t="s">
        <v>1015</v>
      </c>
      <c r="Q26" t="s">
        <v>1439</v>
      </c>
    </row>
    <row r="27" spans="1:17" x14ac:dyDescent="0.25">
      <c r="A27" t="s">
        <v>0</v>
      </c>
      <c r="B27" t="s">
        <v>296</v>
      </c>
      <c r="C27" t="s">
        <v>476</v>
      </c>
      <c r="D27" t="str">
        <f t="shared" si="0"/>
        <v>LOM</v>
      </c>
      <c r="E27" t="s">
        <v>477</v>
      </c>
      <c r="J27" t="s">
        <v>1011</v>
      </c>
      <c r="K27" t="s">
        <v>1012</v>
      </c>
      <c r="L27" t="s">
        <v>1439</v>
      </c>
      <c r="P27" t="s">
        <v>837</v>
      </c>
      <c r="Q27" t="s">
        <v>1439</v>
      </c>
    </row>
    <row r="28" spans="1:17" x14ac:dyDescent="0.25">
      <c r="A28" t="s">
        <v>0</v>
      </c>
      <c r="B28" t="s">
        <v>296</v>
      </c>
      <c r="C28" t="s">
        <v>478</v>
      </c>
      <c r="D28" t="str">
        <f t="shared" si="0"/>
        <v>UPM</v>
      </c>
      <c r="E28" t="s">
        <v>479</v>
      </c>
      <c r="J28" t="s">
        <v>1015</v>
      </c>
      <c r="K28" t="s">
        <v>904</v>
      </c>
      <c r="L28" t="s">
        <v>1439</v>
      </c>
      <c r="P28" t="s">
        <v>843</v>
      </c>
      <c r="Q28" t="s">
        <v>1439</v>
      </c>
    </row>
    <row r="29" spans="1:17" x14ac:dyDescent="0.25">
      <c r="A29" t="s">
        <v>0</v>
      </c>
      <c r="B29" t="s">
        <v>296</v>
      </c>
      <c r="C29" t="s">
        <v>480</v>
      </c>
      <c r="D29" t="str">
        <f t="shared" si="0"/>
        <v>nbM</v>
      </c>
      <c r="E29" t="s">
        <v>481</v>
      </c>
      <c r="J29" t="s">
        <v>837</v>
      </c>
      <c r="K29" t="s">
        <v>838</v>
      </c>
      <c r="L29" t="s">
        <v>1439</v>
      </c>
      <c r="P29" t="s">
        <v>849</v>
      </c>
      <c r="Q29" t="s">
        <v>1439</v>
      </c>
    </row>
    <row r="30" spans="1:17" x14ac:dyDescent="0.25">
      <c r="A30" t="s">
        <v>0</v>
      </c>
      <c r="B30" t="s">
        <v>296</v>
      </c>
      <c r="C30" t="s">
        <v>482</v>
      </c>
      <c r="D30" t="str">
        <f t="shared" si="0"/>
        <v>bet</v>
      </c>
      <c r="E30" t="s">
        <v>483</v>
      </c>
      <c r="J30" t="s">
        <v>843</v>
      </c>
      <c r="K30" t="s">
        <v>844</v>
      </c>
      <c r="L30" t="s">
        <v>1439</v>
      </c>
      <c r="P30" t="s">
        <v>855</v>
      </c>
      <c r="Q30" t="s">
        <v>1439</v>
      </c>
    </row>
    <row r="31" spans="1:17" x14ac:dyDescent="0.25">
      <c r="A31" t="s">
        <v>0</v>
      </c>
      <c r="B31" t="s">
        <v>296</v>
      </c>
      <c r="C31" t="s">
        <v>484</v>
      </c>
      <c r="D31" t="str">
        <f t="shared" si="0"/>
        <v>ate</v>
      </c>
      <c r="E31" t="s">
        <v>485</v>
      </c>
      <c r="J31" t="s">
        <v>849</v>
      </c>
      <c r="K31" t="s">
        <v>850</v>
      </c>
      <c r="L31" t="s">
        <v>1439</v>
      </c>
      <c r="P31" t="s">
        <v>861</v>
      </c>
      <c r="Q31" t="s">
        <v>1439</v>
      </c>
    </row>
    <row r="32" spans="1:17" x14ac:dyDescent="0.25">
      <c r="A32" t="s">
        <v>0</v>
      </c>
      <c r="B32" t="s">
        <v>296</v>
      </c>
      <c r="C32" t="s">
        <v>486</v>
      </c>
      <c r="D32" t="str">
        <f t="shared" si="0"/>
        <v>lic</v>
      </c>
      <c r="E32" t="s">
        <v>487</v>
      </c>
      <c r="J32" t="s">
        <v>855</v>
      </c>
      <c r="K32" t="s">
        <v>856</v>
      </c>
      <c r="L32" t="s">
        <v>1439</v>
      </c>
      <c r="P32" t="s">
        <v>867</v>
      </c>
      <c r="Q32" t="s">
        <v>1439</v>
      </c>
    </row>
    <row r="33" spans="1:17" x14ac:dyDescent="0.25">
      <c r="A33" t="s">
        <v>0</v>
      </c>
      <c r="B33" t="s">
        <v>296</v>
      </c>
      <c r="C33" t="s">
        <v>488</v>
      </c>
      <c r="D33" t="str">
        <f t="shared" si="0"/>
        <v>cro</v>
      </c>
      <c r="E33" t="s">
        <v>489</v>
      </c>
      <c r="J33" t="s">
        <v>861</v>
      </c>
      <c r="K33" t="s">
        <v>862</v>
      </c>
      <c r="L33" t="s">
        <v>1439</v>
      </c>
      <c r="P33" t="s">
        <v>873</v>
      </c>
      <c r="Q33" t="s">
        <v>1439</v>
      </c>
    </row>
    <row r="34" spans="1:17" x14ac:dyDescent="0.25">
      <c r="A34" t="s">
        <v>0</v>
      </c>
      <c r="B34" t="s">
        <v>296</v>
      </c>
      <c r="C34" t="s">
        <v>490</v>
      </c>
      <c r="D34" t="str">
        <f t="shared" si="0"/>
        <v>act</v>
      </c>
      <c r="E34" t="s">
        <v>491</v>
      </c>
      <c r="J34" t="s">
        <v>867</v>
      </c>
      <c r="K34" t="s">
        <v>868</v>
      </c>
      <c r="L34" t="s">
        <v>1439</v>
      </c>
      <c r="P34" t="s">
        <v>879</v>
      </c>
      <c r="Q34" t="s">
        <v>1439</v>
      </c>
    </row>
    <row r="35" spans="1:17" x14ac:dyDescent="0.25">
      <c r="A35" t="s">
        <v>0</v>
      </c>
      <c r="B35" t="s">
        <v>296</v>
      </c>
      <c r="C35" t="s">
        <v>492</v>
      </c>
      <c r="D35" t="str">
        <f t="shared" si="0"/>
        <v>ctM</v>
      </c>
      <c r="E35" t="s">
        <v>493</v>
      </c>
      <c r="J35" t="s">
        <v>873</v>
      </c>
      <c r="K35" t="s">
        <v>874</v>
      </c>
      <c r="L35" t="s">
        <v>1439</v>
      </c>
      <c r="P35" t="s">
        <v>857</v>
      </c>
      <c r="Q35" t="s">
        <v>1439</v>
      </c>
    </row>
    <row r="36" spans="1:17" x14ac:dyDescent="0.25">
      <c r="A36" t="s">
        <v>0</v>
      </c>
      <c r="B36" t="s">
        <v>296</v>
      </c>
      <c r="C36" t="s">
        <v>494</v>
      </c>
      <c r="D36" t="str">
        <f t="shared" si="0"/>
        <v>cap</v>
      </c>
      <c r="E36" t="s">
        <v>495</v>
      </c>
      <c r="J36" t="s">
        <v>879</v>
      </c>
      <c r="K36" t="s">
        <v>880</v>
      </c>
      <c r="L36" t="s">
        <v>1439</v>
      </c>
      <c r="P36" t="s">
        <v>865</v>
      </c>
      <c r="Q36" t="s">
        <v>1439</v>
      </c>
    </row>
    <row r="37" spans="1:17" x14ac:dyDescent="0.25">
      <c r="A37" t="s">
        <v>0</v>
      </c>
      <c r="B37" t="s">
        <v>296</v>
      </c>
      <c r="C37" t="s">
        <v>496</v>
      </c>
      <c r="D37" t="str">
        <f t="shared" si="0"/>
        <v>apM</v>
      </c>
      <c r="E37" t="s">
        <v>497</v>
      </c>
      <c r="J37" t="s">
        <v>857</v>
      </c>
      <c r="K37" t="s">
        <v>858</v>
      </c>
      <c r="L37" t="s">
        <v>1439</v>
      </c>
      <c r="P37" t="s">
        <v>871</v>
      </c>
      <c r="Q37" t="s">
        <v>1439</v>
      </c>
    </row>
    <row r="38" spans="1:17" x14ac:dyDescent="0.25">
      <c r="A38" t="s">
        <v>0</v>
      </c>
      <c r="B38" t="s">
        <v>296</v>
      </c>
      <c r="C38" t="s">
        <v>498</v>
      </c>
      <c r="D38" t="str">
        <f t="shared" si="0"/>
        <v>cap</v>
      </c>
      <c r="E38" t="s">
        <v>499</v>
      </c>
      <c r="J38" t="s">
        <v>865</v>
      </c>
      <c r="K38" t="s">
        <v>866</v>
      </c>
      <c r="L38" t="s">
        <v>1439</v>
      </c>
      <c r="P38" t="s">
        <v>877</v>
      </c>
      <c r="Q38" t="s">
        <v>1439</v>
      </c>
    </row>
    <row r="39" spans="1:17" x14ac:dyDescent="0.25">
      <c r="A39" t="s">
        <v>0</v>
      </c>
      <c r="B39" t="s">
        <v>296</v>
      </c>
      <c r="C39" t="s">
        <v>500</v>
      </c>
      <c r="D39" t="str">
        <f t="shared" si="0"/>
        <v>apM</v>
      </c>
      <c r="E39" t="s">
        <v>501</v>
      </c>
      <c r="J39" t="s">
        <v>871</v>
      </c>
      <c r="K39" t="s">
        <v>872</v>
      </c>
      <c r="L39" t="s">
        <v>1439</v>
      </c>
      <c r="P39" t="s">
        <v>883</v>
      </c>
      <c r="Q39" t="s">
        <v>1439</v>
      </c>
    </row>
    <row r="40" spans="1:17" x14ac:dyDescent="0.25">
      <c r="A40" t="s">
        <v>0</v>
      </c>
      <c r="B40" t="s">
        <v>296</v>
      </c>
      <c r="C40" t="s">
        <v>502</v>
      </c>
      <c r="D40" t="str">
        <f t="shared" si="0"/>
        <v>apR</v>
      </c>
      <c r="E40" t="s">
        <v>503</v>
      </c>
      <c r="J40" t="s">
        <v>877</v>
      </c>
      <c r="K40" t="s">
        <v>878</v>
      </c>
      <c r="L40" t="s">
        <v>1439</v>
      </c>
      <c r="P40" t="s">
        <v>889</v>
      </c>
      <c r="Q40" t="s">
        <v>1439</v>
      </c>
    </row>
    <row r="41" spans="1:17" x14ac:dyDescent="0.25">
      <c r="A41" t="s">
        <v>0</v>
      </c>
      <c r="B41" t="s">
        <v>296</v>
      </c>
      <c r="C41" t="s">
        <v>504</v>
      </c>
      <c r="D41" t="str">
        <f t="shared" si="0"/>
        <v>fin</v>
      </c>
      <c r="E41" t="s">
        <v>505</v>
      </c>
      <c r="J41" t="s">
        <v>883</v>
      </c>
      <c r="K41" t="s">
        <v>884</v>
      </c>
      <c r="L41" t="s">
        <v>1439</v>
      </c>
      <c r="P41" t="s">
        <v>893</v>
      </c>
      <c r="Q41" t="s">
        <v>1439</v>
      </c>
    </row>
    <row r="42" spans="1:17" x14ac:dyDescent="0.25">
      <c r="A42" t="s">
        <v>0</v>
      </c>
      <c r="B42" t="s">
        <v>296</v>
      </c>
      <c r="C42" t="s">
        <v>506</v>
      </c>
      <c r="D42" t="str">
        <f t="shared" si="0"/>
        <v>out</v>
      </c>
      <c r="E42" t="s">
        <v>507</v>
      </c>
      <c r="J42" t="s">
        <v>889</v>
      </c>
      <c r="K42" t="s">
        <v>890</v>
      </c>
      <c r="L42" t="s">
        <v>1439</v>
      </c>
      <c r="P42" t="s">
        <v>901</v>
      </c>
      <c r="Q42" t="s">
        <v>1439</v>
      </c>
    </row>
    <row r="43" spans="1:17" x14ac:dyDescent="0.25">
      <c r="A43" t="s">
        <v>0</v>
      </c>
      <c r="B43" t="s">
        <v>296</v>
      </c>
      <c r="C43" t="s">
        <v>508</v>
      </c>
      <c r="D43" t="str">
        <f t="shared" si="0"/>
        <v>prd</v>
      </c>
      <c r="E43" t="s">
        <v>509</v>
      </c>
      <c r="J43" t="s">
        <v>893</v>
      </c>
      <c r="K43" t="s">
        <v>894</v>
      </c>
      <c r="L43" t="s">
        <v>1439</v>
      </c>
      <c r="P43" t="s">
        <v>905</v>
      </c>
      <c r="Q43" t="s">
        <v>1439</v>
      </c>
    </row>
    <row r="44" spans="1:17" x14ac:dyDescent="0.25">
      <c r="A44" t="s">
        <v>0</v>
      </c>
      <c r="B44" t="s">
        <v>296</v>
      </c>
      <c r="C44" t="s">
        <v>510</v>
      </c>
      <c r="D44" t="str">
        <f t="shared" si="0"/>
        <v>rdM</v>
      </c>
      <c r="E44" t="s">
        <v>511</v>
      </c>
      <c r="J44" t="s">
        <v>901</v>
      </c>
      <c r="K44" t="s">
        <v>902</v>
      </c>
      <c r="L44" t="s">
        <v>1439</v>
      </c>
      <c r="P44" t="s">
        <v>912</v>
      </c>
      <c r="Q44" t="s">
        <v>1439</v>
      </c>
    </row>
    <row r="45" spans="1:17" x14ac:dyDescent="0.25">
      <c r="A45" t="s">
        <v>0</v>
      </c>
      <c r="B45" t="s">
        <v>296</v>
      </c>
      <c r="C45" t="s">
        <v>512</v>
      </c>
      <c r="D45" t="str">
        <f t="shared" si="0"/>
        <v>net</v>
      </c>
      <c r="E45" t="s">
        <v>513</v>
      </c>
      <c r="J45" t="s">
        <v>905</v>
      </c>
      <c r="K45" t="s">
        <v>906</v>
      </c>
      <c r="L45" t="s">
        <v>1439</v>
      </c>
      <c r="P45" t="s">
        <v>918</v>
      </c>
      <c r="Q45" t="s">
        <v>1439</v>
      </c>
    </row>
    <row r="46" spans="1:17" x14ac:dyDescent="0.25">
      <c r="A46" t="s">
        <v>0</v>
      </c>
      <c r="B46" t="s">
        <v>296</v>
      </c>
      <c r="C46" t="s">
        <v>514</v>
      </c>
      <c r="D46" t="str">
        <f t="shared" si="0"/>
        <v>etM</v>
      </c>
      <c r="E46" t="s">
        <v>515</v>
      </c>
      <c r="J46" t="s">
        <v>912</v>
      </c>
      <c r="K46" t="s">
        <v>913</v>
      </c>
      <c r="L46" t="s">
        <v>1439</v>
      </c>
      <c r="P46" t="s">
        <v>922</v>
      </c>
      <c r="Q46" t="s">
        <v>1439</v>
      </c>
    </row>
    <row r="47" spans="1:17" x14ac:dyDescent="0.25">
      <c r="A47" t="s">
        <v>0</v>
      </c>
      <c r="B47" t="s">
        <v>296</v>
      </c>
      <c r="C47" t="s">
        <v>516</v>
      </c>
      <c r="D47" t="str">
        <f t="shared" si="0"/>
        <v>out</v>
      </c>
      <c r="E47" t="s">
        <v>517</v>
      </c>
      <c r="J47" t="s">
        <v>918</v>
      </c>
      <c r="K47" t="s">
        <v>919</v>
      </c>
      <c r="L47" t="s">
        <v>1439</v>
      </c>
      <c r="P47" t="s">
        <v>928</v>
      </c>
      <c r="Q47" t="s">
        <v>1439</v>
      </c>
    </row>
    <row r="48" spans="1:17" x14ac:dyDescent="0.25">
      <c r="A48" t="s">
        <v>0</v>
      </c>
      <c r="B48" t="s">
        <v>296</v>
      </c>
      <c r="C48" t="s">
        <v>518</v>
      </c>
      <c r="D48" t="str">
        <f t="shared" si="0"/>
        <v>Cst</v>
      </c>
      <c r="E48" t="s">
        <v>519</v>
      </c>
      <c r="J48" t="s">
        <v>922</v>
      </c>
      <c r="K48" t="s">
        <v>923</v>
      </c>
      <c r="L48" t="s">
        <v>1439</v>
      </c>
      <c r="P48" t="s">
        <v>934</v>
      </c>
      <c r="Q48" t="s">
        <v>1439</v>
      </c>
    </row>
    <row r="49" spans="1:17" x14ac:dyDescent="0.25">
      <c r="A49" t="s">
        <v>0</v>
      </c>
      <c r="B49" t="s">
        <v>296</v>
      </c>
      <c r="C49" t="s">
        <v>520</v>
      </c>
      <c r="D49" t="str">
        <f t="shared" si="0"/>
        <v>bal</v>
      </c>
      <c r="E49" t="s">
        <v>521</v>
      </c>
      <c r="J49" t="s">
        <v>928</v>
      </c>
      <c r="K49" t="s">
        <v>929</v>
      </c>
      <c r="L49" t="s">
        <v>1439</v>
      </c>
      <c r="P49" t="s">
        <v>885</v>
      </c>
      <c r="Q49" t="s">
        <v>1439</v>
      </c>
    </row>
    <row r="50" spans="1:17" x14ac:dyDescent="0.25">
      <c r="A50" t="s">
        <v>0</v>
      </c>
      <c r="B50" t="s">
        <v>296</v>
      </c>
      <c r="C50" t="s">
        <v>522</v>
      </c>
      <c r="D50" t="str">
        <f t="shared" si="0"/>
        <v>alM</v>
      </c>
      <c r="E50" t="s">
        <v>523</v>
      </c>
      <c r="J50" t="s">
        <v>934</v>
      </c>
      <c r="K50" t="s">
        <v>935</v>
      </c>
      <c r="L50" t="s">
        <v>1439</v>
      </c>
      <c r="P50" t="s">
        <v>891</v>
      </c>
      <c r="Q50" t="s">
        <v>1439</v>
      </c>
    </row>
    <row r="51" spans="1:17" x14ac:dyDescent="0.25">
      <c r="A51" t="s">
        <v>0</v>
      </c>
      <c r="B51" t="s">
        <v>296</v>
      </c>
      <c r="C51" t="s">
        <v>524</v>
      </c>
      <c r="D51" t="str">
        <f t="shared" si="0"/>
        <v>eak</v>
      </c>
      <c r="E51" t="s">
        <v>525</v>
      </c>
      <c r="J51" t="s">
        <v>885</v>
      </c>
      <c r="K51" t="s">
        <v>886</v>
      </c>
      <c r="L51" t="s">
        <v>1439</v>
      </c>
      <c r="P51" t="s">
        <v>897</v>
      </c>
      <c r="Q51" t="s">
        <v>1439</v>
      </c>
    </row>
    <row r="52" spans="1:17" x14ac:dyDescent="0.25">
      <c r="A52" t="s">
        <v>0</v>
      </c>
      <c r="B52" t="s">
        <v>296</v>
      </c>
      <c r="C52" t="s">
        <v>526</v>
      </c>
      <c r="D52" t="str">
        <f t="shared" si="0"/>
        <v>akM</v>
      </c>
      <c r="E52" t="s">
        <v>527</v>
      </c>
      <c r="J52" t="s">
        <v>891</v>
      </c>
      <c r="K52" t="s">
        <v>892</v>
      </c>
      <c r="L52" t="s">
        <v>1439</v>
      </c>
      <c r="P52" t="s">
        <v>903</v>
      </c>
      <c r="Q52" t="s">
        <v>1439</v>
      </c>
    </row>
    <row r="53" spans="1:17" x14ac:dyDescent="0.25">
      <c r="A53" t="s">
        <v>0</v>
      </c>
      <c r="B53" t="s">
        <v>296</v>
      </c>
      <c r="C53" t="s">
        <v>528</v>
      </c>
      <c r="D53" t="str">
        <f t="shared" si="0"/>
        <v>flo</v>
      </c>
      <c r="E53" t="s">
        <v>529</v>
      </c>
      <c r="J53" t="s">
        <v>897</v>
      </c>
      <c r="K53" t="s">
        <v>898</v>
      </c>
      <c r="L53" t="s">
        <v>1439</v>
      </c>
      <c r="P53" t="s">
        <v>909</v>
      </c>
      <c r="Q53" t="s">
        <v>1439</v>
      </c>
    </row>
    <row r="54" spans="1:17" x14ac:dyDescent="0.25">
      <c r="A54" t="s">
        <v>0</v>
      </c>
      <c r="B54" t="s">
        <v>296</v>
      </c>
      <c r="C54" t="s">
        <v>530</v>
      </c>
      <c r="D54" t="str">
        <f t="shared" si="0"/>
        <v>loM</v>
      </c>
      <c r="E54" t="s">
        <v>531</v>
      </c>
      <c r="J54" t="s">
        <v>903</v>
      </c>
      <c r="K54" t="s">
        <v>904</v>
      </c>
      <c r="L54" t="s">
        <v>1439</v>
      </c>
      <c r="P54" t="s">
        <v>914</v>
      </c>
      <c r="Q54" t="s">
        <v>1439</v>
      </c>
    </row>
    <row r="55" spans="1:17" x14ac:dyDescent="0.25">
      <c r="A55" t="s">
        <v>0</v>
      </c>
      <c r="B55" t="s">
        <v>296</v>
      </c>
      <c r="C55" t="s">
        <v>532</v>
      </c>
      <c r="D55" t="str">
        <f t="shared" si="0"/>
        <v>reM</v>
      </c>
      <c r="E55" t="s">
        <v>533</v>
      </c>
      <c r="J55" t="s">
        <v>909</v>
      </c>
      <c r="K55" t="s">
        <v>856</v>
      </c>
      <c r="L55" t="s">
        <v>1439</v>
      </c>
      <c r="P55" t="s">
        <v>942</v>
      </c>
      <c r="Q55" t="s">
        <v>1397</v>
      </c>
    </row>
    <row r="56" spans="1:17" x14ac:dyDescent="0.25">
      <c r="A56" t="s">
        <v>0</v>
      </c>
      <c r="B56" t="s">
        <v>296</v>
      </c>
      <c r="C56" t="s">
        <v>534</v>
      </c>
      <c r="D56" t="str">
        <f t="shared" si="0"/>
        <v>pLO</v>
      </c>
      <c r="E56" t="s">
        <v>535</v>
      </c>
      <c r="J56" t="s">
        <v>914</v>
      </c>
      <c r="K56" t="s">
        <v>915</v>
      </c>
      <c r="L56" t="s">
        <v>1439</v>
      </c>
      <c r="P56" t="s">
        <v>946</v>
      </c>
      <c r="Q56" t="s">
        <v>1397</v>
      </c>
    </row>
    <row r="57" spans="1:17" x14ac:dyDescent="0.25">
      <c r="A57" t="s">
        <v>0</v>
      </c>
      <c r="B57" t="s">
        <v>296</v>
      </c>
      <c r="C57" t="s">
        <v>536</v>
      </c>
      <c r="D57" t="str">
        <f t="shared" si="0"/>
        <v>pUP</v>
      </c>
      <c r="E57" t="s">
        <v>537</v>
      </c>
      <c r="J57" t="s">
        <v>942</v>
      </c>
      <c r="K57" t="s">
        <v>943</v>
      </c>
      <c r="L57" t="s">
        <v>1397</v>
      </c>
      <c r="P57" t="s">
        <v>954</v>
      </c>
      <c r="Q57" t="s">
        <v>1397</v>
      </c>
    </row>
    <row r="58" spans="1:17" x14ac:dyDescent="0.25">
      <c r="A58" t="s">
        <v>0</v>
      </c>
      <c r="B58" t="s">
        <v>296</v>
      </c>
      <c r="C58" t="s">
        <v>538</v>
      </c>
      <c r="D58" t="str">
        <f t="shared" si="0"/>
        <v>Top</v>
      </c>
      <c r="E58" t="s">
        <v>539</v>
      </c>
      <c r="J58" t="s">
        <v>946</v>
      </c>
      <c r="K58" t="s">
        <v>947</v>
      </c>
      <c r="L58" t="s">
        <v>1397</v>
      </c>
      <c r="P58" t="s">
        <v>958</v>
      </c>
      <c r="Q58" t="s">
        <v>1397</v>
      </c>
    </row>
    <row r="59" spans="1:17" x14ac:dyDescent="0.25">
      <c r="A59" t="s">
        <v>0</v>
      </c>
      <c r="B59" t="s">
        <v>296</v>
      </c>
      <c r="C59" t="s">
        <v>540</v>
      </c>
      <c r="D59" t="str">
        <f t="shared" si="0"/>
        <v>New</v>
      </c>
      <c r="E59" t="s">
        <v>541</v>
      </c>
      <c r="J59" t="s">
        <v>954</v>
      </c>
      <c r="K59" t="s">
        <v>955</v>
      </c>
      <c r="L59" t="s">
        <v>1397</v>
      </c>
      <c r="P59" t="s">
        <v>966</v>
      </c>
      <c r="Q59" t="s">
        <v>1397</v>
      </c>
    </row>
    <row r="60" spans="1:17" x14ac:dyDescent="0.25">
      <c r="A60" t="s">
        <v>198</v>
      </c>
      <c r="B60" t="s">
        <v>25</v>
      </c>
      <c r="C60" t="s">
        <v>168</v>
      </c>
      <c r="D60" t="str">
        <f t="shared" si="0"/>
        <v>GEO</v>
      </c>
      <c r="E60" t="s">
        <v>542</v>
      </c>
      <c r="J60" t="s">
        <v>958</v>
      </c>
      <c r="K60" t="s">
        <v>959</v>
      </c>
      <c r="L60" t="s">
        <v>1397</v>
      </c>
      <c r="P60" t="s">
        <v>970</v>
      </c>
      <c r="Q60" t="s">
        <v>1397</v>
      </c>
    </row>
    <row r="61" spans="1:17" x14ac:dyDescent="0.25">
      <c r="A61" t="s">
        <v>198</v>
      </c>
      <c r="B61" t="s">
        <v>2</v>
      </c>
      <c r="C61" t="s">
        <v>168</v>
      </c>
      <c r="D61" t="str">
        <f t="shared" si="0"/>
        <v>GEO</v>
      </c>
      <c r="E61" t="s">
        <v>542</v>
      </c>
      <c r="J61" t="s">
        <v>966</v>
      </c>
      <c r="K61" t="s">
        <v>967</v>
      </c>
      <c r="L61" t="s">
        <v>1397</v>
      </c>
      <c r="P61" t="s">
        <v>978</v>
      </c>
      <c r="Q61" t="s">
        <v>1397</v>
      </c>
    </row>
    <row r="62" spans="1:17" x14ac:dyDescent="0.25">
      <c r="A62" t="s">
        <v>198</v>
      </c>
      <c r="B62" t="s">
        <v>25</v>
      </c>
      <c r="C62" t="s">
        <v>390</v>
      </c>
      <c r="D62" t="str">
        <f t="shared" si="0"/>
        <v>H2R</v>
      </c>
      <c r="E62" t="s">
        <v>543</v>
      </c>
      <c r="J62" t="s">
        <v>970</v>
      </c>
      <c r="K62" t="s">
        <v>971</v>
      </c>
      <c r="L62" t="s">
        <v>1397</v>
      </c>
      <c r="P62" t="s">
        <v>985</v>
      </c>
      <c r="Q62" t="s">
        <v>1397</v>
      </c>
    </row>
    <row r="63" spans="1:17" x14ac:dyDescent="0.25">
      <c r="A63" t="s">
        <v>198</v>
      </c>
      <c r="B63" t="s">
        <v>2</v>
      </c>
      <c r="C63" t="s">
        <v>390</v>
      </c>
      <c r="D63" t="str">
        <f t="shared" si="0"/>
        <v>H2R</v>
      </c>
      <c r="E63" t="s">
        <v>543</v>
      </c>
      <c r="J63" t="s">
        <v>978</v>
      </c>
      <c r="K63" t="s">
        <v>979</v>
      </c>
      <c r="L63" t="s">
        <v>1397</v>
      </c>
      <c r="P63" t="s">
        <v>994</v>
      </c>
      <c r="Q63" t="s">
        <v>1397</v>
      </c>
    </row>
    <row r="64" spans="1:17" x14ac:dyDescent="0.25">
      <c r="A64" t="s">
        <v>198</v>
      </c>
      <c r="B64" t="s">
        <v>25</v>
      </c>
      <c r="C64" t="s">
        <v>170</v>
      </c>
      <c r="D64" t="str">
        <f t="shared" si="0"/>
        <v>HYD</v>
      </c>
      <c r="E64" t="s">
        <v>544</v>
      </c>
      <c r="J64" t="s">
        <v>985</v>
      </c>
      <c r="K64" t="s">
        <v>986</v>
      </c>
      <c r="L64" t="s">
        <v>1397</v>
      </c>
      <c r="P64" t="s">
        <v>998</v>
      </c>
      <c r="Q64" t="s">
        <v>1397</v>
      </c>
    </row>
    <row r="65" spans="1:17" x14ac:dyDescent="0.25">
      <c r="A65" t="s">
        <v>198</v>
      </c>
      <c r="B65" t="s">
        <v>2</v>
      </c>
      <c r="C65" t="s">
        <v>170</v>
      </c>
      <c r="D65" t="str">
        <f t="shared" si="0"/>
        <v>HYD</v>
      </c>
      <c r="E65" t="s">
        <v>544</v>
      </c>
      <c r="J65" t="s">
        <v>994</v>
      </c>
      <c r="K65" t="s">
        <v>995</v>
      </c>
      <c r="L65" t="s">
        <v>1397</v>
      </c>
      <c r="P65" t="s">
        <v>920</v>
      </c>
      <c r="Q65" t="s">
        <v>664</v>
      </c>
    </row>
    <row r="66" spans="1:17" x14ac:dyDescent="0.25">
      <c r="A66" t="s">
        <v>198</v>
      </c>
      <c r="B66" t="s">
        <v>25</v>
      </c>
      <c r="C66" t="s">
        <v>407</v>
      </c>
      <c r="D66" t="str">
        <f t="shared" ref="D66:D129" si="1">RIGHT(C66,3)</f>
        <v>HEM</v>
      </c>
      <c r="E66" t="s">
        <v>545</v>
      </c>
      <c r="J66" t="s">
        <v>998</v>
      </c>
      <c r="K66" t="s">
        <v>999</v>
      </c>
      <c r="L66" t="s">
        <v>1397</v>
      </c>
      <c r="P66" t="s">
        <v>1002</v>
      </c>
      <c r="Q66" t="s">
        <v>664</v>
      </c>
    </row>
    <row r="67" spans="1:17" x14ac:dyDescent="0.25">
      <c r="A67" t="s">
        <v>198</v>
      </c>
      <c r="B67" t="s">
        <v>2</v>
      </c>
      <c r="C67" t="s">
        <v>407</v>
      </c>
      <c r="D67" t="str">
        <f t="shared" si="1"/>
        <v>HEM</v>
      </c>
      <c r="E67" t="s">
        <v>545</v>
      </c>
      <c r="J67" t="s">
        <v>920</v>
      </c>
      <c r="K67" t="s">
        <v>921</v>
      </c>
      <c r="L67" t="s">
        <v>664</v>
      </c>
      <c r="P67" t="s">
        <v>1006</v>
      </c>
      <c r="Q67" t="s">
        <v>664</v>
      </c>
    </row>
    <row r="68" spans="1:17" x14ac:dyDescent="0.25">
      <c r="A68" t="s">
        <v>198</v>
      </c>
      <c r="B68" t="s">
        <v>25</v>
      </c>
      <c r="C68" t="s">
        <v>408</v>
      </c>
      <c r="D68" t="str">
        <f t="shared" si="1"/>
        <v>OOD</v>
      </c>
      <c r="E68" t="s">
        <v>546</v>
      </c>
      <c r="J68" t="s">
        <v>1002</v>
      </c>
      <c r="K68" t="s">
        <v>1003</v>
      </c>
      <c r="L68" t="s">
        <v>664</v>
      </c>
      <c r="P68" t="s">
        <v>1009</v>
      </c>
      <c r="Q68" t="s">
        <v>664</v>
      </c>
    </row>
    <row r="69" spans="1:17" x14ac:dyDescent="0.25">
      <c r="A69" t="s">
        <v>198</v>
      </c>
      <c r="B69" t="s">
        <v>2</v>
      </c>
      <c r="C69" t="s">
        <v>408</v>
      </c>
      <c r="D69" t="str">
        <f t="shared" si="1"/>
        <v>OOD</v>
      </c>
      <c r="E69" t="s">
        <v>546</v>
      </c>
      <c r="J69" t="s">
        <v>1006</v>
      </c>
      <c r="K69" t="s">
        <v>1007</v>
      </c>
      <c r="L69" t="s">
        <v>664</v>
      </c>
      <c r="P69" t="s">
        <v>1013</v>
      </c>
      <c r="Q69" t="s">
        <v>664</v>
      </c>
    </row>
    <row r="70" spans="1:17" x14ac:dyDescent="0.25">
      <c r="A70" t="s">
        <v>198</v>
      </c>
      <c r="B70" t="s">
        <v>25</v>
      </c>
      <c r="C70" t="s">
        <v>409</v>
      </c>
      <c r="D70" t="str">
        <f t="shared" si="1"/>
        <v>MET</v>
      </c>
      <c r="E70" t="s">
        <v>547</v>
      </c>
      <c r="J70" t="s">
        <v>1009</v>
      </c>
      <c r="K70" t="s">
        <v>1010</v>
      </c>
      <c r="L70" t="s">
        <v>664</v>
      </c>
      <c r="P70" t="s">
        <v>1016</v>
      </c>
      <c r="Q70" t="s">
        <v>664</v>
      </c>
    </row>
    <row r="71" spans="1:17" x14ac:dyDescent="0.25">
      <c r="A71" t="s">
        <v>198</v>
      </c>
      <c r="B71" t="s">
        <v>2</v>
      </c>
      <c r="C71" t="s">
        <v>409</v>
      </c>
      <c r="D71" t="str">
        <f t="shared" si="1"/>
        <v>MET</v>
      </c>
      <c r="E71" t="s">
        <v>547</v>
      </c>
      <c r="J71" t="s">
        <v>1013</v>
      </c>
      <c r="K71" t="s">
        <v>1014</v>
      </c>
      <c r="L71" t="s">
        <v>664</v>
      </c>
      <c r="P71" t="s">
        <v>841</v>
      </c>
      <c r="Q71" t="s">
        <v>664</v>
      </c>
    </row>
    <row r="72" spans="1:17" x14ac:dyDescent="0.25">
      <c r="A72" t="s">
        <v>198</v>
      </c>
      <c r="B72" t="s">
        <v>2</v>
      </c>
      <c r="C72" t="s">
        <v>548</v>
      </c>
      <c r="D72" t="str">
        <f t="shared" si="1"/>
        <v>ETH</v>
      </c>
      <c r="E72" t="s">
        <v>549</v>
      </c>
      <c r="J72" t="s">
        <v>1016</v>
      </c>
      <c r="K72" t="s">
        <v>1017</v>
      </c>
      <c r="L72" t="s">
        <v>664</v>
      </c>
      <c r="P72" t="s">
        <v>847</v>
      </c>
      <c r="Q72" t="s">
        <v>664</v>
      </c>
    </row>
    <row r="73" spans="1:17" x14ac:dyDescent="0.25">
      <c r="A73" t="s">
        <v>198</v>
      </c>
      <c r="B73" t="s">
        <v>25</v>
      </c>
      <c r="C73" t="s">
        <v>391</v>
      </c>
      <c r="D73" t="str">
        <f t="shared" si="1"/>
        <v>BIG</v>
      </c>
      <c r="E73" t="s">
        <v>550</v>
      </c>
      <c r="J73" t="s">
        <v>841</v>
      </c>
      <c r="K73" t="s">
        <v>842</v>
      </c>
      <c r="L73" t="s">
        <v>664</v>
      </c>
      <c r="P73" t="s">
        <v>926</v>
      </c>
      <c r="Q73" t="s">
        <v>1443</v>
      </c>
    </row>
    <row r="74" spans="1:17" x14ac:dyDescent="0.25">
      <c r="A74" t="s">
        <v>198</v>
      </c>
      <c r="B74" t="s">
        <v>2</v>
      </c>
      <c r="C74" t="s">
        <v>391</v>
      </c>
      <c r="D74" t="str">
        <f t="shared" si="1"/>
        <v>BIG</v>
      </c>
      <c r="E74" t="s">
        <v>550</v>
      </c>
      <c r="J74" t="s">
        <v>847</v>
      </c>
      <c r="K74" t="s">
        <v>848</v>
      </c>
      <c r="L74" t="s">
        <v>664</v>
      </c>
      <c r="P74" t="s">
        <v>851</v>
      </c>
      <c r="Q74" t="s">
        <v>1443</v>
      </c>
    </row>
    <row r="75" spans="1:17" x14ac:dyDescent="0.25">
      <c r="A75" t="s">
        <v>198</v>
      </c>
      <c r="B75" t="s">
        <v>25</v>
      </c>
      <c r="C75" t="s">
        <v>551</v>
      </c>
      <c r="D75" t="str">
        <f t="shared" si="1"/>
        <v>CO2</v>
      </c>
      <c r="E75" t="s">
        <v>552</v>
      </c>
      <c r="J75" t="s">
        <v>926</v>
      </c>
      <c r="K75" t="s">
        <v>927</v>
      </c>
      <c r="L75" t="s">
        <v>1443</v>
      </c>
      <c r="P75" t="s">
        <v>932</v>
      </c>
      <c r="Q75" t="s">
        <v>1443</v>
      </c>
    </row>
    <row r="76" spans="1:17" x14ac:dyDescent="0.25">
      <c r="A76" t="s">
        <v>198</v>
      </c>
      <c r="B76" t="s">
        <v>2</v>
      </c>
      <c r="C76" t="s">
        <v>551</v>
      </c>
      <c r="D76" t="str">
        <f t="shared" si="1"/>
        <v>CO2</v>
      </c>
      <c r="E76" t="s">
        <v>551</v>
      </c>
      <c r="J76" t="s">
        <v>851</v>
      </c>
      <c r="K76" t="s">
        <v>852</v>
      </c>
      <c r="L76" t="s">
        <v>1443</v>
      </c>
      <c r="P76" t="s">
        <v>859</v>
      </c>
      <c r="Q76" t="s">
        <v>1443</v>
      </c>
    </row>
    <row r="77" spans="1:17" x14ac:dyDescent="0.25">
      <c r="A77" t="s">
        <v>198</v>
      </c>
      <c r="B77" t="s">
        <v>25</v>
      </c>
      <c r="C77" t="s">
        <v>208</v>
      </c>
      <c r="D77" t="str">
        <f t="shared" si="1"/>
        <v>COA</v>
      </c>
      <c r="E77" t="s">
        <v>553</v>
      </c>
      <c r="J77" t="s">
        <v>932</v>
      </c>
      <c r="K77" t="s">
        <v>933</v>
      </c>
      <c r="L77" t="s">
        <v>1443</v>
      </c>
      <c r="P77" t="s">
        <v>863</v>
      </c>
      <c r="Q77" t="s">
        <v>1443</v>
      </c>
    </row>
    <row r="78" spans="1:17" x14ac:dyDescent="0.25">
      <c r="A78" t="s">
        <v>198</v>
      </c>
      <c r="B78" t="s">
        <v>2</v>
      </c>
      <c r="C78" t="s">
        <v>208</v>
      </c>
      <c r="D78" t="str">
        <f t="shared" si="1"/>
        <v>COA</v>
      </c>
      <c r="E78" t="s">
        <v>553</v>
      </c>
      <c r="J78" t="s">
        <v>859</v>
      </c>
      <c r="K78" t="s">
        <v>860</v>
      </c>
      <c r="L78" t="s">
        <v>1443</v>
      </c>
      <c r="P78" t="s">
        <v>938</v>
      </c>
      <c r="Q78" t="s">
        <v>1441</v>
      </c>
    </row>
    <row r="79" spans="1:17" x14ac:dyDescent="0.25">
      <c r="A79" t="s">
        <v>198</v>
      </c>
      <c r="B79" t="s">
        <v>25</v>
      </c>
      <c r="C79" t="s">
        <v>228</v>
      </c>
      <c r="D79" t="str">
        <f t="shared" si="1"/>
        <v>DSL</v>
      </c>
      <c r="E79" t="s">
        <v>554</v>
      </c>
      <c r="J79" t="s">
        <v>863</v>
      </c>
      <c r="K79" t="s">
        <v>864</v>
      </c>
      <c r="L79" t="s">
        <v>1441</v>
      </c>
      <c r="P79" t="s">
        <v>944</v>
      </c>
      <c r="Q79" t="s">
        <v>1440</v>
      </c>
    </row>
    <row r="80" spans="1:17" x14ac:dyDescent="0.25">
      <c r="A80" t="s">
        <v>198</v>
      </c>
      <c r="B80" t="s">
        <v>2</v>
      </c>
      <c r="C80" t="s">
        <v>228</v>
      </c>
      <c r="D80" t="str">
        <f t="shared" si="1"/>
        <v>DSL</v>
      </c>
      <c r="E80" t="s">
        <v>554</v>
      </c>
      <c r="J80" t="s">
        <v>938</v>
      </c>
      <c r="K80" t="s">
        <v>939</v>
      </c>
      <c r="L80" t="s">
        <v>1441</v>
      </c>
      <c r="P80" t="s">
        <v>869</v>
      </c>
      <c r="Q80" t="s">
        <v>1440</v>
      </c>
    </row>
    <row r="81" spans="1:17" x14ac:dyDescent="0.25">
      <c r="A81" t="s">
        <v>198</v>
      </c>
      <c r="B81" t="s">
        <v>25</v>
      </c>
      <c r="C81" t="s">
        <v>213</v>
      </c>
      <c r="D81" t="str">
        <f t="shared" si="1"/>
        <v>ELC</v>
      </c>
      <c r="E81" t="s">
        <v>555</v>
      </c>
      <c r="J81" t="s">
        <v>944</v>
      </c>
      <c r="K81" t="s">
        <v>945</v>
      </c>
      <c r="L81" t="s">
        <v>1440</v>
      </c>
      <c r="P81" t="s">
        <v>875</v>
      </c>
      <c r="Q81" t="s">
        <v>1442</v>
      </c>
    </row>
    <row r="82" spans="1:17" x14ac:dyDescent="0.25">
      <c r="A82" t="s">
        <v>198</v>
      </c>
      <c r="B82" t="s">
        <v>2</v>
      </c>
      <c r="C82" t="s">
        <v>213</v>
      </c>
      <c r="D82" t="str">
        <f t="shared" si="1"/>
        <v>ELC</v>
      </c>
      <c r="E82" t="s">
        <v>555</v>
      </c>
      <c r="J82" t="s">
        <v>869</v>
      </c>
      <c r="K82" t="s">
        <v>870</v>
      </c>
      <c r="L82" t="s">
        <v>1440</v>
      </c>
      <c r="P82" t="s">
        <v>881</v>
      </c>
      <c r="Q82" t="s">
        <v>1396</v>
      </c>
    </row>
    <row r="83" spans="1:17" x14ac:dyDescent="0.25">
      <c r="A83" t="s">
        <v>198</v>
      </c>
      <c r="B83" t="s">
        <v>25</v>
      </c>
      <c r="C83" t="s">
        <v>229</v>
      </c>
      <c r="D83" t="str">
        <f t="shared" si="1"/>
        <v>FOL</v>
      </c>
      <c r="E83" t="s">
        <v>556</v>
      </c>
      <c r="J83" t="s">
        <v>950</v>
      </c>
      <c r="K83" t="s">
        <v>951</v>
      </c>
      <c r="P83" t="s">
        <v>887</v>
      </c>
      <c r="Q83" t="s">
        <v>1396</v>
      </c>
    </row>
    <row r="84" spans="1:17" x14ac:dyDescent="0.25">
      <c r="A84" t="s">
        <v>198</v>
      </c>
      <c r="B84" t="s">
        <v>2</v>
      </c>
      <c r="C84" t="s">
        <v>229</v>
      </c>
      <c r="D84" t="str">
        <f t="shared" si="1"/>
        <v>FOL</v>
      </c>
      <c r="E84" t="s">
        <v>556</v>
      </c>
      <c r="J84" t="s">
        <v>956</v>
      </c>
      <c r="K84" t="s">
        <v>957</v>
      </c>
      <c r="P84" t="s">
        <v>899</v>
      </c>
      <c r="Q84" t="s">
        <v>1439</v>
      </c>
    </row>
    <row r="85" spans="1:17" x14ac:dyDescent="0.25">
      <c r="A85" t="s">
        <v>198</v>
      </c>
      <c r="B85" t="s">
        <v>25</v>
      </c>
      <c r="C85" t="s">
        <v>242</v>
      </c>
      <c r="D85" t="str">
        <f t="shared" si="1"/>
        <v>GEO</v>
      </c>
      <c r="E85" t="s">
        <v>557</v>
      </c>
      <c r="J85" t="s">
        <v>962</v>
      </c>
      <c r="K85" t="s">
        <v>963</v>
      </c>
      <c r="P85" t="s">
        <v>895</v>
      </c>
      <c r="Q85" t="s">
        <v>1439</v>
      </c>
    </row>
    <row r="86" spans="1:17" x14ac:dyDescent="0.25">
      <c r="A86" t="s">
        <v>198</v>
      </c>
      <c r="B86" t="s">
        <v>2</v>
      </c>
      <c r="C86" t="s">
        <v>242</v>
      </c>
      <c r="D86" t="str">
        <f t="shared" si="1"/>
        <v>GEO</v>
      </c>
      <c r="E86" t="s">
        <v>557</v>
      </c>
      <c r="J86" t="s">
        <v>968</v>
      </c>
      <c r="K86" t="s">
        <v>969</v>
      </c>
      <c r="P86" t="s">
        <v>907</v>
      </c>
      <c r="Q86" t="s">
        <v>1439</v>
      </c>
    </row>
    <row r="87" spans="1:17" x14ac:dyDescent="0.25">
      <c r="A87" t="s">
        <v>198</v>
      </c>
      <c r="B87" t="s">
        <v>25</v>
      </c>
      <c r="C87" t="s">
        <v>230</v>
      </c>
      <c r="D87" t="str">
        <f t="shared" si="1"/>
        <v>LPG</v>
      </c>
      <c r="E87" t="s">
        <v>558</v>
      </c>
      <c r="J87" t="s">
        <v>974</v>
      </c>
      <c r="K87" t="s">
        <v>975</v>
      </c>
      <c r="P87" t="s">
        <v>910</v>
      </c>
      <c r="Q87" t="s">
        <v>1439</v>
      </c>
    </row>
    <row r="88" spans="1:17" x14ac:dyDescent="0.25">
      <c r="A88" t="s">
        <v>198</v>
      </c>
      <c r="B88" t="s">
        <v>2</v>
      </c>
      <c r="C88" t="s">
        <v>230</v>
      </c>
      <c r="D88" t="str">
        <f t="shared" si="1"/>
        <v>LPG</v>
      </c>
      <c r="E88" t="s">
        <v>558</v>
      </c>
      <c r="J88" t="s">
        <v>43</v>
      </c>
      <c r="K88" t="s">
        <v>1064</v>
      </c>
      <c r="P88" t="s">
        <v>916</v>
      </c>
      <c r="Q88" t="s">
        <v>1439</v>
      </c>
    </row>
    <row r="89" spans="1:17" x14ac:dyDescent="0.25">
      <c r="A89" t="s">
        <v>198</v>
      </c>
      <c r="B89" t="s">
        <v>25</v>
      </c>
      <c r="C89" t="s">
        <v>219</v>
      </c>
      <c r="D89" t="str">
        <f t="shared" si="1"/>
        <v>NGA</v>
      </c>
      <c r="E89" t="s">
        <v>559</v>
      </c>
      <c r="J89" t="s">
        <v>44</v>
      </c>
      <c r="K89" t="s">
        <v>1067</v>
      </c>
      <c r="P89" t="s">
        <v>924</v>
      </c>
      <c r="Q89" t="s">
        <v>1439</v>
      </c>
    </row>
    <row r="90" spans="1:17" x14ac:dyDescent="0.25">
      <c r="A90" t="s">
        <v>198</v>
      </c>
      <c r="B90" t="s">
        <v>2</v>
      </c>
      <c r="C90" t="s">
        <v>219</v>
      </c>
      <c r="D90" t="str">
        <f t="shared" si="1"/>
        <v>NGA</v>
      </c>
      <c r="E90" t="s">
        <v>559</v>
      </c>
      <c r="J90" t="s">
        <v>45</v>
      </c>
      <c r="K90" t="s">
        <v>1070</v>
      </c>
      <c r="P90" t="s">
        <v>930</v>
      </c>
      <c r="Q90" t="s">
        <v>1439</v>
      </c>
    </row>
    <row r="91" spans="1:17" x14ac:dyDescent="0.25">
      <c r="A91" t="s">
        <v>198</v>
      </c>
      <c r="B91" t="s">
        <v>25</v>
      </c>
      <c r="C91" t="s">
        <v>231</v>
      </c>
      <c r="D91" t="str">
        <f t="shared" si="1"/>
        <v>PET</v>
      </c>
      <c r="E91" t="s">
        <v>560</v>
      </c>
      <c r="J91" t="s">
        <v>1073</v>
      </c>
      <c r="K91" t="s">
        <v>1074</v>
      </c>
      <c r="P91" t="s">
        <v>936</v>
      </c>
      <c r="Q91" t="s">
        <v>1439</v>
      </c>
    </row>
    <row r="92" spans="1:17" x14ac:dyDescent="0.25">
      <c r="A92" t="s">
        <v>198</v>
      </c>
      <c r="B92" t="s">
        <v>2</v>
      </c>
      <c r="C92" t="s">
        <v>231</v>
      </c>
      <c r="D92" t="str">
        <f t="shared" si="1"/>
        <v>PET</v>
      </c>
      <c r="E92" t="s">
        <v>560</v>
      </c>
      <c r="J92" t="s">
        <v>46</v>
      </c>
      <c r="K92" t="s">
        <v>1077</v>
      </c>
      <c r="P92" t="s">
        <v>940</v>
      </c>
      <c r="Q92" t="s">
        <v>1439</v>
      </c>
    </row>
    <row r="93" spans="1:17" x14ac:dyDescent="0.25">
      <c r="A93" t="s">
        <v>198</v>
      </c>
      <c r="B93" t="s">
        <v>25</v>
      </c>
      <c r="C93" t="s">
        <v>248</v>
      </c>
      <c r="D93" t="str">
        <f t="shared" si="1"/>
        <v>WOD</v>
      </c>
      <c r="E93" t="s">
        <v>561</v>
      </c>
      <c r="J93" t="s">
        <v>1080</v>
      </c>
      <c r="K93" t="s">
        <v>1081</v>
      </c>
      <c r="P93" t="s">
        <v>972</v>
      </c>
      <c r="Q93" t="s">
        <v>1439</v>
      </c>
    </row>
    <row r="94" spans="1:17" x14ac:dyDescent="0.25">
      <c r="A94" t="s">
        <v>198</v>
      </c>
      <c r="B94" t="s">
        <v>2</v>
      </c>
      <c r="C94" t="s">
        <v>248</v>
      </c>
      <c r="D94" t="str">
        <f t="shared" si="1"/>
        <v>WOD</v>
      </c>
      <c r="E94" t="s">
        <v>561</v>
      </c>
      <c r="J94" t="s">
        <v>1084</v>
      </c>
      <c r="K94" t="s">
        <v>1085</v>
      </c>
      <c r="P94" t="s">
        <v>948</v>
      </c>
      <c r="Q94" t="s">
        <v>1397</v>
      </c>
    </row>
    <row r="95" spans="1:17" x14ac:dyDescent="0.25">
      <c r="A95" t="s">
        <v>198</v>
      </c>
      <c r="B95" t="s">
        <v>25</v>
      </c>
      <c r="C95" t="s">
        <v>410</v>
      </c>
      <c r="D95" t="str">
        <f t="shared" si="1"/>
        <v>OTH</v>
      </c>
      <c r="E95" t="s">
        <v>562</v>
      </c>
      <c r="J95" t="s">
        <v>1088</v>
      </c>
      <c r="K95" t="s">
        <v>1089</v>
      </c>
      <c r="P95" t="s">
        <v>952</v>
      </c>
      <c r="Q95" t="s">
        <v>1397</v>
      </c>
    </row>
    <row r="96" spans="1:17" x14ac:dyDescent="0.25">
      <c r="A96" t="s">
        <v>198</v>
      </c>
      <c r="B96" t="s">
        <v>2</v>
      </c>
      <c r="C96" t="s">
        <v>410</v>
      </c>
      <c r="D96" t="str">
        <f t="shared" si="1"/>
        <v>OTH</v>
      </c>
      <c r="E96" t="s">
        <v>562</v>
      </c>
      <c r="J96" t="s">
        <v>1092</v>
      </c>
      <c r="K96" t="s">
        <v>1093</v>
      </c>
      <c r="P96" t="s">
        <v>960</v>
      </c>
      <c r="Q96" t="s">
        <v>1397</v>
      </c>
    </row>
    <row r="97" spans="1:17" x14ac:dyDescent="0.25">
      <c r="A97" t="s">
        <v>198</v>
      </c>
      <c r="B97" t="s">
        <v>25</v>
      </c>
      <c r="C97" t="s">
        <v>411</v>
      </c>
      <c r="D97" t="str">
        <f t="shared" si="1"/>
        <v>WOD</v>
      </c>
      <c r="E97" t="s">
        <v>563</v>
      </c>
      <c r="J97" t="s">
        <v>1096</v>
      </c>
      <c r="K97" t="s">
        <v>1097</v>
      </c>
      <c r="P97" t="s">
        <v>964</v>
      </c>
      <c r="Q97" t="s">
        <v>1397</v>
      </c>
    </row>
    <row r="98" spans="1:17" x14ac:dyDescent="0.25">
      <c r="A98" t="s">
        <v>198</v>
      </c>
      <c r="B98" t="s">
        <v>2</v>
      </c>
      <c r="C98" t="s">
        <v>411</v>
      </c>
      <c r="D98" t="str">
        <f t="shared" si="1"/>
        <v>WOD</v>
      </c>
      <c r="E98" t="s">
        <v>563</v>
      </c>
      <c r="J98" t="s">
        <v>73</v>
      </c>
      <c r="K98" t="s">
        <v>1100</v>
      </c>
      <c r="P98" t="s">
        <v>980</v>
      </c>
      <c r="Q98" t="s">
        <v>1397</v>
      </c>
    </row>
    <row r="99" spans="1:17" x14ac:dyDescent="0.25">
      <c r="A99" t="s">
        <v>198</v>
      </c>
      <c r="B99" t="s">
        <v>25</v>
      </c>
      <c r="C99" t="s">
        <v>144</v>
      </c>
      <c r="D99" t="str">
        <f t="shared" si="1"/>
        <v>JET</v>
      </c>
      <c r="E99" t="s">
        <v>564</v>
      </c>
      <c r="J99" t="s">
        <v>1107</v>
      </c>
      <c r="K99" t="s">
        <v>1108</v>
      </c>
      <c r="P99" t="s">
        <v>987</v>
      </c>
      <c r="Q99" t="s">
        <v>1397</v>
      </c>
    </row>
    <row r="100" spans="1:17" x14ac:dyDescent="0.25">
      <c r="A100" t="s">
        <v>198</v>
      </c>
      <c r="B100" t="s">
        <v>2</v>
      </c>
      <c r="C100" t="s">
        <v>144</v>
      </c>
      <c r="D100" t="str">
        <f t="shared" si="1"/>
        <v>JET</v>
      </c>
      <c r="E100" t="s">
        <v>564</v>
      </c>
      <c r="J100" t="s">
        <v>1103</v>
      </c>
      <c r="K100" t="s">
        <v>1104</v>
      </c>
      <c r="P100" t="s">
        <v>992</v>
      </c>
      <c r="Q100" t="s">
        <v>664</v>
      </c>
    </row>
    <row r="101" spans="1:17" x14ac:dyDescent="0.25">
      <c r="A101" t="s">
        <v>198</v>
      </c>
      <c r="B101" t="s">
        <v>2</v>
      </c>
      <c r="C101" t="s">
        <v>173</v>
      </c>
      <c r="D101" t="str">
        <f t="shared" si="1"/>
        <v>LNG</v>
      </c>
      <c r="E101" t="s">
        <v>173</v>
      </c>
      <c r="J101" t="s">
        <v>51</v>
      </c>
      <c r="K101" t="s">
        <v>984</v>
      </c>
      <c r="P101" t="s">
        <v>1020</v>
      </c>
      <c r="Q101" t="s">
        <v>664</v>
      </c>
    </row>
    <row r="102" spans="1:17" x14ac:dyDescent="0.25">
      <c r="A102" t="s">
        <v>198</v>
      </c>
      <c r="B102" t="s">
        <v>25</v>
      </c>
      <c r="C102" t="s">
        <v>146</v>
      </c>
      <c r="D102" t="str">
        <f t="shared" si="1"/>
        <v>LPG</v>
      </c>
      <c r="E102" t="s">
        <v>565</v>
      </c>
      <c r="J102" t="s">
        <v>52</v>
      </c>
      <c r="K102" t="s">
        <v>991</v>
      </c>
      <c r="P102" t="s">
        <v>1024</v>
      </c>
      <c r="Q102" t="s">
        <v>1443</v>
      </c>
    </row>
    <row r="103" spans="1:17" x14ac:dyDescent="0.25">
      <c r="A103" t="s">
        <v>198</v>
      </c>
      <c r="B103" t="s">
        <v>2</v>
      </c>
      <c r="C103" t="s">
        <v>146</v>
      </c>
      <c r="D103" t="str">
        <f t="shared" si="1"/>
        <v>LPG</v>
      </c>
      <c r="E103" t="s">
        <v>565</v>
      </c>
      <c r="J103" t="s">
        <v>53</v>
      </c>
      <c r="K103" t="s">
        <v>1018</v>
      </c>
      <c r="P103" t="s">
        <v>1027</v>
      </c>
      <c r="Q103" t="s">
        <v>1441</v>
      </c>
    </row>
    <row r="104" spans="1:17" x14ac:dyDescent="0.25">
      <c r="A104" t="s">
        <v>198</v>
      </c>
      <c r="B104" t="s">
        <v>2</v>
      </c>
      <c r="C104" t="s">
        <v>177</v>
      </c>
      <c r="D104" t="str">
        <f t="shared" si="1"/>
        <v>WST</v>
      </c>
      <c r="E104" t="s">
        <v>566</v>
      </c>
      <c r="K104" t="s">
        <v>1019</v>
      </c>
      <c r="P104" t="s">
        <v>1030</v>
      </c>
      <c r="Q104" t="s">
        <v>1440</v>
      </c>
    </row>
    <row r="105" spans="1:17" x14ac:dyDescent="0.25">
      <c r="A105" t="s">
        <v>198</v>
      </c>
      <c r="B105" t="s">
        <v>25</v>
      </c>
      <c r="C105" t="s">
        <v>179</v>
      </c>
      <c r="D105" t="str">
        <f t="shared" si="1"/>
        <v>NGA</v>
      </c>
      <c r="E105" t="s">
        <v>179</v>
      </c>
      <c r="J105" t="s">
        <v>54</v>
      </c>
      <c r="K105" t="s">
        <v>1022</v>
      </c>
      <c r="P105" t="s">
        <v>713</v>
      </c>
      <c r="Q105" t="s">
        <v>1439</v>
      </c>
    </row>
    <row r="106" spans="1:17" x14ac:dyDescent="0.25">
      <c r="A106" t="s">
        <v>198</v>
      </c>
      <c r="B106" t="s">
        <v>2</v>
      </c>
      <c r="C106" t="s">
        <v>179</v>
      </c>
      <c r="D106" t="str">
        <f t="shared" si="1"/>
        <v>NGA</v>
      </c>
      <c r="E106" t="s">
        <v>179</v>
      </c>
      <c r="K106" t="s">
        <v>1023</v>
      </c>
      <c r="P106" t="s">
        <v>715</v>
      </c>
      <c r="Q106" t="s">
        <v>1439</v>
      </c>
    </row>
    <row r="107" spans="1:17" x14ac:dyDescent="0.25">
      <c r="A107" t="s">
        <v>198</v>
      </c>
      <c r="B107" t="s">
        <v>25</v>
      </c>
      <c r="C107" t="s">
        <v>396</v>
      </c>
      <c r="D107" t="str">
        <f t="shared" si="1"/>
        <v>OIL</v>
      </c>
      <c r="E107" t="s">
        <v>567</v>
      </c>
      <c r="J107" t="s">
        <v>55</v>
      </c>
      <c r="K107" t="s">
        <v>1025</v>
      </c>
      <c r="P107" t="s">
        <v>717</v>
      </c>
      <c r="Q107" t="s">
        <v>1439</v>
      </c>
    </row>
    <row r="108" spans="1:17" x14ac:dyDescent="0.25">
      <c r="A108" t="s">
        <v>198</v>
      </c>
      <c r="B108" t="s">
        <v>2</v>
      </c>
      <c r="C108" t="s">
        <v>396</v>
      </c>
      <c r="D108" t="str">
        <f t="shared" si="1"/>
        <v>OIL</v>
      </c>
      <c r="E108" t="s">
        <v>567</v>
      </c>
      <c r="K108" t="s">
        <v>1026</v>
      </c>
      <c r="P108" t="s">
        <v>719</v>
      </c>
      <c r="Q108" t="s">
        <v>1439</v>
      </c>
    </row>
    <row r="109" spans="1:17" x14ac:dyDescent="0.25">
      <c r="A109" t="s">
        <v>198</v>
      </c>
      <c r="B109" t="s">
        <v>2</v>
      </c>
      <c r="C109" t="s">
        <v>568</v>
      </c>
      <c r="D109" t="str">
        <f t="shared" si="1"/>
        <v>WST</v>
      </c>
      <c r="E109" t="s">
        <v>569</v>
      </c>
      <c r="J109" t="s">
        <v>56</v>
      </c>
      <c r="K109" t="s">
        <v>1029</v>
      </c>
      <c r="P109" t="s">
        <v>721</v>
      </c>
      <c r="Q109" t="s">
        <v>1439</v>
      </c>
    </row>
    <row r="110" spans="1:17" x14ac:dyDescent="0.25">
      <c r="A110" t="s">
        <v>198</v>
      </c>
      <c r="B110" t="s">
        <v>25</v>
      </c>
      <c r="C110" t="s">
        <v>152</v>
      </c>
      <c r="D110" t="str">
        <f t="shared" si="1"/>
        <v>PET</v>
      </c>
      <c r="E110" t="s">
        <v>570</v>
      </c>
      <c r="J110" t="s">
        <v>57</v>
      </c>
      <c r="K110" t="s">
        <v>1032</v>
      </c>
      <c r="P110" t="s">
        <v>723</v>
      </c>
      <c r="Q110" t="s">
        <v>1439</v>
      </c>
    </row>
    <row r="111" spans="1:17" x14ac:dyDescent="0.25">
      <c r="A111" t="s">
        <v>198</v>
      </c>
      <c r="B111" t="s">
        <v>2</v>
      </c>
      <c r="C111" t="s">
        <v>152</v>
      </c>
      <c r="D111" t="str">
        <f t="shared" si="1"/>
        <v>PET</v>
      </c>
      <c r="E111" t="s">
        <v>570</v>
      </c>
      <c r="K111" t="s">
        <v>1033</v>
      </c>
      <c r="P111" t="s">
        <v>725</v>
      </c>
      <c r="Q111" t="s">
        <v>1439</v>
      </c>
    </row>
    <row r="112" spans="1:17" x14ac:dyDescent="0.25">
      <c r="A112" t="s">
        <v>198</v>
      </c>
      <c r="B112" t="s">
        <v>2</v>
      </c>
      <c r="C112" t="s">
        <v>392</v>
      </c>
      <c r="D112" t="str">
        <f t="shared" si="1"/>
        <v>PLT</v>
      </c>
      <c r="E112" t="s">
        <v>571</v>
      </c>
      <c r="J112" t="s">
        <v>58</v>
      </c>
      <c r="K112" t="s">
        <v>1034</v>
      </c>
      <c r="P112" t="s">
        <v>727</v>
      </c>
      <c r="Q112" t="s">
        <v>1439</v>
      </c>
    </row>
    <row r="113" spans="1:17" x14ac:dyDescent="0.25">
      <c r="A113" t="s">
        <v>198</v>
      </c>
      <c r="B113" t="s">
        <v>25</v>
      </c>
      <c r="C113" t="s">
        <v>572</v>
      </c>
      <c r="D113" t="str">
        <f t="shared" si="1"/>
        <v>RCD</v>
      </c>
      <c r="E113" t="s">
        <v>573</v>
      </c>
      <c r="J113" t="s">
        <v>59</v>
      </c>
      <c r="K113" t="s">
        <v>1035</v>
      </c>
      <c r="P113" t="s">
        <v>729</v>
      </c>
      <c r="Q113" t="s">
        <v>1439</v>
      </c>
    </row>
    <row r="114" spans="1:17" x14ac:dyDescent="0.25">
      <c r="A114" t="s">
        <v>198</v>
      </c>
      <c r="B114" t="s">
        <v>2</v>
      </c>
      <c r="C114" t="s">
        <v>572</v>
      </c>
      <c r="D114" t="str">
        <f t="shared" si="1"/>
        <v>RCD</v>
      </c>
      <c r="E114" t="s">
        <v>573</v>
      </c>
      <c r="J114" t="s">
        <v>60</v>
      </c>
      <c r="K114" t="s">
        <v>1036</v>
      </c>
      <c r="P114" t="s">
        <v>731</v>
      </c>
      <c r="Q114" t="s">
        <v>1439</v>
      </c>
    </row>
    <row r="115" spans="1:17" x14ac:dyDescent="0.25">
      <c r="A115" t="s">
        <v>198</v>
      </c>
      <c r="B115" t="s">
        <v>25</v>
      </c>
      <c r="C115" t="s">
        <v>574</v>
      </c>
      <c r="D115" t="str">
        <f t="shared" si="1"/>
        <v>RCK</v>
      </c>
      <c r="E115" t="s">
        <v>575</v>
      </c>
      <c r="J115" t="s">
        <v>61</v>
      </c>
      <c r="K115" t="s">
        <v>1037</v>
      </c>
      <c r="P115" t="s">
        <v>733</v>
      </c>
      <c r="Q115" t="s">
        <v>1439</v>
      </c>
    </row>
    <row r="116" spans="1:17" x14ac:dyDescent="0.25">
      <c r="A116" t="s">
        <v>198</v>
      </c>
      <c r="B116" t="s">
        <v>2</v>
      </c>
      <c r="C116" t="s">
        <v>574</v>
      </c>
      <c r="D116" t="str">
        <f t="shared" si="1"/>
        <v>RCK</v>
      </c>
      <c r="E116" t="s">
        <v>575</v>
      </c>
      <c r="J116" t="s">
        <v>1111</v>
      </c>
      <c r="K116" t="s">
        <v>1112</v>
      </c>
      <c r="P116" t="s">
        <v>735</v>
      </c>
      <c r="Q116" t="s">
        <v>1439</v>
      </c>
    </row>
    <row r="117" spans="1:17" x14ac:dyDescent="0.25">
      <c r="A117" t="s">
        <v>198</v>
      </c>
      <c r="B117" t="s">
        <v>25</v>
      </c>
      <c r="C117" t="s">
        <v>576</v>
      </c>
      <c r="D117" t="str">
        <f t="shared" si="1"/>
        <v>RCL</v>
      </c>
      <c r="E117" t="s">
        <v>577</v>
      </c>
      <c r="J117" t="s">
        <v>62</v>
      </c>
      <c r="K117" t="s">
        <v>1115</v>
      </c>
      <c r="P117" t="s">
        <v>737</v>
      </c>
      <c r="Q117" t="s">
        <v>1439</v>
      </c>
    </row>
    <row r="118" spans="1:17" x14ac:dyDescent="0.25">
      <c r="A118" t="s">
        <v>198</v>
      </c>
      <c r="B118" t="s">
        <v>2</v>
      </c>
      <c r="C118" t="s">
        <v>576</v>
      </c>
      <c r="D118" t="str">
        <f t="shared" si="1"/>
        <v>RCL</v>
      </c>
      <c r="E118" t="s">
        <v>577</v>
      </c>
      <c r="J118" t="s">
        <v>63</v>
      </c>
      <c r="K118" t="s">
        <v>1118</v>
      </c>
      <c r="P118" t="s">
        <v>738</v>
      </c>
      <c r="Q118" t="s">
        <v>1397</v>
      </c>
    </row>
    <row r="119" spans="1:17" x14ac:dyDescent="0.25">
      <c r="A119" t="s">
        <v>198</v>
      </c>
      <c r="B119" t="s">
        <v>25</v>
      </c>
      <c r="C119" t="s">
        <v>578</v>
      </c>
      <c r="D119" t="str">
        <f t="shared" si="1"/>
        <v>CO2</v>
      </c>
      <c r="E119" t="s">
        <v>578</v>
      </c>
      <c r="J119" t="s">
        <v>1121</v>
      </c>
      <c r="K119" t="s">
        <v>1122</v>
      </c>
      <c r="P119" t="s">
        <v>740</v>
      </c>
      <c r="Q119" t="s">
        <v>1397</v>
      </c>
    </row>
    <row r="120" spans="1:17" x14ac:dyDescent="0.25">
      <c r="A120" t="s">
        <v>198</v>
      </c>
      <c r="B120" t="s">
        <v>2</v>
      </c>
      <c r="C120" t="s">
        <v>578</v>
      </c>
      <c r="D120" t="str">
        <f t="shared" si="1"/>
        <v>CO2</v>
      </c>
      <c r="E120" t="s">
        <v>578</v>
      </c>
      <c r="J120" t="s">
        <v>1125</v>
      </c>
      <c r="K120" t="s">
        <v>1126</v>
      </c>
      <c r="P120" t="s">
        <v>741</v>
      </c>
      <c r="Q120" t="s">
        <v>1397</v>
      </c>
    </row>
    <row r="121" spans="1:17" x14ac:dyDescent="0.25">
      <c r="A121" t="s">
        <v>198</v>
      </c>
      <c r="B121" t="s">
        <v>2</v>
      </c>
      <c r="C121" t="s">
        <v>579</v>
      </c>
      <c r="D121" t="str">
        <f t="shared" si="1"/>
        <v>CO2</v>
      </c>
      <c r="E121" t="s">
        <v>579</v>
      </c>
      <c r="J121" t="s">
        <v>1129</v>
      </c>
      <c r="K121" t="s">
        <v>1130</v>
      </c>
      <c r="P121" t="s">
        <v>743</v>
      </c>
      <c r="Q121" t="s">
        <v>1397</v>
      </c>
    </row>
    <row r="122" spans="1:17" x14ac:dyDescent="0.25">
      <c r="A122" t="s">
        <v>198</v>
      </c>
      <c r="B122" t="s">
        <v>25</v>
      </c>
      <c r="C122" t="s">
        <v>209</v>
      </c>
      <c r="D122" t="str">
        <f t="shared" si="1"/>
        <v>COA</v>
      </c>
      <c r="E122" t="s">
        <v>580</v>
      </c>
      <c r="J122" t="s">
        <v>1133</v>
      </c>
      <c r="K122" t="s">
        <v>1134</v>
      </c>
      <c r="P122" t="s">
        <v>745</v>
      </c>
      <c r="Q122" t="s">
        <v>1397</v>
      </c>
    </row>
    <row r="123" spans="1:17" x14ac:dyDescent="0.25">
      <c r="A123" t="s">
        <v>198</v>
      </c>
      <c r="B123" t="s">
        <v>2</v>
      </c>
      <c r="C123" t="s">
        <v>209</v>
      </c>
      <c r="D123" t="str">
        <f t="shared" si="1"/>
        <v>COA</v>
      </c>
      <c r="E123" t="s">
        <v>580</v>
      </c>
      <c r="J123" t="s">
        <v>1137</v>
      </c>
      <c r="K123" t="s">
        <v>1138</v>
      </c>
      <c r="P123" t="s">
        <v>746</v>
      </c>
      <c r="Q123" t="s">
        <v>664</v>
      </c>
    </row>
    <row r="124" spans="1:17" x14ac:dyDescent="0.25">
      <c r="A124" t="s">
        <v>198</v>
      </c>
      <c r="B124" t="s">
        <v>25</v>
      </c>
      <c r="C124" t="s">
        <v>232</v>
      </c>
      <c r="D124" t="str">
        <f t="shared" si="1"/>
        <v>DSL</v>
      </c>
      <c r="E124" t="s">
        <v>581</v>
      </c>
      <c r="J124" t="s">
        <v>64</v>
      </c>
      <c r="K124" t="s">
        <v>1141</v>
      </c>
      <c r="P124" t="s">
        <v>748</v>
      </c>
      <c r="Q124" t="s">
        <v>1443</v>
      </c>
    </row>
    <row r="125" spans="1:17" x14ac:dyDescent="0.25">
      <c r="A125" t="s">
        <v>198</v>
      </c>
      <c r="B125" t="s">
        <v>2</v>
      </c>
      <c r="C125" t="s">
        <v>232</v>
      </c>
      <c r="D125" t="str">
        <f t="shared" si="1"/>
        <v>DSL</v>
      </c>
      <c r="E125" t="s">
        <v>581</v>
      </c>
      <c r="J125" t="s">
        <v>1144</v>
      </c>
      <c r="K125" t="s">
        <v>1145</v>
      </c>
      <c r="P125" t="s">
        <v>750</v>
      </c>
      <c r="Q125" t="s">
        <v>1441</v>
      </c>
    </row>
    <row r="126" spans="1:17" x14ac:dyDescent="0.25">
      <c r="A126" t="s">
        <v>198</v>
      </c>
      <c r="B126" t="s">
        <v>25</v>
      </c>
      <c r="C126" t="s">
        <v>214</v>
      </c>
      <c r="D126" t="str">
        <f t="shared" si="1"/>
        <v>ELC</v>
      </c>
      <c r="E126" t="s">
        <v>582</v>
      </c>
      <c r="J126" t="s">
        <v>65</v>
      </c>
      <c r="K126" t="s">
        <v>1148</v>
      </c>
      <c r="P126" t="s">
        <v>752</v>
      </c>
      <c r="Q126" t="s">
        <v>1440</v>
      </c>
    </row>
    <row r="127" spans="1:17" x14ac:dyDescent="0.25">
      <c r="A127" t="s">
        <v>198</v>
      </c>
      <c r="B127" t="s">
        <v>2</v>
      </c>
      <c r="C127" t="s">
        <v>214</v>
      </c>
      <c r="D127" t="str">
        <f t="shared" si="1"/>
        <v>ELC</v>
      </c>
      <c r="E127" t="s">
        <v>582</v>
      </c>
      <c r="J127" t="s">
        <v>66</v>
      </c>
      <c r="K127" t="s">
        <v>1151</v>
      </c>
      <c r="P127" s="3" t="s">
        <v>1444</v>
      </c>
      <c r="Q127" t="s">
        <v>1397</v>
      </c>
    </row>
    <row r="128" spans="1:17" x14ac:dyDescent="0.25">
      <c r="A128" t="s">
        <v>198</v>
      </c>
      <c r="B128" t="s">
        <v>25</v>
      </c>
      <c r="C128" t="s">
        <v>243</v>
      </c>
      <c r="D128" t="str">
        <f t="shared" si="1"/>
        <v>GEO</v>
      </c>
      <c r="E128" t="s">
        <v>583</v>
      </c>
      <c r="J128" t="s">
        <v>67</v>
      </c>
      <c r="K128" t="s">
        <v>1161</v>
      </c>
      <c r="P128" s="3" t="s">
        <v>1445</v>
      </c>
      <c r="Q128" t="s">
        <v>1397</v>
      </c>
    </row>
    <row r="129" spans="1:17" x14ac:dyDescent="0.25">
      <c r="A129" t="s">
        <v>198</v>
      </c>
      <c r="B129" t="s">
        <v>2</v>
      </c>
      <c r="C129" t="s">
        <v>243</v>
      </c>
      <c r="D129" t="str">
        <f t="shared" si="1"/>
        <v>GEO</v>
      </c>
      <c r="E129" t="s">
        <v>583</v>
      </c>
      <c r="J129" t="s">
        <v>68</v>
      </c>
      <c r="K129" t="s">
        <v>1154</v>
      </c>
      <c r="P129" s="3" t="s">
        <v>1446</v>
      </c>
      <c r="Q129" t="s">
        <v>664</v>
      </c>
    </row>
    <row r="130" spans="1:17" x14ac:dyDescent="0.25">
      <c r="A130" t="s">
        <v>198</v>
      </c>
      <c r="B130" t="s">
        <v>25</v>
      </c>
      <c r="C130" t="s">
        <v>233</v>
      </c>
      <c r="D130" t="str">
        <f t="shared" ref="D130:D193" si="2">RIGHT(C130,3)</f>
        <v>LPG</v>
      </c>
      <c r="E130" t="s">
        <v>584</v>
      </c>
      <c r="J130" t="s">
        <v>69</v>
      </c>
      <c r="K130" t="s">
        <v>1154</v>
      </c>
      <c r="P130" s="3" t="s">
        <v>1245</v>
      </c>
      <c r="Q130" t="s">
        <v>1442</v>
      </c>
    </row>
    <row r="131" spans="1:17" x14ac:dyDescent="0.25">
      <c r="A131" t="s">
        <v>198</v>
      </c>
      <c r="B131" t="s">
        <v>2</v>
      </c>
      <c r="C131" t="s">
        <v>233</v>
      </c>
      <c r="D131" t="str">
        <f t="shared" si="2"/>
        <v>LPG</v>
      </c>
      <c r="E131" t="s">
        <v>584</v>
      </c>
      <c r="J131" t="s">
        <v>70</v>
      </c>
      <c r="K131" t="s">
        <v>1154</v>
      </c>
      <c r="P131" s="3" t="s">
        <v>1249</v>
      </c>
      <c r="Q131" t="s">
        <v>1396</v>
      </c>
    </row>
    <row r="132" spans="1:17" x14ac:dyDescent="0.25">
      <c r="A132" t="s">
        <v>198</v>
      </c>
      <c r="B132" t="s">
        <v>25</v>
      </c>
      <c r="C132" t="s">
        <v>220</v>
      </c>
      <c r="D132" t="str">
        <f t="shared" si="2"/>
        <v>NGA</v>
      </c>
      <c r="E132" t="s">
        <v>585</v>
      </c>
      <c r="J132" t="s">
        <v>71</v>
      </c>
      <c r="K132" t="s">
        <v>1164</v>
      </c>
      <c r="P132" s="3" t="s">
        <v>1255</v>
      </c>
      <c r="Q132" t="s">
        <v>1439</v>
      </c>
    </row>
    <row r="133" spans="1:17" x14ac:dyDescent="0.25">
      <c r="A133" t="s">
        <v>198</v>
      </c>
      <c r="B133" t="s">
        <v>2</v>
      </c>
      <c r="C133" t="s">
        <v>220</v>
      </c>
      <c r="D133" t="str">
        <f t="shared" si="2"/>
        <v>NGA</v>
      </c>
      <c r="E133" t="s">
        <v>585</v>
      </c>
      <c r="J133" t="s">
        <v>72</v>
      </c>
      <c r="K133" t="s">
        <v>1167</v>
      </c>
      <c r="P133" s="3" t="s">
        <v>1251</v>
      </c>
      <c r="Q133" t="s">
        <v>1396</v>
      </c>
    </row>
    <row r="134" spans="1:17" x14ac:dyDescent="0.25">
      <c r="A134" t="s">
        <v>198</v>
      </c>
      <c r="B134" t="s">
        <v>25</v>
      </c>
      <c r="C134" t="s">
        <v>244</v>
      </c>
      <c r="D134" t="str">
        <f t="shared" si="2"/>
        <v>SOL</v>
      </c>
      <c r="E134" t="s">
        <v>586</v>
      </c>
      <c r="J134" t="s">
        <v>155</v>
      </c>
      <c r="K134" t="s">
        <v>155</v>
      </c>
      <c r="P134" s="3" t="s">
        <v>1447</v>
      </c>
      <c r="Q134" t="s">
        <v>1439</v>
      </c>
    </row>
    <row r="135" spans="1:17" x14ac:dyDescent="0.25">
      <c r="A135" t="s">
        <v>198</v>
      </c>
      <c r="B135" t="s">
        <v>2</v>
      </c>
      <c r="C135" t="s">
        <v>244</v>
      </c>
      <c r="D135" t="str">
        <f t="shared" si="2"/>
        <v>SOL</v>
      </c>
      <c r="E135" t="s">
        <v>586</v>
      </c>
      <c r="J135" t="s">
        <v>1040</v>
      </c>
      <c r="K135" t="s">
        <v>1040</v>
      </c>
      <c r="P135" s="3" t="s">
        <v>1253</v>
      </c>
      <c r="Q135" t="s">
        <v>1396</v>
      </c>
    </row>
    <row r="136" spans="1:17" x14ac:dyDescent="0.25">
      <c r="A136" t="s">
        <v>198</v>
      </c>
      <c r="B136" t="s">
        <v>25</v>
      </c>
      <c r="C136" t="s">
        <v>249</v>
      </c>
      <c r="D136" t="str">
        <f t="shared" si="2"/>
        <v>WOD</v>
      </c>
      <c r="E136" t="s">
        <v>587</v>
      </c>
      <c r="J136" t="s">
        <v>141</v>
      </c>
      <c r="K136" t="s">
        <v>141</v>
      </c>
    </row>
    <row r="137" spans="1:17" x14ac:dyDescent="0.25">
      <c r="A137" t="s">
        <v>198</v>
      </c>
      <c r="B137" t="s">
        <v>2</v>
      </c>
      <c r="C137" t="s">
        <v>249</v>
      </c>
      <c r="D137" t="str">
        <f t="shared" si="2"/>
        <v>WOD</v>
      </c>
      <c r="E137" t="s">
        <v>587</v>
      </c>
      <c r="J137" t="s">
        <v>143</v>
      </c>
      <c r="K137" t="s">
        <v>143</v>
      </c>
    </row>
    <row r="138" spans="1:17" x14ac:dyDescent="0.25">
      <c r="A138" t="s">
        <v>198</v>
      </c>
      <c r="B138" t="s">
        <v>25</v>
      </c>
      <c r="C138" t="s">
        <v>588</v>
      </c>
      <c r="D138" t="str">
        <f t="shared" si="2"/>
        <v>RH</v>
      </c>
      <c r="E138" t="s">
        <v>589</v>
      </c>
      <c r="J138" t="s">
        <v>145</v>
      </c>
      <c r="K138" t="s">
        <v>145</v>
      </c>
    </row>
    <row r="139" spans="1:17" x14ac:dyDescent="0.25">
      <c r="A139" t="s">
        <v>198</v>
      </c>
      <c r="B139" t="s">
        <v>2</v>
      </c>
      <c r="C139" t="s">
        <v>588</v>
      </c>
      <c r="D139" t="str">
        <f t="shared" si="2"/>
        <v>RH</v>
      </c>
      <c r="E139" t="s">
        <v>589</v>
      </c>
      <c r="J139" t="s">
        <v>147</v>
      </c>
      <c r="K139" t="s">
        <v>147</v>
      </c>
    </row>
    <row r="140" spans="1:17" x14ac:dyDescent="0.25">
      <c r="A140" t="s">
        <v>198</v>
      </c>
      <c r="B140" t="s">
        <v>25</v>
      </c>
      <c r="C140" t="s">
        <v>590</v>
      </c>
      <c r="D140" t="str">
        <f t="shared" si="2"/>
        <v>RHW</v>
      </c>
      <c r="E140" t="s">
        <v>591</v>
      </c>
      <c r="J140" t="s">
        <v>1046</v>
      </c>
      <c r="K140" t="s">
        <v>1046</v>
      </c>
    </row>
    <row r="141" spans="1:17" x14ac:dyDescent="0.25">
      <c r="A141" t="s">
        <v>198</v>
      </c>
      <c r="B141" t="s">
        <v>2</v>
      </c>
      <c r="C141" t="s">
        <v>590</v>
      </c>
      <c r="D141" t="str">
        <f t="shared" si="2"/>
        <v>RHW</v>
      </c>
      <c r="E141" t="s">
        <v>591</v>
      </c>
      <c r="J141" t="s">
        <v>149</v>
      </c>
      <c r="K141" t="s">
        <v>149</v>
      </c>
    </row>
    <row r="142" spans="1:17" x14ac:dyDescent="0.25">
      <c r="A142" t="s">
        <v>198</v>
      </c>
      <c r="B142" t="s">
        <v>25</v>
      </c>
      <c r="C142" t="s">
        <v>592</v>
      </c>
      <c r="D142" t="str">
        <f t="shared" si="2"/>
        <v>RL</v>
      </c>
      <c r="E142" t="s">
        <v>593</v>
      </c>
      <c r="J142" t="s">
        <v>151</v>
      </c>
      <c r="K142" t="s">
        <v>151</v>
      </c>
    </row>
    <row r="143" spans="1:17" x14ac:dyDescent="0.25">
      <c r="A143" t="s">
        <v>198</v>
      </c>
      <c r="B143" t="s">
        <v>2</v>
      </c>
      <c r="C143" t="s">
        <v>592</v>
      </c>
      <c r="D143" t="str">
        <f t="shared" si="2"/>
        <v>RL</v>
      </c>
      <c r="E143" t="s">
        <v>593</v>
      </c>
      <c r="J143" t="s">
        <v>153</v>
      </c>
      <c r="K143" t="s">
        <v>153</v>
      </c>
    </row>
    <row r="144" spans="1:17" x14ac:dyDescent="0.25">
      <c r="A144" t="s">
        <v>198</v>
      </c>
      <c r="B144" t="s">
        <v>25</v>
      </c>
      <c r="C144" t="s">
        <v>594</v>
      </c>
      <c r="D144" t="str">
        <f t="shared" si="2"/>
        <v>mot</v>
      </c>
      <c r="E144" t="s">
        <v>595</v>
      </c>
      <c r="J144" t="s">
        <v>1051</v>
      </c>
      <c r="K144" t="s">
        <v>1052</v>
      </c>
    </row>
    <row r="145" spans="1:11" x14ac:dyDescent="0.25">
      <c r="A145" t="s">
        <v>198</v>
      </c>
      <c r="B145" t="s">
        <v>2</v>
      </c>
      <c r="C145" t="s">
        <v>594</v>
      </c>
      <c r="D145" t="str">
        <f t="shared" si="2"/>
        <v>mot</v>
      </c>
      <c r="E145" t="s">
        <v>595</v>
      </c>
      <c r="J145" t="s">
        <v>1053</v>
      </c>
      <c r="K145" t="s">
        <v>1054</v>
      </c>
    </row>
    <row r="146" spans="1:11" x14ac:dyDescent="0.25">
      <c r="A146" t="s">
        <v>198</v>
      </c>
      <c r="B146" t="s">
        <v>25</v>
      </c>
      <c r="C146" t="s">
        <v>596</v>
      </c>
      <c r="D146" t="str">
        <f t="shared" si="2"/>
        <v>OTH</v>
      </c>
      <c r="E146" t="s">
        <v>597</v>
      </c>
      <c r="J146" t="s">
        <v>1055</v>
      </c>
      <c r="K146" t="s">
        <v>1056</v>
      </c>
    </row>
    <row r="147" spans="1:11" x14ac:dyDescent="0.25">
      <c r="A147" t="s">
        <v>198</v>
      </c>
      <c r="B147" t="s">
        <v>2</v>
      </c>
      <c r="C147" t="s">
        <v>596</v>
      </c>
      <c r="D147" t="str">
        <f t="shared" si="2"/>
        <v>OTH</v>
      </c>
      <c r="E147" t="s">
        <v>597</v>
      </c>
      <c r="J147" t="s">
        <v>1059</v>
      </c>
      <c r="K147" t="s">
        <v>1060</v>
      </c>
    </row>
    <row r="148" spans="1:11" x14ac:dyDescent="0.25">
      <c r="A148" t="s">
        <v>198</v>
      </c>
      <c r="B148" t="s">
        <v>25</v>
      </c>
      <c r="C148" t="s">
        <v>598</v>
      </c>
      <c r="D148" t="str">
        <f t="shared" si="2"/>
        <v>RRF</v>
      </c>
      <c r="E148" t="s">
        <v>599</v>
      </c>
      <c r="J148" t="s">
        <v>1062</v>
      </c>
      <c r="K148" t="s">
        <v>1063</v>
      </c>
    </row>
    <row r="149" spans="1:11" x14ac:dyDescent="0.25">
      <c r="A149" t="s">
        <v>198</v>
      </c>
      <c r="B149" t="s">
        <v>2</v>
      </c>
      <c r="C149" t="s">
        <v>598</v>
      </c>
      <c r="D149" t="str">
        <f t="shared" si="2"/>
        <v>RRF</v>
      </c>
      <c r="E149" t="s">
        <v>599</v>
      </c>
      <c r="J149" t="s">
        <v>1065</v>
      </c>
      <c r="K149" t="s">
        <v>1066</v>
      </c>
    </row>
    <row r="150" spans="1:11" x14ac:dyDescent="0.25">
      <c r="A150" t="s">
        <v>198</v>
      </c>
      <c r="B150" t="s">
        <v>25</v>
      </c>
      <c r="C150" t="s">
        <v>187</v>
      </c>
      <c r="D150" t="str">
        <f t="shared" si="2"/>
        <v>SOL</v>
      </c>
      <c r="E150" t="s">
        <v>600</v>
      </c>
      <c r="J150" t="s">
        <v>1068</v>
      </c>
      <c r="K150" t="s">
        <v>1069</v>
      </c>
    </row>
    <row r="151" spans="1:11" x14ac:dyDescent="0.25">
      <c r="A151" t="s">
        <v>198</v>
      </c>
      <c r="B151" t="s">
        <v>2</v>
      </c>
      <c r="C151" t="s">
        <v>187</v>
      </c>
      <c r="D151" t="str">
        <f t="shared" si="2"/>
        <v>SOL</v>
      </c>
      <c r="E151" t="s">
        <v>600</v>
      </c>
      <c r="J151" t="s">
        <v>1071</v>
      </c>
      <c r="K151" t="s">
        <v>1072</v>
      </c>
    </row>
    <row r="152" spans="1:11" x14ac:dyDescent="0.25">
      <c r="A152" t="s">
        <v>198</v>
      </c>
      <c r="B152" t="s">
        <v>25</v>
      </c>
      <c r="C152" t="s">
        <v>601</v>
      </c>
      <c r="D152" t="str">
        <f t="shared" si="2"/>
        <v>Trk</v>
      </c>
      <c r="E152" t="s">
        <v>602</v>
      </c>
      <c r="J152" t="s">
        <v>1075</v>
      </c>
      <c r="K152" t="s">
        <v>1076</v>
      </c>
    </row>
    <row r="153" spans="1:11" x14ac:dyDescent="0.25">
      <c r="A153" t="s">
        <v>198</v>
      </c>
      <c r="B153" t="s">
        <v>2</v>
      </c>
      <c r="C153" t="s">
        <v>601</v>
      </c>
      <c r="D153" t="str">
        <f t="shared" si="2"/>
        <v>Trk</v>
      </c>
      <c r="E153" t="s">
        <v>602</v>
      </c>
      <c r="J153" t="s">
        <v>1078</v>
      </c>
      <c r="K153" t="s">
        <v>1079</v>
      </c>
    </row>
    <row r="154" spans="1:11" x14ac:dyDescent="0.25">
      <c r="A154" t="s">
        <v>198</v>
      </c>
      <c r="B154" t="s">
        <v>25</v>
      </c>
      <c r="C154" t="s">
        <v>603</v>
      </c>
      <c r="D154" t="str">
        <f t="shared" si="2"/>
        <v>FOL</v>
      </c>
      <c r="E154" t="s">
        <v>604</v>
      </c>
      <c r="J154" t="s">
        <v>1082</v>
      </c>
      <c r="K154" t="s">
        <v>1083</v>
      </c>
    </row>
    <row r="155" spans="1:11" x14ac:dyDescent="0.25">
      <c r="A155" t="s">
        <v>198</v>
      </c>
      <c r="B155" t="s">
        <v>2</v>
      </c>
      <c r="C155" t="s">
        <v>603</v>
      </c>
      <c r="D155" t="str">
        <f t="shared" si="2"/>
        <v>FOL</v>
      </c>
      <c r="E155" t="s">
        <v>604</v>
      </c>
      <c r="J155" t="s">
        <v>1086</v>
      </c>
      <c r="K155" t="s">
        <v>1087</v>
      </c>
    </row>
    <row r="156" spans="1:11" x14ac:dyDescent="0.25">
      <c r="A156" t="s">
        <v>198</v>
      </c>
      <c r="B156" t="s">
        <v>25</v>
      </c>
      <c r="C156" t="s">
        <v>605</v>
      </c>
      <c r="D156" t="str">
        <f t="shared" si="2"/>
        <v>JET</v>
      </c>
      <c r="E156" t="s">
        <v>606</v>
      </c>
      <c r="J156" t="s">
        <v>1090</v>
      </c>
      <c r="K156" t="s">
        <v>1091</v>
      </c>
    </row>
    <row r="157" spans="1:11" x14ac:dyDescent="0.25">
      <c r="A157" t="s">
        <v>198</v>
      </c>
      <c r="B157" t="s">
        <v>2</v>
      </c>
      <c r="C157" t="s">
        <v>605</v>
      </c>
      <c r="D157" t="str">
        <f t="shared" si="2"/>
        <v>JET</v>
      </c>
      <c r="E157" t="s">
        <v>606</v>
      </c>
      <c r="J157" t="s">
        <v>1094</v>
      </c>
      <c r="K157" t="s">
        <v>1095</v>
      </c>
    </row>
    <row r="158" spans="1:11" x14ac:dyDescent="0.25">
      <c r="A158" t="s">
        <v>198</v>
      </c>
      <c r="B158" t="s">
        <v>2</v>
      </c>
      <c r="C158" t="s">
        <v>607</v>
      </c>
      <c r="D158" t="str">
        <f t="shared" si="2"/>
        <v>Int</v>
      </c>
      <c r="E158" t="s">
        <v>608</v>
      </c>
      <c r="J158" t="s">
        <v>1098</v>
      </c>
      <c r="K158" t="s">
        <v>1099</v>
      </c>
    </row>
    <row r="159" spans="1:11" x14ac:dyDescent="0.25">
      <c r="A159" t="s">
        <v>198</v>
      </c>
      <c r="B159" t="s">
        <v>25</v>
      </c>
      <c r="C159" t="s">
        <v>375</v>
      </c>
      <c r="D159" t="str">
        <f t="shared" si="2"/>
        <v>AGR</v>
      </c>
      <c r="E159" t="s">
        <v>609</v>
      </c>
      <c r="J159" t="s">
        <v>1101</v>
      </c>
      <c r="K159" t="s">
        <v>1102</v>
      </c>
    </row>
    <row r="160" spans="1:11" x14ac:dyDescent="0.25">
      <c r="A160" t="s">
        <v>198</v>
      </c>
      <c r="B160" t="s">
        <v>2</v>
      </c>
      <c r="C160" t="s">
        <v>375</v>
      </c>
      <c r="D160" t="str">
        <f t="shared" si="2"/>
        <v>AGR</v>
      </c>
      <c r="E160" t="s">
        <v>609</v>
      </c>
      <c r="J160" t="s">
        <v>1105</v>
      </c>
      <c r="K160" t="s">
        <v>1106</v>
      </c>
    </row>
    <row r="161" spans="1:11" x14ac:dyDescent="0.25">
      <c r="A161" t="s">
        <v>198</v>
      </c>
      <c r="B161" t="s">
        <v>25</v>
      </c>
      <c r="C161" t="s">
        <v>610</v>
      </c>
      <c r="D161" t="str">
        <f t="shared" si="2"/>
        <v>LPG</v>
      </c>
      <c r="E161" t="s">
        <v>611</v>
      </c>
      <c r="J161" t="s">
        <v>1109</v>
      </c>
      <c r="K161" t="s">
        <v>1110</v>
      </c>
    </row>
    <row r="162" spans="1:11" x14ac:dyDescent="0.25">
      <c r="A162" t="s">
        <v>198</v>
      </c>
      <c r="B162" t="s">
        <v>2</v>
      </c>
      <c r="C162" t="s">
        <v>610</v>
      </c>
      <c r="D162" t="str">
        <f t="shared" si="2"/>
        <v>LPG</v>
      </c>
      <c r="E162" t="s">
        <v>611</v>
      </c>
      <c r="J162" t="s">
        <v>1113</v>
      </c>
      <c r="K162" t="s">
        <v>1114</v>
      </c>
    </row>
    <row r="163" spans="1:11" x14ac:dyDescent="0.25">
      <c r="A163" t="s">
        <v>198</v>
      </c>
      <c r="B163" t="s">
        <v>25</v>
      </c>
      <c r="C163" t="s">
        <v>612</v>
      </c>
      <c r="D163" t="str">
        <f t="shared" si="2"/>
        <v>Bus</v>
      </c>
      <c r="E163" t="s">
        <v>613</v>
      </c>
      <c r="J163" t="s">
        <v>1116</v>
      </c>
      <c r="K163" t="s">
        <v>1117</v>
      </c>
    </row>
    <row r="164" spans="1:11" x14ac:dyDescent="0.25">
      <c r="A164" t="s">
        <v>198</v>
      </c>
      <c r="B164" t="s">
        <v>2</v>
      </c>
      <c r="C164" t="s">
        <v>612</v>
      </c>
      <c r="D164" t="str">
        <f t="shared" si="2"/>
        <v>Bus</v>
      </c>
      <c r="E164" t="s">
        <v>613</v>
      </c>
      <c r="J164" t="s">
        <v>1119</v>
      </c>
      <c r="K164" t="s">
        <v>1120</v>
      </c>
    </row>
    <row r="165" spans="1:11" x14ac:dyDescent="0.25">
      <c r="A165" t="s">
        <v>198</v>
      </c>
      <c r="B165" t="s">
        <v>25</v>
      </c>
      <c r="C165" t="s">
        <v>150</v>
      </c>
      <c r="D165" t="str">
        <f t="shared" si="2"/>
        <v>OTH</v>
      </c>
      <c r="E165" t="s">
        <v>614</v>
      </c>
      <c r="J165" t="s">
        <v>1123</v>
      </c>
      <c r="K165" t="s">
        <v>1124</v>
      </c>
    </row>
    <row r="166" spans="1:11" x14ac:dyDescent="0.25">
      <c r="A166" t="s">
        <v>198</v>
      </c>
      <c r="B166" t="s">
        <v>2</v>
      </c>
      <c r="C166" t="s">
        <v>150</v>
      </c>
      <c r="D166" t="str">
        <f t="shared" si="2"/>
        <v>OTH</v>
      </c>
      <c r="E166" t="s">
        <v>614</v>
      </c>
      <c r="J166" t="s">
        <v>1127</v>
      </c>
      <c r="K166" t="s">
        <v>1128</v>
      </c>
    </row>
    <row r="167" spans="1:11" x14ac:dyDescent="0.25">
      <c r="A167" t="s">
        <v>198</v>
      </c>
      <c r="B167" t="s">
        <v>25</v>
      </c>
      <c r="C167" t="s">
        <v>615</v>
      </c>
      <c r="D167" t="str">
        <f t="shared" si="2"/>
        <v>Car</v>
      </c>
      <c r="E167" t="s">
        <v>616</v>
      </c>
      <c r="J167" t="s">
        <v>1131</v>
      </c>
      <c r="K167" t="s">
        <v>1132</v>
      </c>
    </row>
    <row r="168" spans="1:11" x14ac:dyDescent="0.25">
      <c r="A168" t="s">
        <v>198</v>
      </c>
      <c r="B168" t="s">
        <v>2</v>
      </c>
      <c r="C168" t="s">
        <v>615</v>
      </c>
      <c r="D168" t="str">
        <f t="shared" si="2"/>
        <v>Car</v>
      </c>
      <c r="E168" t="s">
        <v>616</v>
      </c>
      <c r="J168" t="s">
        <v>1135</v>
      </c>
      <c r="K168" t="s">
        <v>1136</v>
      </c>
    </row>
    <row r="169" spans="1:11" x14ac:dyDescent="0.25">
      <c r="A169" t="s">
        <v>198</v>
      </c>
      <c r="B169" t="s">
        <v>25</v>
      </c>
      <c r="C169" t="s">
        <v>617</v>
      </c>
      <c r="D169" t="str">
        <f t="shared" si="2"/>
        <v>Mcy</v>
      </c>
      <c r="E169" t="s">
        <v>618</v>
      </c>
      <c r="J169" t="s">
        <v>1139</v>
      </c>
      <c r="K169" t="s">
        <v>1140</v>
      </c>
    </row>
    <row r="170" spans="1:11" x14ac:dyDescent="0.25">
      <c r="A170" t="s">
        <v>198</v>
      </c>
      <c r="B170" t="s">
        <v>2</v>
      </c>
      <c r="C170" t="s">
        <v>617</v>
      </c>
      <c r="D170" t="str">
        <f t="shared" si="2"/>
        <v>Mcy</v>
      </c>
      <c r="E170" t="s">
        <v>618</v>
      </c>
      <c r="J170" t="s">
        <v>1142</v>
      </c>
      <c r="K170" t="s">
        <v>1143</v>
      </c>
    </row>
    <row r="171" spans="1:11" x14ac:dyDescent="0.25">
      <c r="A171" t="s">
        <v>198</v>
      </c>
      <c r="B171" t="s">
        <v>25</v>
      </c>
      <c r="C171" t="s">
        <v>189</v>
      </c>
      <c r="D171" t="str">
        <f t="shared" si="2"/>
        <v>TID</v>
      </c>
      <c r="E171" t="s">
        <v>619</v>
      </c>
      <c r="J171" t="s">
        <v>1146</v>
      </c>
      <c r="K171" t="s">
        <v>1147</v>
      </c>
    </row>
    <row r="172" spans="1:11" x14ac:dyDescent="0.25">
      <c r="A172" t="s">
        <v>198</v>
      </c>
      <c r="B172" t="s">
        <v>2</v>
      </c>
      <c r="C172" t="s">
        <v>189</v>
      </c>
      <c r="D172" t="str">
        <f t="shared" si="2"/>
        <v>TID</v>
      </c>
      <c r="E172" t="s">
        <v>619</v>
      </c>
      <c r="J172" t="s">
        <v>1149</v>
      </c>
      <c r="K172" t="s">
        <v>1150</v>
      </c>
    </row>
    <row r="173" spans="1:11" x14ac:dyDescent="0.25">
      <c r="A173" t="s">
        <v>198</v>
      </c>
      <c r="B173" t="s">
        <v>25</v>
      </c>
      <c r="C173" t="s">
        <v>620</v>
      </c>
      <c r="D173" t="str">
        <f t="shared" si="2"/>
        <v>CO2</v>
      </c>
      <c r="E173" t="s">
        <v>621</v>
      </c>
      <c r="J173" t="s">
        <v>1152</v>
      </c>
      <c r="K173" t="s">
        <v>1153</v>
      </c>
    </row>
    <row r="174" spans="1:11" x14ac:dyDescent="0.25">
      <c r="A174" t="s">
        <v>198</v>
      </c>
      <c r="B174" t="s">
        <v>2</v>
      </c>
      <c r="C174" t="s">
        <v>620</v>
      </c>
      <c r="D174" t="str">
        <f t="shared" si="2"/>
        <v>CO2</v>
      </c>
      <c r="E174" t="s">
        <v>621</v>
      </c>
      <c r="J174" t="s">
        <v>1155</v>
      </c>
      <c r="K174" t="s">
        <v>1156</v>
      </c>
    </row>
    <row r="175" spans="1:11" x14ac:dyDescent="0.25">
      <c r="A175" t="s">
        <v>198</v>
      </c>
      <c r="B175" t="s">
        <v>25</v>
      </c>
      <c r="C175" t="s">
        <v>622</v>
      </c>
      <c r="D175" t="str">
        <f t="shared" si="2"/>
        <v>BIL</v>
      </c>
      <c r="E175" t="s">
        <v>623</v>
      </c>
      <c r="J175" t="s">
        <v>1157</v>
      </c>
      <c r="K175" t="s">
        <v>1158</v>
      </c>
    </row>
    <row r="176" spans="1:11" x14ac:dyDescent="0.25">
      <c r="A176" t="s">
        <v>198</v>
      </c>
      <c r="B176" t="s">
        <v>2</v>
      </c>
      <c r="C176" t="s">
        <v>622</v>
      </c>
      <c r="D176" t="str">
        <f t="shared" si="2"/>
        <v>BIL</v>
      </c>
      <c r="E176" t="s">
        <v>623</v>
      </c>
      <c r="J176" t="s">
        <v>1159</v>
      </c>
      <c r="K176" t="s">
        <v>1160</v>
      </c>
    </row>
    <row r="177" spans="1:11" x14ac:dyDescent="0.25">
      <c r="A177" t="s">
        <v>198</v>
      </c>
      <c r="B177" t="s">
        <v>25</v>
      </c>
      <c r="C177" t="s">
        <v>624</v>
      </c>
      <c r="D177" t="str">
        <f t="shared" si="2"/>
        <v>CO2</v>
      </c>
      <c r="E177" t="s">
        <v>625</v>
      </c>
      <c r="J177" t="s">
        <v>1162</v>
      </c>
      <c r="K177" t="s">
        <v>1163</v>
      </c>
    </row>
    <row r="178" spans="1:11" x14ac:dyDescent="0.25">
      <c r="A178" t="s">
        <v>198</v>
      </c>
      <c r="B178" t="s">
        <v>2</v>
      </c>
      <c r="C178" t="s">
        <v>624</v>
      </c>
      <c r="D178" t="str">
        <f t="shared" si="2"/>
        <v>CO2</v>
      </c>
      <c r="E178" t="s">
        <v>625</v>
      </c>
      <c r="J178" t="s">
        <v>1165</v>
      </c>
      <c r="K178" t="s">
        <v>1166</v>
      </c>
    </row>
    <row r="179" spans="1:11" x14ac:dyDescent="0.25">
      <c r="A179" t="s">
        <v>198</v>
      </c>
      <c r="B179" t="s">
        <v>25</v>
      </c>
      <c r="C179" t="s">
        <v>234</v>
      </c>
      <c r="D179" t="str">
        <f t="shared" si="2"/>
        <v>DSL</v>
      </c>
      <c r="E179" t="s">
        <v>626</v>
      </c>
      <c r="J179" t="s">
        <v>1168</v>
      </c>
      <c r="K179" t="s">
        <v>1169</v>
      </c>
    </row>
    <row r="180" spans="1:11" x14ac:dyDescent="0.25">
      <c r="A180" t="s">
        <v>198</v>
      </c>
      <c r="B180" t="s">
        <v>2</v>
      </c>
      <c r="C180" t="s">
        <v>234</v>
      </c>
      <c r="D180" t="str">
        <f t="shared" si="2"/>
        <v>DSL</v>
      </c>
      <c r="E180" t="s">
        <v>626</v>
      </c>
      <c r="J180" t="s">
        <v>1170</v>
      </c>
      <c r="K180" t="s">
        <v>1171</v>
      </c>
    </row>
    <row r="181" spans="1:11" x14ac:dyDescent="0.25">
      <c r="A181" t="s">
        <v>198</v>
      </c>
      <c r="B181" t="s">
        <v>25</v>
      </c>
      <c r="C181" t="s">
        <v>215</v>
      </c>
      <c r="D181" t="str">
        <f t="shared" si="2"/>
        <v>ELC</v>
      </c>
      <c r="E181" t="s">
        <v>627</v>
      </c>
      <c r="J181" t="s">
        <v>1172</v>
      </c>
      <c r="K181" t="s">
        <v>1173</v>
      </c>
    </row>
    <row r="182" spans="1:11" x14ac:dyDescent="0.25">
      <c r="A182" t="s">
        <v>198</v>
      </c>
      <c r="B182" t="s">
        <v>2</v>
      </c>
      <c r="C182" t="s">
        <v>215</v>
      </c>
      <c r="D182" t="str">
        <f t="shared" si="2"/>
        <v>ELC</v>
      </c>
      <c r="E182" t="s">
        <v>627</v>
      </c>
      <c r="J182" t="s">
        <v>1174</v>
      </c>
      <c r="K182" t="s">
        <v>1175</v>
      </c>
    </row>
    <row r="183" spans="1:11" x14ac:dyDescent="0.25">
      <c r="A183" t="s">
        <v>198</v>
      </c>
      <c r="B183" t="s">
        <v>25</v>
      </c>
      <c r="C183" t="s">
        <v>235</v>
      </c>
      <c r="D183" t="str">
        <f t="shared" si="2"/>
        <v>FOL</v>
      </c>
      <c r="E183" t="s">
        <v>628</v>
      </c>
      <c r="J183" t="s">
        <v>1176</v>
      </c>
      <c r="K183" t="s">
        <v>1177</v>
      </c>
    </row>
    <row r="184" spans="1:11" x14ac:dyDescent="0.25">
      <c r="A184" t="s">
        <v>198</v>
      </c>
      <c r="B184" t="s">
        <v>2</v>
      </c>
      <c r="C184" t="s">
        <v>235</v>
      </c>
      <c r="D184" t="str">
        <f t="shared" si="2"/>
        <v>FOL</v>
      </c>
      <c r="E184" t="s">
        <v>628</v>
      </c>
      <c r="J184" t="s">
        <v>1178</v>
      </c>
      <c r="K184" t="s">
        <v>1179</v>
      </c>
    </row>
    <row r="185" spans="1:11" x14ac:dyDescent="0.25">
      <c r="A185" t="s">
        <v>198</v>
      </c>
      <c r="B185" t="s">
        <v>25</v>
      </c>
      <c r="C185" t="s">
        <v>245</v>
      </c>
      <c r="D185" t="str">
        <f t="shared" si="2"/>
        <v>H2R</v>
      </c>
      <c r="E185" t="s">
        <v>629</v>
      </c>
      <c r="J185" t="s">
        <v>1180</v>
      </c>
      <c r="K185" t="s">
        <v>1181</v>
      </c>
    </row>
    <row r="186" spans="1:11" x14ac:dyDescent="0.25">
      <c r="A186" t="s">
        <v>198</v>
      </c>
      <c r="B186" t="s">
        <v>2</v>
      </c>
      <c r="C186" t="s">
        <v>245</v>
      </c>
      <c r="D186" t="str">
        <f t="shared" si="2"/>
        <v>H2R</v>
      </c>
      <c r="E186" t="s">
        <v>629</v>
      </c>
      <c r="J186" t="s">
        <v>1182</v>
      </c>
      <c r="K186" t="s">
        <v>1183</v>
      </c>
    </row>
    <row r="187" spans="1:11" x14ac:dyDescent="0.25">
      <c r="A187" t="s">
        <v>198</v>
      </c>
      <c r="B187" t="s">
        <v>25</v>
      </c>
      <c r="C187" t="s">
        <v>236</v>
      </c>
      <c r="D187" t="str">
        <f t="shared" si="2"/>
        <v>JET</v>
      </c>
      <c r="E187" t="s">
        <v>630</v>
      </c>
      <c r="J187" t="s">
        <v>1184</v>
      </c>
      <c r="K187" t="s">
        <v>1185</v>
      </c>
    </row>
    <row r="188" spans="1:11" x14ac:dyDescent="0.25">
      <c r="A188" t="s">
        <v>198</v>
      </c>
      <c r="B188" t="s">
        <v>2</v>
      </c>
      <c r="C188" t="s">
        <v>236</v>
      </c>
      <c r="D188" t="str">
        <f t="shared" si="2"/>
        <v>JET</v>
      </c>
      <c r="E188" t="s">
        <v>630</v>
      </c>
      <c r="J188" t="s">
        <v>1186</v>
      </c>
      <c r="K188" t="s">
        <v>1187</v>
      </c>
    </row>
    <row r="189" spans="1:11" x14ac:dyDescent="0.25">
      <c r="A189" t="s">
        <v>198</v>
      </c>
      <c r="B189" t="s">
        <v>25</v>
      </c>
      <c r="C189" t="s">
        <v>237</v>
      </c>
      <c r="D189" t="str">
        <f t="shared" si="2"/>
        <v>LPG</v>
      </c>
      <c r="E189" t="s">
        <v>631</v>
      </c>
      <c r="J189" t="s">
        <v>1188</v>
      </c>
      <c r="K189" t="s">
        <v>1189</v>
      </c>
    </row>
    <row r="190" spans="1:11" x14ac:dyDescent="0.25">
      <c r="A190" t="s">
        <v>198</v>
      </c>
      <c r="B190" t="s">
        <v>2</v>
      </c>
      <c r="C190" t="s">
        <v>237</v>
      </c>
      <c r="D190" t="str">
        <f t="shared" si="2"/>
        <v>LPG</v>
      </c>
      <c r="E190" t="s">
        <v>631</v>
      </c>
      <c r="J190" t="s">
        <v>1190</v>
      </c>
      <c r="K190" t="s">
        <v>1191</v>
      </c>
    </row>
    <row r="191" spans="1:11" x14ac:dyDescent="0.25">
      <c r="A191" t="s">
        <v>198</v>
      </c>
      <c r="B191" t="s">
        <v>25</v>
      </c>
      <c r="C191" t="s">
        <v>221</v>
      </c>
      <c r="D191" t="str">
        <f t="shared" si="2"/>
        <v>NGA</v>
      </c>
      <c r="E191" t="s">
        <v>632</v>
      </c>
      <c r="J191" t="s">
        <v>1192</v>
      </c>
      <c r="K191" t="s">
        <v>1193</v>
      </c>
    </row>
    <row r="192" spans="1:11" x14ac:dyDescent="0.25">
      <c r="A192" t="s">
        <v>198</v>
      </c>
      <c r="B192" t="s">
        <v>2</v>
      </c>
      <c r="C192" t="s">
        <v>221</v>
      </c>
      <c r="D192" t="str">
        <f t="shared" si="2"/>
        <v>NGA</v>
      </c>
      <c r="E192" t="s">
        <v>632</v>
      </c>
      <c r="J192" t="s">
        <v>1194</v>
      </c>
      <c r="K192" t="s">
        <v>1195</v>
      </c>
    </row>
    <row r="193" spans="1:11" x14ac:dyDescent="0.25">
      <c r="A193" t="s">
        <v>198</v>
      </c>
      <c r="B193" t="s">
        <v>25</v>
      </c>
      <c r="C193" t="s">
        <v>238</v>
      </c>
      <c r="D193" t="str">
        <f t="shared" si="2"/>
        <v>PET</v>
      </c>
      <c r="E193" t="s">
        <v>633</v>
      </c>
      <c r="J193" t="s">
        <v>1196</v>
      </c>
      <c r="K193" t="s">
        <v>1197</v>
      </c>
    </row>
    <row r="194" spans="1:11" x14ac:dyDescent="0.25">
      <c r="A194" t="s">
        <v>198</v>
      </c>
      <c r="B194" t="s">
        <v>2</v>
      </c>
      <c r="C194" t="s">
        <v>238</v>
      </c>
      <c r="D194" t="str">
        <f t="shared" ref="D194:D197" si="3">RIGHT(C194,3)</f>
        <v>PET</v>
      </c>
      <c r="E194" t="s">
        <v>633</v>
      </c>
      <c r="J194" t="s">
        <v>1198</v>
      </c>
      <c r="K194" t="s">
        <v>1199</v>
      </c>
    </row>
    <row r="195" spans="1:11" x14ac:dyDescent="0.25">
      <c r="A195" t="s">
        <v>198</v>
      </c>
      <c r="B195" t="s">
        <v>25</v>
      </c>
      <c r="C195" t="s">
        <v>634</v>
      </c>
      <c r="D195" t="str">
        <f t="shared" si="3"/>
        <v>URN</v>
      </c>
      <c r="E195" t="s">
        <v>635</v>
      </c>
      <c r="J195" t="s">
        <v>1200</v>
      </c>
      <c r="K195" t="s">
        <v>1201</v>
      </c>
    </row>
    <row r="196" spans="1:11" x14ac:dyDescent="0.25">
      <c r="A196" t="s">
        <v>198</v>
      </c>
      <c r="B196" t="s">
        <v>2</v>
      </c>
      <c r="C196" t="s">
        <v>634</v>
      </c>
      <c r="D196" t="str">
        <f t="shared" si="3"/>
        <v>URN</v>
      </c>
      <c r="E196" t="s">
        <v>635</v>
      </c>
      <c r="J196" t="s">
        <v>1202</v>
      </c>
      <c r="K196" t="s">
        <v>1203</v>
      </c>
    </row>
    <row r="197" spans="1:11" x14ac:dyDescent="0.25">
      <c r="A197" t="s">
        <v>198</v>
      </c>
      <c r="B197" t="s">
        <v>25</v>
      </c>
      <c r="C197" t="s">
        <v>191</v>
      </c>
      <c r="D197" t="str">
        <f t="shared" si="3"/>
        <v>WIN</v>
      </c>
      <c r="E197" t="s">
        <v>636</v>
      </c>
      <c r="J197" t="s">
        <v>1204</v>
      </c>
      <c r="K197" t="s">
        <v>1205</v>
      </c>
    </row>
    <row r="198" spans="1:11" x14ac:dyDescent="0.25">
      <c r="A198" t="s">
        <v>198</v>
      </c>
      <c r="B198" t="s">
        <v>2</v>
      </c>
      <c r="C198" t="s">
        <v>191</v>
      </c>
      <c r="D198" t="str">
        <f>RIGHT(C198,3)</f>
        <v>WIN</v>
      </c>
      <c r="E198" t="s">
        <v>636</v>
      </c>
      <c r="J198" t="s">
        <v>1206</v>
      </c>
      <c r="K198" t="s">
        <v>1207</v>
      </c>
    </row>
    <row r="199" spans="1:11" x14ac:dyDescent="0.25">
      <c r="A199" t="s">
        <v>198</v>
      </c>
      <c r="B199" t="s">
        <v>25</v>
      </c>
      <c r="C199" t="s">
        <v>384</v>
      </c>
      <c r="D199" t="str">
        <f t="shared" ref="D199:D262" si="4">RIGHT(C199,3)</f>
        <v>ELC</v>
      </c>
      <c r="E199" t="s">
        <v>395</v>
      </c>
      <c r="J199" t="s">
        <v>1208</v>
      </c>
      <c r="K199" t="s">
        <v>1209</v>
      </c>
    </row>
    <row r="200" spans="1:11" x14ac:dyDescent="0.25">
      <c r="A200" t="s">
        <v>198</v>
      </c>
      <c r="B200" t="s">
        <v>2</v>
      </c>
      <c r="C200" t="s">
        <v>384</v>
      </c>
      <c r="D200" t="str">
        <f t="shared" si="4"/>
        <v>ELC</v>
      </c>
      <c r="E200" t="s">
        <v>395</v>
      </c>
      <c r="J200" t="s">
        <v>1210</v>
      </c>
      <c r="K200" t="s">
        <v>1211</v>
      </c>
    </row>
    <row r="201" spans="1:11" x14ac:dyDescent="0.25">
      <c r="A201" t="s">
        <v>198</v>
      </c>
      <c r="B201" t="s">
        <v>25</v>
      </c>
      <c r="C201" t="s">
        <v>394</v>
      </c>
      <c r="D201" t="str">
        <f t="shared" si="4"/>
        <v>WOD</v>
      </c>
      <c r="E201" t="s">
        <v>637</v>
      </c>
      <c r="J201" t="s">
        <v>401</v>
      </c>
      <c r="K201" t="s">
        <v>1212</v>
      </c>
    </row>
    <row r="202" spans="1:11" x14ac:dyDescent="0.25">
      <c r="A202" t="s">
        <v>198</v>
      </c>
      <c r="B202" t="s">
        <v>2</v>
      </c>
      <c r="C202" t="s">
        <v>394</v>
      </c>
      <c r="D202" t="str">
        <f t="shared" si="4"/>
        <v>WOD</v>
      </c>
      <c r="E202" t="s">
        <v>637</v>
      </c>
      <c r="J202" t="s">
        <v>402</v>
      </c>
      <c r="K202" t="s">
        <v>1213</v>
      </c>
    </row>
    <row r="203" spans="1:11" x14ac:dyDescent="0.25">
      <c r="A203" t="s">
        <v>198</v>
      </c>
      <c r="B203" t="s">
        <v>2</v>
      </c>
      <c r="C203" t="s">
        <v>193</v>
      </c>
      <c r="D203" t="str">
        <f t="shared" si="4"/>
        <v>WST</v>
      </c>
      <c r="E203" t="s">
        <v>638</v>
      </c>
      <c r="J203" t="s">
        <v>403</v>
      </c>
      <c r="K203" t="s">
        <v>1214</v>
      </c>
    </row>
    <row r="204" spans="1:11" x14ac:dyDescent="0.25">
      <c r="A204" t="s">
        <v>198</v>
      </c>
      <c r="B204" t="s">
        <v>25</v>
      </c>
      <c r="C204" t="s">
        <v>639</v>
      </c>
      <c r="D204" t="str">
        <f t="shared" si="4"/>
        <v>seq</v>
      </c>
      <c r="E204" t="s">
        <v>640</v>
      </c>
      <c r="J204" t="s">
        <v>252</v>
      </c>
      <c r="K204" t="s">
        <v>1215</v>
      </c>
    </row>
    <row r="205" spans="1:11" x14ac:dyDescent="0.25">
      <c r="A205" t="s">
        <v>198</v>
      </c>
      <c r="B205" t="s">
        <v>2</v>
      </c>
      <c r="C205" t="s">
        <v>639</v>
      </c>
      <c r="D205" t="str">
        <f t="shared" si="4"/>
        <v>seq</v>
      </c>
      <c r="E205" t="s">
        <v>640</v>
      </c>
      <c r="J205" t="s">
        <v>1216</v>
      </c>
      <c r="K205" t="s">
        <v>1217</v>
      </c>
    </row>
    <row r="206" spans="1:11" x14ac:dyDescent="0.25">
      <c r="A206" t="s">
        <v>198</v>
      </c>
      <c r="B206" t="s">
        <v>25</v>
      </c>
      <c r="C206" t="s">
        <v>641</v>
      </c>
      <c r="D206" t="str">
        <f t="shared" si="4"/>
        <v>CO2</v>
      </c>
      <c r="E206" t="s">
        <v>642</v>
      </c>
      <c r="J206" t="s">
        <v>162</v>
      </c>
      <c r="K206" t="s">
        <v>162</v>
      </c>
    </row>
    <row r="207" spans="1:11" x14ac:dyDescent="0.25">
      <c r="A207" t="s">
        <v>198</v>
      </c>
      <c r="B207" t="s">
        <v>2</v>
      </c>
      <c r="C207" t="s">
        <v>641</v>
      </c>
      <c r="D207" t="str">
        <f t="shared" si="4"/>
        <v>CO2</v>
      </c>
      <c r="E207" t="s">
        <v>641</v>
      </c>
      <c r="J207" t="s">
        <v>1218</v>
      </c>
      <c r="K207" t="s">
        <v>1218</v>
      </c>
    </row>
    <row r="208" spans="1:11" x14ac:dyDescent="0.25">
      <c r="A208" t="s">
        <v>198</v>
      </c>
      <c r="B208" t="s">
        <v>25</v>
      </c>
      <c r="C208" t="s">
        <v>206</v>
      </c>
      <c r="D208" t="str">
        <f t="shared" si="4"/>
        <v>COA</v>
      </c>
      <c r="E208" t="s">
        <v>643</v>
      </c>
      <c r="J208" t="s">
        <v>1219</v>
      </c>
      <c r="K208" t="s">
        <v>1220</v>
      </c>
    </row>
    <row r="209" spans="1:11" x14ac:dyDescent="0.25">
      <c r="A209" t="s">
        <v>198</v>
      </c>
      <c r="B209" t="s">
        <v>2</v>
      </c>
      <c r="C209" t="s">
        <v>206</v>
      </c>
      <c r="D209" t="str">
        <f t="shared" si="4"/>
        <v>COA</v>
      </c>
      <c r="E209" t="s">
        <v>643</v>
      </c>
      <c r="J209" t="s">
        <v>166</v>
      </c>
      <c r="K209" t="s">
        <v>166</v>
      </c>
    </row>
    <row r="210" spans="1:11" x14ac:dyDescent="0.25">
      <c r="A210" t="s">
        <v>198</v>
      </c>
      <c r="B210" t="s">
        <v>25</v>
      </c>
      <c r="C210" t="s">
        <v>211</v>
      </c>
      <c r="D210" t="str">
        <f t="shared" si="4"/>
        <v>ELC</v>
      </c>
      <c r="E210" t="s">
        <v>644</v>
      </c>
      <c r="J210" t="s">
        <v>167</v>
      </c>
      <c r="K210" t="s">
        <v>167</v>
      </c>
    </row>
    <row r="211" spans="1:11" x14ac:dyDescent="0.25">
      <c r="A211" t="s">
        <v>198</v>
      </c>
      <c r="B211" t="s">
        <v>2</v>
      </c>
      <c r="C211" t="s">
        <v>211</v>
      </c>
      <c r="D211" t="str">
        <f t="shared" si="4"/>
        <v>ELC</v>
      </c>
      <c r="E211" t="s">
        <v>644</v>
      </c>
      <c r="J211" t="s">
        <v>172</v>
      </c>
      <c r="K211" t="s">
        <v>172</v>
      </c>
    </row>
    <row r="212" spans="1:11" x14ac:dyDescent="0.25">
      <c r="A212" t="s">
        <v>198</v>
      </c>
      <c r="B212" t="s">
        <v>25</v>
      </c>
      <c r="C212" t="s">
        <v>240</v>
      </c>
      <c r="D212" t="str">
        <f t="shared" si="4"/>
        <v>GEO</v>
      </c>
      <c r="E212" t="s">
        <v>645</v>
      </c>
      <c r="J212" t="s">
        <v>174</v>
      </c>
      <c r="K212" t="s">
        <v>174</v>
      </c>
    </row>
    <row r="213" spans="1:11" x14ac:dyDescent="0.25">
      <c r="A213" t="s">
        <v>198</v>
      </c>
      <c r="B213" t="s">
        <v>2</v>
      </c>
      <c r="C213" t="s">
        <v>240</v>
      </c>
      <c r="D213" t="str">
        <f t="shared" si="4"/>
        <v>GEO</v>
      </c>
      <c r="E213" t="s">
        <v>645</v>
      </c>
      <c r="J213" t="s">
        <v>175</v>
      </c>
      <c r="K213" t="s">
        <v>175</v>
      </c>
    </row>
    <row r="214" spans="1:11" x14ac:dyDescent="0.25">
      <c r="A214" t="s">
        <v>198</v>
      </c>
      <c r="B214" t="s">
        <v>25</v>
      </c>
      <c r="C214" t="s">
        <v>217</v>
      </c>
      <c r="D214" t="str">
        <f t="shared" si="4"/>
        <v>NGA</v>
      </c>
      <c r="E214" t="s">
        <v>646</v>
      </c>
      <c r="J214" t="s">
        <v>1221</v>
      </c>
      <c r="K214" t="s">
        <v>1222</v>
      </c>
    </row>
    <row r="215" spans="1:11" x14ac:dyDescent="0.25">
      <c r="A215" t="s">
        <v>198</v>
      </c>
      <c r="B215" t="s">
        <v>2</v>
      </c>
      <c r="C215" t="s">
        <v>217</v>
      </c>
      <c r="D215" t="str">
        <f t="shared" si="4"/>
        <v>NGA</v>
      </c>
      <c r="E215" t="s">
        <v>646</v>
      </c>
      <c r="J215" t="s">
        <v>1223</v>
      </c>
      <c r="K215" t="s">
        <v>1223</v>
      </c>
    </row>
    <row r="216" spans="1:11" x14ac:dyDescent="0.25">
      <c r="A216" t="s">
        <v>198</v>
      </c>
      <c r="B216" t="s">
        <v>25</v>
      </c>
      <c r="C216" t="s">
        <v>223</v>
      </c>
      <c r="D216" t="str">
        <f t="shared" si="4"/>
        <v>OIL</v>
      </c>
      <c r="E216" t="s">
        <v>647</v>
      </c>
      <c r="J216" t="s">
        <v>1224</v>
      </c>
      <c r="K216" t="s">
        <v>1225</v>
      </c>
    </row>
    <row r="217" spans="1:11" x14ac:dyDescent="0.25">
      <c r="A217" t="s">
        <v>198</v>
      </c>
      <c r="B217" t="s">
        <v>2</v>
      </c>
      <c r="C217" t="s">
        <v>223</v>
      </c>
      <c r="D217" t="str">
        <f t="shared" si="4"/>
        <v>OIL</v>
      </c>
      <c r="E217" t="s">
        <v>647</v>
      </c>
      <c r="J217" t="s">
        <v>184</v>
      </c>
      <c r="K217" t="s">
        <v>184</v>
      </c>
    </row>
    <row r="218" spans="1:11" x14ac:dyDescent="0.25">
      <c r="A218" t="s">
        <v>198</v>
      </c>
      <c r="B218" t="s">
        <v>2</v>
      </c>
      <c r="C218" t="s">
        <v>157</v>
      </c>
      <c r="D218" t="str">
        <f t="shared" si="4"/>
        <v>WST</v>
      </c>
      <c r="E218" t="s">
        <v>648</v>
      </c>
      <c r="J218" t="s">
        <v>185</v>
      </c>
      <c r="K218" t="s">
        <v>185</v>
      </c>
    </row>
    <row r="219" spans="1:11" x14ac:dyDescent="0.25">
      <c r="A219" t="s">
        <v>198</v>
      </c>
      <c r="B219" t="s">
        <v>2</v>
      </c>
      <c r="C219" t="s">
        <v>160</v>
      </c>
      <c r="D219" t="str">
        <f t="shared" si="4"/>
        <v>MNR</v>
      </c>
      <c r="E219" t="s">
        <v>649</v>
      </c>
      <c r="J219" t="s">
        <v>186</v>
      </c>
      <c r="K219" t="s">
        <v>186</v>
      </c>
    </row>
    <row r="220" spans="1:11" x14ac:dyDescent="0.25">
      <c r="A220" t="s">
        <v>198</v>
      </c>
      <c r="B220" t="s">
        <v>25</v>
      </c>
      <c r="C220" t="s">
        <v>650</v>
      </c>
      <c r="D220" t="str">
        <f t="shared" si="4"/>
        <v>NRG</v>
      </c>
      <c r="E220" t="s">
        <v>651</v>
      </c>
      <c r="J220" t="s">
        <v>404</v>
      </c>
      <c r="K220" t="s">
        <v>1226</v>
      </c>
    </row>
    <row r="221" spans="1:11" x14ac:dyDescent="0.25">
      <c r="A221" t="s">
        <v>198</v>
      </c>
      <c r="B221" t="s">
        <v>2</v>
      </c>
      <c r="C221" t="s">
        <v>650</v>
      </c>
      <c r="D221" t="str">
        <f t="shared" si="4"/>
        <v>NRG</v>
      </c>
      <c r="E221" t="s">
        <v>651</v>
      </c>
      <c r="J221" t="s">
        <v>405</v>
      </c>
      <c r="K221" t="s">
        <v>1227</v>
      </c>
    </row>
    <row r="222" spans="1:11" x14ac:dyDescent="0.25">
      <c r="A222" t="s">
        <v>198</v>
      </c>
      <c r="B222" t="s">
        <v>2</v>
      </c>
      <c r="C222" t="s">
        <v>380</v>
      </c>
      <c r="D222" t="str">
        <f t="shared" si="4"/>
        <v>DSL</v>
      </c>
      <c r="E222" t="s">
        <v>652</v>
      </c>
      <c r="J222" t="s">
        <v>1228</v>
      </c>
      <c r="K222" t="s">
        <v>1229</v>
      </c>
    </row>
    <row r="223" spans="1:11" x14ac:dyDescent="0.25">
      <c r="A223" t="s">
        <v>198</v>
      </c>
      <c r="B223" t="s">
        <v>25</v>
      </c>
      <c r="C223" t="s">
        <v>381</v>
      </c>
      <c r="D223" t="str">
        <f t="shared" si="4"/>
        <v>BIG</v>
      </c>
      <c r="E223" t="s">
        <v>653</v>
      </c>
      <c r="J223" t="s">
        <v>158</v>
      </c>
      <c r="K223" t="s">
        <v>1230</v>
      </c>
    </row>
    <row r="224" spans="1:11" x14ac:dyDescent="0.25">
      <c r="A224" t="s">
        <v>198</v>
      </c>
      <c r="B224" t="s">
        <v>2</v>
      </c>
      <c r="C224" t="s">
        <v>381</v>
      </c>
      <c r="D224" t="str">
        <f t="shared" si="4"/>
        <v>BIG</v>
      </c>
      <c r="E224" t="s">
        <v>653</v>
      </c>
      <c r="J224" t="s">
        <v>161</v>
      </c>
      <c r="K224" t="s">
        <v>1231</v>
      </c>
    </row>
    <row r="225" spans="1:11" x14ac:dyDescent="0.25">
      <c r="A225" t="s">
        <v>198</v>
      </c>
      <c r="B225" t="s">
        <v>25</v>
      </c>
      <c r="C225" t="s">
        <v>382</v>
      </c>
      <c r="D225" t="str">
        <f t="shared" si="4"/>
        <v>BIL</v>
      </c>
      <c r="E225" t="s">
        <v>654</v>
      </c>
      <c r="J225" t="s">
        <v>1232</v>
      </c>
      <c r="K225" t="s">
        <v>1232</v>
      </c>
    </row>
    <row r="226" spans="1:11" x14ac:dyDescent="0.25">
      <c r="A226" t="s">
        <v>198</v>
      </c>
      <c r="B226" t="s">
        <v>2</v>
      </c>
      <c r="C226" t="s">
        <v>382</v>
      </c>
      <c r="D226" t="str">
        <f t="shared" si="4"/>
        <v>BIL</v>
      </c>
      <c r="E226" t="s">
        <v>654</v>
      </c>
      <c r="J226" t="s">
        <v>1233</v>
      </c>
      <c r="K226" t="s">
        <v>1233</v>
      </c>
    </row>
    <row r="227" spans="1:11" x14ac:dyDescent="0.25">
      <c r="A227" t="s">
        <v>198</v>
      </c>
      <c r="B227" t="s">
        <v>25</v>
      </c>
      <c r="C227" t="s">
        <v>655</v>
      </c>
      <c r="D227" t="str">
        <f t="shared" si="4"/>
        <v>CCK</v>
      </c>
      <c r="E227" t="s">
        <v>656</v>
      </c>
      <c r="J227" t="s">
        <v>163</v>
      </c>
      <c r="K227" t="s">
        <v>163</v>
      </c>
    </row>
    <row r="228" spans="1:11" x14ac:dyDescent="0.25">
      <c r="A228" t="s">
        <v>198</v>
      </c>
      <c r="B228" t="s">
        <v>2</v>
      </c>
      <c r="C228" t="s">
        <v>655</v>
      </c>
      <c r="D228" t="str">
        <f t="shared" si="4"/>
        <v>CCK</v>
      </c>
      <c r="E228" t="s">
        <v>656</v>
      </c>
      <c r="J228" t="s">
        <v>165</v>
      </c>
      <c r="K228" t="s">
        <v>165</v>
      </c>
    </row>
    <row r="229" spans="1:11" x14ac:dyDescent="0.25">
      <c r="A229" t="s">
        <v>198</v>
      </c>
      <c r="B229" t="s">
        <v>25</v>
      </c>
      <c r="C229" t="s">
        <v>657</v>
      </c>
      <c r="D229" t="str">
        <f t="shared" si="4"/>
        <v>CCL</v>
      </c>
      <c r="E229" t="s">
        <v>658</v>
      </c>
      <c r="J229" t="s">
        <v>1234</v>
      </c>
      <c r="K229" t="s">
        <v>1234</v>
      </c>
    </row>
    <row r="230" spans="1:11" x14ac:dyDescent="0.25">
      <c r="A230" t="s">
        <v>198</v>
      </c>
      <c r="B230" t="s">
        <v>2</v>
      </c>
      <c r="C230" t="s">
        <v>657</v>
      </c>
      <c r="D230" t="str">
        <f t="shared" si="4"/>
        <v>CCL</v>
      </c>
      <c r="E230" t="s">
        <v>658</v>
      </c>
      <c r="J230" t="s">
        <v>1235</v>
      </c>
      <c r="K230" t="s">
        <v>1235</v>
      </c>
    </row>
    <row r="231" spans="1:11" x14ac:dyDescent="0.25">
      <c r="A231" t="s">
        <v>198</v>
      </c>
      <c r="B231" t="s">
        <v>25</v>
      </c>
      <c r="C231" t="s">
        <v>659</v>
      </c>
      <c r="D231" t="str">
        <f t="shared" si="4"/>
        <v>CH</v>
      </c>
      <c r="E231" t="s">
        <v>660</v>
      </c>
      <c r="J231" t="s">
        <v>169</v>
      </c>
      <c r="K231" t="s">
        <v>169</v>
      </c>
    </row>
    <row r="232" spans="1:11" x14ac:dyDescent="0.25">
      <c r="A232" t="s">
        <v>198</v>
      </c>
      <c r="B232" t="s">
        <v>2</v>
      </c>
      <c r="C232" t="s">
        <v>659</v>
      </c>
      <c r="D232" t="str">
        <f t="shared" si="4"/>
        <v>CH</v>
      </c>
      <c r="E232" t="s">
        <v>660</v>
      </c>
      <c r="J232" t="s">
        <v>171</v>
      </c>
      <c r="K232" t="s">
        <v>171</v>
      </c>
    </row>
    <row r="233" spans="1:11" x14ac:dyDescent="0.25">
      <c r="A233" t="s">
        <v>198</v>
      </c>
      <c r="B233" t="s">
        <v>25</v>
      </c>
      <c r="C233" t="s">
        <v>661</v>
      </c>
      <c r="D233" t="str">
        <f t="shared" si="4"/>
        <v>CHW</v>
      </c>
      <c r="E233" t="s">
        <v>662</v>
      </c>
      <c r="J233" t="s">
        <v>1236</v>
      </c>
      <c r="K233" t="s">
        <v>1236</v>
      </c>
    </row>
    <row r="234" spans="1:11" x14ac:dyDescent="0.25">
      <c r="A234" t="s">
        <v>198</v>
      </c>
      <c r="B234" t="s">
        <v>2</v>
      </c>
      <c r="C234" t="s">
        <v>661</v>
      </c>
      <c r="D234" t="str">
        <f t="shared" si="4"/>
        <v>CHW</v>
      </c>
      <c r="E234" t="s">
        <v>662</v>
      </c>
      <c r="J234" t="s">
        <v>176</v>
      </c>
      <c r="K234" t="s">
        <v>176</v>
      </c>
    </row>
    <row r="235" spans="1:11" x14ac:dyDescent="0.25">
      <c r="A235" t="s">
        <v>198</v>
      </c>
      <c r="B235" t="s">
        <v>25</v>
      </c>
      <c r="C235" t="s">
        <v>663</v>
      </c>
      <c r="D235" t="str">
        <f t="shared" si="4"/>
        <v>CL</v>
      </c>
      <c r="E235" t="s">
        <v>664</v>
      </c>
      <c r="J235" t="s">
        <v>178</v>
      </c>
      <c r="K235" t="s">
        <v>1237</v>
      </c>
    </row>
    <row r="236" spans="1:11" x14ac:dyDescent="0.25">
      <c r="A236" t="s">
        <v>198</v>
      </c>
      <c r="B236" t="s">
        <v>2</v>
      </c>
      <c r="C236" t="s">
        <v>663</v>
      </c>
      <c r="D236" t="str">
        <f t="shared" si="4"/>
        <v>CL</v>
      </c>
      <c r="E236" t="s">
        <v>664</v>
      </c>
      <c r="J236" t="s">
        <v>180</v>
      </c>
      <c r="K236" t="s">
        <v>180</v>
      </c>
    </row>
    <row r="237" spans="1:11" x14ac:dyDescent="0.25">
      <c r="A237" t="s">
        <v>198</v>
      </c>
      <c r="B237" t="s">
        <v>25</v>
      </c>
      <c r="C237" t="s">
        <v>665</v>
      </c>
      <c r="D237" t="str">
        <f t="shared" si="4"/>
        <v>otS</v>
      </c>
      <c r="E237" t="s">
        <v>666</v>
      </c>
      <c r="J237" t="s">
        <v>182</v>
      </c>
      <c r="K237" t="s">
        <v>182</v>
      </c>
    </row>
    <row r="238" spans="1:11" x14ac:dyDescent="0.25">
      <c r="A238" t="s">
        <v>198</v>
      </c>
      <c r="B238" t="s">
        <v>2</v>
      </c>
      <c r="C238" t="s">
        <v>665</v>
      </c>
      <c r="D238" t="str">
        <f t="shared" si="4"/>
        <v>otS</v>
      </c>
      <c r="E238" t="s">
        <v>666</v>
      </c>
      <c r="J238" t="s">
        <v>1238</v>
      </c>
      <c r="K238" t="s">
        <v>1239</v>
      </c>
    </row>
    <row r="239" spans="1:11" x14ac:dyDescent="0.25">
      <c r="A239" t="s">
        <v>198</v>
      </c>
      <c r="B239" t="s">
        <v>25</v>
      </c>
      <c r="C239" t="s">
        <v>667</v>
      </c>
      <c r="D239" t="str">
        <f t="shared" si="4"/>
        <v>otT</v>
      </c>
      <c r="E239" t="s">
        <v>668</v>
      </c>
      <c r="J239" t="s">
        <v>1240</v>
      </c>
      <c r="K239" t="s">
        <v>1240</v>
      </c>
    </row>
    <row r="240" spans="1:11" x14ac:dyDescent="0.25">
      <c r="A240" t="s">
        <v>198</v>
      </c>
      <c r="B240" t="s">
        <v>2</v>
      </c>
      <c r="C240" t="s">
        <v>667</v>
      </c>
      <c r="D240" t="str">
        <f t="shared" si="4"/>
        <v>otT</v>
      </c>
      <c r="E240" t="s">
        <v>668</v>
      </c>
      <c r="J240" t="s">
        <v>1241</v>
      </c>
      <c r="K240" t="s">
        <v>1241</v>
      </c>
    </row>
    <row r="241" spans="1:11" x14ac:dyDescent="0.25">
      <c r="A241" t="s">
        <v>198</v>
      </c>
      <c r="B241" t="s">
        <v>25</v>
      </c>
      <c r="C241" t="s">
        <v>154</v>
      </c>
      <c r="D241" t="str">
        <f t="shared" si="4"/>
        <v>COA</v>
      </c>
      <c r="E241" t="s">
        <v>669</v>
      </c>
      <c r="J241" t="s">
        <v>188</v>
      </c>
      <c r="K241" t="s">
        <v>188</v>
      </c>
    </row>
    <row r="242" spans="1:11" x14ac:dyDescent="0.25">
      <c r="A242" t="s">
        <v>198</v>
      </c>
      <c r="B242" t="s">
        <v>2</v>
      </c>
      <c r="C242" t="s">
        <v>154</v>
      </c>
      <c r="D242" t="str">
        <f t="shared" si="4"/>
        <v>COA</v>
      </c>
      <c r="E242" t="s">
        <v>669</v>
      </c>
      <c r="J242" t="s">
        <v>190</v>
      </c>
      <c r="K242" t="s">
        <v>190</v>
      </c>
    </row>
    <row r="243" spans="1:11" x14ac:dyDescent="0.25">
      <c r="A243" t="s">
        <v>198</v>
      </c>
      <c r="B243" t="s">
        <v>25</v>
      </c>
      <c r="C243" t="s">
        <v>164</v>
      </c>
      <c r="D243" t="str">
        <f t="shared" si="4"/>
        <v>COL</v>
      </c>
      <c r="E243" t="s">
        <v>670</v>
      </c>
      <c r="J243" t="s">
        <v>1242</v>
      </c>
      <c r="K243" t="s">
        <v>1242</v>
      </c>
    </row>
    <row r="244" spans="1:11" x14ac:dyDescent="0.25">
      <c r="A244" t="s">
        <v>198</v>
      </c>
      <c r="B244" t="s">
        <v>2</v>
      </c>
      <c r="C244" t="s">
        <v>164</v>
      </c>
      <c r="D244" t="str">
        <f t="shared" si="4"/>
        <v>COL</v>
      </c>
      <c r="E244" t="s">
        <v>670</v>
      </c>
      <c r="J244" t="s">
        <v>192</v>
      </c>
      <c r="K244" t="s">
        <v>192</v>
      </c>
    </row>
    <row r="245" spans="1:11" x14ac:dyDescent="0.25">
      <c r="A245" t="s">
        <v>198</v>
      </c>
      <c r="B245" t="s">
        <v>25</v>
      </c>
      <c r="C245" t="s">
        <v>383</v>
      </c>
      <c r="D245" t="str">
        <f t="shared" si="4"/>
        <v>BIG</v>
      </c>
      <c r="E245" t="s">
        <v>671</v>
      </c>
      <c r="J245" t="s">
        <v>1243</v>
      </c>
      <c r="K245" t="s">
        <v>1243</v>
      </c>
    </row>
    <row r="246" spans="1:11" x14ac:dyDescent="0.25">
      <c r="A246" t="s">
        <v>198</v>
      </c>
      <c r="B246" t="s">
        <v>2</v>
      </c>
      <c r="C246" t="s">
        <v>383</v>
      </c>
      <c r="D246" t="str">
        <f t="shared" si="4"/>
        <v>BIG</v>
      </c>
      <c r="E246" t="s">
        <v>671</v>
      </c>
      <c r="J246" t="s">
        <v>194</v>
      </c>
      <c r="K246" t="s">
        <v>1244</v>
      </c>
    </row>
    <row r="247" spans="1:11" x14ac:dyDescent="0.25">
      <c r="A247" t="s">
        <v>198</v>
      </c>
      <c r="B247" t="s">
        <v>25</v>
      </c>
      <c r="C247" t="s">
        <v>672</v>
      </c>
      <c r="D247" t="str">
        <f t="shared" si="4"/>
        <v>CO2</v>
      </c>
      <c r="E247" t="s">
        <v>673</v>
      </c>
      <c r="J247" t="s">
        <v>280</v>
      </c>
      <c r="K247" t="s">
        <v>280</v>
      </c>
    </row>
    <row r="248" spans="1:11" x14ac:dyDescent="0.25">
      <c r="A248" t="s">
        <v>198</v>
      </c>
      <c r="B248" t="s">
        <v>2</v>
      </c>
      <c r="C248" t="s">
        <v>672</v>
      </c>
      <c r="D248" t="str">
        <f t="shared" si="4"/>
        <v>CO2</v>
      </c>
      <c r="E248" t="s">
        <v>672</v>
      </c>
      <c r="J248" t="s">
        <v>281</v>
      </c>
      <c r="K248" t="s">
        <v>281</v>
      </c>
    </row>
    <row r="249" spans="1:11" x14ac:dyDescent="0.25">
      <c r="A249" t="s">
        <v>198</v>
      </c>
      <c r="B249" t="s">
        <v>25</v>
      </c>
      <c r="C249" t="s">
        <v>207</v>
      </c>
      <c r="D249" t="str">
        <f t="shared" si="4"/>
        <v>COA</v>
      </c>
      <c r="E249" t="s">
        <v>674</v>
      </c>
      <c r="J249" t="s">
        <v>1245</v>
      </c>
      <c r="K249" t="s">
        <v>1246</v>
      </c>
    </row>
    <row r="250" spans="1:11" x14ac:dyDescent="0.25">
      <c r="A250" t="s">
        <v>198</v>
      </c>
      <c r="B250" t="s">
        <v>2</v>
      </c>
      <c r="C250" t="s">
        <v>207</v>
      </c>
      <c r="D250" t="str">
        <f t="shared" si="4"/>
        <v>COA</v>
      </c>
      <c r="E250" t="s">
        <v>674</v>
      </c>
      <c r="J250" t="s">
        <v>1247</v>
      </c>
      <c r="K250" t="s">
        <v>1248</v>
      </c>
    </row>
    <row r="251" spans="1:11" x14ac:dyDescent="0.25">
      <c r="A251" t="s">
        <v>198</v>
      </c>
      <c r="B251" t="s">
        <v>25</v>
      </c>
      <c r="C251" t="s">
        <v>224</v>
      </c>
      <c r="D251" t="str">
        <f t="shared" si="4"/>
        <v>DSL</v>
      </c>
      <c r="E251" t="s">
        <v>675</v>
      </c>
      <c r="J251" t="s">
        <v>1249</v>
      </c>
      <c r="K251" t="s">
        <v>1250</v>
      </c>
    </row>
    <row r="252" spans="1:11" x14ac:dyDescent="0.25">
      <c r="A252" t="s">
        <v>198</v>
      </c>
      <c r="B252" t="s">
        <v>2</v>
      </c>
      <c r="C252" t="s">
        <v>224</v>
      </c>
      <c r="D252" t="str">
        <f t="shared" si="4"/>
        <v>DSL</v>
      </c>
      <c r="E252" t="s">
        <v>675</v>
      </c>
      <c r="J252" t="s">
        <v>1251</v>
      </c>
      <c r="K252" t="s">
        <v>1252</v>
      </c>
    </row>
    <row r="253" spans="1:11" x14ac:dyDescent="0.25">
      <c r="A253" t="s">
        <v>198</v>
      </c>
      <c r="B253" t="s">
        <v>25</v>
      </c>
      <c r="C253" t="s">
        <v>212</v>
      </c>
      <c r="D253" t="str">
        <f t="shared" si="4"/>
        <v>ELC</v>
      </c>
      <c r="E253" t="s">
        <v>676</v>
      </c>
      <c r="J253" t="s">
        <v>1253</v>
      </c>
      <c r="K253" t="s">
        <v>1254</v>
      </c>
    </row>
    <row r="254" spans="1:11" x14ac:dyDescent="0.25">
      <c r="A254" t="s">
        <v>198</v>
      </c>
      <c r="B254" t="s">
        <v>2</v>
      </c>
      <c r="C254" t="s">
        <v>212</v>
      </c>
      <c r="D254" t="str">
        <f t="shared" si="4"/>
        <v>ELC</v>
      </c>
      <c r="E254" t="s">
        <v>676</v>
      </c>
      <c r="J254" t="s">
        <v>1255</v>
      </c>
      <c r="K254" t="s">
        <v>1256</v>
      </c>
    </row>
    <row r="255" spans="1:11" x14ac:dyDescent="0.25">
      <c r="A255" t="s">
        <v>198</v>
      </c>
      <c r="B255" t="s">
        <v>25</v>
      </c>
      <c r="C255" t="s">
        <v>225</v>
      </c>
      <c r="D255" t="str">
        <f t="shared" si="4"/>
        <v>FOL</v>
      </c>
      <c r="E255" t="s">
        <v>677</v>
      </c>
      <c r="J255" t="s">
        <v>1257</v>
      </c>
      <c r="K255" t="s">
        <v>1258</v>
      </c>
    </row>
    <row r="256" spans="1:11" x14ac:dyDescent="0.25">
      <c r="A256" t="s">
        <v>198</v>
      </c>
      <c r="B256" t="s">
        <v>2</v>
      </c>
      <c r="C256" t="s">
        <v>225</v>
      </c>
      <c r="D256" t="str">
        <f t="shared" si="4"/>
        <v>FOL</v>
      </c>
      <c r="E256" t="s">
        <v>677</v>
      </c>
      <c r="J256" t="s">
        <v>1259</v>
      </c>
      <c r="K256" t="s">
        <v>1260</v>
      </c>
    </row>
    <row r="257" spans="1:12" x14ac:dyDescent="0.25">
      <c r="A257" t="s">
        <v>198</v>
      </c>
      <c r="B257" t="s">
        <v>25</v>
      </c>
      <c r="C257" t="s">
        <v>241</v>
      </c>
      <c r="D257" t="str">
        <f t="shared" si="4"/>
        <v>GEO</v>
      </c>
      <c r="E257" t="s">
        <v>678</v>
      </c>
      <c r="J257" t="s">
        <v>1261</v>
      </c>
      <c r="K257" t="s">
        <v>1262</v>
      </c>
    </row>
    <row r="258" spans="1:12" x14ac:dyDescent="0.25">
      <c r="A258" t="s">
        <v>198</v>
      </c>
      <c r="B258" t="s">
        <v>2</v>
      </c>
      <c r="C258" t="s">
        <v>241</v>
      </c>
      <c r="D258" t="str">
        <f t="shared" si="4"/>
        <v>GEO</v>
      </c>
      <c r="E258" t="s">
        <v>678</v>
      </c>
      <c r="J258" t="s">
        <v>710</v>
      </c>
      <c r="K258" t="s">
        <v>711</v>
      </c>
    </row>
    <row r="259" spans="1:12" x14ac:dyDescent="0.25">
      <c r="A259" t="s">
        <v>198</v>
      </c>
      <c r="B259" t="s">
        <v>25</v>
      </c>
      <c r="C259" t="s">
        <v>226</v>
      </c>
      <c r="D259" t="str">
        <f t="shared" si="4"/>
        <v>LPG</v>
      </c>
      <c r="E259" t="s">
        <v>679</v>
      </c>
      <c r="J259" t="s">
        <v>712</v>
      </c>
      <c r="K259" t="s">
        <v>712</v>
      </c>
    </row>
    <row r="260" spans="1:12" x14ac:dyDescent="0.25">
      <c r="A260" t="s">
        <v>198</v>
      </c>
      <c r="B260" t="s">
        <v>2</v>
      </c>
      <c r="C260" t="s">
        <v>226</v>
      </c>
      <c r="D260" t="str">
        <f t="shared" si="4"/>
        <v>LPG</v>
      </c>
      <c r="E260" t="s">
        <v>679</v>
      </c>
      <c r="J260" t="s">
        <v>875</v>
      </c>
      <c r="K260" t="s">
        <v>876</v>
      </c>
      <c r="L260" t="s">
        <v>1442</v>
      </c>
    </row>
    <row r="261" spans="1:12" x14ac:dyDescent="0.25">
      <c r="A261" t="s">
        <v>198</v>
      </c>
      <c r="B261" t="s">
        <v>25</v>
      </c>
      <c r="C261" t="s">
        <v>218</v>
      </c>
      <c r="D261" t="str">
        <f t="shared" si="4"/>
        <v>NGA</v>
      </c>
      <c r="E261" t="s">
        <v>680</v>
      </c>
      <c r="J261" t="s">
        <v>881</v>
      </c>
      <c r="K261" t="s">
        <v>882</v>
      </c>
      <c r="L261" t="s">
        <v>1396</v>
      </c>
    </row>
    <row r="262" spans="1:12" x14ac:dyDescent="0.25">
      <c r="A262" t="s">
        <v>198</v>
      </c>
      <c r="B262" t="s">
        <v>2</v>
      </c>
      <c r="C262" t="s">
        <v>218</v>
      </c>
      <c r="D262" t="str">
        <f t="shared" si="4"/>
        <v>NGA</v>
      </c>
      <c r="E262" t="s">
        <v>680</v>
      </c>
      <c r="J262" t="s">
        <v>887</v>
      </c>
      <c r="K262" t="s">
        <v>888</v>
      </c>
      <c r="L262" t="s">
        <v>1396</v>
      </c>
    </row>
    <row r="263" spans="1:12" x14ac:dyDescent="0.25">
      <c r="A263" t="s">
        <v>198</v>
      </c>
      <c r="B263" t="s">
        <v>25</v>
      </c>
      <c r="C263" t="s">
        <v>227</v>
      </c>
      <c r="D263" t="str">
        <f t="shared" ref="D263:D326" si="5">RIGHT(C263,3)</f>
        <v>PET</v>
      </c>
      <c r="E263" t="s">
        <v>681</v>
      </c>
      <c r="J263" t="s">
        <v>899</v>
      </c>
      <c r="K263" t="s">
        <v>900</v>
      </c>
      <c r="L263" t="s">
        <v>1439</v>
      </c>
    </row>
    <row r="264" spans="1:12" x14ac:dyDescent="0.25">
      <c r="A264" t="s">
        <v>198</v>
      </c>
      <c r="B264" t="s">
        <v>2</v>
      </c>
      <c r="C264" t="s">
        <v>227</v>
      </c>
      <c r="D264" t="str">
        <f t="shared" si="5"/>
        <v>PET</v>
      </c>
      <c r="E264" t="s">
        <v>681</v>
      </c>
      <c r="J264" t="s">
        <v>895</v>
      </c>
      <c r="K264" t="s">
        <v>896</v>
      </c>
      <c r="L264" t="s">
        <v>1439</v>
      </c>
    </row>
    <row r="265" spans="1:12" x14ac:dyDescent="0.25">
      <c r="A265" t="s">
        <v>198</v>
      </c>
      <c r="B265" t="s">
        <v>25</v>
      </c>
      <c r="C265" t="s">
        <v>682</v>
      </c>
      <c r="D265" t="str">
        <f t="shared" si="5"/>
        <v>OTH</v>
      </c>
      <c r="E265" t="s">
        <v>683</v>
      </c>
      <c r="J265" t="s">
        <v>907</v>
      </c>
      <c r="K265" t="s">
        <v>908</v>
      </c>
      <c r="L265" t="s">
        <v>1439</v>
      </c>
    </row>
    <row r="266" spans="1:12" x14ac:dyDescent="0.25">
      <c r="A266" t="s">
        <v>198</v>
      </c>
      <c r="B266" t="s">
        <v>2</v>
      </c>
      <c r="C266" t="s">
        <v>682</v>
      </c>
      <c r="D266" t="str">
        <f t="shared" si="5"/>
        <v>OTH</v>
      </c>
      <c r="E266" t="s">
        <v>683</v>
      </c>
      <c r="J266" t="s">
        <v>910</v>
      </c>
      <c r="K266" t="s">
        <v>911</v>
      </c>
      <c r="L266" t="s">
        <v>1439</v>
      </c>
    </row>
    <row r="267" spans="1:12" x14ac:dyDescent="0.25">
      <c r="A267" t="s">
        <v>198</v>
      </c>
      <c r="B267" t="s">
        <v>25</v>
      </c>
      <c r="C267" t="s">
        <v>684</v>
      </c>
      <c r="D267" t="str">
        <f t="shared" si="5"/>
        <v>CRF</v>
      </c>
      <c r="E267" t="s">
        <v>685</v>
      </c>
      <c r="J267" t="s">
        <v>916</v>
      </c>
      <c r="K267" t="s">
        <v>917</v>
      </c>
      <c r="L267" t="s">
        <v>1439</v>
      </c>
    </row>
    <row r="268" spans="1:12" x14ac:dyDescent="0.25">
      <c r="A268" t="s">
        <v>198</v>
      </c>
      <c r="B268" t="s">
        <v>2</v>
      </c>
      <c r="C268" t="s">
        <v>684</v>
      </c>
      <c r="D268" t="str">
        <f t="shared" si="5"/>
        <v>CRF</v>
      </c>
      <c r="E268" t="s">
        <v>685</v>
      </c>
      <c r="J268" t="s">
        <v>924</v>
      </c>
      <c r="K268" t="s">
        <v>925</v>
      </c>
      <c r="L268" t="s">
        <v>1439</v>
      </c>
    </row>
    <row r="269" spans="1:12" x14ac:dyDescent="0.25">
      <c r="A269" t="s">
        <v>198</v>
      </c>
      <c r="B269" t="s">
        <v>25</v>
      </c>
      <c r="C269" t="s">
        <v>140</v>
      </c>
      <c r="D269" t="str">
        <f t="shared" si="5"/>
        <v>DSL</v>
      </c>
      <c r="E269" t="s">
        <v>686</v>
      </c>
      <c r="J269" t="s">
        <v>930</v>
      </c>
      <c r="K269" t="s">
        <v>931</v>
      </c>
      <c r="L269" t="s">
        <v>1439</v>
      </c>
    </row>
    <row r="270" spans="1:12" x14ac:dyDescent="0.25">
      <c r="A270" t="s">
        <v>198</v>
      </c>
      <c r="B270" t="s">
        <v>2</v>
      </c>
      <c r="C270" t="s">
        <v>140</v>
      </c>
      <c r="D270" t="str">
        <f t="shared" si="5"/>
        <v>DSL</v>
      </c>
      <c r="E270" t="s">
        <v>686</v>
      </c>
      <c r="J270" t="s">
        <v>936</v>
      </c>
      <c r="K270" t="s">
        <v>937</v>
      </c>
      <c r="L270" t="s">
        <v>1439</v>
      </c>
    </row>
    <row r="271" spans="1:12" x14ac:dyDescent="0.25">
      <c r="A271" t="s">
        <v>198</v>
      </c>
      <c r="B271" t="s">
        <v>25</v>
      </c>
      <c r="C271" t="s">
        <v>387</v>
      </c>
      <c r="D271" t="str">
        <f t="shared" si="5"/>
        <v>BIG</v>
      </c>
      <c r="E271" t="s">
        <v>687</v>
      </c>
      <c r="J271" t="s">
        <v>940</v>
      </c>
      <c r="K271" t="s">
        <v>941</v>
      </c>
      <c r="L271" t="s">
        <v>1439</v>
      </c>
    </row>
    <row r="272" spans="1:12" x14ac:dyDescent="0.25">
      <c r="A272" t="s">
        <v>198</v>
      </c>
      <c r="B272" t="s">
        <v>2</v>
      </c>
      <c r="C272" t="s">
        <v>387</v>
      </c>
      <c r="D272" t="str">
        <f t="shared" si="5"/>
        <v>BIG</v>
      </c>
      <c r="E272" t="s">
        <v>687</v>
      </c>
      <c r="J272" t="s">
        <v>972</v>
      </c>
      <c r="K272" t="s">
        <v>973</v>
      </c>
      <c r="L272" t="s">
        <v>1439</v>
      </c>
    </row>
    <row r="273" spans="1:12" x14ac:dyDescent="0.25">
      <c r="A273" t="s">
        <v>198</v>
      </c>
      <c r="B273" t="s">
        <v>25</v>
      </c>
      <c r="C273" t="s">
        <v>688</v>
      </c>
      <c r="D273" t="str">
        <f t="shared" si="5"/>
        <v>BIL</v>
      </c>
      <c r="E273" t="s">
        <v>689</v>
      </c>
      <c r="J273" t="s">
        <v>948</v>
      </c>
      <c r="K273" t="s">
        <v>949</v>
      </c>
      <c r="L273" t="s">
        <v>1397</v>
      </c>
    </row>
    <row r="274" spans="1:12" x14ac:dyDescent="0.25">
      <c r="A274" t="s">
        <v>198</v>
      </c>
      <c r="B274" t="s">
        <v>2</v>
      </c>
      <c r="C274" t="s">
        <v>688</v>
      </c>
      <c r="D274" t="str">
        <f t="shared" si="5"/>
        <v>BIL</v>
      </c>
      <c r="E274" t="s">
        <v>689</v>
      </c>
      <c r="J274" t="s">
        <v>952</v>
      </c>
      <c r="K274" t="s">
        <v>953</v>
      </c>
      <c r="L274" t="s">
        <v>1397</v>
      </c>
    </row>
    <row r="275" spans="1:12" x14ac:dyDescent="0.25">
      <c r="A275" t="s">
        <v>198</v>
      </c>
      <c r="B275" t="s">
        <v>25</v>
      </c>
      <c r="C275" t="s">
        <v>690</v>
      </c>
      <c r="D275" t="str">
        <f t="shared" si="5"/>
        <v>CO2</v>
      </c>
      <c r="E275" t="s">
        <v>691</v>
      </c>
      <c r="J275" t="s">
        <v>960</v>
      </c>
      <c r="K275" t="s">
        <v>961</v>
      </c>
      <c r="L275" t="s">
        <v>1397</v>
      </c>
    </row>
    <row r="276" spans="1:12" x14ac:dyDescent="0.25">
      <c r="A276" t="s">
        <v>198</v>
      </c>
      <c r="B276" t="s">
        <v>2</v>
      </c>
      <c r="C276" t="s">
        <v>690</v>
      </c>
      <c r="D276" t="str">
        <f t="shared" si="5"/>
        <v>CO2</v>
      </c>
      <c r="E276" t="s">
        <v>691</v>
      </c>
      <c r="J276" t="s">
        <v>964</v>
      </c>
      <c r="K276" t="s">
        <v>965</v>
      </c>
      <c r="L276" t="s">
        <v>1397</v>
      </c>
    </row>
    <row r="277" spans="1:12" x14ac:dyDescent="0.25">
      <c r="A277" t="s">
        <v>198</v>
      </c>
      <c r="B277" t="s">
        <v>25</v>
      </c>
      <c r="C277" t="s">
        <v>119</v>
      </c>
      <c r="D277" t="str">
        <f t="shared" si="5"/>
        <v>COA</v>
      </c>
      <c r="E277" t="s">
        <v>692</v>
      </c>
      <c r="J277" t="s">
        <v>980</v>
      </c>
      <c r="K277" t="s">
        <v>981</v>
      </c>
      <c r="L277" t="s">
        <v>1397</v>
      </c>
    </row>
    <row r="278" spans="1:12" x14ac:dyDescent="0.25">
      <c r="A278" t="s">
        <v>198</v>
      </c>
      <c r="B278" t="s">
        <v>2</v>
      </c>
      <c r="C278" t="s">
        <v>119</v>
      </c>
      <c r="D278" t="str">
        <f t="shared" si="5"/>
        <v>COA</v>
      </c>
      <c r="E278" t="s">
        <v>692</v>
      </c>
      <c r="J278" t="s">
        <v>987</v>
      </c>
      <c r="K278" t="s">
        <v>988</v>
      </c>
      <c r="L278" t="s">
        <v>1397</v>
      </c>
    </row>
    <row r="279" spans="1:12" x14ac:dyDescent="0.25">
      <c r="A279" t="s">
        <v>198</v>
      </c>
      <c r="B279" t="s">
        <v>25</v>
      </c>
      <c r="C279" t="s">
        <v>693</v>
      </c>
      <c r="D279" t="str">
        <f t="shared" si="5"/>
        <v>COL</v>
      </c>
      <c r="E279" t="s">
        <v>694</v>
      </c>
      <c r="J279" t="s">
        <v>992</v>
      </c>
      <c r="K279" t="s">
        <v>993</v>
      </c>
      <c r="L279" t="s">
        <v>664</v>
      </c>
    </row>
    <row r="280" spans="1:12" x14ac:dyDescent="0.25">
      <c r="A280" t="s">
        <v>198</v>
      </c>
      <c r="B280" t="s">
        <v>2</v>
      </c>
      <c r="C280" t="s">
        <v>693</v>
      </c>
      <c r="D280" t="str">
        <f t="shared" si="5"/>
        <v>COL</v>
      </c>
      <c r="E280" t="s">
        <v>694</v>
      </c>
      <c r="J280" t="s">
        <v>1020</v>
      </c>
      <c r="K280" t="s">
        <v>1021</v>
      </c>
      <c r="L280" t="s">
        <v>664</v>
      </c>
    </row>
    <row r="281" spans="1:12" x14ac:dyDescent="0.25">
      <c r="A281" t="s">
        <v>198</v>
      </c>
      <c r="B281" t="s">
        <v>25</v>
      </c>
      <c r="C281" t="s">
        <v>388</v>
      </c>
      <c r="D281" t="str">
        <f t="shared" si="5"/>
        <v>LCD</v>
      </c>
      <c r="E281" t="s">
        <v>695</v>
      </c>
      <c r="J281" t="s">
        <v>1024</v>
      </c>
      <c r="K281" t="s">
        <v>668</v>
      </c>
      <c r="L281" t="s">
        <v>1443</v>
      </c>
    </row>
    <row r="282" spans="1:12" x14ac:dyDescent="0.25">
      <c r="A282" t="s">
        <v>198</v>
      </c>
      <c r="B282" t="s">
        <v>2</v>
      </c>
      <c r="C282" t="s">
        <v>388</v>
      </c>
      <c r="D282" t="str">
        <f t="shared" si="5"/>
        <v>LCD</v>
      </c>
      <c r="E282" t="s">
        <v>695</v>
      </c>
      <c r="J282" t="s">
        <v>1027</v>
      </c>
      <c r="K282" t="s">
        <v>1028</v>
      </c>
      <c r="L282" t="s">
        <v>1441</v>
      </c>
    </row>
    <row r="283" spans="1:12" x14ac:dyDescent="0.25">
      <c r="A283" t="s">
        <v>198</v>
      </c>
      <c r="B283" t="s">
        <v>25</v>
      </c>
      <c r="C283" t="s">
        <v>120</v>
      </c>
      <c r="D283" t="str">
        <f t="shared" si="5"/>
        <v>GEO</v>
      </c>
      <c r="E283" t="s">
        <v>696</v>
      </c>
      <c r="J283" t="s">
        <v>1030</v>
      </c>
      <c r="K283" t="s">
        <v>1031</v>
      </c>
      <c r="L283" t="s">
        <v>1440</v>
      </c>
    </row>
    <row r="284" spans="1:12" x14ac:dyDescent="0.25">
      <c r="A284" t="s">
        <v>198</v>
      </c>
      <c r="B284" t="s">
        <v>2</v>
      </c>
      <c r="C284" t="s">
        <v>120</v>
      </c>
      <c r="D284" t="str">
        <f t="shared" si="5"/>
        <v>GEO</v>
      </c>
      <c r="E284" t="s">
        <v>696</v>
      </c>
      <c r="J284" t="s">
        <v>713</v>
      </c>
      <c r="K284" t="s">
        <v>714</v>
      </c>
      <c r="L284" t="s">
        <v>1439</v>
      </c>
    </row>
    <row r="285" spans="1:12" x14ac:dyDescent="0.25">
      <c r="A285" t="s">
        <v>198</v>
      </c>
      <c r="B285" t="s">
        <v>25</v>
      </c>
      <c r="C285" t="s">
        <v>385</v>
      </c>
      <c r="D285" t="str">
        <f t="shared" si="5"/>
        <v>-HV</v>
      </c>
      <c r="E285" t="s">
        <v>697</v>
      </c>
      <c r="J285" t="s">
        <v>715</v>
      </c>
      <c r="K285" t="s">
        <v>716</v>
      </c>
      <c r="L285" t="s">
        <v>1439</v>
      </c>
    </row>
    <row r="286" spans="1:12" x14ac:dyDescent="0.25">
      <c r="A286" t="s">
        <v>198</v>
      </c>
      <c r="B286" t="s">
        <v>2</v>
      </c>
      <c r="C286" t="s">
        <v>385</v>
      </c>
      <c r="D286" t="str">
        <f t="shared" si="5"/>
        <v>-HV</v>
      </c>
      <c r="E286" t="s">
        <v>697</v>
      </c>
      <c r="J286" t="s">
        <v>717</v>
      </c>
      <c r="K286" t="s">
        <v>718</v>
      </c>
      <c r="L286" t="s">
        <v>1439</v>
      </c>
    </row>
    <row r="287" spans="1:12" x14ac:dyDescent="0.25">
      <c r="A287" t="s">
        <v>198</v>
      </c>
      <c r="B287" t="s">
        <v>25</v>
      </c>
      <c r="C287" t="s">
        <v>121</v>
      </c>
      <c r="D287" t="str">
        <f t="shared" si="5"/>
        <v>HYD</v>
      </c>
      <c r="E287" t="s">
        <v>698</v>
      </c>
      <c r="J287" t="s">
        <v>719</v>
      </c>
      <c r="K287" t="s">
        <v>720</v>
      </c>
      <c r="L287" t="s">
        <v>1439</v>
      </c>
    </row>
    <row r="288" spans="1:12" x14ac:dyDescent="0.25">
      <c r="A288" t="s">
        <v>198</v>
      </c>
      <c r="B288" t="s">
        <v>2</v>
      </c>
      <c r="C288" t="s">
        <v>121</v>
      </c>
      <c r="D288" t="str">
        <f t="shared" si="5"/>
        <v>HYD</v>
      </c>
      <c r="E288" t="s">
        <v>698</v>
      </c>
      <c r="J288" t="s">
        <v>721</v>
      </c>
      <c r="K288" t="s">
        <v>722</v>
      </c>
      <c r="L288" t="s">
        <v>1439</v>
      </c>
    </row>
    <row r="289" spans="1:12" x14ac:dyDescent="0.25">
      <c r="A289" t="s">
        <v>198</v>
      </c>
      <c r="B289" t="s">
        <v>25</v>
      </c>
      <c r="C289" t="s">
        <v>386</v>
      </c>
      <c r="D289" t="str">
        <f t="shared" si="5"/>
        <v>-MV</v>
      </c>
      <c r="E289" t="s">
        <v>699</v>
      </c>
      <c r="J289" t="s">
        <v>723</v>
      </c>
      <c r="K289" t="s">
        <v>724</v>
      </c>
      <c r="L289" t="s">
        <v>1439</v>
      </c>
    </row>
    <row r="290" spans="1:12" x14ac:dyDescent="0.25">
      <c r="A290" t="s">
        <v>198</v>
      </c>
      <c r="B290" t="s">
        <v>2</v>
      </c>
      <c r="C290" t="s">
        <v>386</v>
      </c>
      <c r="D290" t="str">
        <f t="shared" si="5"/>
        <v>-MV</v>
      </c>
      <c r="E290" t="s">
        <v>699</v>
      </c>
      <c r="J290" t="s">
        <v>725</v>
      </c>
      <c r="K290" t="s">
        <v>726</v>
      </c>
      <c r="L290" t="s">
        <v>1439</v>
      </c>
    </row>
    <row r="291" spans="1:12" x14ac:dyDescent="0.25">
      <c r="A291" t="s">
        <v>198</v>
      </c>
      <c r="B291" t="s">
        <v>25</v>
      </c>
      <c r="C291" t="s">
        <v>122</v>
      </c>
      <c r="D291" t="str">
        <f t="shared" si="5"/>
        <v>NGA</v>
      </c>
      <c r="E291" t="s">
        <v>700</v>
      </c>
      <c r="J291" t="s">
        <v>727</v>
      </c>
      <c r="K291" t="s">
        <v>728</v>
      </c>
      <c r="L291" t="s">
        <v>1439</v>
      </c>
    </row>
    <row r="292" spans="1:12" x14ac:dyDescent="0.25">
      <c r="A292" t="s">
        <v>198</v>
      </c>
      <c r="B292" t="s">
        <v>2</v>
      </c>
      <c r="C292" t="s">
        <v>122</v>
      </c>
      <c r="D292" t="str">
        <f t="shared" si="5"/>
        <v>NGA</v>
      </c>
      <c r="E292" t="s">
        <v>700</v>
      </c>
      <c r="J292" t="s">
        <v>729</v>
      </c>
      <c r="K292" t="s">
        <v>730</v>
      </c>
      <c r="L292" t="s">
        <v>1439</v>
      </c>
    </row>
    <row r="293" spans="1:12" x14ac:dyDescent="0.25">
      <c r="A293" t="s">
        <v>198</v>
      </c>
      <c r="B293" t="s">
        <v>25</v>
      </c>
      <c r="C293" t="s">
        <v>124</v>
      </c>
      <c r="D293" t="str">
        <f t="shared" si="5"/>
        <v>OIL</v>
      </c>
      <c r="E293" t="s">
        <v>701</v>
      </c>
      <c r="J293" t="s">
        <v>731</v>
      </c>
      <c r="K293" t="s">
        <v>732</v>
      </c>
      <c r="L293" t="s">
        <v>1439</v>
      </c>
    </row>
    <row r="294" spans="1:12" x14ac:dyDescent="0.25">
      <c r="A294" t="s">
        <v>198</v>
      </c>
      <c r="B294" t="s">
        <v>2</v>
      </c>
      <c r="C294" t="s">
        <v>124</v>
      </c>
      <c r="D294" t="str">
        <f t="shared" si="5"/>
        <v>OIL</v>
      </c>
      <c r="E294" t="s">
        <v>701</v>
      </c>
      <c r="J294" t="s">
        <v>733</v>
      </c>
      <c r="K294" t="s">
        <v>734</v>
      </c>
      <c r="L294" t="s">
        <v>1439</v>
      </c>
    </row>
    <row r="295" spans="1:12" x14ac:dyDescent="0.25">
      <c r="A295" t="s">
        <v>198</v>
      </c>
      <c r="B295" t="s">
        <v>25</v>
      </c>
      <c r="C295" t="s">
        <v>126</v>
      </c>
      <c r="D295" t="str">
        <f t="shared" si="5"/>
        <v>SOL</v>
      </c>
      <c r="E295" t="s">
        <v>702</v>
      </c>
      <c r="J295" t="s">
        <v>735</v>
      </c>
      <c r="K295" t="s">
        <v>736</v>
      </c>
      <c r="L295" t="s">
        <v>1439</v>
      </c>
    </row>
    <row r="296" spans="1:12" x14ac:dyDescent="0.25">
      <c r="A296" t="s">
        <v>198</v>
      </c>
      <c r="B296" t="s">
        <v>2</v>
      </c>
      <c r="C296" t="s">
        <v>126</v>
      </c>
      <c r="D296" t="str">
        <f t="shared" si="5"/>
        <v>SOL</v>
      </c>
      <c r="E296" t="s">
        <v>702</v>
      </c>
      <c r="J296" t="s">
        <v>737</v>
      </c>
      <c r="K296" t="s">
        <v>716</v>
      </c>
      <c r="L296" t="s">
        <v>1439</v>
      </c>
    </row>
    <row r="297" spans="1:12" x14ac:dyDescent="0.25">
      <c r="A297" t="s">
        <v>198</v>
      </c>
      <c r="B297" t="s">
        <v>25</v>
      </c>
      <c r="C297" t="s">
        <v>127</v>
      </c>
      <c r="D297" t="str">
        <f t="shared" si="5"/>
        <v>TID</v>
      </c>
      <c r="E297" t="s">
        <v>703</v>
      </c>
      <c r="J297" t="s">
        <v>738</v>
      </c>
      <c r="K297" t="s">
        <v>739</v>
      </c>
      <c r="L297" t="s">
        <v>1397</v>
      </c>
    </row>
    <row r="298" spans="1:12" x14ac:dyDescent="0.25">
      <c r="A298" t="s">
        <v>198</v>
      </c>
      <c r="B298" t="s">
        <v>2</v>
      </c>
      <c r="C298" t="s">
        <v>127</v>
      </c>
      <c r="D298" t="str">
        <f t="shared" si="5"/>
        <v>TID</v>
      </c>
      <c r="E298" t="s">
        <v>703</v>
      </c>
      <c r="J298" t="s">
        <v>740</v>
      </c>
      <c r="K298" t="s">
        <v>726</v>
      </c>
      <c r="L298" t="s">
        <v>1397</v>
      </c>
    </row>
    <row r="299" spans="1:12" x14ac:dyDescent="0.25">
      <c r="A299" t="s">
        <v>198</v>
      </c>
      <c r="B299" t="s">
        <v>2</v>
      </c>
      <c r="C299" t="s">
        <v>704</v>
      </c>
      <c r="D299" t="str">
        <f t="shared" si="5"/>
        <v>URN</v>
      </c>
      <c r="E299" t="s">
        <v>705</v>
      </c>
      <c r="J299" t="s">
        <v>741</v>
      </c>
      <c r="K299" t="s">
        <v>742</v>
      </c>
      <c r="L299" t="s">
        <v>1397</v>
      </c>
    </row>
    <row r="300" spans="1:12" x14ac:dyDescent="0.25">
      <c r="A300" t="s">
        <v>198</v>
      </c>
      <c r="B300" t="s">
        <v>25</v>
      </c>
      <c r="C300" t="s">
        <v>128</v>
      </c>
      <c r="D300" t="str">
        <f t="shared" si="5"/>
        <v>WIN</v>
      </c>
      <c r="E300" t="s">
        <v>706</v>
      </c>
      <c r="J300" t="s">
        <v>743</v>
      </c>
      <c r="K300" t="s">
        <v>744</v>
      </c>
      <c r="L300" t="s">
        <v>1397</v>
      </c>
    </row>
    <row r="301" spans="1:12" x14ac:dyDescent="0.25">
      <c r="A301" t="s">
        <v>198</v>
      </c>
      <c r="B301" t="s">
        <v>2</v>
      </c>
      <c r="C301" t="s">
        <v>128</v>
      </c>
      <c r="D301" t="str">
        <f t="shared" si="5"/>
        <v>WIN</v>
      </c>
      <c r="E301" t="s">
        <v>706</v>
      </c>
      <c r="J301" t="s">
        <v>745</v>
      </c>
      <c r="K301" t="s">
        <v>734</v>
      </c>
      <c r="L301" t="s">
        <v>1397</v>
      </c>
    </row>
    <row r="302" spans="1:12" x14ac:dyDescent="0.25">
      <c r="A302" t="s">
        <v>198</v>
      </c>
      <c r="B302" t="s">
        <v>25</v>
      </c>
      <c r="C302" t="s">
        <v>129</v>
      </c>
      <c r="D302" t="str">
        <f t="shared" si="5"/>
        <v>WOD</v>
      </c>
      <c r="E302" t="s">
        <v>707</v>
      </c>
      <c r="J302" t="s">
        <v>746</v>
      </c>
      <c r="K302" t="s">
        <v>747</v>
      </c>
      <c r="L302" t="s">
        <v>664</v>
      </c>
    </row>
    <row r="303" spans="1:12" x14ac:dyDescent="0.25">
      <c r="A303" t="s">
        <v>198</v>
      </c>
      <c r="B303" t="s">
        <v>2</v>
      </c>
      <c r="C303" t="s">
        <v>129</v>
      </c>
      <c r="D303" t="str">
        <f t="shared" si="5"/>
        <v>WOD</v>
      </c>
      <c r="E303" t="s">
        <v>707</v>
      </c>
      <c r="J303" t="s">
        <v>748</v>
      </c>
      <c r="K303" t="s">
        <v>749</v>
      </c>
      <c r="L303" t="s">
        <v>1443</v>
      </c>
    </row>
    <row r="304" spans="1:12" x14ac:dyDescent="0.25">
      <c r="A304" t="s">
        <v>198</v>
      </c>
      <c r="B304" t="s">
        <v>25</v>
      </c>
      <c r="C304" t="s">
        <v>389</v>
      </c>
      <c r="D304" t="str">
        <f t="shared" si="5"/>
        <v>NGA</v>
      </c>
      <c r="E304" t="s">
        <v>708</v>
      </c>
      <c r="J304" t="s">
        <v>750</v>
      </c>
      <c r="K304" t="s">
        <v>751</v>
      </c>
      <c r="L304" t="s">
        <v>1441</v>
      </c>
    </row>
    <row r="305" spans="1:12" x14ac:dyDescent="0.25">
      <c r="A305" t="s">
        <v>198</v>
      </c>
      <c r="B305" t="s">
        <v>2</v>
      </c>
      <c r="C305" t="s">
        <v>389</v>
      </c>
      <c r="D305" t="str">
        <f t="shared" si="5"/>
        <v>NGA</v>
      </c>
      <c r="E305" t="s">
        <v>708</v>
      </c>
      <c r="J305" t="s">
        <v>752</v>
      </c>
      <c r="K305" t="s">
        <v>753</v>
      </c>
      <c r="L305" t="s">
        <v>1440</v>
      </c>
    </row>
    <row r="306" spans="1:12" x14ac:dyDescent="0.25">
      <c r="A306" t="s">
        <v>198</v>
      </c>
      <c r="B306" t="s">
        <v>25</v>
      </c>
      <c r="C306" t="s">
        <v>142</v>
      </c>
      <c r="D306" t="str">
        <f t="shared" si="5"/>
        <v>FOL</v>
      </c>
      <c r="E306" t="s">
        <v>709</v>
      </c>
      <c r="J306" t="s">
        <v>754</v>
      </c>
      <c r="K306" t="s">
        <v>755</v>
      </c>
    </row>
    <row r="307" spans="1:12" x14ac:dyDescent="0.25">
      <c r="A307" t="s">
        <v>198</v>
      </c>
      <c r="B307" t="s">
        <v>2</v>
      </c>
      <c r="C307" t="s">
        <v>142</v>
      </c>
      <c r="D307" t="str">
        <f t="shared" si="5"/>
        <v>FOL</v>
      </c>
      <c r="E307" t="s">
        <v>709</v>
      </c>
      <c r="J307" t="s">
        <v>756</v>
      </c>
      <c r="K307" t="s">
        <v>757</v>
      </c>
    </row>
    <row r="308" spans="1:12" x14ac:dyDescent="0.25">
      <c r="A308" t="s">
        <v>26</v>
      </c>
      <c r="B308" t="s">
        <v>2</v>
      </c>
      <c r="C308" t="s">
        <v>710</v>
      </c>
      <c r="D308" t="str">
        <f t="shared" si="5"/>
        <v>WST</v>
      </c>
      <c r="E308" t="s">
        <v>711</v>
      </c>
      <c r="J308" t="s">
        <v>758</v>
      </c>
      <c r="K308" t="s">
        <v>759</v>
      </c>
    </row>
    <row r="309" spans="1:12" x14ac:dyDescent="0.25">
      <c r="A309" t="s">
        <v>26</v>
      </c>
      <c r="B309" t="s">
        <v>25</v>
      </c>
      <c r="C309" t="s">
        <v>712</v>
      </c>
      <c r="D309" t="str">
        <f t="shared" si="5"/>
        <v>L00</v>
      </c>
      <c r="E309" t="s">
        <v>712</v>
      </c>
      <c r="J309" t="s">
        <v>5</v>
      </c>
      <c r="K309" t="s">
        <v>760</v>
      </c>
    </row>
    <row r="310" spans="1:12" x14ac:dyDescent="0.25">
      <c r="A310" t="s">
        <v>26</v>
      </c>
      <c r="B310" t="s">
        <v>2</v>
      </c>
      <c r="C310" t="s">
        <v>712</v>
      </c>
      <c r="D310" t="str">
        <f t="shared" si="5"/>
        <v>L00</v>
      </c>
      <c r="E310" t="s">
        <v>712</v>
      </c>
      <c r="J310" t="s">
        <v>6</v>
      </c>
      <c r="K310" t="s">
        <v>761</v>
      </c>
    </row>
    <row r="311" spans="1:12" x14ac:dyDescent="0.25">
      <c r="A311" t="s">
        <v>26</v>
      </c>
      <c r="B311" t="s">
        <v>25</v>
      </c>
      <c r="C311" t="s">
        <v>713</v>
      </c>
      <c r="D311" t="str">
        <f t="shared" si="5"/>
        <v>_00</v>
      </c>
      <c r="E311" t="s">
        <v>714</v>
      </c>
      <c r="J311" t="s">
        <v>762</v>
      </c>
      <c r="K311" t="s">
        <v>763</v>
      </c>
    </row>
    <row r="312" spans="1:12" x14ac:dyDescent="0.25">
      <c r="A312" t="s">
        <v>26</v>
      </c>
      <c r="B312" t="s">
        <v>2</v>
      </c>
      <c r="C312" t="s">
        <v>713</v>
      </c>
      <c r="D312" t="str">
        <f t="shared" si="5"/>
        <v>_00</v>
      </c>
      <c r="E312" t="s">
        <v>714</v>
      </c>
      <c r="J312" t="s">
        <v>764</v>
      </c>
      <c r="K312" t="s">
        <v>765</v>
      </c>
    </row>
    <row r="313" spans="1:12" x14ac:dyDescent="0.25">
      <c r="A313" t="s">
        <v>26</v>
      </c>
      <c r="B313" t="s">
        <v>25</v>
      </c>
      <c r="C313" t="s">
        <v>715</v>
      </c>
      <c r="D313" t="str">
        <f t="shared" si="5"/>
        <v>_00</v>
      </c>
      <c r="E313" t="s">
        <v>716</v>
      </c>
      <c r="J313" t="s">
        <v>251</v>
      </c>
      <c r="K313" t="s">
        <v>766</v>
      </c>
    </row>
    <row r="314" spans="1:12" x14ac:dyDescent="0.25">
      <c r="A314" t="s">
        <v>26</v>
      </c>
      <c r="B314" t="s">
        <v>2</v>
      </c>
      <c r="C314" t="s">
        <v>715</v>
      </c>
      <c r="D314" t="str">
        <f t="shared" si="5"/>
        <v>_00</v>
      </c>
      <c r="E314" t="s">
        <v>716</v>
      </c>
      <c r="J314" t="s">
        <v>767</v>
      </c>
      <c r="K314" t="s">
        <v>768</v>
      </c>
    </row>
    <row r="315" spans="1:12" x14ac:dyDescent="0.25">
      <c r="A315" t="s">
        <v>26</v>
      </c>
      <c r="B315" t="s">
        <v>25</v>
      </c>
      <c r="C315" t="s">
        <v>717</v>
      </c>
      <c r="D315" t="str">
        <f t="shared" si="5"/>
        <v>_00</v>
      </c>
      <c r="E315" t="s">
        <v>718</v>
      </c>
      <c r="J315" t="s">
        <v>7</v>
      </c>
      <c r="K315" t="s">
        <v>769</v>
      </c>
    </row>
    <row r="316" spans="1:12" x14ac:dyDescent="0.25">
      <c r="A316" t="s">
        <v>26</v>
      </c>
      <c r="B316" t="s">
        <v>2</v>
      </c>
      <c r="C316" t="s">
        <v>717</v>
      </c>
      <c r="D316" t="str">
        <f t="shared" si="5"/>
        <v>_00</v>
      </c>
      <c r="E316" t="s">
        <v>718</v>
      </c>
      <c r="J316" t="s">
        <v>8</v>
      </c>
      <c r="K316" t="s">
        <v>770</v>
      </c>
    </row>
    <row r="317" spans="1:12" x14ac:dyDescent="0.25">
      <c r="A317" t="s">
        <v>26</v>
      </c>
      <c r="B317" t="s">
        <v>25</v>
      </c>
      <c r="C317" t="s">
        <v>719</v>
      </c>
      <c r="D317" t="str">
        <f t="shared" si="5"/>
        <v>_00</v>
      </c>
      <c r="E317" t="s">
        <v>720</v>
      </c>
      <c r="J317" t="s">
        <v>9</v>
      </c>
      <c r="K317" t="s">
        <v>771</v>
      </c>
    </row>
    <row r="318" spans="1:12" x14ac:dyDescent="0.25">
      <c r="A318" t="s">
        <v>26</v>
      </c>
      <c r="B318" t="s">
        <v>2</v>
      </c>
      <c r="C318" t="s">
        <v>719</v>
      </c>
      <c r="D318" t="str">
        <f t="shared" si="5"/>
        <v>_00</v>
      </c>
      <c r="E318" t="s">
        <v>720</v>
      </c>
      <c r="J318" t="s">
        <v>10</v>
      </c>
      <c r="K318" t="s">
        <v>1038</v>
      </c>
    </row>
    <row r="319" spans="1:12" x14ac:dyDescent="0.25">
      <c r="A319" t="s">
        <v>26</v>
      </c>
      <c r="B319" t="s">
        <v>25</v>
      </c>
      <c r="C319" t="s">
        <v>721</v>
      </c>
      <c r="D319" t="str">
        <f t="shared" si="5"/>
        <v>_00</v>
      </c>
      <c r="E319" t="s">
        <v>722</v>
      </c>
      <c r="J319" t="s">
        <v>11</v>
      </c>
      <c r="K319" t="s">
        <v>772</v>
      </c>
    </row>
    <row r="320" spans="1:12" x14ac:dyDescent="0.25">
      <c r="A320" t="s">
        <v>26</v>
      </c>
      <c r="B320" t="s">
        <v>2</v>
      </c>
      <c r="C320" t="s">
        <v>721</v>
      </c>
      <c r="D320" t="str">
        <f t="shared" si="5"/>
        <v>_00</v>
      </c>
      <c r="E320" t="s">
        <v>722</v>
      </c>
      <c r="J320" t="s">
        <v>12</v>
      </c>
      <c r="K320" t="s">
        <v>1039</v>
      </c>
    </row>
    <row r="321" spans="1:11" x14ac:dyDescent="0.25">
      <c r="A321" t="s">
        <v>26</v>
      </c>
      <c r="B321" t="s">
        <v>25</v>
      </c>
      <c r="C321" t="s">
        <v>723</v>
      </c>
      <c r="D321" t="str">
        <f t="shared" si="5"/>
        <v>_00</v>
      </c>
      <c r="E321" t="s">
        <v>724</v>
      </c>
      <c r="J321" t="s">
        <v>13</v>
      </c>
      <c r="K321" t="s">
        <v>1041</v>
      </c>
    </row>
    <row r="322" spans="1:11" x14ac:dyDescent="0.25">
      <c r="A322" t="s">
        <v>26</v>
      </c>
      <c r="B322" t="s">
        <v>2</v>
      </c>
      <c r="C322" t="s">
        <v>723</v>
      </c>
      <c r="D322" t="str">
        <f t="shared" si="5"/>
        <v>_00</v>
      </c>
      <c r="E322" t="s">
        <v>724</v>
      </c>
      <c r="J322" t="s">
        <v>14</v>
      </c>
      <c r="K322" t="s">
        <v>1042</v>
      </c>
    </row>
    <row r="323" spans="1:11" x14ac:dyDescent="0.25">
      <c r="A323" t="s">
        <v>26</v>
      </c>
      <c r="B323" t="s">
        <v>25</v>
      </c>
      <c r="C323" t="s">
        <v>725</v>
      </c>
      <c r="D323" t="str">
        <f t="shared" si="5"/>
        <v>_00</v>
      </c>
      <c r="E323" t="s">
        <v>726</v>
      </c>
      <c r="J323" t="s">
        <v>15</v>
      </c>
      <c r="K323" t="s">
        <v>1043</v>
      </c>
    </row>
    <row r="324" spans="1:11" x14ac:dyDescent="0.25">
      <c r="A324" t="s">
        <v>26</v>
      </c>
      <c r="B324" t="s">
        <v>2</v>
      </c>
      <c r="C324" t="s">
        <v>725</v>
      </c>
      <c r="D324" t="str">
        <f t="shared" si="5"/>
        <v>_00</v>
      </c>
      <c r="E324" t="s">
        <v>726</v>
      </c>
      <c r="J324" t="s">
        <v>16</v>
      </c>
      <c r="K324" t="s">
        <v>1044</v>
      </c>
    </row>
    <row r="325" spans="1:11" x14ac:dyDescent="0.25">
      <c r="A325" t="s">
        <v>26</v>
      </c>
      <c r="B325" t="s">
        <v>25</v>
      </c>
      <c r="C325" t="s">
        <v>727</v>
      </c>
      <c r="D325" t="str">
        <f t="shared" si="5"/>
        <v>_00</v>
      </c>
      <c r="E325" t="s">
        <v>728</v>
      </c>
      <c r="J325" t="s">
        <v>17</v>
      </c>
      <c r="K325" t="s">
        <v>773</v>
      </c>
    </row>
    <row r="326" spans="1:11" x14ac:dyDescent="0.25">
      <c r="A326" t="s">
        <v>26</v>
      </c>
      <c r="B326" t="s">
        <v>2</v>
      </c>
      <c r="C326" t="s">
        <v>727</v>
      </c>
      <c r="D326" t="str">
        <f t="shared" si="5"/>
        <v>_00</v>
      </c>
      <c r="E326" t="s">
        <v>728</v>
      </c>
      <c r="J326" t="s">
        <v>18</v>
      </c>
      <c r="K326" t="s">
        <v>1045</v>
      </c>
    </row>
    <row r="327" spans="1:11" x14ac:dyDescent="0.25">
      <c r="A327" t="s">
        <v>26</v>
      </c>
      <c r="B327" t="s">
        <v>25</v>
      </c>
      <c r="C327" t="s">
        <v>729</v>
      </c>
      <c r="D327" t="str">
        <f t="shared" ref="D327:D390" si="6">RIGHT(C327,3)</f>
        <v>_00</v>
      </c>
      <c r="E327" t="s">
        <v>730</v>
      </c>
      <c r="J327" t="s">
        <v>19</v>
      </c>
      <c r="K327" t="s">
        <v>1047</v>
      </c>
    </row>
    <row r="328" spans="1:11" x14ac:dyDescent="0.25">
      <c r="A328" t="s">
        <v>26</v>
      </c>
      <c r="B328" t="s">
        <v>2</v>
      </c>
      <c r="C328" t="s">
        <v>729</v>
      </c>
      <c r="D328" t="str">
        <f t="shared" si="6"/>
        <v>_00</v>
      </c>
      <c r="E328" t="s">
        <v>730</v>
      </c>
      <c r="J328" t="s">
        <v>20</v>
      </c>
      <c r="K328" t="s">
        <v>774</v>
      </c>
    </row>
    <row r="329" spans="1:11" x14ac:dyDescent="0.25">
      <c r="A329" t="s">
        <v>26</v>
      </c>
      <c r="B329" t="s">
        <v>25</v>
      </c>
      <c r="C329" t="s">
        <v>731</v>
      </c>
      <c r="D329" t="str">
        <f t="shared" si="6"/>
        <v>_00</v>
      </c>
      <c r="E329" t="s">
        <v>732</v>
      </c>
      <c r="J329" t="s">
        <v>21</v>
      </c>
      <c r="K329" t="s">
        <v>1048</v>
      </c>
    </row>
    <row r="330" spans="1:11" x14ac:dyDescent="0.25">
      <c r="A330" t="s">
        <v>26</v>
      </c>
      <c r="B330" t="s">
        <v>2</v>
      </c>
      <c r="C330" t="s">
        <v>731</v>
      </c>
      <c r="D330" t="str">
        <f t="shared" si="6"/>
        <v>_00</v>
      </c>
      <c r="E330" t="s">
        <v>732</v>
      </c>
      <c r="J330" t="s">
        <v>22</v>
      </c>
      <c r="K330" t="s">
        <v>1049</v>
      </c>
    </row>
    <row r="331" spans="1:11" x14ac:dyDescent="0.25">
      <c r="A331" t="s">
        <v>26</v>
      </c>
      <c r="B331" t="s">
        <v>25</v>
      </c>
      <c r="C331" t="s">
        <v>733</v>
      </c>
      <c r="D331" t="str">
        <f t="shared" si="6"/>
        <v>_00</v>
      </c>
      <c r="E331" t="s">
        <v>734</v>
      </c>
      <c r="J331" t="s">
        <v>23</v>
      </c>
      <c r="K331" t="s">
        <v>1050</v>
      </c>
    </row>
    <row r="332" spans="1:11" x14ac:dyDescent="0.25">
      <c r="A332" t="s">
        <v>26</v>
      </c>
      <c r="B332" t="s">
        <v>2</v>
      </c>
      <c r="C332" t="s">
        <v>733</v>
      </c>
      <c r="D332" t="str">
        <f t="shared" si="6"/>
        <v>_00</v>
      </c>
      <c r="E332" t="s">
        <v>734</v>
      </c>
      <c r="J332" t="s">
        <v>24</v>
      </c>
      <c r="K332" t="s">
        <v>775</v>
      </c>
    </row>
    <row r="333" spans="1:11" x14ac:dyDescent="0.25">
      <c r="A333" t="s">
        <v>26</v>
      </c>
      <c r="B333" t="s">
        <v>25</v>
      </c>
      <c r="C333" t="s">
        <v>735</v>
      </c>
      <c r="D333" t="str">
        <f t="shared" si="6"/>
        <v>_00</v>
      </c>
      <c r="E333" t="s">
        <v>736</v>
      </c>
      <c r="J333" t="s">
        <v>776</v>
      </c>
      <c r="K333" t="s">
        <v>777</v>
      </c>
    </row>
    <row r="334" spans="1:11" x14ac:dyDescent="0.25">
      <c r="A334" t="s">
        <v>26</v>
      </c>
      <c r="B334" t="s">
        <v>2</v>
      </c>
      <c r="C334" t="s">
        <v>735</v>
      </c>
      <c r="D334" t="str">
        <f t="shared" si="6"/>
        <v>_00</v>
      </c>
      <c r="E334" t="s">
        <v>736</v>
      </c>
      <c r="K334" t="s">
        <v>778</v>
      </c>
    </row>
    <row r="335" spans="1:11" x14ac:dyDescent="0.25">
      <c r="A335" t="s">
        <v>26</v>
      </c>
      <c r="B335" t="s">
        <v>25</v>
      </c>
      <c r="C335" t="s">
        <v>737</v>
      </c>
      <c r="D335" t="str">
        <f t="shared" si="6"/>
        <v>_00</v>
      </c>
      <c r="E335" t="s">
        <v>716</v>
      </c>
      <c r="J335" t="s">
        <v>779</v>
      </c>
      <c r="K335" t="s">
        <v>781</v>
      </c>
    </row>
    <row r="336" spans="1:11" x14ac:dyDescent="0.25">
      <c r="A336" t="s">
        <v>26</v>
      </c>
      <c r="B336" t="s">
        <v>2</v>
      </c>
      <c r="C336" t="s">
        <v>737</v>
      </c>
      <c r="D336" t="str">
        <f t="shared" si="6"/>
        <v>_00</v>
      </c>
      <c r="E336" t="s">
        <v>716</v>
      </c>
      <c r="K336" t="s">
        <v>780</v>
      </c>
    </row>
    <row r="337" spans="1:11" x14ac:dyDescent="0.25">
      <c r="A337" t="s">
        <v>26</v>
      </c>
      <c r="B337" t="s">
        <v>25</v>
      </c>
      <c r="C337" t="s">
        <v>738</v>
      </c>
      <c r="D337" t="str">
        <f t="shared" si="6"/>
        <v>_00</v>
      </c>
      <c r="E337" t="s">
        <v>739</v>
      </c>
      <c r="J337" t="s">
        <v>782</v>
      </c>
      <c r="K337" t="s">
        <v>783</v>
      </c>
    </row>
    <row r="338" spans="1:11" x14ac:dyDescent="0.25">
      <c r="A338" t="s">
        <v>26</v>
      </c>
      <c r="B338" t="s">
        <v>2</v>
      </c>
      <c r="C338" t="s">
        <v>738</v>
      </c>
      <c r="D338" t="str">
        <f t="shared" si="6"/>
        <v>_00</v>
      </c>
      <c r="E338" t="s">
        <v>739</v>
      </c>
      <c r="K338" t="s">
        <v>784</v>
      </c>
    </row>
    <row r="339" spans="1:11" x14ac:dyDescent="0.25">
      <c r="A339" t="s">
        <v>26</v>
      </c>
      <c r="B339" t="s">
        <v>25</v>
      </c>
      <c r="C339" t="s">
        <v>740</v>
      </c>
      <c r="D339" t="str">
        <f t="shared" si="6"/>
        <v>_00</v>
      </c>
      <c r="E339" t="s">
        <v>726</v>
      </c>
      <c r="J339" t="s">
        <v>785</v>
      </c>
      <c r="K339" t="s">
        <v>787</v>
      </c>
    </row>
    <row r="340" spans="1:11" x14ac:dyDescent="0.25">
      <c r="A340" t="s">
        <v>26</v>
      </c>
      <c r="B340" t="s">
        <v>2</v>
      </c>
      <c r="C340" t="s">
        <v>740</v>
      </c>
      <c r="D340" t="str">
        <f t="shared" si="6"/>
        <v>_00</v>
      </c>
      <c r="E340" t="s">
        <v>726</v>
      </c>
      <c r="K340" t="s">
        <v>786</v>
      </c>
    </row>
    <row r="341" spans="1:11" x14ac:dyDescent="0.25">
      <c r="A341" t="s">
        <v>26</v>
      </c>
      <c r="B341" t="s">
        <v>25</v>
      </c>
      <c r="C341" t="s">
        <v>741</v>
      </c>
      <c r="D341" t="str">
        <f t="shared" si="6"/>
        <v>_00</v>
      </c>
      <c r="E341" t="s">
        <v>742</v>
      </c>
      <c r="J341" t="s">
        <v>788</v>
      </c>
      <c r="K341" t="s">
        <v>789</v>
      </c>
    </row>
    <row r="342" spans="1:11" x14ac:dyDescent="0.25">
      <c r="A342" t="s">
        <v>26</v>
      </c>
      <c r="B342" t="s">
        <v>2</v>
      </c>
      <c r="C342" t="s">
        <v>741</v>
      </c>
      <c r="D342" t="str">
        <f t="shared" si="6"/>
        <v>_00</v>
      </c>
      <c r="E342" t="s">
        <v>742</v>
      </c>
      <c r="K342" t="s">
        <v>790</v>
      </c>
    </row>
    <row r="343" spans="1:11" x14ac:dyDescent="0.25">
      <c r="A343" t="s">
        <v>26</v>
      </c>
      <c r="B343" t="s">
        <v>25</v>
      </c>
      <c r="C343" t="s">
        <v>743</v>
      </c>
      <c r="D343" t="str">
        <f t="shared" si="6"/>
        <v>_00</v>
      </c>
      <c r="E343" t="s">
        <v>744</v>
      </c>
      <c r="J343" t="s">
        <v>791</v>
      </c>
      <c r="K343" t="s">
        <v>793</v>
      </c>
    </row>
    <row r="344" spans="1:11" x14ac:dyDescent="0.25">
      <c r="A344" t="s">
        <v>26</v>
      </c>
      <c r="B344" t="s">
        <v>2</v>
      </c>
      <c r="C344" t="s">
        <v>743</v>
      </c>
      <c r="D344" t="str">
        <f t="shared" si="6"/>
        <v>_00</v>
      </c>
      <c r="E344" t="s">
        <v>744</v>
      </c>
      <c r="K344" t="s">
        <v>792</v>
      </c>
    </row>
    <row r="345" spans="1:11" x14ac:dyDescent="0.25">
      <c r="A345" t="s">
        <v>26</v>
      </c>
      <c r="B345" t="s">
        <v>25</v>
      </c>
      <c r="C345" t="s">
        <v>745</v>
      </c>
      <c r="D345" t="str">
        <f t="shared" si="6"/>
        <v>_00</v>
      </c>
      <c r="E345" t="s">
        <v>734</v>
      </c>
      <c r="J345" t="s">
        <v>794</v>
      </c>
      <c r="K345" t="s">
        <v>796</v>
      </c>
    </row>
    <row r="346" spans="1:11" x14ac:dyDescent="0.25">
      <c r="A346" t="s">
        <v>26</v>
      </c>
      <c r="B346" t="s">
        <v>2</v>
      </c>
      <c r="C346" t="s">
        <v>745</v>
      </c>
      <c r="D346" t="str">
        <f t="shared" si="6"/>
        <v>_00</v>
      </c>
      <c r="E346" t="s">
        <v>734</v>
      </c>
      <c r="K346" t="s">
        <v>795</v>
      </c>
    </row>
    <row r="347" spans="1:11" x14ac:dyDescent="0.25">
      <c r="A347" t="s">
        <v>26</v>
      </c>
      <c r="B347" t="s">
        <v>25</v>
      </c>
      <c r="C347" t="s">
        <v>746</v>
      </c>
      <c r="D347" t="str">
        <f t="shared" si="6"/>
        <v>_00</v>
      </c>
      <c r="E347" t="s">
        <v>747</v>
      </c>
      <c r="J347" t="s">
        <v>797</v>
      </c>
      <c r="K347" t="s">
        <v>799</v>
      </c>
    </row>
    <row r="348" spans="1:11" x14ac:dyDescent="0.25">
      <c r="A348" t="s">
        <v>26</v>
      </c>
      <c r="B348" t="s">
        <v>2</v>
      </c>
      <c r="C348" t="s">
        <v>746</v>
      </c>
      <c r="D348" t="str">
        <f t="shared" si="6"/>
        <v>_00</v>
      </c>
      <c r="E348" t="s">
        <v>747</v>
      </c>
      <c r="K348" t="s">
        <v>798</v>
      </c>
    </row>
    <row r="349" spans="1:11" x14ac:dyDescent="0.25">
      <c r="A349" t="s">
        <v>26</v>
      </c>
      <c r="B349" t="s">
        <v>25</v>
      </c>
      <c r="C349" t="s">
        <v>748</v>
      </c>
      <c r="D349" t="str">
        <f t="shared" si="6"/>
        <v>_00</v>
      </c>
      <c r="E349" t="s">
        <v>749</v>
      </c>
      <c r="J349" t="s">
        <v>800</v>
      </c>
      <c r="K349" t="s">
        <v>802</v>
      </c>
    </row>
    <row r="350" spans="1:11" x14ac:dyDescent="0.25">
      <c r="A350" t="s">
        <v>26</v>
      </c>
      <c r="B350" t="s">
        <v>2</v>
      </c>
      <c r="C350" t="s">
        <v>748</v>
      </c>
      <c r="D350" t="str">
        <f t="shared" si="6"/>
        <v>_00</v>
      </c>
      <c r="E350" t="s">
        <v>749</v>
      </c>
      <c r="K350" t="s">
        <v>801</v>
      </c>
    </row>
    <row r="351" spans="1:11" x14ac:dyDescent="0.25">
      <c r="A351" t="s">
        <v>26</v>
      </c>
      <c r="B351" t="s">
        <v>25</v>
      </c>
      <c r="C351" t="s">
        <v>750</v>
      </c>
      <c r="D351" t="str">
        <f t="shared" si="6"/>
        <v>_00</v>
      </c>
      <c r="E351" t="s">
        <v>751</v>
      </c>
      <c r="J351" t="s">
        <v>803</v>
      </c>
      <c r="K351" t="s">
        <v>805</v>
      </c>
    </row>
    <row r="352" spans="1:11" x14ac:dyDescent="0.25">
      <c r="A352" t="s">
        <v>26</v>
      </c>
      <c r="B352" t="s">
        <v>2</v>
      </c>
      <c r="C352" t="s">
        <v>750</v>
      </c>
      <c r="D352" t="str">
        <f t="shared" si="6"/>
        <v>_00</v>
      </c>
      <c r="E352" t="s">
        <v>751</v>
      </c>
      <c r="K352" t="s">
        <v>804</v>
      </c>
    </row>
    <row r="353" spans="1:11" x14ac:dyDescent="0.25">
      <c r="A353" t="s">
        <v>26</v>
      </c>
      <c r="B353" t="s">
        <v>25</v>
      </c>
      <c r="C353" t="s">
        <v>752</v>
      </c>
      <c r="D353" t="str">
        <f t="shared" si="6"/>
        <v>_00</v>
      </c>
      <c r="E353" t="s">
        <v>753</v>
      </c>
      <c r="J353" t="s">
        <v>806</v>
      </c>
      <c r="K353" t="s">
        <v>807</v>
      </c>
    </row>
    <row r="354" spans="1:11" x14ac:dyDescent="0.25">
      <c r="A354" t="s">
        <v>26</v>
      </c>
      <c r="B354" t="s">
        <v>2</v>
      </c>
      <c r="C354" t="s">
        <v>752</v>
      </c>
      <c r="D354" t="str">
        <f t="shared" si="6"/>
        <v>_00</v>
      </c>
      <c r="E354" t="s">
        <v>753</v>
      </c>
      <c r="K354" t="s">
        <v>808</v>
      </c>
    </row>
    <row r="355" spans="1:11" x14ac:dyDescent="0.25">
      <c r="A355" t="s">
        <v>26</v>
      </c>
      <c r="B355" t="s">
        <v>2</v>
      </c>
      <c r="C355" t="s">
        <v>754</v>
      </c>
      <c r="D355" t="str">
        <f t="shared" si="6"/>
        <v>NGA</v>
      </c>
      <c r="E355" t="s">
        <v>755</v>
      </c>
      <c r="J355" t="s">
        <v>809</v>
      </c>
      <c r="K355" t="s">
        <v>811</v>
      </c>
    </row>
    <row r="356" spans="1:11" x14ac:dyDescent="0.25">
      <c r="A356" t="s">
        <v>26</v>
      </c>
      <c r="B356" t="s">
        <v>25</v>
      </c>
      <c r="C356" t="s">
        <v>756</v>
      </c>
      <c r="D356" t="str">
        <f t="shared" si="6"/>
        <v>CH2</v>
      </c>
      <c r="E356" t="s">
        <v>757</v>
      </c>
      <c r="K356" t="s">
        <v>810</v>
      </c>
    </row>
    <row r="357" spans="1:11" x14ac:dyDescent="0.25">
      <c r="A357" t="s">
        <v>26</v>
      </c>
      <c r="B357" t="s">
        <v>2</v>
      </c>
      <c r="C357" t="s">
        <v>756</v>
      </c>
      <c r="D357" t="str">
        <f t="shared" si="6"/>
        <v>CH2</v>
      </c>
      <c r="E357" t="s">
        <v>757</v>
      </c>
      <c r="J357" t="s">
        <v>812</v>
      </c>
      <c r="K357" t="s">
        <v>814</v>
      </c>
    </row>
    <row r="358" spans="1:11" x14ac:dyDescent="0.25">
      <c r="A358" t="s">
        <v>26</v>
      </c>
      <c r="B358" t="s">
        <v>25</v>
      </c>
      <c r="C358" t="s">
        <v>758</v>
      </c>
      <c r="D358" t="str">
        <f t="shared" si="6"/>
        <v>NGA</v>
      </c>
      <c r="E358" t="s">
        <v>759</v>
      </c>
      <c r="K358" t="s">
        <v>813</v>
      </c>
    </row>
    <row r="359" spans="1:11" x14ac:dyDescent="0.25">
      <c r="A359" t="s">
        <v>26</v>
      </c>
      <c r="B359" t="s">
        <v>2</v>
      </c>
      <c r="C359" t="s">
        <v>758</v>
      </c>
      <c r="D359" t="str">
        <f t="shared" si="6"/>
        <v>NGA</v>
      </c>
      <c r="E359" t="s">
        <v>759</v>
      </c>
    </row>
    <row r="360" spans="1:11" x14ac:dyDescent="0.25">
      <c r="A360" t="s">
        <v>26</v>
      </c>
      <c r="B360" t="s">
        <v>25</v>
      </c>
      <c r="C360" t="s">
        <v>5</v>
      </c>
      <c r="D360" t="str">
        <f t="shared" si="6"/>
        <v>L15</v>
      </c>
      <c r="E360" t="s">
        <v>760</v>
      </c>
    </row>
    <row r="361" spans="1:11" x14ac:dyDescent="0.25">
      <c r="A361" t="s">
        <v>26</v>
      </c>
      <c r="B361" t="s">
        <v>2</v>
      </c>
      <c r="C361" t="s">
        <v>5</v>
      </c>
      <c r="D361" t="str">
        <f t="shared" si="6"/>
        <v>L15</v>
      </c>
      <c r="E361" t="s">
        <v>760</v>
      </c>
    </row>
    <row r="362" spans="1:11" x14ac:dyDescent="0.25">
      <c r="A362" t="s">
        <v>26</v>
      </c>
      <c r="B362" t="s">
        <v>25</v>
      </c>
      <c r="C362" t="s">
        <v>6</v>
      </c>
      <c r="D362" t="str">
        <f t="shared" si="6"/>
        <v>T15</v>
      </c>
      <c r="E362" t="s">
        <v>761</v>
      </c>
    </row>
    <row r="363" spans="1:11" x14ac:dyDescent="0.25">
      <c r="A363" t="s">
        <v>26</v>
      </c>
      <c r="B363" t="s">
        <v>2</v>
      </c>
      <c r="C363" t="s">
        <v>6</v>
      </c>
      <c r="D363" t="str">
        <f t="shared" si="6"/>
        <v>T15</v>
      </c>
      <c r="E363" t="s">
        <v>761</v>
      </c>
    </row>
    <row r="364" spans="1:11" x14ac:dyDescent="0.25">
      <c r="A364" t="s">
        <v>26</v>
      </c>
      <c r="B364" t="s">
        <v>25</v>
      </c>
      <c r="C364" t="s">
        <v>762</v>
      </c>
      <c r="D364" t="str">
        <f t="shared" si="6"/>
        <v>FOL</v>
      </c>
      <c r="E364" t="s">
        <v>763</v>
      </c>
    </row>
    <row r="365" spans="1:11" x14ac:dyDescent="0.25">
      <c r="A365" t="s">
        <v>26</v>
      </c>
      <c r="B365" t="s">
        <v>2</v>
      </c>
      <c r="C365" t="s">
        <v>762</v>
      </c>
      <c r="D365" t="str">
        <f t="shared" si="6"/>
        <v>FOL</v>
      </c>
      <c r="E365" t="s">
        <v>763</v>
      </c>
    </row>
    <row r="366" spans="1:11" x14ac:dyDescent="0.25">
      <c r="A366" t="s">
        <v>26</v>
      </c>
      <c r="B366" t="s">
        <v>25</v>
      </c>
      <c r="C366" t="s">
        <v>764</v>
      </c>
      <c r="D366" t="str">
        <f t="shared" si="6"/>
        <v>Jet</v>
      </c>
      <c r="E366" t="s">
        <v>765</v>
      </c>
    </row>
    <row r="367" spans="1:11" x14ac:dyDescent="0.25">
      <c r="A367" t="s">
        <v>26</v>
      </c>
      <c r="B367" t="s">
        <v>2</v>
      </c>
      <c r="C367" t="s">
        <v>764</v>
      </c>
      <c r="D367" t="str">
        <f t="shared" si="6"/>
        <v>Jet</v>
      </c>
      <c r="E367" t="s">
        <v>765</v>
      </c>
    </row>
    <row r="368" spans="1:11" x14ac:dyDescent="0.25">
      <c r="A368" t="s">
        <v>26</v>
      </c>
      <c r="B368" t="s">
        <v>2</v>
      </c>
      <c r="C368" t="s">
        <v>251</v>
      </c>
      <c r="D368" t="str">
        <f t="shared" si="6"/>
        <v>Int</v>
      </c>
      <c r="E368" t="s">
        <v>766</v>
      </c>
    </row>
    <row r="369" spans="1:5" x14ac:dyDescent="0.25">
      <c r="A369" t="s">
        <v>26</v>
      </c>
      <c r="B369" t="s">
        <v>25</v>
      </c>
      <c r="C369" t="s">
        <v>767</v>
      </c>
      <c r="D369" t="str">
        <f t="shared" si="6"/>
        <v>LPG</v>
      </c>
      <c r="E369" t="s">
        <v>768</v>
      </c>
    </row>
    <row r="370" spans="1:5" x14ac:dyDescent="0.25">
      <c r="A370" t="s">
        <v>26</v>
      </c>
      <c r="B370" t="s">
        <v>2</v>
      </c>
      <c r="C370" t="s">
        <v>767</v>
      </c>
      <c r="D370" t="str">
        <f t="shared" si="6"/>
        <v>LPG</v>
      </c>
      <c r="E370" t="s">
        <v>768</v>
      </c>
    </row>
    <row r="371" spans="1:5" x14ac:dyDescent="0.25">
      <c r="A371" t="s">
        <v>26</v>
      </c>
      <c r="B371" t="s">
        <v>25</v>
      </c>
      <c r="C371" t="s">
        <v>7</v>
      </c>
      <c r="D371" t="str">
        <f t="shared" si="6"/>
        <v>C15</v>
      </c>
      <c r="E371" t="s">
        <v>769</v>
      </c>
    </row>
    <row r="372" spans="1:5" x14ac:dyDescent="0.25">
      <c r="A372" t="s">
        <v>26</v>
      </c>
      <c r="B372" t="s">
        <v>2</v>
      </c>
      <c r="C372" t="s">
        <v>7</v>
      </c>
      <c r="D372" t="str">
        <f t="shared" si="6"/>
        <v>C15</v>
      </c>
      <c r="E372" t="s">
        <v>769</v>
      </c>
    </row>
    <row r="373" spans="1:5" x14ac:dyDescent="0.25">
      <c r="A373" t="s">
        <v>26</v>
      </c>
      <c r="B373" t="s">
        <v>25</v>
      </c>
      <c r="C373" t="s">
        <v>8</v>
      </c>
      <c r="D373" t="str">
        <f t="shared" si="6"/>
        <v>L15</v>
      </c>
      <c r="E373" t="s">
        <v>770</v>
      </c>
    </row>
    <row r="374" spans="1:5" x14ac:dyDescent="0.25">
      <c r="A374" t="s">
        <v>26</v>
      </c>
      <c r="B374" t="s">
        <v>2</v>
      </c>
      <c r="C374" t="s">
        <v>8</v>
      </c>
      <c r="D374" t="str">
        <f t="shared" si="6"/>
        <v>L15</v>
      </c>
      <c r="E374" t="s">
        <v>770</v>
      </c>
    </row>
    <row r="375" spans="1:5" x14ac:dyDescent="0.25">
      <c r="A375" t="s">
        <v>26</v>
      </c>
      <c r="B375" t="s">
        <v>25</v>
      </c>
      <c r="C375" t="s">
        <v>9</v>
      </c>
      <c r="D375" t="str">
        <f t="shared" si="6"/>
        <v>T15</v>
      </c>
      <c r="E375" t="s">
        <v>771</v>
      </c>
    </row>
    <row r="376" spans="1:5" x14ac:dyDescent="0.25">
      <c r="A376" t="s">
        <v>26</v>
      </c>
      <c r="B376" t="s">
        <v>2</v>
      </c>
      <c r="C376" t="s">
        <v>9</v>
      </c>
      <c r="D376" t="str">
        <f t="shared" si="6"/>
        <v>T15</v>
      </c>
      <c r="E376" t="s">
        <v>771</v>
      </c>
    </row>
    <row r="377" spans="1:5" x14ac:dyDescent="0.25">
      <c r="A377" t="s">
        <v>26</v>
      </c>
      <c r="B377" t="s">
        <v>25</v>
      </c>
      <c r="C377" t="s">
        <v>11</v>
      </c>
      <c r="D377" t="str">
        <f t="shared" si="6"/>
        <v>C15</v>
      </c>
      <c r="E377" t="s">
        <v>772</v>
      </c>
    </row>
    <row r="378" spans="1:5" x14ac:dyDescent="0.25">
      <c r="A378" t="s">
        <v>26</v>
      </c>
      <c r="B378" t="s">
        <v>2</v>
      </c>
      <c r="C378" t="s">
        <v>11</v>
      </c>
      <c r="D378" t="str">
        <f t="shared" si="6"/>
        <v>C15</v>
      </c>
      <c r="E378" t="s">
        <v>772</v>
      </c>
    </row>
    <row r="379" spans="1:5" x14ac:dyDescent="0.25">
      <c r="A379" t="s">
        <v>26</v>
      </c>
      <c r="B379" t="s">
        <v>25</v>
      </c>
      <c r="C379" t="s">
        <v>17</v>
      </c>
      <c r="D379" t="str">
        <f t="shared" si="6"/>
        <v>L15</v>
      </c>
      <c r="E379" t="s">
        <v>773</v>
      </c>
    </row>
    <row r="380" spans="1:5" x14ac:dyDescent="0.25">
      <c r="A380" t="s">
        <v>26</v>
      </c>
      <c r="B380" t="s">
        <v>2</v>
      </c>
      <c r="C380" t="s">
        <v>17</v>
      </c>
      <c r="D380" t="str">
        <f t="shared" si="6"/>
        <v>L15</v>
      </c>
      <c r="E380" t="s">
        <v>773</v>
      </c>
    </row>
    <row r="381" spans="1:5" x14ac:dyDescent="0.25">
      <c r="A381" t="s">
        <v>26</v>
      </c>
      <c r="B381" t="s">
        <v>25</v>
      </c>
      <c r="C381" t="s">
        <v>20</v>
      </c>
      <c r="D381" t="str">
        <f t="shared" si="6"/>
        <v>T15</v>
      </c>
      <c r="E381" t="s">
        <v>774</v>
      </c>
    </row>
    <row r="382" spans="1:5" x14ac:dyDescent="0.25">
      <c r="A382" t="s">
        <v>26</v>
      </c>
      <c r="B382" t="s">
        <v>2</v>
      </c>
      <c r="C382" t="s">
        <v>20</v>
      </c>
      <c r="D382" t="str">
        <f t="shared" si="6"/>
        <v>T15</v>
      </c>
      <c r="E382" t="s">
        <v>774</v>
      </c>
    </row>
    <row r="383" spans="1:5" x14ac:dyDescent="0.25">
      <c r="A383" t="s">
        <v>26</v>
      </c>
      <c r="B383" t="s">
        <v>25</v>
      </c>
      <c r="C383" t="s">
        <v>24</v>
      </c>
      <c r="D383" t="str">
        <f t="shared" si="6"/>
        <v>T15</v>
      </c>
      <c r="E383" t="s">
        <v>775</v>
      </c>
    </row>
    <row r="384" spans="1:5" x14ac:dyDescent="0.25">
      <c r="A384" t="s">
        <v>26</v>
      </c>
      <c r="B384" t="s">
        <v>2</v>
      </c>
      <c r="C384" t="s">
        <v>24</v>
      </c>
      <c r="D384" t="str">
        <f t="shared" si="6"/>
        <v>T15</v>
      </c>
      <c r="E384" t="s">
        <v>775</v>
      </c>
    </row>
    <row r="385" spans="1:5" x14ac:dyDescent="0.25">
      <c r="A385" t="s">
        <v>26</v>
      </c>
      <c r="B385" t="s">
        <v>25</v>
      </c>
      <c r="C385" t="s">
        <v>776</v>
      </c>
      <c r="D385" t="str">
        <f t="shared" si="6"/>
        <v>_01</v>
      </c>
      <c r="E385" t="s">
        <v>777</v>
      </c>
    </row>
    <row r="386" spans="1:5" x14ac:dyDescent="0.25">
      <c r="A386" t="s">
        <v>26</v>
      </c>
      <c r="B386" t="s">
        <v>2</v>
      </c>
      <c r="C386" t="s">
        <v>776</v>
      </c>
      <c r="D386" t="str">
        <f t="shared" si="6"/>
        <v>_01</v>
      </c>
      <c r="E386" t="s">
        <v>778</v>
      </c>
    </row>
    <row r="387" spans="1:5" x14ac:dyDescent="0.25">
      <c r="A387" t="s">
        <v>26</v>
      </c>
      <c r="B387" t="s">
        <v>25</v>
      </c>
      <c r="C387" t="s">
        <v>779</v>
      </c>
      <c r="D387" t="str">
        <f t="shared" si="6"/>
        <v>_01</v>
      </c>
      <c r="E387" t="s">
        <v>780</v>
      </c>
    </row>
    <row r="388" spans="1:5" x14ac:dyDescent="0.25">
      <c r="A388" t="s">
        <v>26</v>
      </c>
      <c r="B388" t="s">
        <v>2</v>
      </c>
      <c r="C388" t="s">
        <v>779</v>
      </c>
      <c r="D388" t="str">
        <f t="shared" si="6"/>
        <v>_01</v>
      </c>
      <c r="E388" t="s">
        <v>781</v>
      </c>
    </row>
    <row r="389" spans="1:5" x14ac:dyDescent="0.25">
      <c r="A389" t="s">
        <v>26</v>
      </c>
      <c r="B389" t="s">
        <v>25</v>
      </c>
      <c r="C389" t="s">
        <v>782</v>
      </c>
      <c r="D389" t="str">
        <f t="shared" si="6"/>
        <v>_01</v>
      </c>
      <c r="E389" t="s">
        <v>783</v>
      </c>
    </row>
    <row r="390" spans="1:5" x14ac:dyDescent="0.25">
      <c r="A390" t="s">
        <v>26</v>
      </c>
      <c r="B390" t="s">
        <v>2</v>
      </c>
      <c r="C390" t="s">
        <v>782</v>
      </c>
      <c r="D390" t="str">
        <f t="shared" si="6"/>
        <v>_01</v>
      </c>
      <c r="E390" t="s">
        <v>784</v>
      </c>
    </row>
    <row r="391" spans="1:5" x14ac:dyDescent="0.25">
      <c r="A391" t="s">
        <v>26</v>
      </c>
      <c r="B391" t="s">
        <v>25</v>
      </c>
      <c r="C391" t="s">
        <v>785</v>
      </c>
      <c r="D391" t="str">
        <f t="shared" ref="D391:D454" si="7">RIGHT(C391,3)</f>
        <v>_01</v>
      </c>
      <c r="E391" t="s">
        <v>786</v>
      </c>
    </row>
    <row r="392" spans="1:5" x14ac:dyDescent="0.25">
      <c r="A392" t="s">
        <v>26</v>
      </c>
      <c r="B392" t="s">
        <v>2</v>
      </c>
      <c r="C392" t="s">
        <v>785</v>
      </c>
      <c r="D392" t="str">
        <f t="shared" si="7"/>
        <v>_01</v>
      </c>
      <c r="E392" t="s">
        <v>787</v>
      </c>
    </row>
    <row r="393" spans="1:5" x14ac:dyDescent="0.25">
      <c r="A393" t="s">
        <v>26</v>
      </c>
      <c r="B393" t="s">
        <v>25</v>
      </c>
      <c r="C393" t="s">
        <v>788</v>
      </c>
      <c r="D393" t="str">
        <f t="shared" si="7"/>
        <v>_01</v>
      </c>
      <c r="E393" t="s">
        <v>789</v>
      </c>
    </row>
    <row r="394" spans="1:5" x14ac:dyDescent="0.25">
      <c r="A394" t="s">
        <v>26</v>
      </c>
      <c r="B394" t="s">
        <v>2</v>
      </c>
      <c r="C394" t="s">
        <v>788</v>
      </c>
      <c r="D394" t="str">
        <f t="shared" si="7"/>
        <v>_01</v>
      </c>
      <c r="E394" t="s">
        <v>790</v>
      </c>
    </row>
    <row r="395" spans="1:5" x14ac:dyDescent="0.25">
      <c r="A395" t="s">
        <v>26</v>
      </c>
      <c r="B395" t="s">
        <v>25</v>
      </c>
      <c r="C395" t="s">
        <v>791</v>
      </c>
      <c r="D395" t="str">
        <f t="shared" si="7"/>
        <v>_01</v>
      </c>
      <c r="E395" t="s">
        <v>792</v>
      </c>
    </row>
    <row r="396" spans="1:5" x14ac:dyDescent="0.25">
      <c r="A396" t="s">
        <v>26</v>
      </c>
      <c r="B396" t="s">
        <v>2</v>
      </c>
      <c r="C396" t="s">
        <v>791</v>
      </c>
      <c r="D396" t="str">
        <f t="shared" si="7"/>
        <v>_01</v>
      </c>
      <c r="E396" t="s">
        <v>793</v>
      </c>
    </row>
    <row r="397" spans="1:5" x14ac:dyDescent="0.25">
      <c r="A397" t="s">
        <v>26</v>
      </c>
      <c r="B397" t="s">
        <v>25</v>
      </c>
      <c r="C397" t="s">
        <v>794</v>
      </c>
      <c r="D397" t="str">
        <f t="shared" si="7"/>
        <v>_01</v>
      </c>
      <c r="E397" t="s">
        <v>795</v>
      </c>
    </row>
    <row r="398" spans="1:5" x14ac:dyDescent="0.25">
      <c r="A398" t="s">
        <v>26</v>
      </c>
      <c r="B398" t="s">
        <v>2</v>
      </c>
      <c r="C398" t="s">
        <v>794</v>
      </c>
      <c r="D398" t="str">
        <f t="shared" si="7"/>
        <v>_01</v>
      </c>
      <c r="E398" t="s">
        <v>796</v>
      </c>
    </row>
    <row r="399" spans="1:5" x14ac:dyDescent="0.25">
      <c r="A399" t="s">
        <v>26</v>
      </c>
      <c r="B399" t="s">
        <v>25</v>
      </c>
      <c r="C399" t="s">
        <v>797</v>
      </c>
      <c r="D399" t="str">
        <f t="shared" si="7"/>
        <v>_01</v>
      </c>
      <c r="E399" t="s">
        <v>798</v>
      </c>
    </row>
    <row r="400" spans="1:5" x14ac:dyDescent="0.25">
      <c r="A400" t="s">
        <v>26</v>
      </c>
      <c r="B400" t="s">
        <v>2</v>
      </c>
      <c r="C400" t="s">
        <v>797</v>
      </c>
      <c r="D400" t="str">
        <f t="shared" si="7"/>
        <v>_01</v>
      </c>
      <c r="E400" t="s">
        <v>799</v>
      </c>
    </row>
    <row r="401" spans="1:5" x14ac:dyDescent="0.25">
      <c r="A401" t="s">
        <v>26</v>
      </c>
      <c r="B401" t="s">
        <v>25</v>
      </c>
      <c r="C401" t="s">
        <v>800</v>
      </c>
      <c r="D401" t="str">
        <f t="shared" si="7"/>
        <v>_01</v>
      </c>
      <c r="E401" t="s">
        <v>801</v>
      </c>
    </row>
    <row r="402" spans="1:5" x14ac:dyDescent="0.25">
      <c r="A402" t="s">
        <v>26</v>
      </c>
      <c r="B402" t="s">
        <v>2</v>
      </c>
      <c r="C402" t="s">
        <v>800</v>
      </c>
      <c r="D402" t="str">
        <f t="shared" si="7"/>
        <v>_01</v>
      </c>
      <c r="E402" t="s">
        <v>802</v>
      </c>
    </row>
    <row r="403" spans="1:5" x14ac:dyDescent="0.25">
      <c r="A403" t="s">
        <v>26</v>
      </c>
      <c r="B403" t="s">
        <v>25</v>
      </c>
      <c r="C403" t="s">
        <v>803</v>
      </c>
      <c r="D403" t="str">
        <f t="shared" si="7"/>
        <v>_01</v>
      </c>
      <c r="E403" t="s">
        <v>804</v>
      </c>
    </row>
    <row r="404" spans="1:5" x14ac:dyDescent="0.25">
      <c r="A404" t="s">
        <v>26</v>
      </c>
      <c r="B404" t="s">
        <v>2</v>
      </c>
      <c r="C404" t="s">
        <v>803</v>
      </c>
      <c r="D404" t="str">
        <f t="shared" si="7"/>
        <v>_01</v>
      </c>
      <c r="E404" t="s">
        <v>805</v>
      </c>
    </row>
    <row r="405" spans="1:5" x14ac:dyDescent="0.25">
      <c r="A405" t="s">
        <v>26</v>
      </c>
      <c r="B405" t="s">
        <v>25</v>
      </c>
      <c r="C405" t="s">
        <v>806</v>
      </c>
      <c r="D405" t="str">
        <f t="shared" si="7"/>
        <v>_01</v>
      </c>
      <c r="E405" t="s">
        <v>807</v>
      </c>
    </row>
    <row r="406" spans="1:5" x14ac:dyDescent="0.25">
      <c r="A406" t="s">
        <v>26</v>
      </c>
      <c r="B406" t="s">
        <v>2</v>
      </c>
      <c r="C406" t="s">
        <v>806</v>
      </c>
      <c r="D406" t="str">
        <f t="shared" si="7"/>
        <v>_01</v>
      </c>
      <c r="E406" t="s">
        <v>808</v>
      </c>
    </row>
    <row r="407" spans="1:5" x14ac:dyDescent="0.25">
      <c r="A407" t="s">
        <v>26</v>
      </c>
      <c r="B407" t="s">
        <v>25</v>
      </c>
      <c r="C407" t="s">
        <v>809</v>
      </c>
      <c r="D407" t="str">
        <f t="shared" si="7"/>
        <v>_01</v>
      </c>
      <c r="E407" t="s">
        <v>810</v>
      </c>
    </row>
    <row r="408" spans="1:5" x14ac:dyDescent="0.25">
      <c r="A408" t="s">
        <v>26</v>
      </c>
      <c r="B408" t="s">
        <v>2</v>
      </c>
      <c r="C408" t="s">
        <v>809</v>
      </c>
      <c r="D408" t="str">
        <f t="shared" si="7"/>
        <v>_01</v>
      </c>
      <c r="E408" t="s">
        <v>811</v>
      </c>
    </row>
    <row r="409" spans="1:5" x14ac:dyDescent="0.25">
      <c r="A409" t="s">
        <v>26</v>
      </c>
      <c r="B409" t="s">
        <v>25</v>
      </c>
      <c r="C409" t="s">
        <v>812</v>
      </c>
      <c r="D409" t="str">
        <f t="shared" si="7"/>
        <v>_01</v>
      </c>
      <c r="E409" t="s">
        <v>813</v>
      </c>
    </row>
    <row r="410" spans="1:5" x14ac:dyDescent="0.25">
      <c r="A410" t="s">
        <v>26</v>
      </c>
      <c r="B410" t="s">
        <v>2</v>
      </c>
      <c r="C410" t="s">
        <v>812</v>
      </c>
      <c r="D410" t="str">
        <f t="shared" si="7"/>
        <v>_01</v>
      </c>
      <c r="E410" t="s">
        <v>814</v>
      </c>
    </row>
    <row r="411" spans="1:5" x14ac:dyDescent="0.25">
      <c r="A411" t="s">
        <v>26</v>
      </c>
      <c r="B411" t="s">
        <v>25</v>
      </c>
      <c r="C411" t="s">
        <v>815</v>
      </c>
      <c r="D411" t="str">
        <f t="shared" si="7"/>
        <v>005</v>
      </c>
      <c r="E411" t="s">
        <v>816</v>
      </c>
    </row>
    <row r="412" spans="1:5" x14ac:dyDescent="0.25">
      <c r="A412" t="s">
        <v>26</v>
      </c>
      <c r="B412" t="s">
        <v>2</v>
      </c>
      <c r="C412" t="s">
        <v>815</v>
      </c>
      <c r="D412" t="str">
        <f t="shared" si="7"/>
        <v>005</v>
      </c>
      <c r="E412" t="s">
        <v>816</v>
      </c>
    </row>
    <row r="413" spans="1:5" x14ac:dyDescent="0.25">
      <c r="A413" t="s">
        <v>26</v>
      </c>
      <c r="B413" t="s">
        <v>25</v>
      </c>
      <c r="C413" t="s">
        <v>817</v>
      </c>
      <c r="D413" t="str">
        <f t="shared" si="7"/>
        <v>005</v>
      </c>
      <c r="E413" t="s">
        <v>818</v>
      </c>
    </row>
    <row r="414" spans="1:5" x14ac:dyDescent="0.25">
      <c r="A414" t="s">
        <v>26</v>
      </c>
      <c r="B414" t="s">
        <v>2</v>
      </c>
      <c r="C414" t="s">
        <v>817</v>
      </c>
      <c r="D414" t="str">
        <f t="shared" si="7"/>
        <v>005</v>
      </c>
      <c r="E414" t="s">
        <v>818</v>
      </c>
    </row>
    <row r="415" spans="1:5" x14ac:dyDescent="0.25">
      <c r="A415" t="s">
        <v>26</v>
      </c>
      <c r="B415" t="s">
        <v>25</v>
      </c>
      <c r="C415" t="s">
        <v>819</v>
      </c>
      <c r="D415" t="str">
        <f t="shared" si="7"/>
        <v>005</v>
      </c>
      <c r="E415" t="s">
        <v>820</v>
      </c>
    </row>
    <row r="416" spans="1:5" x14ac:dyDescent="0.25">
      <c r="A416" t="s">
        <v>26</v>
      </c>
      <c r="B416" t="s">
        <v>2</v>
      </c>
      <c r="C416" t="s">
        <v>819</v>
      </c>
      <c r="D416" t="str">
        <f t="shared" si="7"/>
        <v>005</v>
      </c>
      <c r="E416" t="s">
        <v>820</v>
      </c>
    </row>
    <row r="417" spans="1:5" x14ac:dyDescent="0.25">
      <c r="A417" t="s">
        <v>26</v>
      </c>
      <c r="B417" t="s">
        <v>25</v>
      </c>
      <c r="C417" t="s">
        <v>821</v>
      </c>
      <c r="D417" t="str">
        <f t="shared" si="7"/>
        <v>005</v>
      </c>
      <c r="E417" t="s">
        <v>822</v>
      </c>
    </row>
    <row r="418" spans="1:5" x14ac:dyDescent="0.25">
      <c r="A418" t="s">
        <v>26</v>
      </c>
      <c r="B418" t="s">
        <v>2</v>
      </c>
      <c r="C418" t="s">
        <v>821</v>
      </c>
      <c r="D418" t="str">
        <f t="shared" si="7"/>
        <v>005</v>
      </c>
      <c r="E418" t="s">
        <v>822</v>
      </c>
    </row>
    <row r="419" spans="1:5" x14ac:dyDescent="0.25">
      <c r="A419" t="s">
        <v>26</v>
      </c>
      <c r="B419" t="s">
        <v>25</v>
      </c>
      <c r="C419" t="s">
        <v>823</v>
      </c>
      <c r="D419" t="str">
        <f t="shared" si="7"/>
        <v>005</v>
      </c>
      <c r="E419" t="s">
        <v>824</v>
      </c>
    </row>
    <row r="420" spans="1:5" x14ac:dyDescent="0.25">
      <c r="A420" t="s">
        <v>26</v>
      </c>
      <c r="B420" t="s">
        <v>2</v>
      </c>
      <c r="C420" t="s">
        <v>823</v>
      </c>
      <c r="D420" t="str">
        <f t="shared" si="7"/>
        <v>005</v>
      </c>
      <c r="E420" t="s">
        <v>824</v>
      </c>
    </row>
    <row r="421" spans="1:5" x14ac:dyDescent="0.25">
      <c r="A421" t="s">
        <v>26</v>
      </c>
      <c r="B421" t="s">
        <v>25</v>
      </c>
      <c r="C421" t="s">
        <v>825</v>
      </c>
      <c r="D421" t="str">
        <f t="shared" si="7"/>
        <v>005</v>
      </c>
      <c r="E421" t="s">
        <v>826</v>
      </c>
    </row>
    <row r="422" spans="1:5" x14ac:dyDescent="0.25">
      <c r="A422" t="s">
        <v>26</v>
      </c>
      <c r="B422" t="s">
        <v>2</v>
      </c>
      <c r="C422" t="s">
        <v>825</v>
      </c>
      <c r="D422" t="str">
        <f t="shared" si="7"/>
        <v>005</v>
      </c>
      <c r="E422" t="s">
        <v>826</v>
      </c>
    </row>
    <row r="423" spans="1:5" x14ac:dyDescent="0.25">
      <c r="A423" t="s">
        <v>26</v>
      </c>
      <c r="B423" t="s">
        <v>25</v>
      </c>
      <c r="C423" t="s">
        <v>827</v>
      </c>
      <c r="D423" t="str">
        <f t="shared" si="7"/>
        <v>005</v>
      </c>
      <c r="E423" t="s">
        <v>828</v>
      </c>
    </row>
    <row r="424" spans="1:5" x14ac:dyDescent="0.25">
      <c r="A424" t="s">
        <v>26</v>
      </c>
      <c r="B424" t="s">
        <v>2</v>
      </c>
      <c r="C424" t="s">
        <v>827</v>
      </c>
      <c r="D424" t="str">
        <f t="shared" si="7"/>
        <v>005</v>
      </c>
      <c r="E424" t="s">
        <v>828</v>
      </c>
    </row>
    <row r="425" spans="1:5" x14ac:dyDescent="0.25">
      <c r="A425" t="s">
        <v>26</v>
      </c>
      <c r="B425" t="s">
        <v>25</v>
      </c>
      <c r="C425" t="s">
        <v>829</v>
      </c>
      <c r="D425" t="str">
        <f t="shared" si="7"/>
        <v>005</v>
      </c>
      <c r="E425" t="s">
        <v>830</v>
      </c>
    </row>
    <row r="426" spans="1:5" x14ac:dyDescent="0.25">
      <c r="A426" t="s">
        <v>26</v>
      </c>
      <c r="B426" t="s">
        <v>2</v>
      </c>
      <c r="C426" t="s">
        <v>829</v>
      </c>
      <c r="D426" t="str">
        <f t="shared" si="7"/>
        <v>005</v>
      </c>
      <c r="E426" t="s">
        <v>830</v>
      </c>
    </row>
    <row r="427" spans="1:5" x14ac:dyDescent="0.25">
      <c r="A427" t="s">
        <v>26</v>
      </c>
      <c r="B427" t="s">
        <v>25</v>
      </c>
      <c r="C427" t="s">
        <v>831</v>
      </c>
      <c r="D427" t="str">
        <f t="shared" si="7"/>
        <v>005</v>
      </c>
      <c r="E427" t="s">
        <v>832</v>
      </c>
    </row>
    <row r="428" spans="1:5" x14ac:dyDescent="0.25">
      <c r="A428" t="s">
        <v>26</v>
      </c>
      <c r="B428" t="s">
        <v>2</v>
      </c>
      <c r="C428" t="s">
        <v>831</v>
      </c>
      <c r="D428" t="str">
        <f t="shared" si="7"/>
        <v>005</v>
      </c>
      <c r="E428" t="s">
        <v>832</v>
      </c>
    </row>
    <row r="429" spans="1:5" x14ac:dyDescent="0.25">
      <c r="A429" t="s">
        <v>26</v>
      </c>
      <c r="B429" t="s">
        <v>25</v>
      </c>
      <c r="C429" t="s">
        <v>833</v>
      </c>
      <c r="D429" t="str">
        <f t="shared" si="7"/>
        <v>005</v>
      </c>
      <c r="E429" t="s">
        <v>834</v>
      </c>
    </row>
    <row r="430" spans="1:5" x14ac:dyDescent="0.25">
      <c r="A430" t="s">
        <v>26</v>
      </c>
      <c r="B430" t="s">
        <v>2</v>
      </c>
      <c r="C430" t="s">
        <v>833</v>
      </c>
      <c r="D430" t="str">
        <f t="shared" si="7"/>
        <v>005</v>
      </c>
      <c r="E430" t="s">
        <v>834</v>
      </c>
    </row>
    <row r="431" spans="1:5" x14ac:dyDescent="0.25">
      <c r="A431" t="s">
        <v>26</v>
      </c>
      <c r="B431" t="s">
        <v>25</v>
      </c>
      <c r="C431" t="s">
        <v>835</v>
      </c>
      <c r="D431" t="str">
        <f t="shared" si="7"/>
        <v>005</v>
      </c>
      <c r="E431" t="s">
        <v>836</v>
      </c>
    </row>
    <row r="432" spans="1:5" x14ac:dyDescent="0.25">
      <c r="A432" t="s">
        <v>26</v>
      </c>
      <c r="B432" t="s">
        <v>2</v>
      </c>
      <c r="C432" t="s">
        <v>835</v>
      </c>
      <c r="D432" t="str">
        <f t="shared" si="7"/>
        <v>005</v>
      </c>
      <c r="E432" t="s">
        <v>836</v>
      </c>
    </row>
    <row r="433" spans="1:5" x14ac:dyDescent="0.25">
      <c r="A433" t="s">
        <v>26</v>
      </c>
      <c r="B433" t="s">
        <v>25</v>
      </c>
      <c r="C433" t="s">
        <v>837</v>
      </c>
      <c r="D433" t="str">
        <f t="shared" si="7"/>
        <v>_00</v>
      </c>
      <c r="E433" t="s">
        <v>838</v>
      </c>
    </row>
    <row r="434" spans="1:5" x14ac:dyDescent="0.25">
      <c r="A434" t="s">
        <v>26</v>
      </c>
      <c r="B434" t="s">
        <v>2</v>
      </c>
      <c r="C434" t="s">
        <v>837</v>
      </c>
      <c r="D434" t="str">
        <f t="shared" si="7"/>
        <v>_00</v>
      </c>
      <c r="E434" t="s">
        <v>838</v>
      </c>
    </row>
    <row r="435" spans="1:5" x14ac:dyDescent="0.25">
      <c r="A435" t="s">
        <v>26</v>
      </c>
      <c r="B435" t="s">
        <v>25</v>
      </c>
      <c r="C435" t="s">
        <v>839</v>
      </c>
      <c r="D435" t="str">
        <f t="shared" si="7"/>
        <v>005</v>
      </c>
      <c r="E435" t="s">
        <v>840</v>
      </c>
    </row>
    <row r="436" spans="1:5" x14ac:dyDescent="0.25">
      <c r="A436" t="s">
        <v>26</v>
      </c>
      <c r="B436" t="s">
        <v>25</v>
      </c>
      <c r="C436" t="s">
        <v>841</v>
      </c>
      <c r="D436" t="str">
        <f t="shared" si="7"/>
        <v>005</v>
      </c>
      <c r="E436" t="s">
        <v>842</v>
      </c>
    </row>
    <row r="437" spans="1:5" x14ac:dyDescent="0.25">
      <c r="A437" t="s">
        <v>26</v>
      </c>
      <c r="B437" t="s">
        <v>2</v>
      </c>
      <c r="C437" t="s">
        <v>841</v>
      </c>
      <c r="D437" t="str">
        <f t="shared" si="7"/>
        <v>005</v>
      </c>
      <c r="E437" t="s">
        <v>842</v>
      </c>
    </row>
    <row r="438" spans="1:5" x14ac:dyDescent="0.25">
      <c r="A438" t="s">
        <v>26</v>
      </c>
      <c r="B438" t="s">
        <v>2</v>
      </c>
      <c r="C438" t="s">
        <v>839</v>
      </c>
      <c r="D438" t="str">
        <f t="shared" si="7"/>
        <v>005</v>
      </c>
      <c r="E438" t="s">
        <v>840</v>
      </c>
    </row>
    <row r="439" spans="1:5" x14ac:dyDescent="0.25">
      <c r="A439" t="s">
        <v>26</v>
      </c>
      <c r="B439" t="s">
        <v>25</v>
      </c>
      <c r="C439" t="s">
        <v>843</v>
      </c>
      <c r="D439" t="str">
        <f t="shared" si="7"/>
        <v>_00</v>
      </c>
      <c r="E439" t="s">
        <v>844</v>
      </c>
    </row>
    <row r="440" spans="1:5" x14ac:dyDescent="0.25">
      <c r="A440" t="s">
        <v>26</v>
      </c>
      <c r="B440" t="s">
        <v>2</v>
      </c>
      <c r="C440" t="s">
        <v>843</v>
      </c>
      <c r="D440" t="str">
        <f t="shared" si="7"/>
        <v>_00</v>
      </c>
      <c r="E440" t="s">
        <v>844</v>
      </c>
    </row>
    <row r="441" spans="1:5" x14ac:dyDescent="0.25">
      <c r="A441" t="s">
        <v>26</v>
      </c>
      <c r="B441" t="s">
        <v>25</v>
      </c>
      <c r="C441" t="s">
        <v>845</v>
      </c>
      <c r="D441" t="str">
        <f t="shared" si="7"/>
        <v>005</v>
      </c>
      <c r="E441" t="s">
        <v>846</v>
      </c>
    </row>
    <row r="442" spans="1:5" x14ac:dyDescent="0.25">
      <c r="A442" t="s">
        <v>26</v>
      </c>
      <c r="B442" t="s">
        <v>25</v>
      </c>
      <c r="C442" t="s">
        <v>847</v>
      </c>
      <c r="D442" t="str">
        <f t="shared" si="7"/>
        <v>005</v>
      </c>
      <c r="E442" t="s">
        <v>848</v>
      </c>
    </row>
    <row r="443" spans="1:5" x14ac:dyDescent="0.25">
      <c r="A443" t="s">
        <v>26</v>
      </c>
      <c r="B443" t="s">
        <v>2</v>
      </c>
      <c r="C443" t="s">
        <v>847</v>
      </c>
      <c r="D443" t="str">
        <f t="shared" si="7"/>
        <v>005</v>
      </c>
      <c r="E443" t="s">
        <v>848</v>
      </c>
    </row>
    <row r="444" spans="1:5" x14ac:dyDescent="0.25">
      <c r="A444" t="s">
        <v>26</v>
      </c>
      <c r="B444" t="s">
        <v>2</v>
      </c>
      <c r="C444" t="s">
        <v>845</v>
      </c>
      <c r="D444" t="str">
        <f t="shared" si="7"/>
        <v>005</v>
      </c>
      <c r="E444" t="s">
        <v>846</v>
      </c>
    </row>
    <row r="445" spans="1:5" x14ac:dyDescent="0.25">
      <c r="A445" t="s">
        <v>26</v>
      </c>
      <c r="B445" t="s">
        <v>25</v>
      </c>
      <c r="C445" t="s">
        <v>849</v>
      </c>
      <c r="D445" t="str">
        <f t="shared" si="7"/>
        <v>_00</v>
      </c>
      <c r="E445" t="s">
        <v>850</v>
      </c>
    </row>
    <row r="446" spans="1:5" x14ac:dyDescent="0.25">
      <c r="A446" t="s">
        <v>26</v>
      </c>
      <c r="B446" t="s">
        <v>2</v>
      </c>
      <c r="C446" t="s">
        <v>849</v>
      </c>
      <c r="D446" t="str">
        <f t="shared" si="7"/>
        <v>_00</v>
      </c>
      <c r="E446" t="s">
        <v>850</v>
      </c>
    </row>
    <row r="447" spans="1:5" x14ac:dyDescent="0.25">
      <c r="A447" t="s">
        <v>26</v>
      </c>
      <c r="B447" t="s">
        <v>25</v>
      </c>
      <c r="C447" t="s">
        <v>851</v>
      </c>
      <c r="D447" t="str">
        <f t="shared" si="7"/>
        <v>C05</v>
      </c>
      <c r="E447" t="s">
        <v>852</v>
      </c>
    </row>
    <row r="448" spans="1:5" x14ac:dyDescent="0.25">
      <c r="A448" t="s">
        <v>26</v>
      </c>
      <c r="B448" t="s">
        <v>25</v>
      </c>
      <c r="C448" t="s">
        <v>853</v>
      </c>
      <c r="D448" t="str">
        <f t="shared" si="7"/>
        <v>005</v>
      </c>
      <c r="E448" t="s">
        <v>854</v>
      </c>
    </row>
    <row r="449" spans="1:5" x14ac:dyDescent="0.25">
      <c r="A449" t="s">
        <v>26</v>
      </c>
      <c r="B449" t="s">
        <v>2</v>
      </c>
      <c r="C449" t="s">
        <v>853</v>
      </c>
      <c r="D449" t="str">
        <f t="shared" si="7"/>
        <v>005</v>
      </c>
      <c r="E449" t="s">
        <v>854</v>
      </c>
    </row>
    <row r="450" spans="1:5" x14ac:dyDescent="0.25">
      <c r="A450" t="s">
        <v>26</v>
      </c>
      <c r="B450" t="s">
        <v>2</v>
      </c>
      <c r="C450" t="s">
        <v>851</v>
      </c>
      <c r="D450" t="str">
        <f t="shared" si="7"/>
        <v>C05</v>
      </c>
      <c r="E450" t="s">
        <v>852</v>
      </c>
    </row>
    <row r="451" spans="1:5" x14ac:dyDescent="0.25">
      <c r="A451" t="s">
        <v>26</v>
      </c>
      <c r="B451" t="s">
        <v>25</v>
      </c>
      <c r="C451" t="s">
        <v>855</v>
      </c>
      <c r="D451" t="str">
        <f t="shared" si="7"/>
        <v>_00</v>
      </c>
      <c r="E451" t="s">
        <v>856</v>
      </c>
    </row>
    <row r="452" spans="1:5" x14ac:dyDescent="0.25">
      <c r="A452" t="s">
        <v>26</v>
      </c>
      <c r="B452" t="s">
        <v>2</v>
      </c>
      <c r="C452" t="s">
        <v>855</v>
      </c>
      <c r="D452" t="str">
        <f t="shared" si="7"/>
        <v>_00</v>
      </c>
      <c r="E452" t="s">
        <v>856</v>
      </c>
    </row>
    <row r="453" spans="1:5" x14ac:dyDescent="0.25">
      <c r="A453" t="s">
        <v>26</v>
      </c>
      <c r="B453" t="s">
        <v>25</v>
      </c>
      <c r="C453" t="s">
        <v>857</v>
      </c>
      <c r="D453" t="str">
        <f t="shared" si="7"/>
        <v>005</v>
      </c>
      <c r="E453" t="s">
        <v>858</v>
      </c>
    </row>
    <row r="454" spans="1:5" x14ac:dyDescent="0.25">
      <c r="A454" t="s">
        <v>26</v>
      </c>
      <c r="B454" t="s">
        <v>25</v>
      </c>
      <c r="C454" t="s">
        <v>859</v>
      </c>
      <c r="D454" t="str">
        <f t="shared" si="7"/>
        <v>L05</v>
      </c>
      <c r="E454" t="s">
        <v>860</v>
      </c>
    </row>
    <row r="455" spans="1:5" x14ac:dyDescent="0.25">
      <c r="A455" t="s">
        <v>26</v>
      </c>
      <c r="B455" t="s">
        <v>2</v>
      </c>
      <c r="C455" t="s">
        <v>857</v>
      </c>
      <c r="D455" t="str">
        <f t="shared" ref="D455:D518" si="8">RIGHT(C455,3)</f>
        <v>005</v>
      </c>
      <c r="E455" t="s">
        <v>858</v>
      </c>
    </row>
    <row r="456" spans="1:5" x14ac:dyDescent="0.25">
      <c r="A456" t="s">
        <v>26</v>
      </c>
      <c r="B456" t="s">
        <v>2</v>
      </c>
      <c r="C456" t="s">
        <v>859</v>
      </c>
      <c r="D456" t="str">
        <f t="shared" si="8"/>
        <v>L05</v>
      </c>
      <c r="E456" t="s">
        <v>860</v>
      </c>
    </row>
    <row r="457" spans="1:5" x14ac:dyDescent="0.25">
      <c r="A457" t="s">
        <v>26</v>
      </c>
      <c r="B457" t="s">
        <v>25</v>
      </c>
      <c r="C457" t="s">
        <v>861</v>
      </c>
      <c r="D457" t="str">
        <f t="shared" si="8"/>
        <v>_00</v>
      </c>
      <c r="E457" t="s">
        <v>862</v>
      </c>
    </row>
    <row r="458" spans="1:5" x14ac:dyDescent="0.25">
      <c r="A458" t="s">
        <v>26</v>
      </c>
      <c r="B458" t="s">
        <v>2</v>
      </c>
      <c r="C458" t="s">
        <v>861</v>
      </c>
      <c r="D458" t="str">
        <f t="shared" si="8"/>
        <v>_00</v>
      </c>
      <c r="E458" t="s">
        <v>862</v>
      </c>
    </row>
    <row r="459" spans="1:5" x14ac:dyDescent="0.25">
      <c r="A459" t="s">
        <v>26</v>
      </c>
      <c r="B459" t="s">
        <v>25</v>
      </c>
      <c r="C459" t="s">
        <v>863</v>
      </c>
      <c r="D459" t="str">
        <f t="shared" si="8"/>
        <v>005</v>
      </c>
      <c r="E459" t="s">
        <v>864</v>
      </c>
    </row>
    <row r="460" spans="1:5" x14ac:dyDescent="0.25">
      <c r="A460" t="s">
        <v>26</v>
      </c>
      <c r="B460" t="s">
        <v>25</v>
      </c>
      <c r="C460" t="s">
        <v>865</v>
      </c>
      <c r="D460" t="str">
        <f t="shared" si="8"/>
        <v>005</v>
      </c>
      <c r="E460" t="s">
        <v>866</v>
      </c>
    </row>
    <row r="461" spans="1:5" x14ac:dyDescent="0.25">
      <c r="A461" t="s">
        <v>26</v>
      </c>
      <c r="B461" t="s">
        <v>2</v>
      </c>
      <c r="C461" t="s">
        <v>865</v>
      </c>
      <c r="D461" t="str">
        <f t="shared" si="8"/>
        <v>005</v>
      </c>
      <c r="E461" t="s">
        <v>866</v>
      </c>
    </row>
    <row r="462" spans="1:5" x14ac:dyDescent="0.25">
      <c r="A462" t="s">
        <v>26</v>
      </c>
      <c r="B462" t="s">
        <v>2</v>
      </c>
      <c r="C462" t="s">
        <v>863</v>
      </c>
      <c r="D462" t="str">
        <f t="shared" si="8"/>
        <v>005</v>
      </c>
      <c r="E462" t="s">
        <v>864</v>
      </c>
    </row>
    <row r="463" spans="1:5" x14ac:dyDescent="0.25">
      <c r="A463" t="s">
        <v>26</v>
      </c>
      <c r="B463" t="s">
        <v>25</v>
      </c>
      <c r="C463" t="s">
        <v>867</v>
      </c>
      <c r="D463" t="str">
        <f t="shared" si="8"/>
        <v>_00</v>
      </c>
      <c r="E463" t="s">
        <v>868</v>
      </c>
    </row>
    <row r="464" spans="1:5" x14ac:dyDescent="0.25">
      <c r="A464" t="s">
        <v>26</v>
      </c>
      <c r="B464" t="s">
        <v>2</v>
      </c>
      <c r="C464" t="s">
        <v>867</v>
      </c>
      <c r="D464" t="str">
        <f t="shared" si="8"/>
        <v>_00</v>
      </c>
      <c r="E464" t="s">
        <v>868</v>
      </c>
    </row>
    <row r="465" spans="1:5" x14ac:dyDescent="0.25">
      <c r="A465" t="s">
        <v>26</v>
      </c>
      <c r="B465" t="s">
        <v>25</v>
      </c>
      <c r="C465" t="s">
        <v>869</v>
      </c>
      <c r="D465" t="str">
        <f t="shared" si="8"/>
        <v>005</v>
      </c>
      <c r="E465" t="s">
        <v>870</v>
      </c>
    </row>
    <row r="466" spans="1:5" x14ac:dyDescent="0.25">
      <c r="A466" t="s">
        <v>26</v>
      </c>
      <c r="B466" t="s">
        <v>25</v>
      </c>
      <c r="C466" t="s">
        <v>871</v>
      </c>
      <c r="D466" t="str">
        <f t="shared" si="8"/>
        <v>005</v>
      </c>
      <c r="E466" t="s">
        <v>872</v>
      </c>
    </row>
    <row r="467" spans="1:5" x14ac:dyDescent="0.25">
      <c r="A467" t="s">
        <v>26</v>
      </c>
      <c r="B467" t="s">
        <v>2</v>
      </c>
      <c r="C467" t="s">
        <v>869</v>
      </c>
      <c r="D467" t="str">
        <f t="shared" si="8"/>
        <v>005</v>
      </c>
      <c r="E467" t="s">
        <v>870</v>
      </c>
    </row>
    <row r="468" spans="1:5" x14ac:dyDescent="0.25">
      <c r="A468" t="s">
        <v>26</v>
      </c>
      <c r="B468" t="s">
        <v>2</v>
      </c>
      <c r="C468" t="s">
        <v>871</v>
      </c>
      <c r="D468" t="str">
        <f t="shared" si="8"/>
        <v>005</v>
      </c>
      <c r="E468" t="s">
        <v>872</v>
      </c>
    </row>
    <row r="469" spans="1:5" x14ac:dyDescent="0.25">
      <c r="A469" t="s">
        <v>26</v>
      </c>
      <c r="B469" t="s">
        <v>25</v>
      </c>
      <c r="C469" t="s">
        <v>873</v>
      </c>
      <c r="D469" t="str">
        <f t="shared" si="8"/>
        <v>_00</v>
      </c>
      <c r="E469" t="s">
        <v>874</v>
      </c>
    </row>
    <row r="470" spans="1:5" x14ac:dyDescent="0.25">
      <c r="A470" t="s">
        <v>26</v>
      </c>
      <c r="B470" t="s">
        <v>2</v>
      </c>
      <c r="C470" t="s">
        <v>873</v>
      </c>
      <c r="D470" t="str">
        <f t="shared" si="8"/>
        <v>_00</v>
      </c>
      <c r="E470" t="s">
        <v>874</v>
      </c>
    </row>
    <row r="471" spans="1:5" x14ac:dyDescent="0.25">
      <c r="A471" t="s">
        <v>26</v>
      </c>
      <c r="B471" t="s">
        <v>25</v>
      </c>
      <c r="C471" t="s">
        <v>875</v>
      </c>
      <c r="D471" t="str">
        <f t="shared" si="8"/>
        <v>020</v>
      </c>
      <c r="E471" t="s">
        <v>876</v>
      </c>
    </row>
    <row r="472" spans="1:5" x14ac:dyDescent="0.25">
      <c r="A472" t="s">
        <v>26</v>
      </c>
      <c r="B472" t="s">
        <v>25</v>
      </c>
      <c r="C472" t="s">
        <v>877</v>
      </c>
      <c r="D472" t="str">
        <f t="shared" si="8"/>
        <v>005</v>
      </c>
      <c r="E472" t="s">
        <v>878</v>
      </c>
    </row>
    <row r="473" spans="1:5" x14ac:dyDescent="0.25">
      <c r="A473" t="s">
        <v>26</v>
      </c>
      <c r="B473" t="s">
        <v>2</v>
      </c>
      <c r="C473" t="s">
        <v>877</v>
      </c>
      <c r="D473" t="str">
        <f t="shared" si="8"/>
        <v>005</v>
      </c>
      <c r="E473" t="s">
        <v>878</v>
      </c>
    </row>
    <row r="474" spans="1:5" x14ac:dyDescent="0.25">
      <c r="A474" t="s">
        <v>26</v>
      </c>
      <c r="B474" t="s">
        <v>2</v>
      </c>
      <c r="C474" t="s">
        <v>875</v>
      </c>
      <c r="D474" t="str">
        <f t="shared" si="8"/>
        <v>020</v>
      </c>
      <c r="E474" t="s">
        <v>876</v>
      </c>
    </row>
    <row r="475" spans="1:5" x14ac:dyDescent="0.25">
      <c r="A475" t="s">
        <v>26</v>
      </c>
      <c r="B475" t="s">
        <v>25</v>
      </c>
      <c r="C475" t="s">
        <v>879</v>
      </c>
      <c r="D475" t="str">
        <f t="shared" si="8"/>
        <v>_00</v>
      </c>
      <c r="E475" t="s">
        <v>880</v>
      </c>
    </row>
    <row r="476" spans="1:5" x14ac:dyDescent="0.25">
      <c r="A476" t="s">
        <v>26</v>
      </c>
      <c r="B476" t="s">
        <v>2</v>
      </c>
      <c r="C476" t="s">
        <v>879</v>
      </c>
      <c r="D476" t="str">
        <f t="shared" si="8"/>
        <v>_00</v>
      </c>
      <c r="E476" t="s">
        <v>880</v>
      </c>
    </row>
    <row r="477" spans="1:5" x14ac:dyDescent="0.25">
      <c r="A477" t="s">
        <v>26</v>
      </c>
      <c r="B477" t="s">
        <v>25</v>
      </c>
      <c r="C477" t="s">
        <v>881</v>
      </c>
      <c r="D477" t="str">
        <f t="shared" si="8"/>
        <v>020</v>
      </c>
      <c r="E477" t="s">
        <v>882</v>
      </c>
    </row>
    <row r="478" spans="1:5" x14ac:dyDescent="0.25">
      <c r="A478" t="s">
        <v>26</v>
      </c>
      <c r="B478" t="s">
        <v>25</v>
      </c>
      <c r="C478" t="s">
        <v>883</v>
      </c>
      <c r="D478" t="str">
        <f t="shared" si="8"/>
        <v>005</v>
      </c>
      <c r="E478" t="s">
        <v>884</v>
      </c>
    </row>
    <row r="479" spans="1:5" x14ac:dyDescent="0.25">
      <c r="A479" t="s">
        <v>26</v>
      </c>
      <c r="B479" t="s">
        <v>2</v>
      </c>
      <c r="C479" t="s">
        <v>883</v>
      </c>
      <c r="D479" t="str">
        <f t="shared" si="8"/>
        <v>005</v>
      </c>
      <c r="E479" t="s">
        <v>884</v>
      </c>
    </row>
    <row r="480" spans="1:5" x14ac:dyDescent="0.25">
      <c r="A480" t="s">
        <v>26</v>
      </c>
      <c r="B480" t="s">
        <v>2</v>
      </c>
      <c r="C480" t="s">
        <v>881</v>
      </c>
      <c r="D480" t="str">
        <f t="shared" si="8"/>
        <v>020</v>
      </c>
      <c r="E480" t="s">
        <v>882</v>
      </c>
    </row>
    <row r="481" spans="1:5" x14ac:dyDescent="0.25">
      <c r="A481" t="s">
        <v>26</v>
      </c>
      <c r="B481" t="s">
        <v>25</v>
      </c>
      <c r="C481" t="s">
        <v>885</v>
      </c>
      <c r="D481" t="str">
        <f t="shared" si="8"/>
        <v>_00</v>
      </c>
      <c r="E481" t="s">
        <v>886</v>
      </c>
    </row>
    <row r="482" spans="1:5" x14ac:dyDescent="0.25">
      <c r="A482" t="s">
        <v>26</v>
      </c>
      <c r="B482" t="s">
        <v>2</v>
      </c>
      <c r="C482" t="s">
        <v>885</v>
      </c>
      <c r="D482" t="str">
        <f t="shared" si="8"/>
        <v>_00</v>
      </c>
      <c r="E482" t="s">
        <v>886</v>
      </c>
    </row>
    <row r="483" spans="1:5" x14ac:dyDescent="0.25">
      <c r="A483" t="s">
        <v>26</v>
      </c>
      <c r="B483" t="s">
        <v>25</v>
      </c>
      <c r="C483" t="s">
        <v>887</v>
      </c>
      <c r="D483" t="str">
        <f t="shared" si="8"/>
        <v>020</v>
      </c>
      <c r="E483" t="s">
        <v>888</v>
      </c>
    </row>
    <row r="484" spans="1:5" x14ac:dyDescent="0.25">
      <c r="A484" t="s">
        <v>26</v>
      </c>
      <c r="B484" t="s">
        <v>25</v>
      </c>
      <c r="C484" t="s">
        <v>889</v>
      </c>
      <c r="D484" t="str">
        <f t="shared" si="8"/>
        <v>005</v>
      </c>
      <c r="E484" t="s">
        <v>890</v>
      </c>
    </row>
    <row r="485" spans="1:5" x14ac:dyDescent="0.25">
      <c r="A485" t="s">
        <v>26</v>
      </c>
      <c r="B485" t="s">
        <v>2</v>
      </c>
      <c r="C485" t="s">
        <v>887</v>
      </c>
      <c r="D485" t="str">
        <f t="shared" si="8"/>
        <v>020</v>
      </c>
      <c r="E485" t="s">
        <v>888</v>
      </c>
    </row>
    <row r="486" spans="1:5" x14ac:dyDescent="0.25">
      <c r="A486" t="s">
        <v>26</v>
      </c>
      <c r="B486" t="s">
        <v>2</v>
      </c>
      <c r="C486" t="s">
        <v>889</v>
      </c>
      <c r="D486" t="str">
        <f t="shared" si="8"/>
        <v>005</v>
      </c>
      <c r="E486" t="s">
        <v>890</v>
      </c>
    </row>
    <row r="487" spans="1:5" x14ac:dyDescent="0.25">
      <c r="A487" t="s">
        <v>26</v>
      </c>
      <c r="B487" t="s">
        <v>25</v>
      </c>
      <c r="C487" t="s">
        <v>891</v>
      </c>
      <c r="D487" t="str">
        <f t="shared" si="8"/>
        <v>_00</v>
      </c>
      <c r="E487" t="s">
        <v>892</v>
      </c>
    </row>
    <row r="488" spans="1:5" x14ac:dyDescent="0.25">
      <c r="A488" t="s">
        <v>26</v>
      </c>
      <c r="B488" t="s">
        <v>2</v>
      </c>
      <c r="C488" t="s">
        <v>891</v>
      </c>
      <c r="D488" t="str">
        <f t="shared" si="8"/>
        <v>_00</v>
      </c>
      <c r="E488" t="s">
        <v>892</v>
      </c>
    </row>
    <row r="489" spans="1:5" x14ac:dyDescent="0.25">
      <c r="A489" t="s">
        <v>26</v>
      </c>
      <c r="B489" t="s">
        <v>25</v>
      </c>
      <c r="C489" t="s">
        <v>893</v>
      </c>
      <c r="D489" t="str">
        <f t="shared" si="8"/>
        <v>005</v>
      </c>
      <c r="E489" t="s">
        <v>894</v>
      </c>
    </row>
    <row r="490" spans="1:5" x14ac:dyDescent="0.25">
      <c r="A490" t="s">
        <v>26</v>
      </c>
      <c r="B490" t="s">
        <v>25</v>
      </c>
      <c r="C490" t="s">
        <v>895</v>
      </c>
      <c r="D490" t="str">
        <f t="shared" si="8"/>
        <v>020</v>
      </c>
      <c r="E490" t="s">
        <v>896</v>
      </c>
    </row>
    <row r="491" spans="1:5" x14ac:dyDescent="0.25">
      <c r="A491" t="s">
        <v>26</v>
      </c>
      <c r="B491" t="s">
        <v>2</v>
      </c>
      <c r="C491" t="s">
        <v>893</v>
      </c>
      <c r="D491" t="str">
        <f t="shared" si="8"/>
        <v>005</v>
      </c>
      <c r="E491" t="s">
        <v>894</v>
      </c>
    </row>
    <row r="492" spans="1:5" x14ac:dyDescent="0.25">
      <c r="A492" t="s">
        <v>26</v>
      </c>
      <c r="B492" t="s">
        <v>2</v>
      </c>
      <c r="C492" t="s">
        <v>895</v>
      </c>
      <c r="D492" t="str">
        <f t="shared" si="8"/>
        <v>020</v>
      </c>
      <c r="E492" t="s">
        <v>896</v>
      </c>
    </row>
    <row r="493" spans="1:5" x14ac:dyDescent="0.25">
      <c r="A493" t="s">
        <v>26</v>
      </c>
      <c r="B493" t="s">
        <v>25</v>
      </c>
      <c r="C493" t="s">
        <v>897</v>
      </c>
      <c r="D493" t="str">
        <f t="shared" si="8"/>
        <v>_00</v>
      </c>
      <c r="E493" t="s">
        <v>898</v>
      </c>
    </row>
    <row r="494" spans="1:5" x14ac:dyDescent="0.25">
      <c r="A494" t="s">
        <v>26</v>
      </c>
      <c r="B494" t="s">
        <v>2</v>
      </c>
      <c r="C494" t="s">
        <v>897</v>
      </c>
      <c r="D494" t="str">
        <f t="shared" si="8"/>
        <v>_00</v>
      </c>
      <c r="E494" t="s">
        <v>898</v>
      </c>
    </row>
    <row r="495" spans="1:5" x14ac:dyDescent="0.25">
      <c r="A495" t="s">
        <v>26</v>
      </c>
      <c r="B495" t="s">
        <v>25</v>
      </c>
      <c r="C495" t="s">
        <v>899</v>
      </c>
      <c r="D495" t="str">
        <f t="shared" si="8"/>
        <v>020</v>
      </c>
      <c r="E495" t="s">
        <v>900</v>
      </c>
    </row>
    <row r="496" spans="1:5" x14ac:dyDescent="0.25">
      <c r="A496" t="s">
        <v>26</v>
      </c>
      <c r="B496" t="s">
        <v>25</v>
      </c>
      <c r="C496" t="s">
        <v>901</v>
      </c>
      <c r="D496" t="str">
        <f t="shared" si="8"/>
        <v>005</v>
      </c>
      <c r="E496" t="s">
        <v>902</v>
      </c>
    </row>
    <row r="497" spans="1:5" x14ac:dyDescent="0.25">
      <c r="A497" t="s">
        <v>26</v>
      </c>
      <c r="B497" t="s">
        <v>2</v>
      </c>
      <c r="C497" t="s">
        <v>901</v>
      </c>
      <c r="D497" t="str">
        <f t="shared" si="8"/>
        <v>005</v>
      </c>
      <c r="E497" t="s">
        <v>902</v>
      </c>
    </row>
    <row r="498" spans="1:5" x14ac:dyDescent="0.25">
      <c r="A498" t="s">
        <v>26</v>
      </c>
      <c r="B498" t="s">
        <v>2</v>
      </c>
      <c r="C498" t="s">
        <v>899</v>
      </c>
      <c r="D498" t="str">
        <f t="shared" si="8"/>
        <v>020</v>
      </c>
      <c r="E498" t="s">
        <v>900</v>
      </c>
    </row>
    <row r="499" spans="1:5" x14ac:dyDescent="0.25">
      <c r="A499" t="s">
        <v>26</v>
      </c>
      <c r="B499" t="s">
        <v>25</v>
      </c>
      <c r="C499" t="s">
        <v>903</v>
      </c>
      <c r="D499" t="str">
        <f t="shared" si="8"/>
        <v>_00</v>
      </c>
      <c r="E499" t="s">
        <v>904</v>
      </c>
    </row>
    <row r="500" spans="1:5" x14ac:dyDescent="0.25">
      <c r="A500" t="s">
        <v>26</v>
      </c>
      <c r="B500" t="s">
        <v>2</v>
      </c>
      <c r="C500" t="s">
        <v>903</v>
      </c>
      <c r="D500" t="str">
        <f t="shared" si="8"/>
        <v>_00</v>
      </c>
      <c r="E500" t="s">
        <v>904</v>
      </c>
    </row>
    <row r="501" spans="1:5" x14ac:dyDescent="0.25">
      <c r="A501" t="s">
        <v>26</v>
      </c>
      <c r="B501" t="s">
        <v>25</v>
      </c>
      <c r="C501" t="s">
        <v>905</v>
      </c>
      <c r="D501" t="str">
        <f t="shared" si="8"/>
        <v>005</v>
      </c>
      <c r="E501" t="s">
        <v>906</v>
      </c>
    </row>
    <row r="502" spans="1:5" x14ac:dyDescent="0.25">
      <c r="A502" t="s">
        <v>26</v>
      </c>
      <c r="B502" t="s">
        <v>25</v>
      </c>
      <c r="C502" t="s">
        <v>907</v>
      </c>
      <c r="D502" t="str">
        <f t="shared" si="8"/>
        <v>020</v>
      </c>
      <c r="E502" t="s">
        <v>908</v>
      </c>
    </row>
    <row r="503" spans="1:5" x14ac:dyDescent="0.25">
      <c r="A503" t="s">
        <v>26</v>
      </c>
      <c r="B503" t="s">
        <v>2</v>
      </c>
      <c r="C503" t="s">
        <v>907</v>
      </c>
      <c r="D503" t="str">
        <f t="shared" si="8"/>
        <v>020</v>
      </c>
      <c r="E503" t="s">
        <v>908</v>
      </c>
    </row>
    <row r="504" spans="1:5" x14ac:dyDescent="0.25">
      <c r="A504" t="s">
        <v>26</v>
      </c>
      <c r="B504" t="s">
        <v>2</v>
      </c>
      <c r="C504" t="s">
        <v>905</v>
      </c>
      <c r="D504" t="str">
        <f t="shared" si="8"/>
        <v>005</v>
      </c>
      <c r="E504" t="s">
        <v>906</v>
      </c>
    </row>
    <row r="505" spans="1:5" x14ac:dyDescent="0.25">
      <c r="A505" t="s">
        <v>26</v>
      </c>
      <c r="B505" t="s">
        <v>25</v>
      </c>
      <c r="C505" t="s">
        <v>909</v>
      </c>
      <c r="D505" t="str">
        <f t="shared" si="8"/>
        <v>_00</v>
      </c>
      <c r="E505" t="s">
        <v>856</v>
      </c>
    </row>
    <row r="506" spans="1:5" x14ac:dyDescent="0.25">
      <c r="A506" t="s">
        <v>26</v>
      </c>
      <c r="B506" t="s">
        <v>2</v>
      </c>
      <c r="C506" t="s">
        <v>909</v>
      </c>
      <c r="D506" t="str">
        <f t="shared" si="8"/>
        <v>_00</v>
      </c>
      <c r="E506" t="s">
        <v>856</v>
      </c>
    </row>
    <row r="507" spans="1:5" x14ac:dyDescent="0.25">
      <c r="A507" t="s">
        <v>26</v>
      </c>
      <c r="B507" t="s">
        <v>25</v>
      </c>
      <c r="C507" t="s">
        <v>910</v>
      </c>
      <c r="D507" t="str">
        <f t="shared" si="8"/>
        <v>020</v>
      </c>
      <c r="E507" t="s">
        <v>911</v>
      </c>
    </row>
    <row r="508" spans="1:5" x14ac:dyDescent="0.25">
      <c r="A508" t="s">
        <v>26</v>
      </c>
      <c r="B508" t="s">
        <v>25</v>
      </c>
      <c r="C508" t="s">
        <v>912</v>
      </c>
      <c r="D508" t="str">
        <f t="shared" si="8"/>
        <v>005</v>
      </c>
      <c r="E508" t="s">
        <v>913</v>
      </c>
    </row>
    <row r="509" spans="1:5" x14ac:dyDescent="0.25">
      <c r="A509" t="s">
        <v>26</v>
      </c>
      <c r="B509" t="s">
        <v>2</v>
      </c>
      <c r="C509" t="s">
        <v>912</v>
      </c>
      <c r="D509" t="str">
        <f t="shared" si="8"/>
        <v>005</v>
      </c>
      <c r="E509" t="s">
        <v>913</v>
      </c>
    </row>
    <row r="510" spans="1:5" x14ac:dyDescent="0.25">
      <c r="A510" t="s">
        <v>26</v>
      </c>
      <c r="B510" t="s">
        <v>2</v>
      </c>
      <c r="C510" t="s">
        <v>910</v>
      </c>
      <c r="D510" t="str">
        <f t="shared" si="8"/>
        <v>020</v>
      </c>
      <c r="E510" t="s">
        <v>911</v>
      </c>
    </row>
    <row r="511" spans="1:5" x14ac:dyDescent="0.25">
      <c r="A511" t="s">
        <v>26</v>
      </c>
      <c r="B511" t="s">
        <v>25</v>
      </c>
      <c r="C511" t="s">
        <v>914</v>
      </c>
      <c r="D511" t="str">
        <f t="shared" si="8"/>
        <v>_00</v>
      </c>
      <c r="E511" t="s">
        <v>915</v>
      </c>
    </row>
    <row r="512" spans="1:5" x14ac:dyDescent="0.25">
      <c r="A512" t="s">
        <v>26</v>
      </c>
      <c r="B512" t="s">
        <v>2</v>
      </c>
      <c r="C512" t="s">
        <v>914</v>
      </c>
      <c r="D512" t="str">
        <f t="shared" si="8"/>
        <v>_00</v>
      </c>
      <c r="E512" t="s">
        <v>915</v>
      </c>
    </row>
    <row r="513" spans="1:5" x14ac:dyDescent="0.25">
      <c r="A513" t="s">
        <v>26</v>
      </c>
      <c r="B513" t="s">
        <v>25</v>
      </c>
      <c r="C513" t="s">
        <v>916</v>
      </c>
      <c r="D513" t="str">
        <f t="shared" si="8"/>
        <v>020</v>
      </c>
      <c r="E513" t="s">
        <v>917</v>
      </c>
    </row>
    <row r="514" spans="1:5" x14ac:dyDescent="0.25">
      <c r="A514" t="s">
        <v>26</v>
      </c>
      <c r="B514" t="s">
        <v>25</v>
      </c>
      <c r="C514" t="s">
        <v>918</v>
      </c>
      <c r="D514" t="str">
        <f t="shared" si="8"/>
        <v>005</v>
      </c>
      <c r="E514" t="s">
        <v>919</v>
      </c>
    </row>
    <row r="515" spans="1:5" x14ac:dyDescent="0.25">
      <c r="A515" t="s">
        <v>26</v>
      </c>
      <c r="B515" t="s">
        <v>2</v>
      </c>
      <c r="C515" t="s">
        <v>916</v>
      </c>
      <c r="D515" t="str">
        <f t="shared" si="8"/>
        <v>020</v>
      </c>
      <c r="E515" t="s">
        <v>917</v>
      </c>
    </row>
    <row r="516" spans="1:5" x14ac:dyDescent="0.25">
      <c r="A516" t="s">
        <v>26</v>
      </c>
      <c r="B516" t="s">
        <v>2</v>
      </c>
      <c r="C516" t="s">
        <v>918</v>
      </c>
      <c r="D516" t="str">
        <f t="shared" si="8"/>
        <v>005</v>
      </c>
      <c r="E516" t="s">
        <v>919</v>
      </c>
    </row>
    <row r="517" spans="1:5" x14ac:dyDescent="0.25">
      <c r="A517" t="s">
        <v>26</v>
      </c>
      <c r="B517" t="s">
        <v>25</v>
      </c>
      <c r="C517" t="s">
        <v>920</v>
      </c>
      <c r="D517" t="str">
        <f t="shared" si="8"/>
        <v>_00</v>
      </c>
      <c r="E517" t="s">
        <v>921</v>
      </c>
    </row>
    <row r="518" spans="1:5" x14ac:dyDescent="0.25">
      <c r="A518" t="s">
        <v>26</v>
      </c>
      <c r="B518" t="s">
        <v>2</v>
      </c>
      <c r="C518" t="s">
        <v>920</v>
      </c>
      <c r="D518" t="str">
        <f t="shared" si="8"/>
        <v>_00</v>
      </c>
      <c r="E518" t="s">
        <v>921</v>
      </c>
    </row>
    <row r="519" spans="1:5" x14ac:dyDescent="0.25">
      <c r="A519" t="s">
        <v>26</v>
      </c>
      <c r="B519" t="s">
        <v>25</v>
      </c>
      <c r="C519" t="s">
        <v>922</v>
      </c>
      <c r="D519" t="str">
        <f t="shared" ref="D519:D582" si="9">RIGHT(C519,3)</f>
        <v>005</v>
      </c>
      <c r="E519" t="s">
        <v>923</v>
      </c>
    </row>
    <row r="520" spans="1:5" x14ac:dyDescent="0.25">
      <c r="A520" t="s">
        <v>26</v>
      </c>
      <c r="B520" t="s">
        <v>25</v>
      </c>
      <c r="C520" t="s">
        <v>924</v>
      </c>
      <c r="D520" t="str">
        <f t="shared" si="9"/>
        <v>020</v>
      </c>
      <c r="E520" t="s">
        <v>925</v>
      </c>
    </row>
    <row r="521" spans="1:5" x14ac:dyDescent="0.25">
      <c r="A521" t="s">
        <v>26</v>
      </c>
      <c r="B521" t="s">
        <v>2</v>
      </c>
      <c r="C521" t="s">
        <v>922</v>
      </c>
      <c r="D521" t="str">
        <f t="shared" si="9"/>
        <v>005</v>
      </c>
      <c r="E521" t="s">
        <v>923</v>
      </c>
    </row>
    <row r="522" spans="1:5" x14ac:dyDescent="0.25">
      <c r="A522" t="s">
        <v>26</v>
      </c>
      <c r="B522" t="s">
        <v>2</v>
      </c>
      <c r="C522" t="s">
        <v>924</v>
      </c>
      <c r="D522" t="str">
        <f t="shared" si="9"/>
        <v>020</v>
      </c>
      <c r="E522" t="s">
        <v>925</v>
      </c>
    </row>
    <row r="523" spans="1:5" x14ac:dyDescent="0.25">
      <c r="A523" t="s">
        <v>26</v>
      </c>
      <c r="B523" t="s">
        <v>25</v>
      </c>
      <c r="C523" t="s">
        <v>926</v>
      </c>
      <c r="D523" t="str">
        <f t="shared" si="9"/>
        <v>_00</v>
      </c>
      <c r="E523" t="s">
        <v>927</v>
      </c>
    </row>
    <row r="524" spans="1:5" x14ac:dyDescent="0.25">
      <c r="A524" t="s">
        <v>26</v>
      </c>
      <c r="B524" t="s">
        <v>2</v>
      </c>
      <c r="C524" t="s">
        <v>926</v>
      </c>
      <c r="D524" t="str">
        <f t="shared" si="9"/>
        <v>_00</v>
      </c>
      <c r="E524" t="s">
        <v>927</v>
      </c>
    </row>
    <row r="525" spans="1:5" x14ac:dyDescent="0.25">
      <c r="A525" t="s">
        <v>26</v>
      </c>
      <c r="B525" t="s">
        <v>25</v>
      </c>
      <c r="C525" t="s">
        <v>928</v>
      </c>
      <c r="D525" t="str">
        <f t="shared" si="9"/>
        <v>005</v>
      </c>
      <c r="E525" t="s">
        <v>929</v>
      </c>
    </row>
    <row r="526" spans="1:5" x14ac:dyDescent="0.25">
      <c r="A526" t="s">
        <v>26</v>
      </c>
      <c r="B526" t="s">
        <v>25</v>
      </c>
      <c r="C526" t="s">
        <v>930</v>
      </c>
      <c r="D526" t="str">
        <f t="shared" si="9"/>
        <v>020</v>
      </c>
      <c r="E526" t="s">
        <v>931</v>
      </c>
    </row>
    <row r="527" spans="1:5" x14ac:dyDescent="0.25">
      <c r="A527" t="s">
        <v>26</v>
      </c>
      <c r="B527" t="s">
        <v>2</v>
      </c>
      <c r="C527" t="s">
        <v>928</v>
      </c>
      <c r="D527" t="str">
        <f t="shared" si="9"/>
        <v>005</v>
      </c>
      <c r="E527" t="s">
        <v>929</v>
      </c>
    </row>
    <row r="528" spans="1:5" x14ac:dyDescent="0.25">
      <c r="A528" t="s">
        <v>26</v>
      </c>
      <c r="B528" t="s">
        <v>2</v>
      </c>
      <c r="C528" t="s">
        <v>930</v>
      </c>
      <c r="D528" t="str">
        <f t="shared" si="9"/>
        <v>020</v>
      </c>
      <c r="E528" t="s">
        <v>931</v>
      </c>
    </row>
    <row r="529" spans="1:5" x14ac:dyDescent="0.25">
      <c r="A529" t="s">
        <v>26</v>
      </c>
      <c r="B529" t="s">
        <v>25</v>
      </c>
      <c r="C529" t="s">
        <v>932</v>
      </c>
      <c r="D529" t="str">
        <f t="shared" si="9"/>
        <v>_00</v>
      </c>
      <c r="E529" t="s">
        <v>933</v>
      </c>
    </row>
    <row r="530" spans="1:5" x14ac:dyDescent="0.25">
      <c r="A530" t="s">
        <v>26</v>
      </c>
      <c r="B530" t="s">
        <v>2</v>
      </c>
      <c r="C530" t="s">
        <v>932</v>
      </c>
      <c r="D530" t="str">
        <f t="shared" si="9"/>
        <v>_00</v>
      </c>
      <c r="E530" t="s">
        <v>933</v>
      </c>
    </row>
    <row r="531" spans="1:5" x14ac:dyDescent="0.25">
      <c r="A531" t="s">
        <v>26</v>
      </c>
      <c r="B531" t="s">
        <v>25</v>
      </c>
      <c r="C531" t="s">
        <v>934</v>
      </c>
      <c r="D531" t="str">
        <f t="shared" si="9"/>
        <v>005</v>
      </c>
      <c r="E531" t="s">
        <v>935</v>
      </c>
    </row>
    <row r="532" spans="1:5" x14ac:dyDescent="0.25">
      <c r="A532" t="s">
        <v>26</v>
      </c>
      <c r="B532" t="s">
        <v>25</v>
      </c>
      <c r="C532" t="s">
        <v>936</v>
      </c>
      <c r="D532" t="str">
        <f t="shared" si="9"/>
        <v>020</v>
      </c>
      <c r="E532" t="s">
        <v>937</v>
      </c>
    </row>
    <row r="533" spans="1:5" x14ac:dyDescent="0.25">
      <c r="A533" t="s">
        <v>26</v>
      </c>
      <c r="B533" t="s">
        <v>2</v>
      </c>
      <c r="C533" t="s">
        <v>934</v>
      </c>
      <c r="D533" t="str">
        <f t="shared" si="9"/>
        <v>005</v>
      </c>
      <c r="E533" t="s">
        <v>935</v>
      </c>
    </row>
    <row r="534" spans="1:5" x14ac:dyDescent="0.25">
      <c r="A534" t="s">
        <v>26</v>
      </c>
      <c r="B534" t="s">
        <v>2</v>
      </c>
      <c r="C534" t="s">
        <v>936</v>
      </c>
      <c r="D534" t="str">
        <f t="shared" si="9"/>
        <v>020</v>
      </c>
      <c r="E534" t="s">
        <v>937</v>
      </c>
    </row>
    <row r="535" spans="1:5" x14ac:dyDescent="0.25">
      <c r="A535" t="s">
        <v>26</v>
      </c>
      <c r="B535" t="s">
        <v>25</v>
      </c>
      <c r="C535" t="s">
        <v>938</v>
      </c>
      <c r="D535" t="str">
        <f t="shared" si="9"/>
        <v>_00</v>
      </c>
      <c r="E535" t="s">
        <v>939</v>
      </c>
    </row>
    <row r="536" spans="1:5" x14ac:dyDescent="0.25">
      <c r="A536" t="s">
        <v>26</v>
      </c>
      <c r="B536" t="s">
        <v>2</v>
      </c>
      <c r="C536" t="s">
        <v>938</v>
      </c>
      <c r="D536" t="str">
        <f t="shared" si="9"/>
        <v>_00</v>
      </c>
      <c r="E536" t="s">
        <v>939</v>
      </c>
    </row>
    <row r="537" spans="1:5" x14ac:dyDescent="0.25">
      <c r="A537" t="s">
        <v>26</v>
      </c>
      <c r="B537" t="s">
        <v>25</v>
      </c>
      <c r="C537" t="s">
        <v>940</v>
      </c>
      <c r="D537" t="str">
        <f t="shared" si="9"/>
        <v>020</v>
      </c>
      <c r="E537" t="s">
        <v>941</v>
      </c>
    </row>
    <row r="538" spans="1:5" x14ac:dyDescent="0.25">
      <c r="A538" t="s">
        <v>26</v>
      </c>
      <c r="B538" t="s">
        <v>25</v>
      </c>
      <c r="C538" t="s">
        <v>942</v>
      </c>
      <c r="D538" t="str">
        <f t="shared" si="9"/>
        <v>005</v>
      </c>
      <c r="E538" t="s">
        <v>943</v>
      </c>
    </row>
    <row r="539" spans="1:5" x14ac:dyDescent="0.25">
      <c r="A539" t="s">
        <v>26</v>
      </c>
      <c r="B539" t="s">
        <v>2</v>
      </c>
      <c r="C539" t="s">
        <v>942</v>
      </c>
      <c r="D539" t="str">
        <f t="shared" si="9"/>
        <v>005</v>
      </c>
      <c r="E539" t="s">
        <v>943</v>
      </c>
    </row>
    <row r="540" spans="1:5" x14ac:dyDescent="0.25">
      <c r="A540" t="s">
        <v>26</v>
      </c>
      <c r="B540" t="s">
        <v>2</v>
      </c>
      <c r="C540" t="s">
        <v>940</v>
      </c>
      <c r="D540" t="str">
        <f t="shared" si="9"/>
        <v>020</v>
      </c>
      <c r="E540" t="s">
        <v>941</v>
      </c>
    </row>
    <row r="541" spans="1:5" x14ac:dyDescent="0.25">
      <c r="A541" t="s">
        <v>26</v>
      </c>
      <c r="B541" t="s">
        <v>25</v>
      </c>
      <c r="C541" t="s">
        <v>944</v>
      </c>
      <c r="D541" t="str">
        <f t="shared" si="9"/>
        <v>_00</v>
      </c>
      <c r="E541" t="s">
        <v>945</v>
      </c>
    </row>
    <row r="542" spans="1:5" x14ac:dyDescent="0.25">
      <c r="A542" t="s">
        <v>26</v>
      </c>
      <c r="B542" t="s">
        <v>2</v>
      </c>
      <c r="C542" t="s">
        <v>944</v>
      </c>
      <c r="D542" t="str">
        <f t="shared" si="9"/>
        <v>_00</v>
      </c>
      <c r="E542" t="s">
        <v>945</v>
      </c>
    </row>
    <row r="543" spans="1:5" x14ac:dyDescent="0.25">
      <c r="A543" t="s">
        <v>26</v>
      </c>
      <c r="B543" t="s">
        <v>25</v>
      </c>
      <c r="C543" t="s">
        <v>946</v>
      </c>
      <c r="D543" t="str">
        <f t="shared" si="9"/>
        <v>005</v>
      </c>
      <c r="E543" t="s">
        <v>947</v>
      </c>
    </row>
    <row r="544" spans="1:5" x14ac:dyDescent="0.25">
      <c r="A544" t="s">
        <v>26</v>
      </c>
      <c r="B544" t="s">
        <v>25</v>
      </c>
      <c r="C544" t="s">
        <v>948</v>
      </c>
      <c r="D544" t="str">
        <f t="shared" si="9"/>
        <v>020</v>
      </c>
      <c r="E544" t="s">
        <v>949</v>
      </c>
    </row>
    <row r="545" spans="1:5" x14ac:dyDescent="0.25">
      <c r="A545" t="s">
        <v>26</v>
      </c>
      <c r="B545" t="s">
        <v>2</v>
      </c>
      <c r="C545" t="s">
        <v>946</v>
      </c>
      <c r="D545" t="str">
        <f t="shared" si="9"/>
        <v>005</v>
      </c>
      <c r="E545" t="s">
        <v>947</v>
      </c>
    </row>
    <row r="546" spans="1:5" x14ac:dyDescent="0.25">
      <c r="A546" t="s">
        <v>26</v>
      </c>
      <c r="B546" t="s">
        <v>2</v>
      </c>
      <c r="C546" t="s">
        <v>948</v>
      </c>
      <c r="D546" t="str">
        <f t="shared" si="9"/>
        <v>020</v>
      </c>
      <c r="E546" t="s">
        <v>949</v>
      </c>
    </row>
    <row r="547" spans="1:5" x14ac:dyDescent="0.25">
      <c r="A547" t="s">
        <v>26</v>
      </c>
      <c r="B547" t="s">
        <v>2</v>
      </c>
      <c r="C547" t="s">
        <v>950</v>
      </c>
      <c r="D547" t="str">
        <f t="shared" si="9"/>
        <v>BDS</v>
      </c>
      <c r="E547" t="s">
        <v>951</v>
      </c>
    </row>
    <row r="548" spans="1:5" x14ac:dyDescent="0.25">
      <c r="A548" t="s">
        <v>26</v>
      </c>
      <c r="B548" t="s">
        <v>25</v>
      </c>
      <c r="C548" t="s">
        <v>952</v>
      </c>
      <c r="D548" t="str">
        <f t="shared" si="9"/>
        <v>020</v>
      </c>
      <c r="E548" t="s">
        <v>953</v>
      </c>
    </row>
    <row r="549" spans="1:5" x14ac:dyDescent="0.25">
      <c r="A549" t="s">
        <v>26</v>
      </c>
      <c r="B549" t="s">
        <v>25</v>
      </c>
      <c r="C549" t="s">
        <v>954</v>
      </c>
      <c r="D549" t="str">
        <f t="shared" si="9"/>
        <v>005</v>
      </c>
      <c r="E549" t="s">
        <v>955</v>
      </c>
    </row>
    <row r="550" spans="1:5" x14ac:dyDescent="0.25">
      <c r="A550" t="s">
        <v>26</v>
      </c>
      <c r="B550" t="s">
        <v>2</v>
      </c>
      <c r="C550" t="s">
        <v>952</v>
      </c>
      <c r="D550" t="str">
        <f t="shared" si="9"/>
        <v>020</v>
      </c>
      <c r="E550" t="s">
        <v>953</v>
      </c>
    </row>
    <row r="551" spans="1:5" x14ac:dyDescent="0.25">
      <c r="A551" t="s">
        <v>26</v>
      </c>
      <c r="B551" t="s">
        <v>2</v>
      </c>
      <c r="C551" t="s">
        <v>954</v>
      </c>
      <c r="D551" t="str">
        <f t="shared" si="9"/>
        <v>005</v>
      </c>
      <c r="E551" t="s">
        <v>955</v>
      </c>
    </row>
    <row r="552" spans="1:5" x14ac:dyDescent="0.25">
      <c r="A552" t="s">
        <v>26</v>
      </c>
      <c r="B552" t="s">
        <v>2</v>
      </c>
      <c r="C552" t="s">
        <v>956</v>
      </c>
      <c r="D552" t="str">
        <f t="shared" si="9"/>
        <v>ETH</v>
      </c>
      <c r="E552" t="s">
        <v>957</v>
      </c>
    </row>
    <row r="553" spans="1:5" x14ac:dyDescent="0.25">
      <c r="A553" t="s">
        <v>26</v>
      </c>
      <c r="B553" t="s">
        <v>25</v>
      </c>
      <c r="C553" t="s">
        <v>958</v>
      </c>
      <c r="D553" t="str">
        <f t="shared" si="9"/>
        <v>005</v>
      </c>
      <c r="E553" t="s">
        <v>959</v>
      </c>
    </row>
    <row r="554" spans="1:5" x14ac:dyDescent="0.25">
      <c r="A554" t="s">
        <v>26</v>
      </c>
      <c r="B554" t="s">
        <v>25</v>
      </c>
      <c r="C554" t="s">
        <v>960</v>
      </c>
      <c r="D554" t="str">
        <f t="shared" si="9"/>
        <v>020</v>
      </c>
      <c r="E554" t="s">
        <v>961</v>
      </c>
    </row>
    <row r="555" spans="1:5" x14ac:dyDescent="0.25">
      <c r="A555" t="s">
        <v>26</v>
      </c>
      <c r="B555" t="s">
        <v>2</v>
      </c>
      <c r="C555" t="s">
        <v>960</v>
      </c>
      <c r="D555" t="str">
        <f t="shared" si="9"/>
        <v>020</v>
      </c>
      <c r="E555" t="s">
        <v>961</v>
      </c>
    </row>
    <row r="556" spans="1:5" x14ac:dyDescent="0.25">
      <c r="A556" t="s">
        <v>26</v>
      </c>
      <c r="B556" t="s">
        <v>2</v>
      </c>
      <c r="C556" t="s">
        <v>958</v>
      </c>
      <c r="D556" t="str">
        <f t="shared" si="9"/>
        <v>005</v>
      </c>
      <c r="E556" t="s">
        <v>959</v>
      </c>
    </row>
    <row r="557" spans="1:5" x14ac:dyDescent="0.25">
      <c r="A557" t="s">
        <v>26</v>
      </c>
      <c r="B557" t="s">
        <v>2</v>
      </c>
      <c r="C557" t="s">
        <v>962</v>
      </c>
      <c r="D557" t="str">
        <f t="shared" si="9"/>
        <v>PLT</v>
      </c>
      <c r="E557" t="s">
        <v>963</v>
      </c>
    </row>
    <row r="558" spans="1:5" x14ac:dyDescent="0.25">
      <c r="A558" t="s">
        <v>26</v>
      </c>
      <c r="B558" t="s">
        <v>25</v>
      </c>
      <c r="C558" t="s">
        <v>964</v>
      </c>
      <c r="D558" t="str">
        <f t="shared" si="9"/>
        <v>020</v>
      </c>
      <c r="E558" t="s">
        <v>965</v>
      </c>
    </row>
    <row r="559" spans="1:5" x14ac:dyDescent="0.25">
      <c r="A559" t="s">
        <v>26</v>
      </c>
      <c r="B559" t="s">
        <v>25</v>
      </c>
      <c r="C559" t="s">
        <v>966</v>
      </c>
      <c r="D559" t="str">
        <f t="shared" si="9"/>
        <v>005</v>
      </c>
      <c r="E559" t="s">
        <v>967</v>
      </c>
    </row>
    <row r="560" spans="1:5" x14ac:dyDescent="0.25">
      <c r="A560" t="s">
        <v>26</v>
      </c>
      <c r="B560" t="s">
        <v>2</v>
      </c>
      <c r="C560" t="s">
        <v>966</v>
      </c>
      <c r="D560" t="str">
        <f t="shared" si="9"/>
        <v>005</v>
      </c>
      <c r="E560" t="s">
        <v>967</v>
      </c>
    </row>
    <row r="561" spans="1:5" x14ac:dyDescent="0.25">
      <c r="A561" t="s">
        <v>26</v>
      </c>
      <c r="B561" t="s">
        <v>2</v>
      </c>
      <c r="C561" t="s">
        <v>964</v>
      </c>
      <c r="D561" t="str">
        <f t="shared" si="9"/>
        <v>020</v>
      </c>
      <c r="E561" t="s">
        <v>965</v>
      </c>
    </row>
    <row r="562" spans="1:5" x14ac:dyDescent="0.25">
      <c r="A562" t="s">
        <v>26</v>
      </c>
      <c r="B562" t="s">
        <v>25</v>
      </c>
      <c r="C562" t="s">
        <v>968</v>
      </c>
      <c r="D562" t="str">
        <f t="shared" si="9"/>
        <v>NGA</v>
      </c>
      <c r="E562" t="s">
        <v>969</v>
      </c>
    </row>
    <row r="563" spans="1:5" x14ac:dyDescent="0.25">
      <c r="A563" t="s">
        <v>26</v>
      </c>
      <c r="B563" t="s">
        <v>2</v>
      </c>
      <c r="C563" t="s">
        <v>968</v>
      </c>
      <c r="D563" t="str">
        <f t="shared" si="9"/>
        <v>NGA</v>
      </c>
      <c r="E563" t="s">
        <v>969</v>
      </c>
    </row>
    <row r="564" spans="1:5" x14ac:dyDescent="0.25">
      <c r="A564" t="s">
        <v>26</v>
      </c>
      <c r="B564" t="s">
        <v>25</v>
      </c>
      <c r="C564" t="s">
        <v>970</v>
      </c>
      <c r="D564" t="str">
        <f t="shared" si="9"/>
        <v>005</v>
      </c>
      <c r="E564" t="s">
        <v>971</v>
      </c>
    </row>
    <row r="565" spans="1:5" x14ac:dyDescent="0.25">
      <c r="A565" t="s">
        <v>26</v>
      </c>
      <c r="B565" t="s">
        <v>25</v>
      </c>
      <c r="C565" t="s">
        <v>972</v>
      </c>
      <c r="D565" t="str">
        <f t="shared" si="9"/>
        <v>020</v>
      </c>
      <c r="E565" t="s">
        <v>973</v>
      </c>
    </row>
    <row r="566" spans="1:5" x14ac:dyDescent="0.25">
      <c r="A566" t="s">
        <v>26</v>
      </c>
      <c r="B566" t="s">
        <v>2</v>
      </c>
      <c r="C566" t="s">
        <v>972</v>
      </c>
      <c r="D566" t="str">
        <f t="shared" si="9"/>
        <v>020</v>
      </c>
      <c r="E566" t="s">
        <v>973</v>
      </c>
    </row>
    <row r="567" spans="1:5" x14ac:dyDescent="0.25">
      <c r="A567" t="s">
        <v>26</v>
      </c>
      <c r="B567" t="s">
        <v>2</v>
      </c>
      <c r="C567" t="s">
        <v>970</v>
      </c>
      <c r="D567" t="str">
        <f t="shared" si="9"/>
        <v>005</v>
      </c>
      <c r="E567" t="s">
        <v>971</v>
      </c>
    </row>
    <row r="568" spans="1:5" x14ac:dyDescent="0.25">
      <c r="A568" t="s">
        <v>26</v>
      </c>
      <c r="B568" t="s">
        <v>25</v>
      </c>
      <c r="C568" t="s">
        <v>974</v>
      </c>
      <c r="D568" t="str">
        <f t="shared" si="9"/>
        <v>_00</v>
      </c>
      <c r="E568" t="s">
        <v>975</v>
      </c>
    </row>
    <row r="569" spans="1:5" x14ac:dyDescent="0.25">
      <c r="A569" t="s">
        <v>26</v>
      </c>
      <c r="B569" t="s">
        <v>25</v>
      </c>
      <c r="C569" t="s">
        <v>976</v>
      </c>
      <c r="D569" t="str">
        <f t="shared" si="9"/>
        <v>_00</v>
      </c>
      <c r="E569" t="s">
        <v>977</v>
      </c>
    </row>
    <row r="570" spans="1:5" x14ac:dyDescent="0.25">
      <c r="A570" t="s">
        <v>26</v>
      </c>
      <c r="B570" t="s">
        <v>2</v>
      </c>
      <c r="C570" t="s">
        <v>974</v>
      </c>
      <c r="D570" t="str">
        <f t="shared" si="9"/>
        <v>_00</v>
      </c>
      <c r="E570" t="s">
        <v>975</v>
      </c>
    </row>
    <row r="571" spans="1:5" x14ac:dyDescent="0.25">
      <c r="A571" t="s">
        <v>26</v>
      </c>
      <c r="B571" t="s">
        <v>2</v>
      </c>
      <c r="C571" t="s">
        <v>976</v>
      </c>
      <c r="D571" t="str">
        <f t="shared" si="9"/>
        <v>_00</v>
      </c>
      <c r="E571" t="s">
        <v>977</v>
      </c>
    </row>
    <row r="572" spans="1:5" x14ac:dyDescent="0.25">
      <c r="A572" t="s">
        <v>26</v>
      </c>
      <c r="B572" t="s">
        <v>25</v>
      </c>
      <c r="C572" t="s">
        <v>978</v>
      </c>
      <c r="D572" t="str">
        <f t="shared" si="9"/>
        <v>005</v>
      </c>
      <c r="E572" t="s">
        <v>979</v>
      </c>
    </row>
    <row r="573" spans="1:5" x14ac:dyDescent="0.25">
      <c r="A573" t="s">
        <v>26</v>
      </c>
      <c r="B573" t="s">
        <v>25</v>
      </c>
      <c r="C573" t="s">
        <v>980</v>
      </c>
      <c r="D573" t="str">
        <f t="shared" si="9"/>
        <v>020</v>
      </c>
      <c r="E573" t="s">
        <v>981</v>
      </c>
    </row>
    <row r="574" spans="1:5" x14ac:dyDescent="0.25">
      <c r="A574" t="s">
        <v>26</v>
      </c>
      <c r="B574" t="s">
        <v>2</v>
      </c>
      <c r="C574" t="s">
        <v>980</v>
      </c>
      <c r="D574" t="str">
        <f t="shared" si="9"/>
        <v>020</v>
      </c>
      <c r="E574" t="s">
        <v>981</v>
      </c>
    </row>
    <row r="575" spans="1:5" x14ac:dyDescent="0.25">
      <c r="A575" t="s">
        <v>26</v>
      </c>
      <c r="B575" t="s">
        <v>2</v>
      </c>
      <c r="C575" t="s">
        <v>978</v>
      </c>
      <c r="D575" t="str">
        <f t="shared" si="9"/>
        <v>005</v>
      </c>
      <c r="E575" t="s">
        <v>979</v>
      </c>
    </row>
    <row r="576" spans="1:5" x14ac:dyDescent="0.25">
      <c r="A576" t="s">
        <v>26</v>
      </c>
      <c r="B576" t="s">
        <v>25</v>
      </c>
      <c r="C576" t="s">
        <v>982</v>
      </c>
      <c r="D576" t="str">
        <f t="shared" si="9"/>
        <v>_00</v>
      </c>
      <c r="E576" t="s">
        <v>983</v>
      </c>
    </row>
    <row r="577" spans="1:5" x14ac:dyDescent="0.25">
      <c r="A577" t="s">
        <v>26</v>
      </c>
      <c r="B577" t="s">
        <v>2</v>
      </c>
      <c r="C577" t="s">
        <v>982</v>
      </c>
      <c r="D577" t="str">
        <f t="shared" si="9"/>
        <v>_00</v>
      </c>
      <c r="E577" t="s">
        <v>983</v>
      </c>
    </row>
    <row r="578" spans="1:5" x14ac:dyDescent="0.25">
      <c r="A578" t="s">
        <v>26</v>
      </c>
      <c r="B578" t="s">
        <v>2</v>
      </c>
      <c r="C578" t="s">
        <v>51</v>
      </c>
      <c r="D578" t="str">
        <f t="shared" si="9"/>
        <v>G00</v>
      </c>
      <c r="E578" t="s">
        <v>984</v>
      </c>
    </row>
    <row r="579" spans="1:5" x14ac:dyDescent="0.25">
      <c r="A579" t="s">
        <v>26</v>
      </c>
      <c r="B579" t="s">
        <v>25</v>
      </c>
      <c r="C579" t="s">
        <v>985</v>
      </c>
      <c r="D579" t="str">
        <f t="shared" si="9"/>
        <v>005</v>
      </c>
      <c r="E579" t="s">
        <v>986</v>
      </c>
    </row>
    <row r="580" spans="1:5" x14ac:dyDescent="0.25">
      <c r="A580" t="s">
        <v>26</v>
      </c>
      <c r="B580" t="s">
        <v>25</v>
      </c>
      <c r="C580" t="s">
        <v>987</v>
      </c>
      <c r="D580" t="str">
        <f t="shared" si="9"/>
        <v>020</v>
      </c>
      <c r="E580" t="s">
        <v>988</v>
      </c>
    </row>
    <row r="581" spans="1:5" x14ac:dyDescent="0.25">
      <c r="A581" t="s">
        <v>26</v>
      </c>
      <c r="B581" t="s">
        <v>2</v>
      </c>
      <c r="C581" t="s">
        <v>987</v>
      </c>
      <c r="D581" t="str">
        <f t="shared" si="9"/>
        <v>020</v>
      </c>
      <c r="E581" t="s">
        <v>988</v>
      </c>
    </row>
    <row r="582" spans="1:5" x14ac:dyDescent="0.25">
      <c r="A582" t="s">
        <v>26</v>
      </c>
      <c r="B582" t="s">
        <v>2</v>
      </c>
      <c r="C582" t="s">
        <v>985</v>
      </c>
      <c r="D582" t="str">
        <f t="shared" si="9"/>
        <v>005</v>
      </c>
      <c r="E582" t="s">
        <v>986</v>
      </c>
    </row>
    <row r="583" spans="1:5" x14ac:dyDescent="0.25">
      <c r="A583" t="s">
        <v>26</v>
      </c>
      <c r="B583" t="s">
        <v>25</v>
      </c>
      <c r="C583" t="s">
        <v>989</v>
      </c>
      <c r="D583" t="str">
        <f t="shared" ref="D583:D646" si="10">RIGHT(C583,3)</f>
        <v>_00</v>
      </c>
      <c r="E583" t="s">
        <v>990</v>
      </c>
    </row>
    <row r="584" spans="1:5" x14ac:dyDescent="0.25">
      <c r="A584" t="s">
        <v>26</v>
      </c>
      <c r="B584" t="s">
        <v>2</v>
      </c>
      <c r="C584" t="s">
        <v>52</v>
      </c>
      <c r="D584" t="str">
        <f t="shared" si="10"/>
        <v>O00</v>
      </c>
      <c r="E584" t="s">
        <v>991</v>
      </c>
    </row>
    <row r="585" spans="1:5" x14ac:dyDescent="0.25">
      <c r="A585" t="s">
        <v>26</v>
      </c>
      <c r="B585" t="s">
        <v>2</v>
      </c>
      <c r="C585" t="s">
        <v>989</v>
      </c>
      <c r="D585" t="str">
        <f t="shared" si="10"/>
        <v>_00</v>
      </c>
      <c r="E585" t="s">
        <v>990</v>
      </c>
    </row>
    <row r="586" spans="1:5" x14ac:dyDescent="0.25">
      <c r="A586" t="s">
        <v>26</v>
      </c>
      <c r="B586" t="s">
        <v>25</v>
      </c>
      <c r="C586" t="s">
        <v>992</v>
      </c>
      <c r="D586" t="str">
        <f t="shared" si="10"/>
        <v>020</v>
      </c>
      <c r="E586" t="s">
        <v>993</v>
      </c>
    </row>
    <row r="587" spans="1:5" x14ac:dyDescent="0.25">
      <c r="A587" t="s">
        <v>26</v>
      </c>
      <c r="B587" t="s">
        <v>25</v>
      </c>
      <c r="C587" t="s">
        <v>994</v>
      </c>
      <c r="D587" t="str">
        <f t="shared" si="10"/>
        <v>005</v>
      </c>
      <c r="E587" t="s">
        <v>995</v>
      </c>
    </row>
    <row r="588" spans="1:5" x14ac:dyDescent="0.25">
      <c r="A588" t="s">
        <v>26</v>
      </c>
      <c r="B588" t="s">
        <v>2</v>
      </c>
      <c r="C588" t="s">
        <v>992</v>
      </c>
      <c r="D588" t="str">
        <f t="shared" si="10"/>
        <v>020</v>
      </c>
      <c r="E588" t="s">
        <v>993</v>
      </c>
    </row>
    <row r="589" spans="1:5" x14ac:dyDescent="0.25">
      <c r="A589" t="s">
        <v>26</v>
      </c>
      <c r="B589" t="s">
        <v>2</v>
      </c>
      <c r="C589" t="s">
        <v>994</v>
      </c>
      <c r="D589" t="str">
        <f t="shared" si="10"/>
        <v>005</v>
      </c>
      <c r="E589" t="s">
        <v>995</v>
      </c>
    </row>
    <row r="590" spans="1:5" x14ac:dyDescent="0.25">
      <c r="A590" t="s">
        <v>26</v>
      </c>
      <c r="B590" t="s">
        <v>25</v>
      </c>
      <c r="C590" t="s">
        <v>996</v>
      </c>
      <c r="D590" t="str">
        <f t="shared" si="10"/>
        <v>_00</v>
      </c>
      <c r="E590" t="s">
        <v>997</v>
      </c>
    </row>
    <row r="591" spans="1:5" x14ac:dyDescent="0.25">
      <c r="A591" t="s">
        <v>26</v>
      </c>
      <c r="B591" t="s">
        <v>2</v>
      </c>
      <c r="C591" t="s">
        <v>996</v>
      </c>
      <c r="D591" t="str">
        <f t="shared" si="10"/>
        <v>_00</v>
      </c>
      <c r="E591" t="s">
        <v>997</v>
      </c>
    </row>
    <row r="592" spans="1:5" x14ac:dyDescent="0.25">
      <c r="A592" t="s">
        <v>26</v>
      </c>
      <c r="B592" t="s">
        <v>25</v>
      </c>
      <c r="C592" t="s">
        <v>998</v>
      </c>
      <c r="D592" t="str">
        <f t="shared" si="10"/>
        <v>005</v>
      </c>
      <c r="E592" t="s">
        <v>999</v>
      </c>
    </row>
    <row r="593" spans="1:5" x14ac:dyDescent="0.25">
      <c r="A593" t="s">
        <v>26</v>
      </c>
      <c r="B593" t="s">
        <v>2</v>
      </c>
      <c r="C593" t="s">
        <v>998</v>
      </c>
      <c r="D593" t="str">
        <f t="shared" si="10"/>
        <v>005</v>
      </c>
      <c r="E593" t="s">
        <v>999</v>
      </c>
    </row>
    <row r="594" spans="1:5" x14ac:dyDescent="0.25">
      <c r="A594" t="s">
        <v>26</v>
      </c>
      <c r="B594" t="s">
        <v>25</v>
      </c>
      <c r="C594" t="s">
        <v>1000</v>
      </c>
      <c r="D594" t="str">
        <f t="shared" si="10"/>
        <v>_00</v>
      </c>
      <c r="E594" t="s">
        <v>1001</v>
      </c>
    </row>
    <row r="595" spans="1:5" x14ac:dyDescent="0.25">
      <c r="A595" t="s">
        <v>26</v>
      </c>
      <c r="B595" t="s">
        <v>2</v>
      </c>
      <c r="C595" t="s">
        <v>1000</v>
      </c>
      <c r="D595" t="str">
        <f t="shared" si="10"/>
        <v>_00</v>
      </c>
      <c r="E595" t="s">
        <v>1001</v>
      </c>
    </row>
    <row r="596" spans="1:5" x14ac:dyDescent="0.25">
      <c r="A596" t="s">
        <v>26</v>
      </c>
      <c r="B596" t="s">
        <v>25</v>
      </c>
      <c r="C596" t="s">
        <v>1002</v>
      </c>
      <c r="D596" t="str">
        <f t="shared" si="10"/>
        <v>005</v>
      </c>
      <c r="E596" t="s">
        <v>1003</v>
      </c>
    </row>
    <row r="597" spans="1:5" x14ac:dyDescent="0.25">
      <c r="A597" t="s">
        <v>26</v>
      </c>
      <c r="B597" t="s">
        <v>2</v>
      </c>
      <c r="C597" t="s">
        <v>1002</v>
      </c>
      <c r="D597" t="str">
        <f t="shared" si="10"/>
        <v>005</v>
      </c>
      <c r="E597" t="s">
        <v>1003</v>
      </c>
    </row>
    <row r="598" spans="1:5" x14ac:dyDescent="0.25">
      <c r="A598" t="s">
        <v>26</v>
      </c>
      <c r="B598" t="s">
        <v>25</v>
      </c>
      <c r="C598" t="s">
        <v>1004</v>
      </c>
      <c r="D598" t="str">
        <f t="shared" si="10"/>
        <v>_00</v>
      </c>
      <c r="E598" t="s">
        <v>1005</v>
      </c>
    </row>
    <row r="599" spans="1:5" x14ac:dyDescent="0.25">
      <c r="A599" t="s">
        <v>26</v>
      </c>
      <c r="B599" t="s">
        <v>2</v>
      </c>
      <c r="C599" t="s">
        <v>1004</v>
      </c>
      <c r="D599" t="str">
        <f t="shared" si="10"/>
        <v>_00</v>
      </c>
      <c r="E599" t="s">
        <v>1005</v>
      </c>
    </row>
    <row r="600" spans="1:5" x14ac:dyDescent="0.25">
      <c r="A600" t="s">
        <v>26</v>
      </c>
      <c r="B600" t="s">
        <v>25</v>
      </c>
      <c r="C600" t="s">
        <v>1006</v>
      </c>
      <c r="D600" t="str">
        <f t="shared" si="10"/>
        <v>005</v>
      </c>
      <c r="E600" t="s">
        <v>1007</v>
      </c>
    </row>
    <row r="601" spans="1:5" x14ac:dyDescent="0.25">
      <c r="A601" t="s">
        <v>26</v>
      </c>
      <c r="B601" t="s">
        <v>2</v>
      </c>
      <c r="C601" t="s">
        <v>1006</v>
      </c>
      <c r="D601" t="str">
        <f t="shared" si="10"/>
        <v>005</v>
      </c>
      <c r="E601" t="s">
        <v>1007</v>
      </c>
    </row>
    <row r="602" spans="1:5" x14ac:dyDescent="0.25">
      <c r="A602" t="s">
        <v>26</v>
      </c>
      <c r="B602" t="s">
        <v>25</v>
      </c>
      <c r="C602" t="s">
        <v>1008</v>
      </c>
      <c r="D602" t="str">
        <f t="shared" si="10"/>
        <v>_00</v>
      </c>
      <c r="E602" t="s">
        <v>892</v>
      </c>
    </row>
    <row r="603" spans="1:5" x14ac:dyDescent="0.25">
      <c r="A603" t="s">
        <v>26</v>
      </c>
      <c r="B603" t="s">
        <v>2</v>
      </c>
      <c r="C603" t="s">
        <v>1008</v>
      </c>
      <c r="D603" t="str">
        <f t="shared" si="10"/>
        <v>_00</v>
      </c>
      <c r="E603" t="s">
        <v>892</v>
      </c>
    </row>
    <row r="604" spans="1:5" x14ac:dyDescent="0.25">
      <c r="A604" t="s">
        <v>26</v>
      </c>
      <c r="B604" t="s">
        <v>25</v>
      </c>
      <c r="C604" t="s">
        <v>1009</v>
      </c>
      <c r="D604" t="str">
        <f t="shared" si="10"/>
        <v>005</v>
      </c>
      <c r="E604" t="s">
        <v>1010</v>
      </c>
    </row>
    <row r="605" spans="1:5" x14ac:dyDescent="0.25">
      <c r="A605" t="s">
        <v>26</v>
      </c>
      <c r="B605" t="s">
        <v>2</v>
      </c>
      <c r="C605" t="s">
        <v>1009</v>
      </c>
      <c r="D605" t="str">
        <f t="shared" si="10"/>
        <v>005</v>
      </c>
      <c r="E605" t="s">
        <v>1010</v>
      </c>
    </row>
    <row r="606" spans="1:5" x14ac:dyDescent="0.25">
      <c r="A606" t="s">
        <v>26</v>
      </c>
      <c r="B606" t="s">
        <v>25</v>
      </c>
      <c r="C606" t="s">
        <v>1011</v>
      </c>
      <c r="D606" t="str">
        <f t="shared" si="10"/>
        <v>_00</v>
      </c>
      <c r="E606" t="s">
        <v>1012</v>
      </c>
    </row>
    <row r="607" spans="1:5" x14ac:dyDescent="0.25">
      <c r="A607" t="s">
        <v>26</v>
      </c>
      <c r="B607" t="s">
        <v>2</v>
      </c>
      <c r="C607" t="s">
        <v>1011</v>
      </c>
      <c r="D607" t="str">
        <f t="shared" si="10"/>
        <v>_00</v>
      </c>
      <c r="E607" t="s">
        <v>1012</v>
      </c>
    </row>
    <row r="608" spans="1:5" x14ac:dyDescent="0.25">
      <c r="A608" t="s">
        <v>26</v>
      </c>
      <c r="B608" t="s">
        <v>25</v>
      </c>
      <c r="C608" t="s">
        <v>1013</v>
      </c>
      <c r="D608" t="str">
        <f t="shared" si="10"/>
        <v>005</v>
      </c>
      <c r="E608" t="s">
        <v>1014</v>
      </c>
    </row>
    <row r="609" spans="1:5" x14ac:dyDescent="0.25">
      <c r="A609" t="s">
        <v>26</v>
      </c>
      <c r="B609" t="s">
        <v>2</v>
      </c>
      <c r="C609" t="s">
        <v>1013</v>
      </c>
      <c r="D609" t="str">
        <f t="shared" si="10"/>
        <v>005</v>
      </c>
      <c r="E609" t="s">
        <v>1014</v>
      </c>
    </row>
    <row r="610" spans="1:5" x14ac:dyDescent="0.25">
      <c r="A610" t="s">
        <v>26</v>
      </c>
      <c r="B610" t="s">
        <v>25</v>
      </c>
      <c r="C610" t="s">
        <v>1015</v>
      </c>
      <c r="D610" t="str">
        <f t="shared" si="10"/>
        <v>_00</v>
      </c>
      <c r="E610" t="s">
        <v>904</v>
      </c>
    </row>
    <row r="611" spans="1:5" x14ac:dyDescent="0.25">
      <c r="A611" t="s">
        <v>26</v>
      </c>
      <c r="B611" t="s">
        <v>2</v>
      </c>
      <c r="C611" t="s">
        <v>1015</v>
      </c>
      <c r="D611" t="str">
        <f t="shared" si="10"/>
        <v>_00</v>
      </c>
      <c r="E611" t="s">
        <v>904</v>
      </c>
    </row>
    <row r="612" spans="1:5" x14ac:dyDescent="0.25">
      <c r="A612" t="s">
        <v>26</v>
      </c>
      <c r="B612" t="s">
        <v>25</v>
      </c>
      <c r="C612" t="s">
        <v>1016</v>
      </c>
      <c r="D612" t="str">
        <f t="shared" si="10"/>
        <v>005</v>
      </c>
      <c r="E612" t="s">
        <v>1017</v>
      </c>
    </row>
    <row r="613" spans="1:5" x14ac:dyDescent="0.25">
      <c r="A613" t="s">
        <v>26</v>
      </c>
      <c r="B613" t="s">
        <v>2</v>
      </c>
      <c r="C613" t="s">
        <v>1016</v>
      </c>
      <c r="D613" t="str">
        <f t="shared" si="10"/>
        <v>005</v>
      </c>
      <c r="E613" t="s">
        <v>1017</v>
      </c>
    </row>
    <row r="614" spans="1:5" x14ac:dyDescent="0.25">
      <c r="A614" t="s">
        <v>26</v>
      </c>
      <c r="B614" t="s">
        <v>25</v>
      </c>
      <c r="C614" t="s">
        <v>53</v>
      </c>
      <c r="D614" t="str">
        <f t="shared" si="10"/>
        <v>M00</v>
      </c>
      <c r="E614" t="s">
        <v>1018</v>
      </c>
    </row>
    <row r="615" spans="1:5" x14ac:dyDescent="0.25">
      <c r="A615" t="s">
        <v>26</v>
      </c>
      <c r="B615" t="s">
        <v>2</v>
      </c>
      <c r="C615" t="s">
        <v>53</v>
      </c>
      <c r="D615" t="str">
        <f t="shared" si="10"/>
        <v>M00</v>
      </c>
      <c r="E615" t="s">
        <v>1019</v>
      </c>
    </row>
    <row r="616" spans="1:5" x14ac:dyDescent="0.25">
      <c r="A616" t="s">
        <v>26</v>
      </c>
      <c r="B616" t="s">
        <v>25</v>
      </c>
      <c r="C616" t="s">
        <v>1020</v>
      </c>
      <c r="D616" t="str">
        <f t="shared" si="10"/>
        <v>020</v>
      </c>
      <c r="E616" t="s">
        <v>1021</v>
      </c>
    </row>
    <row r="617" spans="1:5" x14ac:dyDescent="0.25">
      <c r="A617" t="s">
        <v>26</v>
      </c>
      <c r="B617" t="s">
        <v>2</v>
      </c>
      <c r="C617" t="s">
        <v>1020</v>
      </c>
      <c r="D617" t="str">
        <f t="shared" si="10"/>
        <v>020</v>
      </c>
      <c r="E617" t="s">
        <v>1021</v>
      </c>
    </row>
    <row r="618" spans="1:5" x14ac:dyDescent="0.25">
      <c r="A618" t="s">
        <v>26</v>
      </c>
      <c r="B618" t="s">
        <v>25</v>
      </c>
      <c r="C618" t="s">
        <v>54</v>
      </c>
      <c r="D618" t="str">
        <f t="shared" si="10"/>
        <v>x00</v>
      </c>
      <c r="E618" t="s">
        <v>1022</v>
      </c>
    </row>
    <row r="619" spans="1:5" x14ac:dyDescent="0.25">
      <c r="A619" t="s">
        <v>26</v>
      </c>
      <c r="B619" t="s">
        <v>2</v>
      </c>
      <c r="C619" t="s">
        <v>54</v>
      </c>
      <c r="D619" t="str">
        <f t="shared" si="10"/>
        <v>x00</v>
      </c>
      <c r="E619" t="s">
        <v>1023</v>
      </c>
    </row>
    <row r="620" spans="1:5" x14ac:dyDescent="0.25">
      <c r="A620" t="s">
        <v>26</v>
      </c>
      <c r="B620" t="s">
        <v>25</v>
      </c>
      <c r="C620" t="s">
        <v>1024</v>
      </c>
      <c r="D620" t="str">
        <f t="shared" si="10"/>
        <v>020</v>
      </c>
      <c r="E620" t="s">
        <v>668</v>
      </c>
    </row>
    <row r="621" spans="1:5" x14ac:dyDescent="0.25">
      <c r="A621" t="s">
        <v>26</v>
      </c>
      <c r="B621" t="s">
        <v>2</v>
      </c>
      <c r="C621" t="s">
        <v>1024</v>
      </c>
      <c r="D621" t="str">
        <f t="shared" si="10"/>
        <v>020</v>
      </c>
      <c r="E621" t="s">
        <v>668</v>
      </c>
    </row>
    <row r="622" spans="1:5" x14ac:dyDescent="0.25">
      <c r="A622" t="s">
        <v>26</v>
      </c>
      <c r="B622" t="s">
        <v>25</v>
      </c>
      <c r="C622" t="s">
        <v>55</v>
      </c>
      <c r="D622" t="str">
        <f t="shared" si="10"/>
        <v>x00</v>
      </c>
      <c r="E622" t="s">
        <v>1025</v>
      </c>
    </row>
    <row r="623" spans="1:5" x14ac:dyDescent="0.25">
      <c r="A623" t="s">
        <v>26</v>
      </c>
      <c r="B623" t="s">
        <v>2</v>
      </c>
      <c r="C623" t="s">
        <v>55</v>
      </c>
      <c r="D623" t="str">
        <f t="shared" si="10"/>
        <v>x00</v>
      </c>
      <c r="E623" t="s">
        <v>1026</v>
      </c>
    </row>
    <row r="624" spans="1:5" x14ac:dyDescent="0.25">
      <c r="A624" t="s">
        <v>26</v>
      </c>
      <c r="B624" t="s">
        <v>25</v>
      </c>
      <c r="C624" t="s">
        <v>1027</v>
      </c>
      <c r="D624" t="str">
        <f t="shared" si="10"/>
        <v>020</v>
      </c>
      <c r="E624" t="s">
        <v>1028</v>
      </c>
    </row>
    <row r="625" spans="1:5" x14ac:dyDescent="0.25">
      <c r="A625" t="s">
        <v>26</v>
      </c>
      <c r="B625" t="s">
        <v>2</v>
      </c>
      <c r="C625" t="s">
        <v>1027</v>
      </c>
      <c r="D625" t="str">
        <f t="shared" si="10"/>
        <v>020</v>
      </c>
      <c r="E625" t="s">
        <v>1028</v>
      </c>
    </row>
    <row r="626" spans="1:5" x14ac:dyDescent="0.25">
      <c r="A626" t="s">
        <v>26</v>
      </c>
      <c r="B626" t="s">
        <v>2</v>
      </c>
      <c r="C626" t="s">
        <v>56</v>
      </c>
      <c r="D626" t="str">
        <f t="shared" si="10"/>
        <v>L00</v>
      </c>
      <c r="E626" t="s">
        <v>1029</v>
      </c>
    </row>
    <row r="627" spans="1:5" x14ac:dyDescent="0.25">
      <c r="A627" t="s">
        <v>26</v>
      </c>
      <c r="B627" t="s">
        <v>25</v>
      </c>
      <c r="C627" t="s">
        <v>1030</v>
      </c>
      <c r="D627" t="str">
        <f t="shared" si="10"/>
        <v>020</v>
      </c>
      <c r="E627" t="s">
        <v>1031</v>
      </c>
    </row>
    <row r="628" spans="1:5" x14ac:dyDescent="0.25">
      <c r="A628" t="s">
        <v>26</v>
      </c>
      <c r="B628" t="s">
        <v>2</v>
      </c>
      <c r="C628" t="s">
        <v>1030</v>
      </c>
      <c r="D628" t="str">
        <f t="shared" si="10"/>
        <v>020</v>
      </c>
      <c r="E628" t="s">
        <v>1031</v>
      </c>
    </row>
    <row r="629" spans="1:5" x14ac:dyDescent="0.25">
      <c r="A629" t="s">
        <v>26</v>
      </c>
      <c r="B629" t="s">
        <v>25</v>
      </c>
      <c r="C629" t="s">
        <v>57</v>
      </c>
      <c r="D629" t="str">
        <f t="shared" si="10"/>
        <v>d00</v>
      </c>
      <c r="E629" t="s">
        <v>1032</v>
      </c>
    </row>
    <row r="630" spans="1:5" x14ac:dyDescent="0.25">
      <c r="A630" t="s">
        <v>26</v>
      </c>
      <c r="B630" t="s">
        <v>2</v>
      </c>
      <c r="C630" t="s">
        <v>57</v>
      </c>
      <c r="D630" t="str">
        <f t="shared" si="10"/>
        <v>d00</v>
      </c>
      <c r="E630" t="s">
        <v>1033</v>
      </c>
    </row>
    <row r="631" spans="1:5" x14ac:dyDescent="0.25">
      <c r="A631" t="s">
        <v>26</v>
      </c>
      <c r="B631" t="s">
        <v>2</v>
      </c>
      <c r="C631" t="s">
        <v>58</v>
      </c>
      <c r="D631" t="str">
        <f t="shared" si="10"/>
        <v>A00</v>
      </c>
      <c r="E631" t="s">
        <v>1034</v>
      </c>
    </row>
    <row r="632" spans="1:5" x14ac:dyDescent="0.25">
      <c r="A632" t="s">
        <v>26</v>
      </c>
      <c r="B632" t="s">
        <v>2</v>
      </c>
      <c r="C632" t="s">
        <v>59</v>
      </c>
      <c r="D632" t="str">
        <f t="shared" si="10"/>
        <v>L00</v>
      </c>
      <c r="E632" t="s">
        <v>1035</v>
      </c>
    </row>
    <row r="633" spans="1:5" x14ac:dyDescent="0.25">
      <c r="A633" t="s">
        <v>26</v>
      </c>
      <c r="B633" t="s">
        <v>2</v>
      </c>
      <c r="C633" t="s">
        <v>60</v>
      </c>
      <c r="D633" t="str">
        <f t="shared" si="10"/>
        <v>A00</v>
      </c>
      <c r="E633" t="s">
        <v>1036</v>
      </c>
    </row>
    <row r="634" spans="1:5" x14ac:dyDescent="0.25">
      <c r="A634" t="s">
        <v>26</v>
      </c>
      <c r="B634" t="s">
        <v>2</v>
      </c>
      <c r="C634" t="s">
        <v>61</v>
      </c>
      <c r="D634" t="str">
        <f t="shared" si="10"/>
        <v>P00</v>
      </c>
      <c r="E634" t="s">
        <v>1037</v>
      </c>
    </row>
    <row r="635" spans="1:5" x14ac:dyDescent="0.25">
      <c r="A635" t="s">
        <v>26</v>
      </c>
      <c r="B635" t="s">
        <v>25</v>
      </c>
      <c r="C635" t="s">
        <v>10</v>
      </c>
      <c r="D635" t="str">
        <f t="shared" si="10"/>
        <v>ELC</v>
      </c>
      <c r="E635" t="s">
        <v>1038</v>
      </c>
    </row>
    <row r="636" spans="1:5" x14ac:dyDescent="0.25">
      <c r="A636" t="s">
        <v>26</v>
      </c>
      <c r="B636" t="s">
        <v>2</v>
      </c>
      <c r="C636" t="s">
        <v>10</v>
      </c>
      <c r="D636" t="str">
        <f t="shared" si="10"/>
        <v>ELC</v>
      </c>
      <c r="E636" t="s">
        <v>1038</v>
      </c>
    </row>
    <row r="637" spans="1:5" x14ac:dyDescent="0.25">
      <c r="A637" t="s">
        <v>26</v>
      </c>
      <c r="B637" t="s">
        <v>25</v>
      </c>
      <c r="C637" t="s">
        <v>155</v>
      </c>
      <c r="D637" t="str">
        <f t="shared" si="10"/>
        <v>OA1</v>
      </c>
      <c r="E637" t="s">
        <v>155</v>
      </c>
    </row>
    <row r="638" spans="1:5" x14ac:dyDescent="0.25">
      <c r="A638" t="s">
        <v>26</v>
      </c>
      <c r="B638" t="s">
        <v>2</v>
      </c>
      <c r="C638" t="s">
        <v>155</v>
      </c>
      <c r="D638" t="str">
        <f t="shared" si="10"/>
        <v>OA1</v>
      </c>
      <c r="E638" t="s">
        <v>155</v>
      </c>
    </row>
    <row r="639" spans="1:5" x14ac:dyDescent="0.25">
      <c r="A639" t="s">
        <v>26</v>
      </c>
      <c r="B639" t="s">
        <v>25</v>
      </c>
      <c r="C639" t="s">
        <v>12</v>
      </c>
      <c r="D639" t="str">
        <f t="shared" si="10"/>
        <v>H2R</v>
      </c>
      <c r="E639" t="s">
        <v>1039</v>
      </c>
    </row>
    <row r="640" spans="1:5" x14ac:dyDescent="0.25">
      <c r="A640" t="s">
        <v>26</v>
      </c>
      <c r="B640" t="s">
        <v>2</v>
      </c>
      <c r="C640" t="s">
        <v>12</v>
      </c>
      <c r="D640" t="str">
        <f t="shared" si="10"/>
        <v>H2R</v>
      </c>
      <c r="E640" t="s">
        <v>1039</v>
      </c>
    </row>
    <row r="641" spans="1:5" x14ac:dyDescent="0.25">
      <c r="A641" t="s">
        <v>26</v>
      </c>
      <c r="B641" t="s">
        <v>25</v>
      </c>
      <c r="C641" t="s">
        <v>1040</v>
      </c>
      <c r="D641" t="str">
        <f t="shared" si="10"/>
        <v>OL1</v>
      </c>
      <c r="E641" t="s">
        <v>1040</v>
      </c>
    </row>
    <row r="642" spans="1:5" x14ac:dyDescent="0.25">
      <c r="A642" t="s">
        <v>26</v>
      </c>
      <c r="B642" t="s">
        <v>2</v>
      </c>
      <c r="C642" t="s">
        <v>1040</v>
      </c>
      <c r="D642" t="str">
        <f t="shared" si="10"/>
        <v>OL1</v>
      </c>
      <c r="E642" t="s">
        <v>1040</v>
      </c>
    </row>
    <row r="643" spans="1:5" x14ac:dyDescent="0.25">
      <c r="A643" t="s">
        <v>26</v>
      </c>
      <c r="B643" t="s">
        <v>25</v>
      </c>
      <c r="C643" t="s">
        <v>13</v>
      </c>
      <c r="D643" t="str">
        <f t="shared" si="10"/>
        <v>DSL</v>
      </c>
      <c r="E643" t="s">
        <v>1041</v>
      </c>
    </row>
    <row r="644" spans="1:5" x14ac:dyDescent="0.25">
      <c r="A644" t="s">
        <v>26</v>
      </c>
      <c r="B644" t="s">
        <v>2</v>
      </c>
      <c r="C644" t="s">
        <v>13</v>
      </c>
      <c r="D644" t="str">
        <f t="shared" si="10"/>
        <v>DSL</v>
      </c>
      <c r="E644" t="s">
        <v>1041</v>
      </c>
    </row>
    <row r="645" spans="1:5" x14ac:dyDescent="0.25">
      <c r="A645" t="s">
        <v>26</v>
      </c>
      <c r="B645" t="s">
        <v>25</v>
      </c>
      <c r="C645" t="s">
        <v>141</v>
      </c>
      <c r="D645" t="str">
        <f t="shared" si="10"/>
        <v>SL1</v>
      </c>
      <c r="E645" t="s">
        <v>141</v>
      </c>
    </row>
    <row r="646" spans="1:5" x14ac:dyDescent="0.25">
      <c r="A646" t="s">
        <v>26</v>
      </c>
      <c r="B646" t="s">
        <v>2</v>
      </c>
      <c r="C646" t="s">
        <v>141</v>
      </c>
      <c r="D646" t="str">
        <f t="shared" si="10"/>
        <v>SL1</v>
      </c>
      <c r="E646" t="s">
        <v>141</v>
      </c>
    </row>
    <row r="647" spans="1:5" x14ac:dyDescent="0.25">
      <c r="A647" t="s">
        <v>26</v>
      </c>
      <c r="B647" t="s">
        <v>25</v>
      </c>
      <c r="C647" t="s">
        <v>14</v>
      </c>
      <c r="D647" t="str">
        <f t="shared" ref="D647:D710" si="11">RIGHT(C647,3)</f>
        <v>NGA</v>
      </c>
      <c r="E647" t="s">
        <v>1042</v>
      </c>
    </row>
    <row r="648" spans="1:5" x14ac:dyDescent="0.25">
      <c r="A648" t="s">
        <v>26</v>
      </c>
      <c r="B648" t="s">
        <v>2</v>
      </c>
      <c r="C648" t="s">
        <v>14</v>
      </c>
      <c r="D648" t="str">
        <f t="shared" si="11"/>
        <v>NGA</v>
      </c>
      <c r="E648" t="s">
        <v>1042</v>
      </c>
    </row>
    <row r="649" spans="1:5" x14ac:dyDescent="0.25">
      <c r="A649" t="s">
        <v>26</v>
      </c>
      <c r="B649" t="s">
        <v>25</v>
      </c>
      <c r="C649" t="s">
        <v>143</v>
      </c>
      <c r="D649" t="str">
        <f t="shared" si="11"/>
        <v>OL1</v>
      </c>
      <c r="E649" t="s">
        <v>143</v>
      </c>
    </row>
    <row r="650" spans="1:5" x14ac:dyDescent="0.25">
      <c r="A650" t="s">
        <v>26</v>
      </c>
      <c r="B650" t="s">
        <v>2</v>
      </c>
      <c r="C650" t="s">
        <v>143</v>
      </c>
      <c r="D650" t="str">
        <f t="shared" si="11"/>
        <v>OL1</v>
      </c>
      <c r="E650" t="s">
        <v>143</v>
      </c>
    </row>
    <row r="651" spans="1:5" x14ac:dyDescent="0.25">
      <c r="A651" t="s">
        <v>26</v>
      </c>
      <c r="B651" t="s">
        <v>25</v>
      </c>
      <c r="C651" t="s">
        <v>15</v>
      </c>
      <c r="D651" t="str">
        <f t="shared" si="11"/>
        <v>PET</v>
      </c>
      <c r="E651" t="s">
        <v>1043</v>
      </c>
    </row>
    <row r="652" spans="1:5" x14ac:dyDescent="0.25">
      <c r="A652" t="s">
        <v>26</v>
      </c>
      <c r="B652" t="s">
        <v>2</v>
      </c>
      <c r="C652" t="s">
        <v>15</v>
      </c>
      <c r="D652" t="str">
        <f t="shared" si="11"/>
        <v>PET</v>
      </c>
      <c r="E652" t="s">
        <v>1043</v>
      </c>
    </row>
    <row r="653" spans="1:5" x14ac:dyDescent="0.25">
      <c r="A653" t="s">
        <v>26</v>
      </c>
      <c r="B653" t="s">
        <v>25</v>
      </c>
      <c r="C653" t="s">
        <v>145</v>
      </c>
      <c r="D653" t="str">
        <f t="shared" si="11"/>
        <v>ET1</v>
      </c>
      <c r="E653" t="s">
        <v>145</v>
      </c>
    </row>
    <row r="654" spans="1:5" x14ac:dyDescent="0.25">
      <c r="A654" t="s">
        <v>26</v>
      </c>
      <c r="B654" t="s">
        <v>2</v>
      </c>
      <c r="C654" t="s">
        <v>145</v>
      </c>
      <c r="D654" t="str">
        <f t="shared" si="11"/>
        <v>ET1</v>
      </c>
      <c r="E654" t="s">
        <v>145</v>
      </c>
    </row>
    <row r="655" spans="1:5" x14ac:dyDescent="0.25">
      <c r="A655" t="s">
        <v>26</v>
      </c>
      <c r="B655" t="s">
        <v>25</v>
      </c>
      <c r="C655" t="s">
        <v>16</v>
      </c>
      <c r="D655" t="str">
        <f t="shared" si="11"/>
        <v>DSL</v>
      </c>
      <c r="E655" t="s">
        <v>1044</v>
      </c>
    </row>
    <row r="656" spans="1:5" x14ac:dyDescent="0.25">
      <c r="A656" t="s">
        <v>26</v>
      </c>
      <c r="B656" t="s">
        <v>2</v>
      </c>
      <c r="C656" t="s">
        <v>16</v>
      </c>
      <c r="D656" t="str">
        <f t="shared" si="11"/>
        <v>DSL</v>
      </c>
      <c r="E656" t="s">
        <v>1044</v>
      </c>
    </row>
    <row r="657" spans="1:5" x14ac:dyDescent="0.25">
      <c r="A657" t="s">
        <v>26</v>
      </c>
      <c r="B657" t="s">
        <v>25</v>
      </c>
      <c r="C657" t="s">
        <v>147</v>
      </c>
      <c r="D657" t="str">
        <f t="shared" si="11"/>
        <v>PG1</v>
      </c>
      <c r="E657" t="s">
        <v>147</v>
      </c>
    </row>
    <row r="658" spans="1:5" x14ac:dyDescent="0.25">
      <c r="A658" t="s">
        <v>26</v>
      </c>
      <c r="B658" t="s">
        <v>2</v>
      </c>
      <c r="C658" t="s">
        <v>147</v>
      </c>
      <c r="D658" t="str">
        <f t="shared" si="11"/>
        <v>PG1</v>
      </c>
      <c r="E658" t="s">
        <v>147</v>
      </c>
    </row>
    <row r="659" spans="1:5" x14ac:dyDescent="0.25">
      <c r="A659" t="s">
        <v>26</v>
      </c>
      <c r="B659" t="s">
        <v>25</v>
      </c>
      <c r="C659" t="s">
        <v>18</v>
      </c>
      <c r="D659" t="str">
        <f t="shared" si="11"/>
        <v>NGA</v>
      </c>
      <c r="E659" t="s">
        <v>1045</v>
      </c>
    </row>
    <row r="660" spans="1:5" x14ac:dyDescent="0.25">
      <c r="A660" t="s">
        <v>26</v>
      </c>
      <c r="B660" t="s">
        <v>2</v>
      </c>
      <c r="C660" t="s">
        <v>18</v>
      </c>
      <c r="D660" t="str">
        <f t="shared" si="11"/>
        <v>NGA</v>
      </c>
      <c r="E660" t="s">
        <v>1045</v>
      </c>
    </row>
    <row r="661" spans="1:5" x14ac:dyDescent="0.25">
      <c r="A661" t="s">
        <v>26</v>
      </c>
      <c r="B661" t="s">
        <v>25</v>
      </c>
      <c r="C661" t="s">
        <v>1046</v>
      </c>
      <c r="D661" t="str">
        <f t="shared" si="11"/>
        <v>GA1</v>
      </c>
      <c r="E661" t="s">
        <v>1046</v>
      </c>
    </row>
    <row r="662" spans="1:5" x14ac:dyDescent="0.25">
      <c r="A662" t="s">
        <v>26</v>
      </c>
      <c r="B662" t="s">
        <v>2</v>
      </c>
      <c r="C662" t="s">
        <v>1046</v>
      </c>
      <c r="D662" t="str">
        <f t="shared" si="11"/>
        <v>GA1</v>
      </c>
      <c r="E662" t="s">
        <v>1046</v>
      </c>
    </row>
    <row r="663" spans="1:5" x14ac:dyDescent="0.25">
      <c r="A663" t="s">
        <v>26</v>
      </c>
      <c r="B663" t="s">
        <v>25</v>
      </c>
      <c r="C663" t="s">
        <v>19</v>
      </c>
      <c r="D663" t="str">
        <f t="shared" si="11"/>
        <v>PET</v>
      </c>
      <c r="E663" t="s">
        <v>1047</v>
      </c>
    </row>
    <row r="664" spans="1:5" x14ac:dyDescent="0.25">
      <c r="A664" t="s">
        <v>26</v>
      </c>
      <c r="B664" t="s">
        <v>2</v>
      </c>
      <c r="C664" t="s">
        <v>19</v>
      </c>
      <c r="D664" t="str">
        <f t="shared" si="11"/>
        <v>PET</v>
      </c>
      <c r="E664" t="s">
        <v>1047</v>
      </c>
    </row>
    <row r="665" spans="1:5" x14ac:dyDescent="0.25">
      <c r="A665" t="s">
        <v>26</v>
      </c>
      <c r="B665" t="s">
        <v>25</v>
      </c>
      <c r="C665" t="s">
        <v>149</v>
      </c>
      <c r="D665" t="str">
        <f t="shared" si="11"/>
        <v>IL1</v>
      </c>
      <c r="E665" t="s">
        <v>149</v>
      </c>
    </row>
    <row r="666" spans="1:5" x14ac:dyDescent="0.25">
      <c r="A666" t="s">
        <v>26</v>
      </c>
      <c r="B666" t="s">
        <v>2</v>
      </c>
      <c r="C666" t="s">
        <v>149</v>
      </c>
      <c r="D666" t="str">
        <f t="shared" si="11"/>
        <v>IL1</v>
      </c>
      <c r="E666" t="s">
        <v>149</v>
      </c>
    </row>
    <row r="667" spans="1:5" x14ac:dyDescent="0.25">
      <c r="A667" t="s">
        <v>26</v>
      </c>
      <c r="B667" t="s">
        <v>25</v>
      </c>
      <c r="C667" t="s">
        <v>21</v>
      </c>
      <c r="D667" t="str">
        <f t="shared" si="11"/>
        <v>DSL</v>
      </c>
      <c r="E667" t="s">
        <v>1048</v>
      </c>
    </row>
    <row r="668" spans="1:5" x14ac:dyDescent="0.25">
      <c r="A668" t="s">
        <v>26</v>
      </c>
      <c r="B668" t="s">
        <v>2</v>
      </c>
      <c r="C668" t="s">
        <v>21</v>
      </c>
      <c r="D668" t="str">
        <f t="shared" si="11"/>
        <v>DSL</v>
      </c>
      <c r="E668" t="s">
        <v>1048</v>
      </c>
    </row>
    <row r="669" spans="1:5" x14ac:dyDescent="0.25">
      <c r="A669" t="s">
        <v>26</v>
      </c>
      <c r="B669" t="s">
        <v>25</v>
      </c>
      <c r="C669" t="s">
        <v>151</v>
      </c>
      <c r="D669" t="str">
        <f t="shared" si="11"/>
        <v>TH1</v>
      </c>
      <c r="E669" t="s">
        <v>151</v>
      </c>
    </row>
    <row r="670" spans="1:5" x14ac:dyDescent="0.25">
      <c r="A670" t="s">
        <v>26</v>
      </c>
      <c r="B670" t="s">
        <v>2</v>
      </c>
      <c r="C670" t="s">
        <v>151</v>
      </c>
      <c r="D670" t="str">
        <f t="shared" si="11"/>
        <v>TH1</v>
      </c>
      <c r="E670" t="s">
        <v>151</v>
      </c>
    </row>
    <row r="671" spans="1:5" x14ac:dyDescent="0.25">
      <c r="A671" t="s">
        <v>26</v>
      </c>
      <c r="B671" t="s">
        <v>25</v>
      </c>
      <c r="C671" t="s">
        <v>22</v>
      </c>
      <c r="D671" t="str">
        <f t="shared" si="11"/>
        <v>NGA</v>
      </c>
      <c r="E671" t="s">
        <v>1049</v>
      </c>
    </row>
    <row r="672" spans="1:5" x14ac:dyDescent="0.25">
      <c r="A672" t="s">
        <v>26</v>
      </c>
      <c r="B672" t="s">
        <v>2</v>
      </c>
      <c r="C672" t="s">
        <v>22</v>
      </c>
      <c r="D672" t="str">
        <f t="shared" si="11"/>
        <v>NGA</v>
      </c>
      <c r="E672" t="s">
        <v>1049</v>
      </c>
    </row>
    <row r="673" spans="1:5" x14ac:dyDescent="0.25">
      <c r="A673" t="s">
        <v>26</v>
      </c>
      <c r="B673" t="s">
        <v>25</v>
      </c>
      <c r="C673" t="s">
        <v>153</v>
      </c>
      <c r="D673" t="str">
        <f t="shared" si="11"/>
        <v>ET1</v>
      </c>
      <c r="E673" t="s">
        <v>153</v>
      </c>
    </row>
    <row r="674" spans="1:5" x14ac:dyDescent="0.25">
      <c r="A674" t="s">
        <v>26</v>
      </c>
      <c r="B674" t="s">
        <v>2</v>
      </c>
      <c r="C674" t="s">
        <v>153</v>
      </c>
      <c r="D674" t="str">
        <f t="shared" si="11"/>
        <v>ET1</v>
      </c>
      <c r="E674" t="s">
        <v>153</v>
      </c>
    </row>
    <row r="675" spans="1:5" x14ac:dyDescent="0.25">
      <c r="A675" t="s">
        <v>26</v>
      </c>
      <c r="B675" t="s">
        <v>25</v>
      </c>
      <c r="C675" t="s">
        <v>23</v>
      </c>
      <c r="D675" t="str">
        <f t="shared" si="11"/>
        <v>PET</v>
      </c>
      <c r="E675" t="s">
        <v>1050</v>
      </c>
    </row>
    <row r="676" spans="1:5" x14ac:dyDescent="0.25">
      <c r="A676" t="s">
        <v>26</v>
      </c>
      <c r="B676" t="s">
        <v>2</v>
      </c>
      <c r="C676" t="s">
        <v>23</v>
      </c>
      <c r="D676" t="str">
        <f t="shared" si="11"/>
        <v>PET</v>
      </c>
      <c r="E676" t="s">
        <v>1050</v>
      </c>
    </row>
    <row r="677" spans="1:5" x14ac:dyDescent="0.25">
      <c r="A677" t="s">
        <v>26</v>
      </c>
      <c r="B677" t="s">
        <v>25</v>
      </c>
      <c r="C677" t="s">
        <v>1051</v>
      </c>
      <c r="D677" t="str">
        <f t="shared" si="11"/>
        <v>COA</v>
      </c>
      <c r="E677" t="s">
        <v>1052</v>
      </c>
    </row>
    <row r="678" spans="1:5" x14ac:dyDescent="0.25">
      <c r="A678" t="s">
        <v>26</v>
      </c>
      <c r="B678" t="s">
        <v>2</v>
      </c>
      <c r="C678" t="s">
        <v>1051</v>
      </c>
      <c r="D678" t="str">
        <f t="shared" si="11"/>
        <v>COA</v>
      </c>
      <c r="E678" t="s">
        <v>1052</v>
      </c>
    </row>
    <row r="679" spans="1:5" x14ac:dyDescent="0.25">
      <c r="A679" t="s">
        <v>26</v>
      </c>
      <c r="B679" t="s">
        <v>25</v>
      </c>
      <c r="C679" t="s">
        <v>1053</v>
      </c>
      <c r="D679" t="str">
        <f t="shared" si="11"/>
        <v>GEO</v>
      </c>
      <c r="E679" t="s">
        <v>1054</v>
      </c>
    </row>
    <row r="680" spans="1:5" x14ac:dyDescent="0.25">
      <c r="A680" t="s">
        <v>26</v>
      </c>
      <c r="B680" t="s">
        <v>2</v>
      </c>
      <c r="C680" t="s">
        <v>1053</v>
      </c>
      <c r="D680" t="str">
        <f t="shared" si="11"/>
        <v>GEO</v>
      </c>
      <c r="E680" t="s">
        <v>1054</v>
      </c>
    </row>
    <row r="681" spans="1:5" x14ac:dyDescent="0.25">
      <c r="A681" t="s">
        <v>26</v>
      </c>
      <c r="B681" t="s">
        <v>25</v>
      </c>
      <c r="C681" t="s">
        <v>1055</v>
      </c>
      <c r="D681" t="str">
        <f t="shared" si="11"/>
        <v>NGA</v>
      </c>
      <c r="E681" t="s">
        <v>1056</v>
      </c>
    </row>
    <row r="682" spans="1:5" x14ac:dyDescent="0.25">
      <c r="A682" t="s">
        <v>26</v>
      </c>
      <c r="B682" t="s">
        <v>2</v>
      </c>
      <c r="C682" t="s">
        <v>1055</v>
      </c>
      <c r="D682" t="str">
        <f t="shared" si="11"/>
        <v>NGA</v>
      </c>
      <c r="E682" t="s">
        <v>1056</v>
      </c>
    </row>
    <row r="683" spans="1:5" x14ac:dyDescent="0.25">
      <c r="A683" t="s">
        <v>26</v>
      </c>
      <c r="B683" t="s">
        <v>25</v>
      </c>
      <c r="C683" t="s">
        <v>1057</v>
      </c>
      <c r="D683" t="str">
        <f t="shared" si="11"/>
        <v>re1</v>
      </c>
      <c r="E683" t="s">
        <v>1058</v>
      </c>
    </row>
    <row r="684" spans="1:5" x14ac:dyDescent="0.25">
      <c r="A684" t="s">
        <v>26</v>
      </c>
      <c r="B684" t="s">
        <v>2</v>
      </c>
      <c r="C684" t="s">
        <v>1057</v>
      </c>
      <c r="D684" t="str">
        <f t="shared" si="11"/>
        <v>re1</v>
      </c>
      <c r="E684" t="s">
        <v>1058</v>
      </c>
    </row>
    <row r="685" spans="1:5" x14ac:dyDescent="0.25">
      <c r="A685" t="s">
        <v>26</v>
      </c>
      <c r="B685" t="s">
        <v>25</v>
      </c>
      <c r="C685" t="s">
        <v>1059</v>
      </c>
      <c r="D685" t="str">
        <f t="shared" si="11"/>
        <v>OIL</v>
      </c>
      <c r="E685" t="s">
        <v>1060</v>
      </c>
    </row>
    <row r="686" spans="1:5" x14ac:dyDescent="0.25">
      <c r="A686" t="s">
        <v>26</v>
      </c>
      <c r="B686" t="s">
        <v>2</v>
      </c>
      <c r="C686" t="s">
        <v>1059</v>
      </c>
      <c r="D686" t="str">
        <f t="shared" si="11"/>
        <v>OIL</v>
      </c>
      <c r="E686" t="s">
        <v>1060</v>
      </c>
    </row>
    <row r="687" spans="1:5" x14ac:dyDescent="0.25">
      <c r="A687" t="s">
        <v>26</v>
      </c>
      <c r="B687" t="s">
        <v>25</v>
      </c>
      <c r="C687" t="s">
        <v>1061</v>
      </c>
      <c r="D687" t="str">
        <f t="shared" si="11"/>
        <v>re2</v>
      </c>
      <c r="E687" t="s">
        <v>1058</v>
      </c>
    </row>
    <row r="688" spans="1:5" x14ac:dyDescent="0.25">
      <c r="A688" t="s">
        <v>26</v>
      </c>
      <c r="B688" t="s">
        <v>2</v>
      </c>
      <c r="C688" t="s">
        <v>1061</v>
      </c>
      <c r="D688" t="str">
        <f t="shared" si="11"/>
        <v>re2</v>
      </c>
      <c r="E688" t="s">
        <v>1058</v>
      </c>
    </row>
    <row r="689" spans="1:5" x14ac:dyDescent="0.25">
      <c r="A689" t="s">
        <v>26</v>
      </c>
      <c r="B689" t="s">
        <v>25</v>
      </c>
      <c r="C689" t="s">
        <v>1062</v>
      </c>
      <c r="D689" t="str">
        <f t="shared" si="11"/>
        <v>_00</v>
      </c>
      <c r="E689" t="s">
        <v>1063</v>
      </c>
    </row>
    <row r="690" spans="1:5" x14ac:dyDescent="0.25">
      <c r="A690" t="s">
        <v>26</v>
      </c>
      <c r="B690" t="s">
        <v>2</v>
      </c>
      <c r="C690" t="s">
        <v>1062</v>
      </c>
      <c r="D690" t="str">
        <f t="shared" si="11"/>
        <v>_00</v>
      </c>
      <c r="E690" t="s">
        <v>1063</v>
      </c>
    </row>
    <row r="691" spans="1:5" x14ac:dyDescent="0.25">
      <c r="A691" t="s">
        <v>26</v>
      </c>
      <c r="B691" t="s">
        <v>25</v>
      </c>
      <c r="C691" t="s">
        <v>43</v>
      </c>
      <c r="D691" t="str">
        <f t="shared" si="11"/>
        <v>-LA</v>
      </c>
      <c r="E691" t="s">
        <v>1064</v>
      </c>
    </row>
    <row r="692" spans="1:5" x14ac:dyDescent="0.25">
      <c r="A692" t="s">
        <v>26</v>
      </c>
      <c r="B692" t="s">
        <v>2</v>
      </c>
      <c r="C692" t="s">
        <v>43</v>
      </c>
      <c r="D692" t="str">
        <f t="shared" si="11"/>
        <v>-LA</v>
      </c>
      <c r="E692" t="s">
        <v>1064</v>
      </c>
    </row>
    <row r="693" spans="1:5" x14ac:dyDescent="0.25">
      <c r="A693" t="s">
        <v>26</v>
      </c>
      <c r="B693" t="s">
        <v>25</v>
      </c>
      <c r="C693" t="s">
        <v>1065</v>
      </c>
      <c r="D693" t="str">
        <f t="shared" si="11"/>
        <v>_00</v>
      </c>
      <c r="E693" t="s">
        <v>1066</v>
      </c>
    </row>
    <row r="694" spans="1:5" x14ac:dyDescent="0.25">
      <c r="A694" t="s">
        <v>26</v>
      </c>
      <c r="B694" t="s">
        <v>2</v>
      </c>
      <c r="C694" t="s">
        <v>1065</v>
      </c>
      <c r="D694" t="str">
        <f t="shared" si="11"/>
        <v>_00</v>
      </c>
      <c r="E694" t="s">
        <v>1066</v>
      </c>
    </row>
    <row r="695" spans="1:5" x14ac:dyDescent="0.25">
      <c r="A695" t="s">
        <v>26</v>
      </c>
      <c r="B695" t="s">
        <v>25</v>
      </c>
      <c r="C695" t="s">
        <v>44</v>
      </c>
      <c r="D695" t="str">
        <f t="shared" si="11"/>
        <v>Ion</v>
      </c>
      <c r="E695" t="s">
        <v>1067</v>
      </c>
    </row>
    <row r="696" spans="1:5" x14ac:dyDescent="0.25">
      <c r="A696" t="s">
        <v>26</v>
      </c>
      <c r="B696" t="s">
        <v>2</v>
      </c>
      <c r="C696" t="s">
        <v>44</v>
      </c>
      <c r="D696" t="str">
        <f t="shared" si="11"/>
        <v>Ion</v>
      </c>
      <c r="E696" t="s">
        <v>1067</v>
      </c>
    </row>
    <row r="697" spans="1:5" x14ac:dyDescent="0.25">
      <c r="A697" t="s">
        <v>26</v>
      </c>
      <c r="B697" t="s">
        <v>25</v>
      </c>
      <c r="C697" t="s">
        <v>1068</v>
      </c>
      <c r="D697" t="str">
        <f t="shared" si="11"/>
        <v>_00</v>
      </c>
      <c r="E697" t="s">
        <v>1069</v>
      </c>
    </row>
    <row r="698" spans="1:5" x14ac:dyDescent="0.25">
      <c r="A698" t="s">
        <v>26</v>
      </c>
      <c r="B698" t="s">
        <v>2</v>
      </c>
      <c r="C698" t="s">
        <v>1068</v>
      </c>
      <c r="D698" t="str">
        <f t="shared" si="11"/>
        <v>_00</v>
      </c>
      <c r="E698" t="s">
        <v>1069</v>
      </c>
    </row>
    <row r="699" spans="1:5" x14ac:dyDescent="0.25">
      <c r="A699" t="s">
        <v>26</v>
      </c>
      <c r="B699" t="s">
        <v>25</v>
      </c>
      <c r="C699" t="s">
        <v>45</v>
      </c>
      <c r="D699" t="str">
        <f t="shared" si="11"/>
        <v>G20</v>
      </c>
      <c r="E699" t="s">
        <v>1070</v>
      </c>
    </row>
    <row r="700" spans="1:5" x14ac:dyDescent="0.25">
      <c r="A700" t="s">
        <v>26</v>
      </c>
      <c r="B700" t="s">
        <v>2</v>
      </c>
      <c r="C700" t="s">
        <v>45</v>
      </c>
      <c r="D700" t="str">
        <f t="shared" si="11"/>
        <v>G20</v>
      </c>
      <c r="E700" t="s">
        <v>1070</v>
      </c>
    </row>
    <row r="701" spans="1:5" x14ac:dyDescent="0.25">
      <c r="A701" t="s">
        <v>26</v>
      </c>
      <c r="B701" t="s">
        <v>25</v>
      </c>
      <c r="C701" t="s">
        <v>1071</v>
      </c>
      <c r="D701" t="str">
        <f t="shared" si="11"/>
        <v>_00</v>
      </c>
      <c r="E701" t="s">
        <v>1072</v>
      </c>
    </row>
    <row r="702" spans="1:5" x14ac:dyDescent="0.25">
      <c r="A702" t="s">
        <v>26</v>
      </c>
      <c r="B702" t="s">
        <v>2</v>
      </c>
      <c r="C702" t="s">
        <v>1071</v>
      </c>
      <c r="D702" t="str">
        <f t="shared" si="11"/>
        <v>_00</v>
      </c>
      <c r="E702" t="s">
        <v>1072</v>
      </c>
    </row>
    <row r="703" spans="1:5" x14ac:dyDescent="0.25">
      <c r="A703" t="s">
        <v>26</v>
      </c>
      <c r="B703" t="s">
        <v>25</v>
      </c>
      <c r="C703" t="s">
        <v>1073</v>
      </c>
      <c r="D703" t="str">
        <f t="shared" si="11"/>
        <v>L20</v>
      </c>
      <c r="E703" t="s">
        <v>1074</v>
      </c>
    </row>
    <row r="704" spans="1:5" x14ac:dyDescent="0.25">
      <c r="A704" t="s">
        <v>26</v>
      </c>
      <c r="B704" t="s">
        <v>2</v>
      </c>
      <c r="C704" t="s">
        <v>1073</v>
      </c>
      <c r="D704" t="str">
        <f t="shared" si="11"/>
        <v>L20</v>
      </c>
      <c r="E704" t="s">
        <v>1074</v>
      </c>
    </row>
    <row r="705" spans="1:5" x14ac:dyDescent="0.25">
      <c r="A705" t="s">
        <v>26</v>
      </c>
      <c r="B705" t="s">
        <v>25</v>
      </c>
      <c r="C705" t="s">
        <v>1075</v>
      </c>
      <c r="D705" t="str">
        <f t="shared" si="11"/>
        <v>_00</v>
      </c>
      <c r="E705" t="s">
        <v>1076</v>
      </c>
    </row>
    <row r="706" spans="1:5" x14ac:dyDescent="0.25">
      <c r="A706" t="s">
        <v>26</v>
      </c>
      <c r="B706" t="s">
        <v>2</v>
      </c>
      <c r="C706" t="s">
        <v>1075</v>
      </c>
      <c r="D706" t="str">
        <f t="shared" si="11"/>
        <v>_00</v>
      </c>
      <c r="E706" t="s">
        <v>1076</v>
      </c>
    </row>
    <row r="707" spans="1:5" x14ac:dyDescent="0.25">
      <c r="A707" t="s">
        <v>26</v>
      </c>
      <c r="B707" t="s">
        <v>25</v>
      </c>
      <c r="C707" t="s">
        <v>46</v>
      </c>
      <c r="D707" t="str">
        <f t="shared" si="11"/>
        <v>G30</v>
      </c>
      <c r="E707" t="s">
        <v>1077</v>
      </c>
    </row>
    <row r="708" spans="1:5" x14ac:dyDescent="0.25">
      <c r="A708" t="s">
        <v>26</v>
      </c>
      <c r="B708" t="s">
        <v>2</v>
      </c>
      <c r="C708" t="s">
        <v>46</v>
      </c>
      <c r="D708" t="str">
        <f t="shared" si="11"/>
        <v>G30</v>
      </c>
      <c r="E708" t="s">
        <v>1077</v>
      </c>
    </row>
    <row r="709" spans="1:5" x14ac:dyDescent="0.25">
      <c r="A709" t="s">
        <v>26</v>
      </c>
      <c r="B709" t="s">
        <v>25</v>
      </c>
      <c r="C709" t="s">
        <v>1078</v>
      </c>
      <c r="D709" t="str">
        <f t="shared" si="11"/>
        <v>_00</v>
      </c>
      <c r="E709" t="s">
        <v>1079</v>
      </c>
    </row>
    <row r="710" spans="1:5" x14ac:dyDescent="0.25">
      <c r="A710" t="s">
        <v>26</v>
      </c>
      <c r="B710" t="s">
        <v>2</v>
      </c>
      <c r="C710" t="s">
        <v>1078</v>
      </c>
      <c r="D710" t="str">
        <f t="shared" si="11"/>
        <v>_00</v>
      </c>
      <c r="E710" t="s">
        <v>1079</v>
      </c>
    </row>
    <row r="711" spans="1:5" x14ac:dyDescent="0.25">
      <c r="A711" t="s">
        <v>26</v>
      </c>
      <c r="B711" t="s">
        <v>25</v>
      </c>
      <c r="C711" t="s">
        <v>1080</v>
      </c>
      <c r="D711" t="str">
        <f t="shared" ref="D711:D774" si="12">RIGHT(C711,3)</f>
        <v>O20</v>
      </c>
      <c r="E711" t="s">
        <v>1081</v>
      </c>
    </row>
    <row r="712" spans="1:5" x14ac:dyDescent="0.25">
      <c r="A712" t="s">
        <v>26</v>
      </c>
      <c r="B712" t="s">
        <v>2</v>
      </c>
      <c r="C712" t="s">
        <v>1080</v>
      </c>
      <c r="D712" t="str">
        <f t="shared" si="12"/>
        <v>O20</v>
      </c>
      <c r="E712" t="s">
        <v>1081</v>
      </c>
    </row>
    <row r="713" spans="1:5" x14ac:dyDescent="0.25">
      <c r="A713" t="s">
        <v>26</v>
      </c>
      <c r="B713" t="s">
        <v>25</v>
      </c>
      <c r="C713" t="s">
        <v>1082</v>
      </c>
      <c r="D713" t="str">
        <f t="shared" si="12"/>
        <v>_00</v>
      </c>
      <c r="E713" t="s">
        <v>1083</v>
      </c>
    </row>
    <row r="714" spans="1:5" x14ac:dyDescent="0.25">
      <c r="A714" t="s">
        <v>26</v>
      </c>
      <c r="B714" t="s">
        <v>2</v>
      </c>
      <c r="C714" t="s">
        <v>1082</v>
      </c>
      <c r="D714" t="str">
        <f t="shared" si="12"/>
        <v>_00</v>
      </c>
      <c r="E714" t="s">
        <v>1083</v>
      </c>
    </row>
    <row r="715" spans="1:5" x14ac:dyDescent="0.25">
      <c r="A715" t="s">
        <v>26</v>
      </c>
      <c r="B715" t="s">
        <v>25</v>
      </c>
      <c r="C715" t="s">
        <v>1084</v>
      </c>
      <c r="D715" t="str">
        <f t="shared" si="12"/>
        <v>S30</v>
      </c>
      <c r="E715" t="s">
        <v>1085</v>
      </c>
    </row>
    <row r="716" spans="1:5" x14ac:dyDescent="0.25">
      <c r="A716" t="s">
        <v>26</v>
      </c>
      <c r="B716" t="s">
        <v>2</v>
      </c>
      <c r="C716" t="s">
        <v>1084</v>
      </c>
      <c r="D716" t="str">
        <f t="shared" si="12"/>
        <v>S30</v>
      </c>
      <c r="E716" t="s">
        <v>1085</v>
      </c>
    </row>
    <row r="717" spans="1:5" x14ac:dyDescent="0.25">
      <c r="A717" t="s">
        <v>26</v>
      </c>
      <c r="B717" t="s">
        <v>25</v>
      </c>
      <c r="C717" t="s">
        <v>1086</v>
      </c>
      <c r="D717" t="str">
        <f t="shared" si="12"/>
        <v>_00</v>
      </c>
      <c r="E717" t="s">
        <v>1087</v>
      </c>
    </row>
    <row r="718" spans="1:5" x14ac:dyDescent="0.25">
      <c r="A718" t="s">
        <v>26</v>
      </c>
      <c r="B718" t="s">
        <v>2</v>
      </c>
      <c r="C718" t="s">
        <v>1086</v>
      </c>
      <c r="D718" t="str">
        <f t="shared" si="12"/>
        <v>_00</v>
      </c>
      <c r="E718" t="s">
        <v>1087</v>
      </c>
    </row>
    <row r="719" spans="1:5" x14ac:dyDescent="0.25">
      <c r="A719" t="s">
        <v>26</v>
      </c>
      <c r="B719" t="s">
        <v>25</v>
      </c>
      <c r="C719" t="s">
        <v>1088</v>
      </c>
      <c r="D719" t="str">
        <f t="shared" si="12"/>
        <v>C20</v>
      </c>
      <c r="E719" t="s">
        <v>1089</v>
      </c>
    </row>
    <row r="720" spans="1:5" x14ac:dyDescent="0.25">
      <c r="A720" t="s">
        <v>26</v>
      </c>
      <c r="B720" t="s">
        <v>2</v>
      </c>
      <c r="C720" t="s">
        <v>1088</v>
      </c>
      <c r="D720" t="str">
        <f t="shared" si="12"/>
        <v>C20</v>
      </c>
      <c r="E720" t="s">
        <v>1089</v>
      </c>
    </row>
    <row r="721" spans="1:5" x14ac:dyDescent="0.25">
      <c r="A721" t="s">
        <v>26</v>
      </c>
      <c r="B721" t="s">
        <v>25</v>
      </c>
      <c r="C721" t="s">
        <v>1090</v>
      </c>
      <c r="D721" t="str">
        <f t="shared" si="12"/>
        <v>BIG</v>
      </c>
      <c r="E721" t="s">
        <v>1091</v>
      </c>
    </row>
    <row r="722" spans="1:5" x14ac:dyDescent="0.25">
      <c r="A722" t="s">
        <v>26</v>
      </c>
      <c r="B722" t="s">
        <v>2</v>
      </c>
      <c r="C722" t="s">
        <v>1090</v>
      </c>
      <c r="D722" t="str">
        <f t="shared" si="12"/>
        <v>BIG</v>
      </c>
      <c r="E722" t="s">
        <v>1091</v>
      </c>
    </row>
    <row r="723" spans="1:5" x14ac:dyDescent="0.25">
      <c r="A723" t="s">
        <v>26</v>
      </c>
      <c r="B723" t="s">
        <v>25</v>
      </c>
      <c r="C723" t="s">
        <v>1092</v>
      </c>
      <c r="D723" t="str">
        <f t="shared" si="12"/>
        <v>S30</v>
      </c>
      <c r="E723" t="s">
        <v>1093</v>
      </c>
    </row>
    <row r="724" spans="1:5" x14ac:dyDescent="0.25">
      <c r="A724" t="s">
        <v>26</v>
      </c>
      <c r="B724" t="s">
        <v>2</v>
      </c>
      <c r="C724" t="s">
        <v>1092</v>
      </c>
      <c r="D724" t="str">
        <f t="shared" si="12"/>
        <v>S30</v>
      </c>
      <c r="E724" t="s">
        <v>1093</v>
      </c>
    </row>
    <row r="725" spans="1:5" x14ac:dyDescent="0.25">
      <c r="A725" t="s">
        <v>26</v>
      </c>
      <c r="B725" t="s">
        <v>25</v>
      </c>
      <c r="C725" t="s">
        <v>1094</v>
      </c>
      <c r="D725" t="str">
        <f t="shared" si="12"/>
        <v>BIL</v>
      </c>
      <c r="E725" t="s">
        <v>1095</v>
      </c>
    </row>
    <row r="726" spans="1:5" x14ac:dyDescent="0.25">
      <c r="A726" t="s">
        <v>26</v>
      </c>
      <c r="B726" t="s">
        <v>2</v>
      </c>
      <c r="C726" t="s">
        <v>1094</v>
      </c>
      <c r="D726" t="str">
        <f t="shared" si="12"/>
        <v>BIL</v>
      </c>
      <c r="E726" t="s">
        <v>1095</v>
      </c>
    </row>
    <row r="727" spans="1:5" x14ac:dyDescent="0.25">
      <c r="A727" t="s">
        <v>26</v>
      </c>
      <c r="B727" t="s">
        <v>25</v>
      </c>
      <c r="C727" t="s">
        <v>1096</v>
      </c>
      <c r="D727" t="str">
        <f t="shared" si="12"/>
        <v>C20</v>
      </c>
      <c r="E727" t="s">
        <v>1097</v>
      </c>
    </row>
    <row r="728" spans="1:5" x14ac:dyDescent="0.25">
      <c r="A728" t="s">
        <v>26</v>
      </c>
      <c r="B728" t="s">
        <v>2</v>
      </c>
      <c r="C728" t="s">
        <v>1096</v>
      </c>
      <c r="D728" t="str">
        <f t="shared" si="12"/>
        <v>C20</v>
      </c>
      <c r="E728" t="s">
        <v>1097</v>
      </c>
    </row>
    <row r="729" spans="1:5" x14ac:dyDescent="0.25">
      <c r="A729" t="s">
        <v>26</v>
      </c>
      <c r="B729" t="s">
        <v>25</v>
      </c>
      <c r="C729" t="s">
        <v>1098</v>
      </c>
      <c r="D729" t="str">
        <f t="shared" si="12"/>
        <v>COA</v>
      </c>
      <c r="E729" t="s">
        <v>1099</v>
      </c>
    </row>
    <row r="730" spans="1:5" x14ac:dyDescent="0.25">
      <c r="A730" t="s">
        <v>26</v>
      </c>
      <c r="B730" t="s">
        <v>2</v>
      </c>
      <c r="C730" t="s">
        <v>1098</v>
      </c>
      <c r="D730" t="str">
        <f t="shared" si="12"/>
        <v>COA</v>
      </c>
      <c r="E730" t="s">
        <v>1099</v>
      </c>
    </row>
    <row r="731" spans="1:5" x14ac:dyDescent="0.25">
      <c r="A731" t="s">
        <v>26</v>
      </c>
      <c r="B731" t="s">
        <v>25</v>
      </c>
      <c r="C731" t="s">
        <v>73</v>
      </c>
      <c r="D731" t="str">
        <f t="shared" si="12"/>
        <v>w20</v>
      </c>
      <c r="E731" t="s">
        <v>1100</v>
      </c>
    </row>
    <row r="732" spans="1:5" x14ac:dyDescent="0.25">
      <c r="A732" t="s">
        <v>26</v>
      </c>
      <c r="B732" t="s">
        <v>2</v>
      </c>
      <c r="C732" t="s">
        <v>73</v>
      </c>
      <c r="D732" t="str">
        <f t="shared" si="12"/>
        <v>w20</v>
      </c>
      <c r="E732" t="s">
        <v>1100</v>
      </c>
    </row>
    <row r="733" spans="1:5" x14ac:dyDescent="0.25">
      <c r="A733" t="s">
        <v>26</v>
      </c>
      <c r="B733" t="s">
        <v>25</v>
      </c>
      <c r="C733" t="s">
        <v>1101</v>
      </c>
      <c r="D733" t="str">
        <f t="shared" si="12"/>
        <v>COL</v>
      </c>
      <c r="E733" t="s">
        <v>1102</v>
      </c>
    </row>
    <row r="734" spans="1:5" x14ac:dyDescent="0.25">
      <c r="A734" t="s">
        <v>26</v>
      </c>
      <c r="B734" t="s">
        <v>2</v>
      </c>
      <c r="C734" t="s">
        <v>1101</v>
      </c>
      <c r="D734" t="str">
        <f t="shared" si="12"/>
        <v>COL</v>
      </c>
      <c r="E734" t="s">
        <v>1102</v>
      </c>
    </row>
    <row r="735" spans="1:5" x14ac:dyDescent="0.25">
      <c r="A735" t="s">
        <v>26</v>
      </c>
      <c r="B735" t="s">
        <v>25</v>
      </c>
      <c r="C735" t="s">
        <v>1103</v>
      </c>
      <c r="D735" t="str">
        <f t="shared" si="12"/>
        <v>STG</v>
      </c>
      <c r="E735" t="s">
        <v>1104</v>
      </c>
    </row>
    <row r="736" spans="1:5" x14ac:dyDescent="0.25">
      <c r="A736" t="s">
        <v>26</v>
      </c>
      <c r="B736" t="s">
        <v>2</v>
      </c>
      <c r="C736" t="s">
        <v>1103</v>
      </c>
      <c r="D736" t="str">
        <f t="shared" si="12"/>
        <v>STG</v>
      </c>
      <c r="E736" t="s">
        <v>1104</v>
      </c>
    </row>
    <row r="737" spans="1:5" x14ac:dyDescent="0.25">
      <c r="A737" t="s">
        <v>26</v>
      </c>
      <c r="B737" t="s">
        <v>25</v>
      </c>
      <c r="C737" t="s">
        <v>1105</v>
      </c>
      <c r="D737" t="str">
        <f t="shared" si="12"/>
        <v>GEO</v>
      </c>
      <c r="E737" t="s">
        <v>1106</v>
      </c>
    </row>
    <row r="738" spans="1:5" x14ac:dyDescent="0.25">
      <c r="A738" t="s">
        <v>26</v>
      </c>
      <c r="B738" t="s">
        <v>2</v>
      </c>
      <c r="C738" t="s">
        <v>1105</v>
      </c>
      <c r="D738" t="str">
        <f t="shared" si="12"/>
        <v>GEO</v>
      </c>
      <c r="E738" t="s">
        <v>1106</v>
      </c>
    </row>
    <row r="739" spans="1:5" x14ac:dyDescent="0.25">
      <c r="A739" t="s">
        <v>26</v>
      </c>
      <c r="B739" t="s">
        <v>25</v>
      </c>
      <c r="C739" t="s">
        <v>1107</v>
      </c>
      <c r="D739" t="str">
        <f t="shared" si="12"/>
        <v>w20</v>
      </c>
      <c r="E739" t="s">
        <v>1108</v>
      </c>
    </row>
    <row r="740" spans="1:5" x14ac:dyDescent="0.25">
      <c r="A740" t="s">
        <v>26</v>
      </c>
      <c r="B740" t="s">
        <v>2</v>
      </c>
      <c r="C740" t="s">
        <v>1107</v>
      </c>
      <c r="D740" t="str">
        <f t="shared" si="12"/>
        <v>w20</v>
      </c>
      <c r="E740" t="s">
        <v>1108</v>
      </c>
    </row>
    <row r="741" spans="1:5" x14ac:dyDescent="0.25">
      <c r="A741" t="s">
        <v>26</v>
      </c>
      <c r="B741" t="s">
        <v>25</v>
      </c>
      <c r="C741" t="s">
        <v>1109</v>
      </c>
      <c r="D741" t="str">
        <f t="shared" si="12"/>
        <v>HYD</v>
      </c>
      <c r="E741" t="s">
        <v>1110</v>
      </c>
    </row>
    <row r="742" spans="1:5" x14ac:dyDescent="0.25">
      <c r="A742" t="s">
        <v>26</v>
      </c>
      <c r="B742" t="s">
        <v>2</v>
      </c>
      <c r="C742" t="s">
        <v>1109</v>
      </c>
      <c r="D742" t="str">
        <f t="shared" si="12"/>
        <v>HYD</v>
      </c>
      <c r="E742" t="s">
        <v>1110</v>
      </c>
    </row>
    <row r="743" spans="1:5" x14ac:dyDescent="0.25">
      <c r="A743" t="s">
        <v>26</v>
      </c>
      <c r="B743" t="s">
        <v>25</v>
      </c>
      <c r="C743" t="s">
        <v>1111</v>
      </c>
      <c r="D743" t="str">
        <f t="shared" si="12"/>
        <v>S30</v>
      </c>
      <c r="E743" t="s">
        <v>1112</v>
      </c>
    </row>
    <row r="744" spans="1:5" x14ac:dyDescent="0.25">
      <c r="A744" t="s">
        <v>26</v>
      </c>
      <c r="B744" t="s">
        <v>2</v>
      </c>
      <c r="C744" t="s">
        <v>1111</v>
      </c>
      <c r="D744" t="str">
        <f t="shared" si="12"/>
        <v>S30</v>
      </c>
      <c r="E744" t="s">
        <v>1112</v>
      </c>
    </row>
    <row r="745" spans="1:5" x14ac:dyDescent="0.25">
      <c r="A745" t="s">
        <v>26</v>
      </c>
      <c r="B745" t="s">
        <v>25</v>
      </c>
      <c r="C745" t="s">
        <v>1113</v>
      </c>
      <c r="D745" t="str">
        <f t="shared" si="12"/>
        <v>NGA</v>
      </c>
      <c r="E745" t="s">
        <v>1114</v>
      </c>
    </row>
    <row r="746" spans="1:5" x14ac:dyDescent="0.25">
      <c r="A746" t="s">
        <v>26</v>
      </c>
      <c r="B746" t="s">
        <v>2</v>
      </c>
      <c r="C746" t="s">
        <v>1113</v>
      </c>
      <c r="D746" t="str">
        <f t="shared" si="12"/>
        <v>NGA</v>
      </c>
      <c r="E746" t="s">
        <v>1114</v>
      </c>
    </row>
    <row r="747" spans="1:5" x14ac:dyDescent="0.25">
      <c r="A747" t="s">
        <v>26</v>
      </c>
      <c r="B747" t="s">
        <v>25</v>
      </c>
      <c r="C747" t="s">
        <v>62</v>
      </c>
      <c r="D747" t="str">
        <f t="shared" si="12"/>
        <v>C20</v>
      </c>
      <c r="E747" t="s">
        <v>1115</v>
      </c>
    </row>
    <row r="748" spans="1:5" x14ac:dyDescent="0.25">
      <c r="A748" t="s">
        <v>26</v>
      </c>
      <c r="B748" t="s">
        <v>2</v>
      </c>
      <c r="C748" t="s">
        <v>62</v>
      </c>
      <c r="D748" t="str">
        <f t="shared" si="12"/>
        <v>C20</v>
      </c>
      <c r="E748" t="s">
        <v>1115</v>
      </c>
    </row>
    <row r="749" spans="1:5" x14ac:dyDescent="0.25">
      <c r="A749" t="s">
        <v>26</v>
      </c>
      <c r="B749" t="s">
        <v>25</v>
      </c>
      <c r="C749" t="s">
        <v>1116</v>
      </c>
      <c r="D749" t="str">
        <f t="shared" si="12"/>
        <v>OIL</v>
      </c>
      <c r="E749" t="s">
        <v>1117</v>
      </c>
    </row>
    <row r="750" spans="1:5" x14ac:dyDescent="0.25">
      <c r="A750" t="s">
        <v>26</v>
      </c>
      <c r="B750" t="s">
        <v>2</v>
      </c>
      <c r="C750" t="s">
        <v>1116</v>
      </c>
      <c r="D750" t="str">
        <f t="shared" si="12"/>
        <v>OIL</v>
      </c>
      <c r="E750" t="s">
        <v>1117</v>
      </c>
    </row>
    <row r="751" spans="1:5" x14ac:dyDescent="0.25">
      <c r="A751" t="s">
        <v>26</v>
      </c>
      <c r="B751" t="s">
        <v>25</v>
      </c>
      <c r="C751" t="s">
        <v>63</v>
      </c>
      <c r="D751" t="str">
        <f t="shared" si="12"/>
        <v>F20</v>
      </c>
      <c r="E751" t="s">
        <v>1118</v>
      </c>
    </row>
    <row r="752" spans="1:5" x14ac:dyDescent="0.25">
      <c r="A752" t="s">
        <v>26</v>
      </c>
      <c r="B752" t="s">
        <v>2</v>
      </c>
      <c r="C752" t="s">
        <v>63</v>
      </c>
      <c r="D752" t="str">
        <f t="shared" si="12"/>
        <v>F20</v>
      </c>
      <c r="E752" t="s">
        <v>1118</v>
      </c>
    </row>
    <row r="753" spans="1:5" x14ac:dyDescent="0.25">
      <c r="A753" t="s">
        <v>26</v>
      </c>
      <c r="B753" t="s">
        <v>25</v>
      </c>
      <c r="C753" t="s">
        <v>1119</v>
      </c>
      <c r="D753" t="str">
        <f t="shared" si="12"/>
        <v>SOL</v>
      </c>
      <c r="E753" t="s">
        <v>1120</v>
      </c>
    </row>
    <row r="754" spans="1:5" x14ac:dyDescent="0.25">
      <c r="A754" t="s">
        <v>26</v>
      </c>
      <c r="B754" t="s">
        <v>2</v>
      </c>
      <c r="C754" t="s">
        <v>1119</v>
      </c>
      <c r="D754" t="str">
        <f t="shared" si="12"/>
        <v>SOL</v>
      </c>
      <c r="E754" t="s">
        <v>1120</v>
      </c>
    </row>
    <row r="755" spans="1:5" x14ac:dyDescent="0.25">
      <c r="A755" t="s">
        <v>26</v>
      </c>
      <c r="B755" t="s">
        <v>25</v>
      </c>
      <c r="C755" t="s">
        <v>1121</v>
      </c>
      <c r="D755" t="str">
        <f t="shared" si="12"/>
        <v>R30</v>
      </c>
      <c r="E755" t="s">
        <v>1122</v>
      </c>
    </row>
    <row r="756" spans="1:5" x14ac:dyDescent="0.25">
      <c r="A756" t="s">
        <v>26</v>
      </c>
      <c r="B756" t="s">
        <v>2</v>
      </c>
      <c r="C756" t="s">
        <v>1121</v>
      </c>
      <c r="D756" t="str">
        <f t="shared" si="12"/>
        <v>R30</v>
      </c>
      <c r="E756" t="s">
        <v>1122</v>
      </c>
    </row>
    <row r="757" spans="1:5" x14ac:dyDescent="0.25">
      <c r="A757" t="s">
        <v>26</v>
      </c>
      <c r="B757" t="s">
        <v>25</v>
      </c>
      <c r="C757" t="s">
        <v>1123</v>
      </c>
      <c r="D757" t="str">
        <f t="shared" si="12"/>
        <v>TID</v>
      </c>
      <c r="E757" t="s">
        <v>1124</v>
      </c>
    </row>
    <row r="758" spans="1:5" x14ac:dyDescent="0.25">
      <c r="A758" t="s">
        <v>26</v>
      </c>
      <c r="B758" t="s">
        <v>2</v>
      </c>
      <c r="C758" t="s">
        <v>1123</v>
      </c>
      <c r="D758" t="str">
        <f t="shared" si="12"/>
        <v>TID</v>
      </c>
      <c r="E758" t="s">
        <v>1124</v>
      </c>
    </row>
    <row r="759" spans="1:5" x14ac:dyDescent="0.25">
      <c r="A759" t="s">
        <v>26</v>
      </c>
      <c r="B759" t="s">
        <v>25</v>
      </c>
      <c r="C759" t="s">
        <v>1125</v>
      </c>
      <c r="D759" t="str">
        <f t="shared" si="12"/>
        <v>R50</v>
      </c>
      <c r="E759" t="s">
        <v>1126</v>
      </c>
    </row>
    <row r="760" spans="1:5" x14ac:dyDescent="0.25">
      <c r="A760" t="s">
        <v>26</v>
      </c>
      <c r="B760" t="s">
        <v>2</v>
      </c>
      <c r="C760" t="s">
        <v>1125</v>
      </c>
      <c r="D760" t="str">
        <f t="shared" si="12"/>
        <v>R50</v>
      </c>
      <c r="E760" t="s">
        <v>1126</v>
      </c>
    </row>
    <row r="761" spans="1:5" x14ac:dyDescent="0.25">
      <c r="A761" t="s">
        <v>26</v>
      </c>
      <c r="B761" t="s">
        <v>2</v>
      </c>
      <c r="C761" t="s">
        <v>1127</v>
      </c>
      <c r="D761" t="str">
        <f t="shared" si="12"/>
        <v>URN</v>
      </c>
      <c r="E761" t="s">
        <v>1128</v>
      </c>
    </row>
    <row r="762" spans="1:5" x14ac:dyDescent="0.25">
      <c r="A762" t="s">
        <v>26</v>
      </c>
      <c r="B762" t="s">
        <v>25</v>
      </c>
      <c r="C762" t="s">
        <v>1129</v>
      </c>
      <c r="D762" t="str">
        <f t="shared" si="12"/>
        <v>R20</v>
      </c>
      <c r="E762" t="s">
        <v>1130</v>
      </c>
    </row>
    <row r="763" spans="1:5" x14ac:dyDescent="0.25">
      <c r="A763" t="s">
        <v>26</v>
      </c>
      <c r="B763" t="s">
        <v>2</v>
      </c>
      <c r="C763" t="s">
        <v>1129</v>
      </c>
      <c r="D763" t="str">
        <f t="shared" si="12"/>
        <v>R20</v>
      </c>
      <c r="E763" t="s">
        <v>1130</v>
      </c>
    </row>
    <row r="764" spans="1:5" x14ac:dyDescent="0.25">
      <c r="A764" t="s">
        <v>26</v>
      </c>
      <c r="B764" t="s">
        <v>25</v>
      </c>
      <c r="C764" t="s">
        <v>1131</v>
      </c>
      <c r="D764" t="str">
        <f t="shared" si="12"/>
        <v>WIN</v>
      </c>
      <c r="E764" t="s">
        <v>1132</v>
      </c>
    </row>
    <row r="765" spans="1:5" x14ac:dyDescent="0.25">
      <c r="A765" t="s">
        <v>26</v>
      </c>
      <c r="B765" t="s">
        <v>2</v>
      </c>
      <c r="C765" t="s">
        <v>1131</v>
      </c>
      <c r="D765" t="str">
        <f t="shared" si="12"/>
        <v>WIN</v>
      </c>
      <c r="E765" t="s">
        <v>1132</v>
      </c>
    </row>
    <row r="766" spans="1:5" x14ac:dyDescent="0.25">
      <c r="A766" t="s">
        <v>26</v>
      </c>
      <c r="B766" t="s">
        <v>25</v>
      </c>
      <c r="C766" t="s">
        <v>1133</v>
      </c>
      <c r="D766" t="str">
        <f t="shared" si="12"/>
        <v>L20</v>
      </c>
      <c r="E766" t="s">
        <v>1134</v>
      </c>
    </row>
    <row r="767" spans="1:5" x14ac:dyDescent="0.25">
      <c r="A767" t="s">
        <v>26</v>
      </c>
      <c r="B767" t="s">
        <v>2</v>
      </c>
      <c r="C767" t="s">
        <v>1133</v>
      </c>
      <c r="D767" t="str">
        <f t="shared" si="12"/>
        <v>L20</v>
      </c>
      <c r="E767" t="s">
        <v>1134</v>
      </c>
    </row>
    <row r="768" spans="1:5" x14ac:dyDescent="0.25">
      <c r="A768" t="s">
        <v>26</v>
      </c>
      <c r="B768" t="s">
        <v>25</v>
      </c>
      <c r="C768" t="s">
        <v>1135</v>
      </c>
      <c r="D768" t="str">
        <f t="shared" si="12"/>
        <v>WOD</v>
      </c>
      <c r="E768" t="s">
        <v>1136</v>
      </c>
    </row>
    <row r="769" spans="1:5" x14ac:dyDescent="0.25">
      <c r="A769" t="s">
        <v>26</v>
      </c>
      <c r="B769" t="s">
        <v>2</v>
      </c>
      <c r="C769" t="s">
        <v>1135</v>
      </c>
      <c r="D769" t="str">
        <f t="shared" si="12"/>
        <v>WOD</v>
      </c>
      <c r="E769" t="s">
        <v>1136</v>
      </c>
    </row>
    <row r="770" spans="1:5" x14ac:dyDescent="0.25">
      <c r="A770" t="s">
        <v>26</v>
      </c>
      <c r="B770" t="s">
        <v>25</v>
      </c>
      <c r="C770" t="s">
        <v>1137</v>
      </c>
      <c r="D770" t="str">
        <f t="shared" si="12"/>
        <v>P20</v>
      </c>
      <c r="E770" t="s">
        <v>1138</v>
      </c>
    </row>
    <row r="771" spans="1:5" x14ac:dyDescent="0.25">
      <c r="A771" t="s">
        <v>26</v>
      </c>
      <c r="B771" t="s">
        <v>2</v>
      </c>
      <c r="C771" t="s">
        <v>1137</v>
      </c>
      <c r="D771" t="str">
        <f t="shared" si="12"/>
        <v>P20</v>
      </c>
      <c r="E771" t="s">
        <v>1138</v>
      </c>
    </row>
    <row r="772" spans="1:5" x14ac:dyDescent="0.25">
      <c r="A772" t="s">
        <v>26</v>
      </c>
      <c r="B772" t="s">
        <v>25</v>
      </c>
      <c r="C772" t="s">
        <v>1139</v>
      </c>
      <c r="D772" t="str">
        <f t="shared" si="12"/>
        <v>_00</v>
      </c>
      <c r="E772" t="s">
        <v>1140</v>
      </c>
    </row>
    <row r="773" spans="1:5" x14ac:dyDescent="0.25">
      <c r="A773" t="s">
        <v>26</v>
      </c>
      <c r="B773" t="s">
        <v>2</v>
      </c>
      <c r="C773" t="s">
        <v>1139</v>
      </c>
      <c r="D773" t="str">
        <f t="shared" si="12"/>
        <v>_00</v>
      </c>
      <c r="E773" t="s">
        <v>1140</v>
      </c>
    </row>
    <row r="774" spans="1:5" x14ac:dyDescent="0.25">
      <c r="A774" t="s">
        <v>26</v>
      </c>
      <c r="B774" t="s">
        <v>25</v>
      </c>
      <c r="C774" t="s">
        <v>64</v>
      </c>
      <c r="D774" t="str">
        <f t="shared" si="12"/>
        <v>B20</v>
      </c>
      <c r="E774" t="s">
        <v>1141</v>
      </c>
    </row>
    <row r="775" spans="1:5" x14ac:dyDescent="0.25">
      <c r="A775" t="s">
        <v>26</v>
      </c>
      <c r="B775" t="s">
        <v>2</v>
      </c>
      <c r="C775" t="s">
        <v>64</v>
      </c>
      <c r="D775" t="str">
        <f t="shared" ref="D775:D838" si="13">RIGHT(C775,3)</f>
        <v>B20</v>
      </c>
      <c r="E775" t="s">
        <v>1141</v>
      </c>
    </row>
    <row r="776" spans="1:5" x14ac:dyDescent="0.25">
      <c r="A776" t="s">
        <v>26</v>
      </c>
      <c r="B776" t="s">
        <v>25</v>
      </c>
      <c r="C776" t="s">
        <v>1142</v>
      </c>
      <c r="D776" t="str">
        <f t="shared" si="13"/>
        <v>_00</v>
      </c>
      <c r="E776" t="s">
        <v>1143</v>
      </c>
    </row>
    <row r="777" spans="1:5" x14ac:dyDescent="0.25">
      <c r="A777" t="s">
        <v>26</v>
      </c>
      <c r="B777" t="s">
        <v>2</v>
      </c>
      <c r="C777" t="s">
        <v>1142</v>
      </c>
      <c r="D777" t="str">
        <f t="shared" si="13"/>
        <v>_00</v>
      </c>
      <c r="E777" t="s">
        <v>1143</v>
      </c>
    </row>
    <row r="778" spans="1:5" x14ac:dyDescent="0.25">
      <c r="A778" t="s">
        <v>26</v>
      </c>
      <c r="B778" t="s">
        <v>25</v>
      </c>
      <c r="C778" t="s">
        <v>1144</v>
      </c>
      <c r="D778" t="str">
        <f t="shared" si="13"/>
        <v>E20</v>
      </c>
      <c r="E778" t="s">
        <v>1145</v>
      </c>
    </row>
    <row r="779" spans="1:5" x14ac:dyDescent="0.25">
      <c r="A779" t="s">
        <v>26</v>
      </c>
      <c r="B779" t="s">
        <v>2</v>
      </c>
      <c r="C779" t="s">
        <v>1144</v>
      </c>
      <c r="D779" t="str">
        <f t="shared" si="13"/>
        <v>E20</v>
      </c>
      <c r="E779" t="s">
        <v>1145</v>
      </c>
    </row>
    <row r="780" spans="1:5" x14ac:dyDescent="0.25">
      <c r="A780" t="s">
        <v>26</v>
      </c>
      <c r="B780" t="s">
        <v>25</v>
      </c>
      <c r="C780" t="s">
        <v>1146</v>
      </c>
      <c r="D780" t="str">
        <f t="shared" si="13"/>
        <v>_00</v>
      </c>
      <c r="E780" t="s">
        <v>1147</v>
      </c>
    </row>
    <row r="781" spans="1:5" x14ac:dyDescent="0.25">
      <c r="A781" t="s">
        <v>26</v>
      </c>
      <c r="B781" t="s">
        <v>2</v>
      </c>
      <c r="C781" t="s">
        <v>1146</v>
      </c>
      <c r="D781" t="str">
        <f t="shared" si="13"/>
        <v>_00</v>
      </c>
      <c r="E781" t="s">
        <v>1147</v>
      </c>
    </row>
    <row r="782" spans="1:5" x14ac:dyDescent="0.25">
      <c r="A782" t="s">
        <v>26</v>
      </c>
      <c r="B782" t="s">
        <v>25</v>
      </c>
      <c r="C782" t="s">
        <v>65</v>
      </c>
      <c r="D782" t="str">
        <f t="shared" si="13"/>
        <v>M35</v>
      </c>
      <c r="E782" t="s">
        <v>1148</v>
      </c>
    </row>
    <row r="783" spans="1:5" x14ac:dyDescent="0.25">
      <c r="A783" t="s">
        <v>26</v>
      </c>
      <c r="B783" t="s">
        <v>2</v>
      </c>
      <c r="C783" t="s">
        <v>65</v>
      </c>
      <c r="D783" t="str">
        <f t="shared" si="13"/>
        <v>M35</v>
      </c>
      <c r="E783" t="s">
        <v>1148</v>
      </c>
    </row>
    <row r="784" spans="1:5" x14ac:dyDescent="0.25">
      <c r="A784" t="s">
        <v>26</v>
      </c>
      <c r="B784" t="s">
        <v>25</v>
      </c>
      <c r="C784" t="s">
        <v>1149</v>
      </c>
      <c r="D784" t="str">
        <f t="shared" si="13"/>
        <v>_00</v>
      </c>
      <c r="E784" t="s">
        <v>1150</v>
      </c>
    </row>
    <row r="785" spans="1:5" x14ac:dyDescent="0.25">
      <c r="A785" t="s">
        <v>26</v>
      </c>
      <c r="B785" t="s">
        <v>2</v>
      </c>
      <c r="C785" t="s">
        <v>1149</v>
      </c>
      <c r="D785" t="str">
        <f t="shared" si="13"/>
        <v>_00</v>
      </c>
      <c r="E785" t="s">
        <v>1150</v>
      </c>
    </row>
    <row r="786" spans="1:5" x14ac:dyDescent="0.25">
      <c r="A786" t="s">
        <v>26</v>
      </c>
      <c r="B786" t="s">
        <v>25</v>
      </c>
      <c r="C786" t="s">
        <v>66</v>
      </c>
      <c r="D786" t="str">
        <f t="shared" si="13"/>
        <v>M40</v>
      </c>
      <c r="E786" t="s">
        <v>1151</v>
      </c>
    </row>
    <row r="787" spans="1:5" x14ac:dyDescent="0.25">
      <c r="A787" t="s">
        <v>26</v>
      </c>
      <c r="B787" t="s">
        <v>2</v>
      </c>
      <c r="C787" t="s">
        <v>66</v>
      </c>
      <c r="D787" t="str">
        <f t="shared" si="13"/>
        <v>M40</v>
      </c>
      <c r="E787" t="s">
        <v>1151</v>
      </c>
    </row>
    <row r="788" spans="1:5" x14ac:dyDescent="0.25">
      <c r="A788" t="s">
        <v>26</v>
      </c>
      <c r="B788" t="s">
        <v>25</v>
      </c>
      <c r="C788" t="s">
        <v>1152</v>
      </c>
      <c r="D788" t="str">
        <f t="shared" si="13"/>
        <v>_00</v>
      </c>
      <c r="E788" t="s">
        <v>1153</v>
      </c>
    </row>
    <row r="789" spans="1:5" x14ac:dyDescent="0.25">
      <c r="A789" t="s">
        <v>26</v>
      </c>
      <c r="B789" t="s">
        <v>2</v>
      </c>
      <c r="C789" t="s">
        <v>1152</v>
      </c>
      <c r="D789" t="str">
        <f t="shared" si="13"/>
        <v>_00</v>
      </c>
      <c r="E789" t="s">
        <v>1153</v>
      </c>
    </row>
    <row r="790" spans="1:5" x14ac:dyDescent="0.25">
      <c r="A790" t="s">
        <v>26</v>
      </c>
      <c r="B790" t="s">
        <v>25</v>
      </c>
      <c r="C790" t="s">
        <v>68</v>
      </c>
      <c r="D790" t="str">
        <f t="shared" si="13"/>
        <v>F30</v>
      </c>
      <c r="E790" t="s">
        <v>1154</v>
      </c>
    </row>
    <row r="791" spans="1:5" x14ac:dyDescent="0.25">
      <c r="A791" t="s">
        <v>26</v>
      </c>
      <c r="B791" t="s">
        <v>2</v>
      </c>
      <c r="C791" t="s">
        <v>68</v>
      </c>
      <c r="D791" t="str">
        <f t="shared" si="13"/>
        <v>F30</v>
      </c>
      <c r="E791" t="s">
        <v>1154</v>
      </c>
    </row>
    <row r="792" spans="1:5" x14ac:dyDescent="0.25">
      <c r="A792" t="s">
        <v>26</v>
      </c>
      <c r="B792" t="s">
        <v>25</v>
      </c>
      <c r="C792" t="s">
        <v>1155</v>
      </c>
      <c r="D792" t="str">
        <f t="shared" si="13"/>
        <v>_00</v>
      </c>
      <c r="E792" t="s">
        <v>1156</v>
      </c>
    </row>
    <row r="793" spans="1:5" x14ac:dyDescent="0.25">
      <c r="A793" t="s">
        <v>26</v>
      </c>
      <c r="B793" t="s">
        <v>2</v>
      </c>
      <c r="C793" t="s">
        <v>1155</v>
      </c>
      <c r="D793" t="str">
        <f t="shared" si="13"/>
        <v>_00</v>
      </c>
      <c r="E793" t="s">
        <v>1156</v>
      </c>
    </row>
    <row r="794" spans="1:5" x14ac:dyDescent="0.25">
      <c r="A794" t="s">
        <v>26</v>
      </c>
      <c r="B794" t="s">
        <v>25</v>
      </c>
      <c r="C794" t="s">
        <v>69</v>
      </c>
      <c r="D794" t="str">
        <f t="shared" si="13"/>
        <v>F35</v>
      </c>
      <c r="E794" t="s">
        <v>1154</v>
      </c>
    </row>
    <row r="795" spans="1:5" x14ac:dyDescent="0.25">
      <c r="A795" t="s">
        <v>26</v>
      </c>
      <c r="B795" t="s">
        <v>2</v>
      </c>
      <c r="C795" t="s">
        <v>69</v>
      </c>
      <c r="D795" t="str">
        <f t="shared" si="13"/>
        <v>F35</v>
      </c>
      <c r="E795" t="s">
        <v>1154</v>
      </c>
    </row>
    <row r="796" spans="1:5" x14ac:dyDescent="0.25">
      <c r="A796" t="s">
        <v>26</v>
      </c>
      <c r="B796" t="s">
        <v>25</v>
      </c>
      <c r="C796" t="s">
        <v>1157</v>
      </c>
      <c r="D796" t="str">
        <f t="shared" si="13"/>
        <v>_00</v>
      </c>
      <c r="E796" t="s">
        <v>1158</v>
      </c>
    </row>
    <row r="797" spans="1:5" x14ac:dyDescent="0.25">
      <c r="A797" t="s">
        <v>26</v>
      </c>
      <c r="B797" t="s">
        <v>2</v>
      </c>
      <c r="C797" t="s">
        <v>1157</v>
      </c>
      <c r="D797" t="str">
        <f t="shared" si="13"/>
        <v>_00</v>
      </c>
      <c r="E797" t="s">
        <v>1158</v>
      </c>
    </row>
    <row r="798" spans="1:5" x14ac:dyDescent="0.25">
      <c r="A798" t="s">
        <v>26</v>
      </c>
      <c r="B798" t="s">
        <v>25</v>
      </c>
      <c r="C798" t="s">
        <v>70</v>
      </c>
      <c r="D798" t="str">
        <f t="shared" si="13"/>
        <v>F40</v>
      </c>
      <c r="E798" t="s">
        <v>1154</v>
      </c>
    </row>
    <row r="799" spans="1:5" x14ac:dyDescent="0.25">
      <c r="A799" t="s">
        <v>26</v>
      </c>
      <c r="B799" t="s">
        <v>2</v>
      </c>
      <c r="C799" t="s">
        <v>70</v>
      </c>
      <c r="D799" t="str">
        <f t="shared" si="13"/>
        <v>F40</v>
      </c>
      <c r="E799" t="s">
        <v>1154</v>
      </c>
    </row>
    <row r="800" spans="1:5" x14ac:dyDescent="0.25">
      <c r="A800" t="s">
        <v>26</v>
      </c>
      <c r="B800" t="s">
        <v>25</v>
      </c>
      <c r="C800" t="s">
        <v>1159</v>
      </c>
      <c r="D800" t="str">
        <f t="shared" si="13"/>
        <v>BIL</v>
      </c>
      <c r="E800" t="s">
        <v>1160</v>
      </c>
    </row>
    <row r="801" spans="1:5" x14ac:dyDescent="0.25">
      <c r="A801" t="s">
        <v>26</v>
      </c>
      <c r="B801" t="s">
        <v>2</v>
      </c>
      <c r="C801" t="s">
        <v>1159</v>
      </c>
      <c r="D801" t="str">
        <f t="shared" si="13"/>
        <v>BIL</v>
      </c>
      <c r="E801" t="s">
        <v>1160</v>
      </c>
    </row>
    <row r="802" spans="1:5" x14ac:dyDescent="0.25">
      <c r="A802" t="s">
        <v>26</v>
      </c>
      <c r="B802" t="s">
        <v>25</v>
      </c>
      <c r="C802" t="s">
        <v>67</v>
      </c>
      <c r="D802" t="str">
        <f t="shared" si="13"/>
        <v>f20</v>
      </c>
      <c r="E802" t="s">
        <v>1161</v>
      </c>
    </row>
    <row r="803" spans="1:5" x14ac:dyDescent="0.25">
      <c r="A803" t="s">
        <v>26</v>
      </c>
      <c r="B803" t="s">
        <v>2</v>
      </c>
      <c r="C803" t="s">
        <v>67</v>
      </c>
      <c r="D803" t="str">
        <f t="shared" si="13"/>
        <v>f20</v>
      </c>
      <c r="E803" t="s">
        <v>1161</v>
      </c>
    </row>
    <row r="804" spans="1:5" x14ac:dyDescent="0.25">
      <c r="A804" t="s">
        <v>26</v>
      </c>
      <c r="B804" t="s">
        <v>25</v>
      </c>
      <c r="C804" t="s">
        <v>1162</v>
      </c>
      <c r="D804" t="str">
        <f t="shared" si="13"/>
        <v>DSL</v>
      </c>
      <c r="E804" t="s">
        <v>1163</v>
      </c>
    </row>
    <row r="805" spans="1:5" x14ac:dyDescent="0.25">
      <c r="A805" t="s">
        <v>26</v>
      </c>
      <c r="B805" t="s">
        <v>2</v>
      </c>
      <c r="C805" t="s">
        <v>1162</v>
      </c>
      <c r="D805" t="str">
        <f t="shared" si="13"/>
        <v>DSL</v>
      </c>
      <c r="E805" t="s">
        <v>1163</v>
      </c>
    </row>
    <row r="806" spans="1:5" x14ac:dyDescent="0.25">
      <c r="A806" t="s">
        <v>26</v>
      </c>
      <c r="B806" t="s">
        <v>25</v>
      </c>
      <c r="C806" t="s">
        <v>71</v>
      </c>
      <c r="D806" t="str">
        <f t="shared" si="13"/>
        <v>D20</v>
      </c>
      <c r="E806" t="s">
        <v>1164</v>
      </c>
    </row>
    <row r="807" spans="1:5" x14ac:dyDescent="0.25">
      <c r="A807" t="s">
        <v>26</v>
      </c>
      <c r="B807" t="s">
        <v>2</v>
      </c>
      <c r="C807" t="s">
        <v>71</v>
      </c>
      <c r="D807" t="str">
        <f t="shared" si="13"/>
        <v>D20</v>
      </c>
      <c r="E807" t="s">
        <v>1164</v>
      </c>
    </row>
    <row r="808" spans="1:5" x14ac:dyDescent="0.25">
      <c r="A808" t="s">
        <v>26</v>
      </c>
      <c r="B808" t="s">
        <v>25</v>
      </c>
      <c r="C808" t="s">
        <v>1165</v>
      </c>
      <c r="D808" t="str">
        <f t="shared" si="13"/>
        <v>ELC</v>
      </c>
      <c r="E808" t="s">
        <v>1166</v>
      </c>
    </row>
    <row r="809" spans="1:5" x14ac:dyDescent="0.25">
      <c r="A809" t="s">
        <v>26</v>
      </c>
      <c r="B809" t="s">
        <v>2</v>
      </c>
      <c r="C809" t="s">
        <v>1165</v>
      </c>
      <c r="D809" t="str">
        <f t="shared" si="13"/>
        <v>ELC</v>
      </c>
      <c r="E809" t="s">
        <v>1166</v>
      </c>
    </row>
    <row r="810" spans="1:5" x14ac:dyDescent="0.25">
      <c r="A810" t="s">
        <v>26</v>
      </c>
      <c r="B810" t="s">
        <v>25</v>
      </c>
      <c r="C810" t="s">
        <v>72</v>
      </c>
      <c r="D810" t="str">
        <f t="shared" si="13"/>
        <v>C20</v>
      </c>
      <c r="E810" t="s">
        <v>1167</v>
      </c>
    </row>
    <row r="811" spans="1:5" x14ac:dyDescent="0.25">
      <c r="A811" t="s">
        <v>26</v>
      </c>
      <c r="B811" t="s">
        <v>2</v>
      </c>
      <c r="C811" t="s">
        <v>72</v>
      </c>
      <c r="D811" t="str">
        <f t="shared" si="13"/>
        <v>C20</v>
      </c>
      <c r="E811" t="s">
        <v>1167</v>
      </c>
    </row>
    <row r="812" spans="1:5" x14ac:dyDescent="0.25">
      <c r="A812" t="s">
        <v>26</v>
      </c>
      <c r="B812" t="s">
        <v>25</v>
      </c>
      <c r="C812" t="s">
        <v>1168</v>
      </c>
      <c r="D812" t="str">
        <f t="shared" si="13"/>
        <v>FOL</v>
      </c>
      <c r="E812" t="s">
        <v>1169</v>
      </c>
    </row>
    <row r="813" spans="1:5" x14ac:dyDescent="0.25">
      <c r="A813" t="s">
        <v>26</v>
      </c>
      <c r="B813" t="s">
        <v>2</v>
      </c>
      <c r="C813" t="s">
        <v>1168</v>
      </c>
      <c r="D813" t="str">
        <f t="shared" si="13"/>
        <v>FOL</v>
      </c>
      <c r="E813" t="s">
        <v>1169</v>
      </c>
    </row>
    <row r="814" spans="1:5" x14ac:dyDescent="0.25">
      <c r="A814" t="s">
        <v>26</v>
      </c>
      <c r="B814" t="s">
        <v>25</v>
      </c>
      <c r="C814" t="s">
        <v>1170</v>
      </c>
      <c r="D814" t="str">
        <f t="shared" si="13"/>
        <v>H2R</v>
      </c>
      <c r="E814" t="s">
        <v>1171</v>
      </c>
    </row>
    <row r="815" spans="1:5" x14ac:dyDescent="0.25">
      <c r="A815" t="s">
        <v>26</v>
      </c>
      <c r="B815" t="s">
        <v>2</v>
      </c>
      <c r="C815" t="s">
        <v>1170</v>
      </c>
      <c r="D815" t="str">
        <f t="shared" si="13"/>
        <v>H2R</v>
      </c>
      <c r="E815" t="s">
        <v>1171</v>
      </c>
    </row>
    <row r="816" spans="1:5" x14ac:dyDescent="0.25">
      <c r="A816" t="s">
        <v>26</v>
      </c>
      <c r="B816" t="s">
        <v>25</v>
      </c>
      <c r="C816" t="s">
        <v>1172</v>
      </c>
      <c r="D816" t="str">
        <f t="shared" si="13"/>
        <v>JET</v>
      </c>
      <c r="E816" t="s">
        <v>1173</v>
      </c>
    </row>
    <row r="817" spans="1:5" x14ac:dyDescent="0.25">
      <c r="A817" t="s">
        <v>26</v>
      </c>
      <c r="B817" t="s">
        <v>2</v>
      </c>
      <c r="C817" t="s">
        <v>1172</v>
      </c>
      <c r="D817" t="str">
        <f t="shared" si="13"/>
        <v>JET</v>
      </c>
      <c r="E817" t="s">
        <v>1173</v>
      </c>
    </row>
    <row r="818" spans="1:5" x14ac:dyDescent="0.25">
      <c r="A818" t="s">
        <v>26</v>
      </c>
      <c r="B818" t="s">
        <v>25</v>
      </c>
      <c r="C818" t="s">
        <v>1174</v>
      </c>
      <c r="D818" t="str">
        <f t="shared" si="13"/>
        <v>LPG</v>
      </c>
      <c r="E818" t="s">
        <v>1175</v>
      </c>
    </row>
    <row r="819" spans="1:5" x14ac:dyDescent="0.25">
      <c r="A819" t="s">
        <v>26</v>
      </c>
      <c r="B819" t="s">
        <v>2</v>
      </c>
      <c r="C819" t="s">
        <v>1174</v>
      </c>
      <c r="D819" t="str">
        <f t="shared" si="13"/>
        <v>LPG</v>
      </c>
      <c r="E819" t="s">
        <v>1175</v>
      </c>
    </row>
    <row r="820" spans="1:5" x14ac:dyDescent="0.25">
      <c r="A820" t="s">
        <v>26</v>
      </c>
      <c r="B820" t="s">
        <v>25</v>
      </c>
      <c r="C820" t="s">
        <v>1176</v>
      </c>
      <c r="D820" t="str">
        <f t="shared" si="13"/>
        <v>NGA</v>
      </c>
      <c r="E820" t="s">
        <v>1177</v>
      </c>
    </row>
    <row r="821" spans="1:5" x14ac:dyDescent="0.25">
      <c r="A821" t="s">
        <v>26</v>
      </c>
      <c r="B821" t="s">
        <v>2</v>
      </c>
      <c r="C821" t="s">
        <v>1176</v>
      </c>
      <c r="D821" t="str">
        <f t="shared" si="13"/>
        <v>NGA</v>
      </c>
      <c r="E821" t="s">
        <v>1177</v>
      </c>
    </row>
    <row r="822" spans="1:5" x14ac:dyDescent="0.25">
      <c r="A822" t="s">
        <v>26</v>
      </c>
      <c r="B822" t="s">
        <v>25</v>
      </c>
      <c r="C822" t="s">
        <v>1178</v>
      </c>
      <c r="D822" t="str">
        <f t="shared" si="13"/>
        <v>PET</v>
      </c>
      <c r="E822" t="s">
        <v>1179</v>
      </c>
    </row>
    <row r="823" spans="1:5" x14ac:dyDescent="0.25">
      <c r="A823" t="s">
        <v>26</v>
      </c>
      <c r="B823" t="s">
        <v>2</v>
      </c>
      <c r="C823" t="s">
        <v>1178</v>
      </c>
      <c r="D823" t="str">
        <f t="shared" si="13"/>
        <v>PET</v>
      </c>
      <c r="E823" t="s">
        <v>1179</v>
      </c>
    </row>
    <row r="824" spans="1:5" x14ac:dyDescent="0.25">
      <c r="A824" t="s">
        <v>26</v>
      </c>
      <c r="B824" t="s">
        <v>25</v>
      </c>
      <c r="C824" t="s">
        <v>1180</v>
      </c>
      <c r="D824" t="str">
        <f t="shared" si="13"/>
        <v>_00</v>
      </c>
      <c r="E824" t="s">
        <v>1181</v>
      </c>
    </row>
    <row r="825" spans="1:5" x14ac:dyDescent="0.25">
      <c r="A825" t="s">
        <v>26</v>
      </c>
      <c r="B825" t="s">
        <v>2</v>
      </c>
      <c r="C825" t="s">
        <v>1180</v>
      </c>
      <c r="D825" t="str">
        <f t="shared" si="13"/>
        <v>_00</v>
      </c>
      <c r="E825" t="s">
        <v>1181</v>
      </c>
    </row>
    <row r="826" spans="1:5" x14ac:dyDescent="0.25">
      <c r="A826" t="s">
        <v>26</v>
      </c>
      <c r="B826" t="s">
        <v>25</v>
      </c>
      <c r="C826" t="s">
        <v>1182</v>
      </c>
      <c r="D826" t="str">
        <f t="shared" si="13"/>
        <v>_00</v>
      </c>
      <c r="E826" t="s">
        <v>1183</v>
      </c>
    </row>
    <row r="827" spans="1:5" x14ac:dyDescent="0.25">
      <c r="A827" t="s">
        <v>26</v>
      </c>
      <c r="B827" t="s">
        <v>2</v>
      </c>
      <c r="C827" t="s">
        <v>1182</v>
      </c>
      <c r="D827" t="str">
        <f t="shared" si="13"/>
        <v>_00</v>
      </c>
      <c r="E827" t="s">
        <v>1183</v>
      </c>
    </row>
    <row r="828" spans="1:5" x14ac:dyDescent="0.25">
      <c r="A828" t="s">
        <v>26</v>
      </c>
      <c r="B828" t="s">
        <v>25</v>
      </c>
      <c r="C828" t="s">
        <v>1184</v>
      </c>
      <c r="D828" t="str">
        <f t="shared" si="13"/>
        <v>_00</v>
      </c>
      <c r="E828" t="s">
        <v>1185</v>
      </c>
    </row>
    <row r="829" spans="1:5" x14ac:dyDescent="0.25">
      <c r="A829" t="s">
        <v>26</v>
      </c>
      <c r="B829" t="s">
        <v>2</v>
      </c>
      <c r="C829" t="s">
        <v>1184</v>
      </c>
      <c r="D829" t="str">
        <f t="shared" si="13"/>
        <v>_00</v>
      </c>
      <c r="E829" t="s">
        <v>1185</v>
      </c>
    </row>
    <row r="830" spans="1:5" x14ac:dyDescent="0.25">
      <c r="A830" t="s">
        <v>26</v>
      </c>
      <c r="B830" t="s">
        <v>25</v>
      </c>
      <c r="C830" t="s">
        <v>1186</v>
      </c>
      <c r="D830" t="str">
        <f t="shared" si="13"/>
        <v>_00</v>
      </c>
      <c r="E830" t="s">
        <v>1187</v>
      </c>
    </row>
    <row r="831" spans="1:5" x14ac:dyDescent="0.25">
      <c r="A831" t="s">
        <v>26</v>
      </c>
      <c r="B831" t="s">
        <v>2</v>
      </c>
      <c r="C831" t="s">
        <v>1186</v>
      </c>
      <c r="D831" t="str">
        <f t="shared" si="13"/>
        <v>_00</v>
      </c>
      <c r="E831" t="s">
        <v>1187</v>
      </c>
    </row>
    <row r="832" spans="1:5" x14ac:dyDescent="0.25">
      <c r="A832" t="s">
        <v>26</v>
      </c>
      <c r="B832" t="s">
        <v>25</v>
      </c>
      <c r="C832" t="s">
        <v>1188</v>
      </c>
      <c r="D832" t="str">
        <f t="shared" si="13"/>
        <v>_00</v>
      </c>
      <c r="E832" t="s">
        <v>1189</v>
      </c>
    </row>
    <row r="833" spans="1:5" x14ac:dyDescent="0.25">
      <c r="A833" t="s">
        <v>26</v>
      </c>
      <c r="B833" t="s">
        <v>2</v>
      </c>
      <c r="C833" t="s">
        <v>1188</v>
      </c>
      <c r="D833" t="str">
        <f t="shared" si="13"/>
        <v>_00</v>
      </c>
      <c r="E833" t="s">
        <v>1189</v>
      </c>
    </row>
    <row r="834" spans="1:5" x14ac:dyDescent="0.25">
      <c r="A834" t="s">
        <v>26</v>
      </c>
      <c r="B834" t="s">
        <v>25</v>
      </c>
      <c r="C834" t="s">
        <v>1190</v>
      </c>
      <c r="D834" t="str">
        <f t="shared" si="13"/>
        <v>_00</v>
      </c>
      <c r="E834" t="s">
        <v>1191</v>
      </c>
    </row>
    <row r="835" spans="1:5" x14ac:dyDescent="0.25">
      <c r="A835" t="s">
        <v>26</v>
      </c>
      <c r="B835" t="s">
        <v>2</v>
      </c>
      <c r="C835" t="s">
        <v>1190</v>
      </c>
      <c r="D835" t="str">
        <f t="shared" si="13"/>
        <v>_00</v>
      </c>
      <c r="E835" t="s">
        <v>1191</v>
      </c>
    </row>
    <row r="836" spans="1:5" x14ac:dyDescent="0.25">
      <c r="A836" t="s">
        <v>26</v>
      </c>
      <c r="B836" t="s">
        <v>25</v>
      </c>
      <c r="C836" t="s">
        <v>1192</v>
      </c>
      <c r="D836" t="str">
        <f t="shared" si="13"/>
        <v>_00</v>
      </c>
      <c r="E836" t="s">
        <v>1193</v>
      </c>
    </row>
    <row r="837" spans="1:5" x14ac:dyDescent="0.25">
      <c r="A837" t="s">
        <v>26</v>
      </c>
      <c r="B837" t="s">
        <v>2</v>
      </c>
      <c r="C837" t="s">
        <v>1192</v>
      </c>
      <c r="D837" t="str">
        <f t="shared" si="13"/>
        <v>_00</v>
      </c>
      <c r="E837" t="s">
        <v>1193</v>
      </c>
    </row>
    <row r="838" spans="1:5" x14ac:dyDescent="0.25">
      <c r="A838" t="s">
        <v>26</v>
      </c>
      <c r="B838" t="s">
        <v>25</v>
      </c>
      <c r="C838" t="s">
        <v>1194</v>
      </c>
      <c r="D838" t="str">
        <f t="shared" si="13"/>
        <v>_00</v>
      </c>
      <c r="E838" t="s">
        <v>1195</v>
      </c>
    </row>
    <row r="839" spans="1:5" x14ac:dyDescent="0.25">
      <c r="A839" t="s">
        <v>26</v>
      </c>
      <c r="B839" t="s">
        <v>2</v>
      </c>
      <c r="C839" t="s">
        <v>1194</v>
      </c>
      <c r="D839" t="str">
        <f t="shared" ref="D839:D902" si="14">RIGHT(C839,3)</f>
        <v>_00</v>
      </c>
      <c r="E839" t="s">
        <v>1195</v>
      </c>
    </row>
    <row r="840" spans="1:5" x14ac:dyDescent="0.25">
      <c r="A840" t="s">
        <v>26</v>
      </c>
      <c r="B840" t="s">
        <v>25</v>
      </c>
      <c r="C840" t="s">
        <v>1196</v>
      </c>
      <c r="D840" t="str">
        <f t="shared" si="14"/>
        <v>_00</v>
      </c>
      <c r="E840" t="s">
        <v>1197</v>
      </c>
    </row>
    <row r="841" spans="1:5" x14ac:dyDescent="0.25">
      <c r="A841" t="s">
        <v>26</v>
      </c>
      <c r="B841" t="s">
        <v>2</v>
      </c>
      <c r="C841" t="s">
        <v>1196</v>
      </c>
      <c r="D841" t="str">
        <f t="shared" si="14"/>
        <v>_00</v>
      </c>
      <c r="E841" t="s">
        <v>1197</v>
      </c>
    </row>
    <row r="842" spans="1:5" x14ac:dyDescent="0.25">
      <c r="A842" t="s">
        <v>26</v>
      </c>
      <c r="B842" t="s">
        <v>25</v>
      </c>
      <c r="C842" t="s">
        <v>1198</v>
      </c>
      <c r="D842" t="str">
        <f t="shared" si="14"/>
        <v>_00</v>
      </c>
      <c r="E842" t="s">
        <v>1199</v>
      </c>
    </row>
    <row r="843" spans="1:5" x14ac:dyDescent="0.25">
      <c r="A843" t="s">
        <v>26</v>
      </c>
      <c r="B843" t="s">
        <v>2</v>
      </c>
      <c r="C843" t="s">
        <v>1198</v>
      </c>
      <c r="D843" t="str">
        <f t="shared" si="14"/>
        <v>_00</v>
      </c>
      <c r="E843" t="s">
        <v>1199</v>
      </c>
    </row>
    <row r="844" spans="1:5" x14ac:dyDescent="0.25">
      <c r="A844" t="s">
        <v>26</v>
      </c>
      <c r="B844" t="s">
        <v>25</v>
      </c>
      <c r="C844" t="s">
        <v>1200</v>
      </c>
      <c r="D844" t="str">
        <f t="shared" si="14"/>
        <v>-00</v>
      </c>
      <c r="E844" t="s">
        <v>1201</v>
      </c>
    </row>
    <row r="845" spans="1:5" x14ac:dyDescent="0.25">
      <c r="A845" t="s">
        <v>26</v>
      </c>
      <c r="B845" t="s">
        <v>2</v>
      </c>
      <c r="C845" t="s">
        <v>1200</v>
      </c>
      <c r="D845" t="str">
        <f t="shared" si="14"/>
        <v>-00</v>
      </c>
      <c r="E845" t="s">
        <v>1201</v>
      </c>
    </row>
    <row r="846" spans="1:5" x14ac:dyDescent="0.25">
      <c r="A846" t="s">
        <v>26</v>
      </c>
      <c r="B846" t="s">
        <v>25</v>
      </c>
      <c r="C846" t="s">
        <v>1202</v>
      </c>
      <c r="D846" t="str">
        <f t="shared" si="14"/>
        <v>_00</v>
      </c>
      <c r="E846" t="s">
        <v>1203</v>
      </c>
    </row>
    <row r="847" spans="1:5" x14ac:dyDescent="0.25">
      <c r="A847" t="s">
        <v>26</v>
      </c>
      <c r="B847" t="s">
        <v>2</v>
      </c>
      <c r="C847" t="s">
        <v>1202</v>
      </c>
      <c r="D847" t="str">
        <f t="shared" si="14"/>
        <v>_00</v>
      </c>
      <c r="E847" t="s">
        <v>1203</v>
      </c>
    </row>
    <row r="848" spans="1:5" x14ac:dyDescent="0.25">
      <c r="A848" t="s">
        <v>26</v>
      </c>
      <c r="B848" t="s">
        <v>25</v>
      </c>
      <c r="C848" t="s">
        <v>1204</v>
      </c>
      <c r="D848" t="str">
        <f t="shared" si="14"/>
        <v>-00</v>
      </c>
      <c r="E848" t="s">
        <v>1205</v>
      </c>
    </row>
    <row r="849" spans="1:5" x14ac:dyDescent="0.25">
      <c r="A849" t="s">
        <v>26</v>
      </c>
      <c r="B849" t="s">
        <v>2</v>
      </c>
      <c r="C849" t="s">
        <v>1204</v>
      </c>
      <c r="D849" t="str">
        <f t="shared" si="14"/>
        <v>-00</v>
      </c>
      <c r="E849" t="s">
        <v>1205</v>
      </c>
    </row>
    <row r="850" spans="1:5" x14ac:dyDescent="0.25">
      <c r="A850" t="s">
        <v>26</v>
      </c>
      <c r="B850" t="s">
        <v>25</v>
      </c>
      <c r="C850" t="s">
        <v>1206</v>
      </c>
      <c r="D850" t="str">
        <f t="shared" si="14"/>
        <v>-00</v>
      </c>
      <c r="E850" t="s">
        <v>1207</v>
      </c>
    </row>
    <row r="851" spans="1:5" x14ac:dyDescent="0.25">
      <c r="A851" t="s">
        <v>26</v>
      </c>
      <c r="B851" t="s">
        <v>2</v>
      </c>
      <c r="C851" t="s">
        <v>1206</v>
      </c>
      <c r="D851" t="str">
        <f t="shared" si="14"/>
        <v>-00</v>
      </c>
      <c r="E851" t="s">
        <v>1207</v>
      </c>
    </row>
    <row r="852" spans="1:5" x14ac:dyDescent="0.25">
      <c r="A852" t="s">
        <v>26</v>
      </c>
      <c r="B852" t="s">
        <v>25</v>
      </c>
      <c r="C852" t="s">
        <v>1208</v>
      </c>
      <c r="D852" t="str">
        <f t="shared" si="14"/>
        <v>_00</v>
      </c>
      <c r="E852" t="s">
        <v>1209</v>
      </c>
    </row>
    <row r="853" spans="1:5" x14ac:dyDescent="0.25">
      <c r="A853" t="s">
        <v>26</v>
      </c>
      <c r="B853" t="s">
        <v>2</v>
      </c>
      <c r="C853" t="s">
        <v>1208</v>
      </c>
      <c r="D853" t="str">
        <f t="shared" si="14"/>
        <v>_00</v>
      </c>
      <c r="E853" t="s">
        <v>1209</v>
      </c>
    </row>
    <row r="854" spans="1:5" x14ac:dyDescent="0.25">
      <c r="A854" t="s">
        <v>26</v>
      </c>
      <c r="B854" t="s">
        <v>25</v>
      </c>
      <c r="C854" t="s">
        <v>1210</v>
      </c>
      <c r="D854" t="str">
        <f t="shared" si="14"/>
        <v>_00</v>
      </c>
      <c r="E854" t="s">
        <v>1211</v>
      </c>
    </row>
    <row r="855" spans="1:5" x14ac:dyDescent="0.25">
      <c r="A855" t="s">
        <v>26</v>
      </c>
      <c r="B855" t="s">
        <v>2</v>
      </c>
      <c r="C855" t="s">
        <v>1210</v>
      </c>
      <c r="D855" t="str">
        <f t="shared" si="14"/>
        <v>_00</v>
      </c>
      <c r="E855" t="s">
        <v>1211</v>
      </c>
    </row>
    <row r="856" spans="1:5" x14ac:dyDescent="0.25">
      <c r="A856" t="s">
        <v>26</v>
      </c>
      <c r="B856" t="s">
        <v>25</v>
      </c>
      <c r="C856" t="s">
        <v>401</v>
      </c>
      <c r="D856" t="str">
        <f t="shared" si="14"/>
        <v>_00</v>
      </c>
      <c r="E856" t="s">
        <v>1212</v>
      </c>
    </row>
    <row r="857" spans="1:5" x14ac:dyDescent="0.25">
      <c r="A857" t="s">
        <v>26</v>
      </c>
      <c r="B857" t="s">
        <v>2</v>
      </c>
      <c r="C857" t="s">
        <v>401</v>
      </c>
      <c r="D857" t="str">
        <f t="shared" si="14"/>
        <v>_00</v>
      </c>
      <c r="E857" t="s">
        <v>1212</v>
      </c>
    </row>
    <row r="858" spans="1:5" x14ac:dyDescent="0.25">
      <c r="A858" t="s">
        <v>26</v>
      </c>
      <c r="B858" t="s">
        <v>25</v>
      </c>
      <c r="C858" t="s">
        <v>402</v>
      </c>
      <c r="D858" t="str">
        <f t="shared" si="14"/>
        <v>_00</v>
      </c>
      <c r="E858" t="s">
        <v>1213</v>
      </c>
    </row>
    <row r="859" spans="1:5" x14ac:dyDescent="0.25">
      <c r="A859" t="s">
        <v>26</v>
      </c>
      <c r="B859" t="s">
        <v>2</v>
      </c>
      <c r="C859" t="s">
        <v>402</v>
      </c>
      <c r="D859" t="str">
        <f t="shared" si="14"/>
        <v>_00</v>
      </c>
      <c r="E859" t="s">
        <v>1213</v>
      </c>
    </row>
    <row r="860" spans="1:5" x14ac:dyDescent="0.25">
      <c r="A860" t="s">
        <v>26</v>
      </c>
      <c r="B860" t="s">
        <v>25</v>
      </c>
      <c r="C860" t="s">
        <v>403</v>
      </c>
      <c r="D860" t="str">
        <f t="shared" si="14"/>
        <v>_00</v>
      </c>
      <c r="E860" t="s">
        <v>1214</v>
      </c>
    </row>
    <row r="861" spans="1:5" x14ac:dyDescent="0.25">
      <c r="A861" t="s">
        <v>26</v>
      </c>
      <c r="B861" t="s">
        <v>2</v>
      </c>
      <c r="C861" t="s">
        <v>403</v>
      </c>
      <c r="D861" t="str">
        <f t="shared" si="14"/>
        <v>_00</v>
      </c>
      <c r="E861" t="s">
        <v>1214</v>
      </c>
    </row>
    <row r="862" spans="1:5" x14ac:dyDescent="0.25">
      <c r="A862" t="s">
        <v>26</v>
      </c>
      <c r="B862" t="s">
        <v>2</v>
      </c>
      <c r="C862" t="s">
        <v>252</v>
      </c>
      <c r="D862" t="str">
        <f t="shared" si="14"/>
        <v>_00</v>
      </c>
      <c r="E862" t="s">
        <v>1215</v>
      </c>
    </row>
    <row r="863" spans="1:5" x14ac:dyDescent="0.25">
      <c r="A863" t="s">
        <v>26</v>
      </c>
      <c r="B863" t="s">
        <v>2</v>
      </c>
      <c r="C863" t="s">
        <v>1216</v>
      </c>
      <c r="D863" t="str">
        <f t="shared" si="14"/>
        <v>_20</v>
      </c>
      <c r="E863" t="s">
        <v>1217</v>
      </c>
    </row>
    <row r="864" spans="1:5" x14ac:dyDescent="0.25">
      <c r="A864" t="s">
        <v>26</v>
      </c>
      <c r="B864" t="s">
        <v>25</v>
      </c>
      <c r="C864" t="s">
        <v>162</v>
      </c>
      <c r="D864" t="str">
        <f t="shared" si="14"/>
        <v>OA1</v>
      </c>
      <c r="E864" t="s">
        <v>162</v>
      </c>
    </row>
    <row r="865" spans="1:5" x14ac:dyDescent="0.25">
      <c r="A865" t="s">
        <v>26</v>
      </c>
      <c r="B865" t="s">
        <v>2</v>
      </c>
      <c r="C865" t="s">
        <v>162</v>
      </c>
      <c r="D865" t="str">
        <f t="shared" si="14"/>
        <v>OA1</v>
      </c>
      <c r="E865" t="s">
        <v>162</v>
      </c>
    </row>
    <row r="866" spans="1:5" x14ac:dyDescent="0.25">
      <c r="A866" t="s">
        <v>26</v>
      </c>
      <c r="B866" t="s">
        <v>25</v>
      </c>
      <c r="C866" t="s">
        <v>1218</v>
      </c>
      <c r="D866" t="str">
        <f t="shared" si="14"/>
        <v>OL1</v>
      </c>
      <c r="E866" t="s">
        <v>1218</v>
      </c>
    </row>
    <row r="867" spans="1:5" x14ac:dyDescent="0.25">
      <c r="A867" t="s">
        <v>26</v>
      </c>
      <c r="B867" t="s">
        <v>2</v>
      </c>
      <c r="C867" t="s">
        <v>1218</v>
      </c>
      <c r="D867" t="str">
        <f t="shared" si="14"/>
        <v>OL1</v>
      </c>
      <c r="E867" t="s">
        <v>1218</v>
      </c>
    </row>
    <row r="868" spans="1:5" x14ac:dyDescent="0.25">
      <c r="A868" t="s">
        <v>26</v>
      </c>
      <c r="B868" t="s">
        <v>25</v>
      </c>
      <c r="C868" t="s">
        <v>1219</v>
      </c>
      <c r="D868" t="str">
        <f t="shared" si="14"/>
        <v>EMZ</v>
      </c>
      <c r="E868" t="s">
        <v>1220</v>
      </c>
    </row>
    <row r="869" spans="1:5" x14ac:dyDescent="0.25">
      <c r="A869" t="s">
        <v>26</v>
      </c>
      <c r="B869" t="s">
        <v>2</v>
      </c>
      <c r="C869" t="s">
        <v>1219</v>
      </c>
      <c r="D869" t="str">
        <f t="shared" si="14"/>
        <v>EMZ</v>
      </c>
      <c r="E869" t="s">
        <v>1220</v>
      </c>
    </row>
    <row r="870" spans="1:5" x14ac:dyDescent="0.25">
      <c r="A870" t="s">
        <v>26</v>
      </c>
      <c r="B870" t="s">
        <v>25</v>
      </c>
      <c r="C870" t="s">
        <v>166</v>
      </c>
      <c r="D870" t="str">
        <f t="shared" si="14"/>
        <v>SL1</v>
      </c>
      <c r="E870" t="s">
        <v>166</v>
      </c>
    </row>
    <row r="871" spans="1:5" x14ac:dyDescent="0.25">
      <c r="A871" t="s">
        <v>26</v>
      </c>
      <c r="B871" t="s">
        <v>2</v>
      </c>
      <c r="C871" t="s">
        <v>166</v>
      </c>
      <c r="D871" t="str">
        <f t="shared" si="14"/>
        <v>SL1</v>
      </c>
      <c r="E871" t="s">
        <v>166</v>
      </c>
    </row>
    <row r="872" spans="1:5" x14ac:dyDescent="0.25">
      <c r="A872" t="s">
        <v>26</v>
      </c>
      <c r="B872" t="s">
        <v>25</v>
      </c>
      <c r="C872" t="s">
        <v>167</v>
      </c>
      <c r="D872" t="str">
        <f t="shared" si="14"/>
        <v>OL1</v>
      </c>
      <c r="E872" t="s">
        <v>167</v>
      </c>
    </row>
    <row r="873" spans="1:5" x14ac:dyDescent="0.25">
      <c r="A873" t="s">
        <v>26</v>
      </c>
      <c r="B873" t="s">
        <v>2</v>
      </c>
      <c r="C873" t="s">
        <v>167</v>
      </c>
      <c r="D873" t="str">
        <f t="shared" si="14"/>
        <v>OL1</v>
      </c>
      <c r="E873" t="s">
        <v>167</v>
      </c>
    </row>
    <row r="874" spans="1:5" x14ac:dyDescent="0.25">
      <c r="A874" t="s">
        <v>26</v>
      </c>
      <c r="B874" t="s">
        <v>25</v>
      </c>
      <c r="C874" t="s">
        <v>172</v>
      </c>
      <c r="D874" t="str">
        <f t="shared" si="14"/>
        <v>ET1</v>
      </c>
      <c r="E874" t="s">
        <v>172</v>
      </c>
    </row>
    <row r="875" spans="1:5" x14ac:dyDescent="0.25">
      <c r="A875" t="s">
        <v>26</v>
      </c>
      <c r="B875" t="s">
        <v>2</v>
      </c>
      <c r="C875" t="s">
        <v>172</v>
      </c>
      <c r="D875" t="str">
        <f t="shared" si="14"/>
        <v>ET1</v>
      </c>
      <c r="E875" t="s">
        <v>172</v>
      </c>
    </row>
    <row r="876" spans="1:5" x14ac:dyDescent="0.25">
      <c r="A876" t="s">
        <v>26</v>
      </c>
      <c r="B876" t="s">
        <v>2</v>
      </c>
      <c r="C876" t="s">
        <v>174</v>
      </c>
      <c r="D876" t="str">
        <f t="shared" si="14"/>
        <v>NG1</v>
      </c>
      <c r="E876" t="s">
        <v>174</v>
      </c>
    </row>
    <row r="877" spans="1:5" x14ac:dyDescent="0.25">
      <c r="A877" t="s">
        <v>26</v>
      </c>
      <c r="B877" t="s">
        <v>25</v>
      </c>
      <c r="C877" t="s">
        <v>175</v>
      </c>
      <c r="D877" t="str">
        <f t="shared" si="14"/>
        <v>PG1</v>
      </c>
      <c r="E877" t="s">
        <v>175</v>
      </c>
    </row>
    <row r="878" spans="1:5" x14ac:dyDescent="0.25">
      <c r="A878" t="s">
        <v>26</v>
      </c>
      <c r="B878" t="s">
        <v>2</v>
      </c>
      <c r="C878" t="s">
        <v>175</v>
      </c>
      <c r="D878" t="str">
        <f t="shared" si="14"/>
        <v>PG1</v>
      </c>
      <c r="E878" t="s">
        <v>175</v>
      </c>
    </row>
    <row r="879" spans="1:5" x14ac:dyDescent="0.25">
      <c r="A879" t="s">
        <v>26</v>
      </c>
      <c r="B879" t="s">
        <v>25</v>
      </c>
      <c r="C879" t="s">
        <v>1221</v>
      </c>
      <c r="D879" t="str">
        <f t="shared" si="14"/>
        <v>ATZ</v>
      </c>
      <c r="E879" t="s">
        <v>1222</v>
      </c>
    </row>
    <row r="880" spans="1:5" x14ac:dyDescent="0.25">
      <c r="A880" t="s">
        <v>26</v>
      </c>
      <c r="B880" t="s">
        <v>2</v>
      </c>
      <c r="C880" t="s">
        <v>1221</v>
      </c>
      <c r="D880" t="str">
        <f t="shared" si="14"/>
        <v>ATZ</v>
      </c>
      <c r="E880" t="s">
        <v>1222</v>
      </c>
    </row>
    <row r="881" spans="1:5" x14ac:dyDescent="0.25">
      <c r="A881" t="s">
        <v>26</v>
      </c>
      <c r="B881" t="s">
        <v>25</v>
      </c>
      <c r="C881" t="s">
        <v>1223</v>
      </c>
      <c r="D881" t="str">
        <f t="shared" si="14"/>
        <v>GA1</v>
      </c>
      <c r="E881" t="s">
        <v>1223</v>
      </c>
    </row>
    <row r="882" spans="1:5" x14ac:dyDescent="0.25">
      <c r="A882" t="s">
        <v>26</v>
      </c>
      <c r="B882" t="s">
        <v>25</v>
      </c>
      <c r="C882" t="s">
        <v>1224</v>
      </c>
      <c r="D882" t="str">
        <f t="shared" si="14"/>
        <v>RGZ</v>
      </c>
      <c r="E882" t="s">
        <v>1225</v>
      </c>
    </row>
    <row r="883" spans="1:5" x14ac:dyDescent="0.25">
      <c r="A883" t="s">
        <v>26</v>
      </c>
      <c r="B883" t="s">
        <v>2</v>
      </c>
      <c r="C883" t="s">
        <v>1224</v>
      </c>
      <c r="D883" t="str">
        <f t="shared" si="14"/>
        <v>RGZ</v>
      </c>
      <c r="E883" t="s">
        <v>1225</v>
      </c>
    </row>
    <row r="884" spans="1:5" x14ac:dyDescent="0.25">
      <c r="A884" t="s">
        <v>26</v>
      </c>
      <c r="B884" t="s">
        <v>25</v>
      </c>
      <c r="C884" t="s">
        <v>184</v>
      </c>
      <c r="D884" t="str">
        <f t="shared" si="14"/>
        <v>IL1</v>
      </c>
      <c r="E884" t="s">
        <v>184</v>
      </c>
    </row>
    <row r="885" spans="1:5" x14ac:dyDescent="0.25">
      <c r="A885" t="s">
        <v>26</v>
      </c>
      <c r="B885" t="s">
        <v>2</v>
      </c>
      <c r="C885" t="s">
        <v>184</v>
      </c>
      <c r="D885" t="str">
        <f t="shared" si="14"/>
        <v>IL1</v>
      </c>
      <c r="E885" t="s">
        <v>184</v>
      </c>
    </row>
    <row r="886" spans="1:5" x14ac:dyDescent="0.25">
      <c r="A886" t="s">
        <v>26</v>
      </c>
      <c r="B886" t="s">
        <v>25</v>
      </c>
      <c r="C886" t="s">
        <v>185</v>
      </c>
      <c r="D886" t="str">
        <f t="shared" si="14"/>
        <v>TH1</v>
      </c>
      <c r="E886" t="s">
        <v>185</v>
      </c>
    </row>
    <row r="887" spans="1:5" x14ac:dyDescent="0.25">
      <c r="A887" t="s">
        <v>26</v>
      </c>
      <c r="B887" t="s">
        <v>2</v>
      </c>
      <c r="C887" t="s">
        <v>185</v>
      </c>
      <c r="D887" t="str">
        <f t="shared" si="14"/>
        <v>TH1</v>
      </c>
      <c r="E887" t="s">
        <v>185</v>
      </c>
    </row>
    <row r="888" spans="1:5" x14ac:dyDescent="0.25">
      <c r="A888" t="s">
        <v>26</v>
      </c>
      <c r="B888" t="s">
        <v>25</v>
      </c>
      <c r="C888" t="s">
        <v>186</v>
      </c>
      <c r="D888" t="str">
        <f t="shared" si="14"/>
        <v>ET1</v>
      </c>
      <c r="E888" t="s">
        <v>186</v>
      </c>
    </row>
    <row r="889" spans="1:5" x14ac:dyDescent="0.25">
      <c r="A889" t="s">
        <v>26</v>
      </c>
      <c r="B889" t="s">
        <v>2</v>
      </c>
      <c r="C889" t="s">
        <v>186</v>
      </c>
      <c r="D889" t="str">
        <f t="shared" si="14"/>
        <v>ET1</v>
      </c>
      <c r="E889" t="s">
        <v>186</v>
      </c>
    </row>
    <row r="890" spans="1:5" x14ac:dyDescent="0.25">
      <c r="A890" t="s">
        <v>26</v>
      </c>
      <c r="B890" t="s">
        <v>25</v>
      </c>
      <c r="C890" t="s">
        <v>404</v>
      </c>
      <c r="D890" t="str">
        <f t="shared" si="14"/>
        <v>_00</v>
      </c>
      <c r="E890" t="s">
        <v>1226</v>
      </c>
    </row>
    <row r="891" spans="1:5" x14ac:dyDescent="0.25">
      <c r="A891" t="s">
        <v>26</v>
      </c>
      <c r="B891" t="s">
        <v>2</v>
      </c>
      <c r="C891" t="s">
        <v>404</v>
      </c>
      <c r="D891" t="str">
        <f t="shared" si="14"/>
        <v>_00</v>
      </c>
      <c r="E891" t="s">
        <v>1226</v>
      </c>
    </row>
    <row r="892" spans="1:5" x14ac:dyDescent="0.25">
      <c r="A892" t="s">
        <v>26</v>
      </c>
      <c r="B892" t="s">
        <v>25</v>
      </c>
      <c r="C892" t="s">
        <v>405</v>
      </c>
      <c r="D892" t="str">
        <f t="shared" si="14"/>
        <v>_00</v>
      </c>
      <c r="E892" t="s">
        <v>1227</v>
      </c>
    </row>
    <row r="893" spans="1:5" x14ac:dyDescent="0.25">
      <c r="A893" t="s">
        <v>26</v>
      </c>
      <c r="B893" t="s">
        <v>2</v>
      </c>
      <c r="C893" t="s">
        <v>405</v>
      </c>
      <c r="D893" t="str">
        <f t="shared" si="14"/>
        <v>_00</v>
      </c>
      <c r="E893" t="s">
        <v>1227</v>
      </c>
    </row>
    <row r="894" spans="1:5" x14ac:dyDescent="0.25">
      <c r="A894" t="s">
        <v>26</v>
      </c>
      <c r="B894" t="s">
        <v>2</v>
      </c>
      <c r="C894" t="s">
        <v>1228</v>
      </c>
      <c r="D894" t="str">
        <f t="shared" si="14"/>
        <v>020</v>
      </c>
      <c r="E894" t="s">
        <v>1229</v>
      </c>
    </row>
    <row r="895" spans="1:5" x14ac:dyDescent="0.25">
      <c r="A895" t="s">
        <v>26</v>
      </c>
      <c r="B895" t="s">
        <v>2</v>
      </c>
      <c r="C895" t="s">
        <v>158</v>
      </c>
      <c r="D895" t="str">
        <f t="shared" si="14"/>
        <v>T00</v>
      </c>
      <c r="E895" t="s">
        <v>1230</v>
      </c>
    </row>
    <row r="896" spans="1:5" x14ac:dyDescent="0.25">
      <c r="A896" t="s">
        <v>26</v>
      </c>
      <c r="B896" t="s">
        <v>2</v>
      </c>
      <c r="C896" t="s">
        <v>161</v>
      </c>
      <c r="D896" t="str">
        <f t="shared" si="14"/>
        <v>R00</v>
      </c>
      <c r="E896" t="s">
        <v>1231</v>
      </c>
    </row>
    <row r="897" spans="1:5" x14ac:dyDescent="0.25">
      <c r="A897" t="s">
        <v>26</v>
      </c>
      <c r="B897" t="s">
        <v>25</v>
      </c>
      <c r="C897" t="s">
        <v>1232</v>
      </c>
      <c r="D897" t="str">
        <f t="shared" si="14"/>
        <v>IG1</v>
      </c>
      <c r="E897" t="s">
        <v>1232</v>
      </c>
    </row>
    <row r="898" spans="1:5" x14ac:dyDescent="0.25">
      <c r="A898" t="s">
        <v>26</v>
      </c>
      <c r="B898" t="s">
        <v>2</v>
      </c>
      <c r="C898" t="s">
        <v>1232</v>
      </c>
      <c r="D898" t="str">
        <f t="shared" si="14"/>
        <v>IG1</v>
      </c>
      <c r="E898" t="s">
        <v>1232</v>
      </c>
    </row>
    <row r="899" spans="1:5" x14ac:dyDescent="0.25">
      <c r="A899" t="s">
        <v>26</v>
      </c>
      <c r="B899" t="s">
        <v>25</v>
      </c>
      <c r="C899" t="s">
        <v>1233</v>
      </c>
      <c r="D899" t="str">
        <f t="shared" si="14"/>
        <v>IL1</v>
      </c>
      <c r="E899" t="s">
        <v>1233</v>
      </c>
    </row>
    <row r="900" spans="1:5" x14ac:dyDescent="0.25">
      <c r="A900" t="s">
        <v>26</v>
      </c>
      <c r="B900" t="s">
        <v>2</v>
      </c>
      <c r="C900" t="s">
        <v>1233</v>
      </c>
      <c r="D900" t="str">
        <f t="shared" si="14"/>
        <v>IL1</v>
      </c>
      <c r="E900" t="s">
        <v>1233</v>
      </c>
    </row>
    <row r="901" spans="1:5" x14ac:dyDescent="0.25">
      <c r="A901" t="s">
        <v>26</v>
      </c>
      <c r="B901" t="s">
        <v>25</v>
      </c>
      <c r="C901" t="s">
        <v>163</v>
      </c>
      <c r="D901" t="str">
        <f t="shared" si="14"/>
        <v>OA1</v>
      </c>
      <c r="E901" t="s">
        <v>163</v>
      </c>
    </row>
    <row r="902" spans="1:5" x14ac:dyDescent="0.25">
      <c r="A902" t="s">
        <v>26</v>
      </c>
      <c r="B902" t="s">
        <v>2</v>
      </c>
      <c r="C902" t="s">
        <v>163</v>
      </c>
      <c r="D902" t="str">
        <f t="shared" si="14"/>
        <v>OA1</v>
      </c>
      <c r="E902" t="s">
        <v>163</v>
      </c>
    </row>
    <row r="903" spans="1:5" x14ac:dyDescent="0.25">
      <c r="A903" t="s">
        <v>26</v>
      </c>
      <c r="B903" t="s">
        <v>25</v>
      </c>
      <c r="C903" t="s">
        <v>165</v>
      </c>
      <c r="D903" t="str">
        <f t="shared" ref="D903:D966" si="15">RIGHT(C903,3)</f>
        <v>OL1</v>
      </c>
      <c r="E903" t="s">
        <v>165</v>
      </c>
    </row>
    <row r="904" spans="1:5" x14ac:dyDescent="0.25">
      <c r="A904" t="s">
        <v>26</v>
      </c>
      <c r="B904" t="s">
        <v>2</v>
      </c>
      <c r="C904" t="s">
        <v>165</v>
      </c>
      <c r="D904" t="str">
        <f t="shared" si="15"/>
        <v>OL1</v>
      </c>
      <c r="E904" t="s">
        <v>165</v>
      </c>
    </row>
    <row r="905" spans="1:5" x14ac:dyDescent="0.25">
      <c r="A905" t="s">
        <v>26</v>
      </c>
      <c r="B905" t="s">
        <v>25</v>
      </c>
      <c r="C905" t="s">
        <v>1234</v>
      </c>
      <c r="D905" t="str">
        <f t="shared" si="15"/>
        <v>SL1</v>
      </c>
      <c r="E905" t="s">
        <v>1234</v>
      </c>
    </row>
    <row r="906" spans="1:5" x14ac:dyDescent="0.25">
      <c r="A906" t="s">
        <v>26</v>
      </c>
      <c r="B906" t="s">
        <v>25</v>
      </c>
      <c r="C906" t="s">
        <v>1235</v>
      </c>
      <c r="D906" t="str">
        <f t="shared" si="15"/>
        <v>OL1</v>
      </c>
      <c r="E906" t="s">
        <v>1235</v>
      </c>
    </row>
    <row r="907" spans="1:5" x14ac:dyDescent="0.25">
      <c r="A907" t="s">
        <v>26</v>
      </c>
      <c r="B907" t="s">
        <v>25</v>
      </c>
      <c r="C907" t="s">
        <v>169</v>
      </c>
      <c r="D907" t="str">
        <f t="shared" si="15"/>
        <v>EO1</v>
      </c>
      <c r="E907" t="s">
        <v>169</v>
      </c>
    </row>
    <row r="908" spans="1:5" x14ac:dyDescent="0.25">
      <c r="A908" t="s">
        <v>26</v>
      </c>
      <c r="B908" t="s">
        <v>2</v>
      </c>
      <c r="C908" t="s">
        <v>169</v>
      </c>
      <c r="D908" t="str">
        <f t="shared" si="15"/>
        <v>EO1</v>
      </c>
      <c r="E908" t="s">
        <v>169</v>
      </c>
    </row>
    <row r="909" spans="1:5" x14ac:dyDescent="0.25">
      <c r="A909" t="s">
        <v>26</v>
      </c>
      <c r="B909" t="s">
        <v>25</v>
      </c>
      <c r="C909" t="s">
        <v>171</v>
      </c>
      <c r="D909" t="str">
        <f t="shared" si="15"/>
        <v>YD1</v>
      </c>
      <c r="E909" t="s">
        <v>171</v>
      </c>
    </row>
    <row r="910" spans="1:5" x14ac:dyDescent="0.25">
      <c r="A910" t="s">
        <v>26</v>
      </c>
      <c r="B910" t="s">
        <v>2</v>
      </c>
      <c r="C910" t="s">
        <v>171</v>
      </c>
      <c r="D910" t="str">
        <f t="shared" si="15"/>
        <v>YD1</v>
      </c>
      <c r="E910" t="s">
        <v>171</v>
      </c>
    </row>
    <row r="911" spans="1:5" x14ac:dyDescent="0.25">
      <c r="A911" t="s">
        <v>26</v>
      </c>
      <c r="B911" t="s">
        <v>25</v>
      </c>
      <c r="C911" t="s">
        <v>1236</v>
      </c>
      <c r="D911" t="str">
        <f t="shared" si="15"/>
        <v>ET1</v>
      </c>
      <c r="E911" t="s">
        <v>1236</v>
      </c>
    </row>
    <row r="912" spans="1:5" x14ac:dyDescent="0.25">
      <c r="A912" t="s">
        <v>26</v>
      </c>
      <c r="B912" t="s">
        <v>25</v>
      </c>
      <c r="C912" t="s">
        <v>176</v>
      </c>
      <c r="D912" t="str">
        <f t="shared" si="15"/>
        <v>PG1</v>
      </c>
      <c r="E912" t="s">
        <v>176</v>
      </c>
    </row>
    <row r="913" spans="1:5" x14ac:dyDescent="0.25">
      <c r="A913" t="s">
        <v>26</v>
      </c>
      <c r="B913" t="s">
        <v>2</v>
      </c>
      <c r="C913" t="s">
        <v>176</v>
      </c>
      <c r="D913" t="str">
        <f t="shared" si="15"/>
        <v>PG1</v>
      </c>
      <c r="E913" t="s">
        <v>176</v>
      </c>
    </row>
    <row r="914" spans="1:5" x14ac:dyDescent="0.25">
      <c r="A914" t="s">
        <v>26</v>
      </c>
      <c r="B914" t="s">
        <v>2</v>
      </c>
      <c r="C914" t="s">
        <v>178</v>
      </c>
      <c r="D914" t="str">
        <f t="shared" si="15"/>
        <v>T00</v>
      </c>
      <c r="E914" t="s">
        <v>1237</v>
      </c>
    </row>
    <row r="915" spans="1:5" x14ac:dyDescent="0.25">
      <c r="A915" t="s">
        <v>26</v>
      </c>
      <c r="B915" t="s">
        <v>25</v>
      </c>
      <c r="C915" t="s">
        <v>180</v>
      </c>
      <c r="D915" t="str">
        <f t="shared" si="15"/>
        <v>GA1</v>
      </c>
      <c r="E915" t="s">
        <v>180</v>
      </c>
    </row>
    <row r="916" spans="1:5" x14ac:dyDescent="0.25">
      <c r="A916" t="s">
        <v>26</v>
      </c>
      <c r="B916" t="s">
        <v>2</v>
      </c>
      <c r="C916" t="s">
        <v>180</v>
      </c>
      <c r="D916" t="str">
        <f t="shared" si="15"/>
        <v>GA1</v>
      </c>
      <c r="E916" t="s">
        <v>180</v>
      </c>
    </row>
    <row r="917" spans="1:5" x14ac:dyDescent="0.25">
      <c r="A917" t="s">
        <v>26</v>
      </c>
      <c r="B917" t="s">
        <v>25</v>
      </c>
      <c r="C917" t="s">
        <v>182</v>
      </c>
      <c r="D917" t="str">
        <f t="shared" si="15"/>
        <v>IL1</v>
      </c>
      <c r="E917" t="s">
        <v>182</v>
      </c>
    </row>
    <row r="918" spans="1:5" x14ac:dyDescent="0.25">
      <c r="A918" t="s">
        <v>26</v>
      </c>
      <c r="B918" t="s">
        <v>2</v>
      </c>
      <c r="C918" t="s">
        <v>182</v>
      </c>
      <c r="D918" t="str">
        <f t="shared" si="15"/>
        <v>IL1</v>
      </c>
      <c r="E918" t="s">
        <v>182</v>
      </c>
    </row>
    <row r="919" spans="1:5" x14ac:dyDescent="0.25">
      <c r="A919" t="s">
        <v>26</v>
      </c>
      <c r="B919" t="s">
        <v>2</v>
      </c>
      <c r="C919" t="s">
        <v>1238</v>
      </c>
      <c r="D919" t="str">
        <f t="shared" si="15"/>
        <v>T00</v>
      </c>
      <c r="E919" t="s">
        <v>1239</v>
      </c>
    </row>
    <row r="920" spans="1:5" x14ac:dyDescent="0.25">
      <c r="A920" t="s">
        <v>26</v>
      </c>
      <c r="B920" t="s">
        <v>25</v>
      </c>
      <c r="C920" t="s">
        <v>1240</v>
      </c>
      <c r="D920" t="str">
        <f t="shared" si="15"/>
        <v>TH1</v>
      </c>
      <c r="E920" t="s">
        <v>1240</v>
      </c>
    </row>
    <row r="921" spans="1:5" x14ac:dyDescent="0.25">
      <c r="A921" t="s">
        <v>26</v>
      </c>
      <c r="B921" t="s">
        <v>25</v>
      </c>
      <c r="C921" t="s">
        <v>1241</v>
      </c>
      <c r="D921" t="str">
        <f t="shared" si="15"/>
        <v>ET1</v>
      </c>
      <c r="E921" t="s">
        <v>1241</v>
      </c>
    </row>
    <row r="922" spans="1:5" x14ac:dyDescent="0.25">
      <c r="A922" t="s">
        <v>26</v>
      </c>
      <c r="B922" t="s">
        <v>25</v>
      </c>
      <c r="C922" t="s">
        <v>188</v>
      </c>
      <c r="D922" t="str">
        <f t="shared" si="15"/>
        <v>OL1</v>
      </c>
      <c r="E922" t="s">
        <v>188</v>
      </c>
    </row>
    <row r="923" spans="1:5" x14ac:dyDescent="0.25">
      <c r="A923" t="s">
        <v>26</v>
      </c>
      <c r="B923" t="s">
        <v>2</v>
      </c>
      <c r="C923" t="s">
        <v>188</v>
      </c>
      <c r="D923" t="str">
        <f t="shared" si="15"/>
        <v>OL1</v>
      </c>
      <c r="E923" t="s">
        <v>188</v>
      </c>
    </row>
    <row r="924" spans="1:5" x14ac:dyDescent="0.25">
      <c r="A924" t="s">
        <v>26</v>
      </c>
      <c r="B924" t="s">
        <v>25</v>
      </c>
      <c r="C924" t="s">
        <v>190</v>
      </c>
      <c r="D924" t="str">
        <f t="shared" si="15"/>
        <v>ID1</v>
      </c>
      <c r="E924" t="s">
        <v>190</v>
      </c>
    </row>
    <row r="925" spans="1:5" x14ac:dyDescent="0.25">
      <c r="A925" t="s">
        <v>26</v>
      </c>
      <c r="B925" t="s">
        <v>2</v>
      </c>
      <c r="C925" t="s">
        <v>190</v>
      </c>
      <c r="D925" t="str">
        <f t="shared" si="15"/>
        <v>ID1</v>
      </c>
      <c r="E925" t="s">
        <v>190</v>
      </c>
    </row>
    <row r="926" spans="1:5" x14ac:dyDescent="0.25">
      <c r="A926" t="s">
        <v>26</v>
      </c>
      <c r="B926" t="s">
        <v>25</v>
      </c>
      <c r="C926" t="s">
        <v>1242</v>
      </c>
      <c r="D926" t="str">
        <f t="shared" si="15"/>
        <v>RN1</v>
      </c>
      <c r="E926" t="s">
        <v>1242</v>
      </c>
    </row>
    <row r="927" spans="1:5" x14ac:dyDescent="0.25">
      <c r="A927" t="s">
        <v>26</v>
      </c>
      <c r="B927" t="s">
        <v>2</v>
      </c>
      <c r="C927" t="s">
        <v>1242</v>
      </c>
      <c r="D927" t="str">
        <f t="shared" si="15"/>
        <v>RN1</v>
      </c>
      <c r="E927" t="s">
        <v>1242</v>
      </c>
    </row>
    <row r="928" spans="1:5" x14ac:dyDescent="0.25">
      <c r="A928" t="s">
        <v>26</v>
      </c>
      <c r="B928" t="s">
        <v>25</v>
      </c>
      <c r="C928" t="s">
        <v>192</v>
      </c>
      <c r="D928" t="str">
        <f t="shared" si="15"/>
        <v>IN1</v>
      </c>
      <c r="E928" t="s">
        <v>192</v>
      </c>
    </row>
    <row r="929" spans="1:5" x14ac:dyDescent="0.25">
      <c r="A929" t="s">
        <v>26</v>
      </c>
      <c r="B929" t="s">
        <v>2</v>
      </c>
      <c r="C929" t="s">
        <v>192</v>
      </c>
      <c r="D929" t="str">
        <f t="shared" si="15"/>
        <v>IN1</v>
      </c>
      <c r="E929" t="s">
        <v>192</v>
      </c>
    </row>
    <row r="930" spans="1:5" x14ac:dyDescent="0.25">
      <c r="A930" t="s">
        <v>26</v>
      </c>
      <c r="B930" t="s">
        <v>25</v>
      </c>
      <c r="C930" t="s">
        <v>1243</v>
      </c>
      <c r="D930" t="str">
        <f t="shared" si="15"/>
        <v>OD1</v>
      </c>
      <c r="E930" t="s">
        <v>1243</v>
      </c>
    </row>
    <row r="931" spans="1:5" x14ac:dyDescent="0.25">
      <c r="A931" t="s">
        <v>26</v>
      </c>
      <c r="B931" t="s">
        <v>2</v>
      </c>
      <c r="C931" t="s">
        <v>1243</v>
      </c>
      <c r="D931" t="str">
        <f t="shared" si="15"/>
        <v>OD1</v>
      </c>
      <c r="E931" t="s">
        <v>1243</v>
      </c>
    </row>
    <row r="932" spans="1:5" x14ac:dyDescent="0.25">
      <c r="A932" t="s">
        <v>26</v>
      </c>
      <c r="B932" t="s">
        <v>2</v>
      </c>
      <c r="C932" t="s">
        <v>194</v>
      </c>
      <c r="D932" t="str">
        <f t="shared" si="15"/>
        <v>T00</v>
      </c>
      <c r="E932" t="s">
        <v>1244</v>
      </c>
    </row>
    <row r="933" spans="1:5" x14ac:dyDescent="0.25">
      <c r="A933" t="s">
        <v>26</v>
      </c>
      <c r="B933" t="s">
        <v>2</v>
      </c>
      <c r="C933" t="s">
        <v>280</v>
      </c>
      <c r="D933" t="str">
        <f t="shared" si="15"/>
        <v>Gas</v>
      </c>
      <c r="E933" t="s">
        <v>280</v>
      </c>
    </row>
    <row r="934" spans="1:5" x14ac:dyDescent="0.25">
      <c r="A934" t="s">
        <v>26</v>
      </c>
      <c r="B934" t="s">
        <v>2</v>
      </c>
      <c r="C934" t="s">
        <v>281</v>
      </c>
      <c r="D934" t="str">
        <f t="shared" si="15"/>
        <v>OTH</v>
      </c>
      <c r="E934" t="s">
        <v>281</v>
      </c>
    </row>
    <row r="935" spans="1:5" x14ac:dyDescent="0.25">
      <c r="A935" t="s">
        <v>26</v>
      </c>
      <c r="B935" t="s">
        <v>25</v>
      </c>
      <c r="C935" t="s">
        <v>1245</v>
      </c>
      <c r="D935" t="str">
        <f t="shared" si="15"/>
        <v>_00</v>
      </c>
      <c r="E935" t="s">
        <v>1246</v>
      </c>
    </row>
    <row r="936" spans="1:5" x14ac:dyDescent="0.25">
      <c r="A936" t="s">
        <v>26</v>
      </c>
      <c r="B936" t="s">
        <v>2</v>
      </c>
      <c r="C936" t="s">
        <v>1245</v>
      </c>
      <c r="D936" t="str">
        <f t="shared" si="15"/>
        <v>_00</v>
      </c>
      <c r="E936" t="s">
        <v>1246</v>
      </c>
    </row>
    <row r="937" spans="1:5" x14ac:dyDescent="0.25">
      <c r="A937" t="s">
        <v>26</v>
      </c>
      <c r="B937" t="s">
        <v>25</v>
      </c>
      <c r="C937" t="s">
        <v>1247</v>
      </c>
      <c r="D937" t="str">
        <f t="shared" si="15"/>
        <v>_00</v>
      </c>
      <c r="E937" t="s">
        <v>1248</v>
      </c>
    </row>
    <row r="938" spans="1:5" x14ac:dyDescent="0.25">
      <c r="A938" t="s">
        <v>26</v>
      </c>
      <c r="B938" t="s">
        <v>2</v>
      </c>
      <c r="C938" t="s">
        <v>1247</v>
      </c>
      <c r="D938" t="str">
        <f t="shared" si="15"/>
        <v>_00</v>
      </c>
      <c r="E938" t="s">
        <v>1248</v>
      </c>
    </row>
    <row r="939" spans="1:5" x14ac:dyDescent="0.25">
      <c r="A939" t="s">
        <v>26</v>
      </c>
      <c r="B939" t="s">
        <v>25</v>
      </c>
      <c r="C939" t="s">
        <v>1249</v>
      </c>
      <c r="D939" t="str">
        <f t="shared" si="15"/>
        <v>_00</v>
      </c>
      <c r="E939" t="s">
        <v>1250</v>
      </c>
    </row>
    <row r="940" spans="1:5" x14ac:dyDescent="0.25">
      <c r="A940" t="s">
        <v>26</v>
      </c>
      <c r="B940" t="s">
        <v>2</v>
      </c>
      <c r="C940" t="s">
        <v>1249</v>
      </c>
      <c r="D940" t="str">
        <f t="shared" si="15"/>
        <v>_00</v>
      </c>
      <c r="E940" t="s">
        <v>1250</v>
      </c>
    </row>
    <row r="941" spans="1:5" x14ac:dyDescent="0.25">
      <c r="A941" t="s">
        <v>26</v>
      </c>
      <c r="B941" t="s">
        <v>25</v>
      </c>
      <c r="C941" t="s">
        <v>1251</v>
      </c>
      <c r="D941" t="str">
        <f t="shared" si="15"/>
        <v>_00</v>
      </c>
      <c r="E941" t="s">
        <v>1252</v>
      </c>
    </row>
    <row r="942" spans="1:5" x14ac:dyDescent="0.25">
      <c r="A942" t="s">
        <v>26</v>
      </c>
      <c r="B942" t="s">
        <v>2</v>
      </c>
      <c r="C942" t="s">
        <v>1251</v>
      </c>
      <c r="D942" t="str">
        <f t="shared" si="15"/>
        <v>_00</v>
      </c>
      <c r="E942" t="s">
        <v>1252</v>
      </c>
    </row>
    <row r="943" spans="1:5" x14ac:dyDescent="0.25">
      <c r="A943" t="s">
        <v>26</v>
      </c>
      <c r="B943" t="s">
        <v>25</v>
      </c>
      <c r="C943" t="s">
        <v>1253</v>
      </c>
      <c r="D943" t="str">
        <f t="shared" si="15"/>
        <v>_00</v>
      </c>
      <c r="E943" t="s">
        <v>1254</v>
      </c>
    </row>
    <row r="944" spans="1:5" x14ac:dyDescent="0.25">
      <c r="A944" t="s">
        <v>26</v>
      </c>
      <c r="B944" t="s">
        <v>2</v>
      </c>
      <c r="C944" t="s">
        <v>1253</v>
      </c>
      <c r="D944" t="str">
        <f t="shared" si="15"/>
        <v>_00</v>
      </c>
      <c r="E944" t="s">
        <v>1254</v>
      </c>
    </row>
    <row r="945" spans="1:5" x14ac:dyDescent="0.25">
      <c r="A945" t="s">
        <v>26</v>
      </c>
      <c r="B945" t="s">
        <v>25</v>
      </c>
      <c r="C945" t="s">
        <v>1255</v>
      </c>
      <c r="D945" t="str">
        <f t="shared" si="15"/>
        <v>_00</v>
      </c>
      <c r="E945" t="s">
        <v>1256</v>
      </c>
    </row>
    <row r="946" spans="1:5" x14ac:dyDescent="0.25">
      <c r="A946" t="s">
        <v>26</v>
      </c>
      <c r="B946" t="s">
        <v>2</v>
      </c>
      <c r="C946" t="s">
        <v>1255</v>
      </c>
      <c r="D946" t="str">
        <f t="shared" si="15"/>
        <v>_00</v>
      </c>
      <c r="E946" t="s">
        <v>1256</v>
      </c>
    </row>
    <row r="947" spans="1:5" x14ac:dyDescent="0.25">
      <c r="A947" t="s">
        <v>26</v>
      </c>
      <c r="B947" t="s">
        <v>2</v>
      </c>
      <c r="C947" t="s">
        <v>1257</v>
      </c>
      <c r="D947" t="str">
        <f t="shared" si="15"/>
        <v>WST</v>
      </c>
      <c r="E947" t="s">
        <v>1258</v>
      </c>
    </row>
    <row r="948" spans="1:5" x14ac:dyDescent="0.25">
      <c r="A948" t="s">
        <v>26</v>
      </c>
      <c r="B948" t="s">
        <v>2</v>
      </c>
      <c r="C948" t="s">
        <v>1259</v>
      </c>
      <c r="D948" t="str">
        <f t="shared" si="15"/>
        <v>MNR</v>
      </c>
      <c r="E948" t="s">
        <v>1260</v>
      </c>
    </row>
    <row r="949" spans="1:5" x14ac:dyDescent="0.25">
      <c r="A949" t="s">
        <v>26</v>
      </c>
      <c r="B949" t="s">
        <v>2</v>
      </c>
      <c r="C949" t="s">
        <v>1261</v>
      </c>
      <c r="D949" t="str">
        <f t="shared" si="15"/>
        <v>WST</v>
      </c>
      <c r="E949" t="s">
        <v>1262</v>
      </c>
    </row>
    <row r="950" spans="1:5" x14ac:dyDescent="0.25">
      <c r="A950" t="s">
        <v>1263</v>
      </c>
      <c r="B950" t="s">
        <v>296</v>
      </c>
      <c r="C950" t="s">
        <v>1264</v>
      </c>
      <c r="D950" t="str">
        <f t="shared" si="15"/>
        <v>OST</v>
      </c>
      <c r="E950" t="s">
        <v>1264</v>
      </c>
    </row>
    <row r="951" spans="1:5" x14ac:dyDescent="0.25">
      <c r="A951" t="s">
        <v>1263</v>
      </c>
      <c r="B951" t="s">
        <v>296</v>
      </c>
      <c r="C951" t="s">
        <v>1265</v>
      </c>
      <c r="D951" t="str">
        <f t="shared" si="15"/>
        <v>VAR</v>
      </c>
      <c r="E951" t="s">
        <v>1265</v>
      </c>
    </row>
    <row r="952" spans="1:5" x14ac:dyDescent="0.25">
      <c r="A952" t="s">
        <v>1263</v>
      </c>
      <c r="B952" t="s">
        <v>296</v>
      </c>
      <c r="C952" t="s">
        <v>1266</v>
      </c>
      <c r="D952" t="str">
        <f t="shared" si="15"/>
        <v>ARX</v>
      </c>
      <c r="E952" t="s">
        <v>1266</v>
      </c>
    </row>
    <row r="953" spans="1:5" x14ac:dyDescent="0.25">
      <c r="A953" t="s">
        <v>1263</v>
      </c>
      <c r="B953" t="s">
        <v>296</v>
      </c>
      <c r="C953" t="s">
        <v>1267</v>
      </c>
      <c r="D953" t="str">
        <f t="shared" si="15"/>
        <v>NVX</v>
      </c>
      <c r="E953" t="s">
        <v>1267</v>
      </c>
    </row>
    <row r="954" spans="1:5" x14ac:dyDescent="0.25">
      <c r="A954" t="s">
        <v>1263</v>
      </c>
      <c r="B954" t="s">
        <v>296</v>
      </c>
      <c r="C954" t="s">
        <v>1268</v>
      </c>
      <c r="D954" t="str">
        <f t="shared" si="15"/>
        <v>NV+</v>
      </c>
      <c r="E954" t="s">
        <v>1268</v>
      </c>
    </row>
    <row r="955" spans="1:5" x14ac:dyDescent="0.25">
      <c r="A955" t="s">
        <v>1263</v>
      </c>
      <c r="B955" t="s">
        <v>296</v>
      </c>
      <c r="C955" t="s">
        <v>1269</v>
      </c>
      <c r="D955" t="str">
        <f t="shared" si="15"/>
        <v>VX+</v>
      </c>
      <c r="E955" t="s">
        <v>1269</v>
      </c>
    </row>
    <row r="956" spans="1:5" x14ac:dyDescent="0.25">
      <c r="A956" t="s">
        <v>1263</v>
      </c>
      <c r="B956" t="s">
        <v>296</v>
      </c>
      <c r="C956" t="s">
        <v>1270</v>
      </c>
      <c r="D956" t="str">
        <f t="shared" si="15"/>
        <v>IXX</v>
      </c>
      <c r="E956" t="s">
        <v>1270</v>
      </c>
    </row>
    <row r="957" spans="1:5" x14ac:dyDescent="0.25">
      <c r="A957" t="s">
        <v>1263</v>
      </c>
      <c r="B957" t="s">
        <v>296</v>
      </c>
      <c r="C957" t="s">
        <v>1271</v>
      </c>
      <c r="D957" t="str">
        <f t="shared" si="15"/>
        <v>ELS</v>
      </c>
      <c r="E957" t="s">
        <v>1271</v>
      </c>
    </row>
    <row r="958" spans="1:5" x14ac:dyDescent="0.25">
      <c r="A958" t="s">
        <v>1263</v>
      </c>
      <c r="B958" t="s">
        <v>296</v>
      </c>
      <c r="C958" t="s">
        <v>1272</v>
      </c>
      <c r="D958" t="str">
        <f t="shared" si="15"/>
        <v>DAM</v>
      </c>
      <c r="E958" t="s">
        <v>1272</v>
      </c>
    </row>
    <row r="959" spans="1:5" x14ac:dyDescent="0.25">
      <c r="A959" t="s">
        <v>1263</v>
      </c>
      <c r="B959" t="s">
        <v>296</v>
      </c>
      <c r="C959" t="s">
        <v>1273</v>
      </c>
      <c r="D959" t="str">
        <f t="shared" si="15"/>
        <v>DAS</v>
      </c>
      <c r="E959" t="s">
        <v>1273</v>
      </c>
    </row>
    <row r="960" spans="1:5" x14ac:dyDescent="0.25">
      <c r="A960" t="s">
        <v>1263</v>
      </c>
      <c r="B960" t="s">
        <v>296</v>
      </c>
      <c r="C960" t="s">
        <v>1274</v>
      </c>
      <c r="D960" t="str">
        <f t="shared" si="15"/>
        <v>XT+</v>
      </c>
      <c r="E960" t="s">
        <v>1274</v>
      </c>
    </row>
    <row r="961" spans="1:5" x14ac:dyDescent="0.25">
      <c r="A961" t="s">
        <v>1263</v>
      </c>
      <c r="B961" t="s">
        <v>296</v>
      </c>
      <c r="C961" t="s">
        <v>1275</v>
      </c>
      <c r="D961" t="str">
        <f t="shared" si="15"/>
        <v>CAP</v>
      </c>
      <c r="E961" t="s">
        <v>1275</v>
      </c>
    </row>
    <row r="962" spans="1:5" x14ac:dyDescent="0.25">
      <c r="A962" t="s">
        <v>1263</v>
      </c>
      <c r="B962" t="s">
        <v>296</v>
      </c>
      <c r="C962" t="s">
        <v>1276</v>
      </c>
      <c r="D962" t="str">
        <f t="shared" si="15"/>
        <v>INV</v>
      </c>
      <c r="E962" t="s">
        <v>1276</v>
      </c>
    </row>
    <row r="963" spans="1:5" x14ac:dyDescent="0.25">
      <c r="A963" t="s">
        <v>1263</v>
      </c>
      <c r="B963" t="s">
        <v>296</v>
      </c>
      <c r="C963" t="s">
        <v>1277</v>
      </c>
      <c r="D963" t="str">
        <f t="shared" si="15"/>
        <v>PIX</v>
      </c>
      <c r="E963" t="s">
        <v>1277</v>
      </c>
    </row>
    <row r="964" spans="1:5" x14ac:dyDescent="0.25">
      <c r="A964" t="s">
        <v>1263</v>
      </c>
      <c r="B964" t="s">
        <v>296</v>
      </c>
      <c r="C964" t="s">
        <v>1278</v>
      </c>
      <c r="D964" t="str">
        <f t="shared" si="15"/>
        <v>GAP</v>
      </c>
      <c r="E964" t="s">
        <v>1278</v>
      </c>
    </row>
    <row r="965" spans="1:5" x14ac:dyDescent="0.25">
      <c r="A965" t="s">
        <v>1263</v>
      </c>
      <c r="B965" t="s">
        <v>296</v>
      </c>
      <c r="C965" t="s">
        <v>1279</v>
      </c>
      <c r="D965" t="str">
        <f t="shared" si="15"/>
        <v>GAP</v>
      </c>
      <c r="E965" t="s">
        <v>1279</v>
      </c>
    </row>
    <row r="966" spans="1:5" x14ac:dyDescent="0.25">
      <c r="A966" t="s">
        <v>1263</v>
      </c>
      <c r="B966" t="s">
        <v>296</v>
      </c>
      <c r="C966" t="s">
        <v>1280</v>
      </c>
      <c r="D966" t="str">
        <f t="shared" si="15"/>
        <v>ACT</v>
      </c>
      <c r="E966" t="s">
        <v>1280</v>
      </c>
    </row>
    <row r="967" spans="1:5" x14ac:dyDescent="0.25">
      <c r="A967" t="s">
        <v>1263</v>
      </c>
      <c r="B967" t="s">
        <v>296</v>
      </c>
      <c r="C967" t="s">
        <v>1281</v>
      </c>
      <c r="D967" t="str">
        <f t="shared" ref="D967:D1018" si="16">RIGHT(C967,3)</f>
        <v>GLO</v>
      </c>
      <c r="E967" t="s">
        <v>1281</v>
      </c>
    </row>
    <row r="968" spans="1:5" x14ac:dyDescent="0.25">
      <c r="A968" t="s">
        <v>1263</v>
      </c>
      <c r="B968" t="s">
        <v>296</v>
      </c>
      <c r="C968" t="s">
        <v>1282</v>
      </c>
      <c r="D968" t="str">
        <f t="shared" si="16"/>
        <v>FLO</v>
      </c>
      <c r="E968" t="s">
        <v>1282</v>
      </c>
    </row>
    <row r="969" spans="1:5" x14ac:dyDescent="0.25">
      <c r="A969" t="s">
        <v>1263</v>
      </c>
      <c r="B969" t="s">
        <v>296</v>
      </c>
      <c r="C969" t="s">
        <v>1283</v>
      </c>
      <c r="D969" t="str">
        <f t="shared" si="16"/>
        <v>GUP</v>
      </c>
      <c r="E969" t="s">
        <v>1283</v>
      </c>
    </row>
    <row r="970" spans="1:5" x14ac:dyDescent="0.25">
      <c r="A970" t="s">
        <v>1263</v>
      </c>
      <c r="B970" t="s">
        <v>296</v>
      </c>
      <c r="C970" t="s">
        <v>366</v>
      </c>
      <c r="D970" t="str">
        <f t="shared" si="16"/>
        <v>IRE</v>
      </c>
      <c r="E970" t="s">
        <v>366</v>
      </c>
    </row>
    <row r="971" spans="1:5" x14ac:dyDescent="0.25">
      <c r="A971" t="s">
        <v>1263</v>
      </c>
      <c r="B971" t="s">
        <v>296</v>
      </c>
      <c r="C971" t="s">
        <v>1284</v>
      </c>
      <c r="D971" t="str">
        <f t="shared" si="16"/>
        <v>TIO</v>
      </c>
      <c r="E971" t="s">
        <v>1284</v>
      </c>
    </row>
    <row r="972" spans="1:5" x14ac:dyDescent="0.25">
      <c r="A972" t="s">
        <v>1263</v>
      </c>
      <c r="B972" t="s">
        <v>296</v>
      </c>
      <c r="C972" t="s">
        <v>1285</v>
      </c>
      <c r="D972" t="str">
        <f t="shared" si="16"/>
        <v>TIO</v>
      </c>
      <c r="E972" t="s">
        <v>1285</v>
      </c>
    </row>
    <row r="973" spans="1:5" x14ac:dyDescent="0.25">
      <c r="A973" t="s">
        <v>1263</v>
      </c>
      <c r="B973" t="s">
        <v>296</v>
      </c>
      <c r="C973" t="s">
        <v>1286</v>
      </c>
      <c r="D973" t="str">
        <f t="shared" si="16"/>
        <v>OST</v>
      </c>
      <c r="E973" t="s">
        <v>1286</v>
      </c>
    </row>
    <row r="974" spans="1:5" x14ac:dyDescent="0.25">
      <c r="A974" t="s">
        <v>1263</v>
      </c>
      <c r="B974" t="s">
        <v>296</v>
      </c>
      <c r="C974" t="s">
        <v>1287</v>
      </c>
      <c r="D974" t="str">
        <f t="shared" si="16"/>
        <v>INV</v>
      </c>
      <c r="E974" t="s">
        <v>1287</v>
      </c>
    </row>
    <row r="975" spans="1:5" x14ac:dyDescent="0.25">
      <c r="A975" t="s">
        <v>1263</v>
      </c>
      <c r="B975" t="s">
        <v>296</v>
      </c>
      <c r="C975" t="s">
        <v>376</v>
      </c>
      <c r="D975" t="str">
        <f t="shared" si="16"/>
        <v>COM</v>
      </c>
      <c r="E975" t="s">
        <v>376</v>
      </c>
    </row>
    <row r="976" spans="1:5" x14ac:dyDescent="0.25">
      <c r="A976" t="s">
        <v>1263</v>
      </c>
      <c r="B976" t="s">
        <v>296</v>
      </c>
      <c r="C976" t="s">
        <v>1288</v>
      </c>
      <c r="D976" t="str">
        <f t="shared" si="16"/>
        <v>FIX</v>
      </c>
      <c r="E976" t="s">
        <v>1288</v>
      </c>
    </row>
    <row r="977" spans="1:5" x14ac:dyDescent="0.25">
      <c r="A977" t="s">
        <v>1263</v>
      </c>
      <c r="B977" t="s">
        <v>296</v>
      </c>
      <c r="C977" t="s">
        <v>1289</v>
      </c>
      <c r="D977" t="str">
        <f t="shared" si="16"/>
        <v>TUS</v>
      </c>
      <c r="E977" t="s">
        <v>1290</v>
      </c>
    </row>
    <row r="978" spans="1:5" x14ac:dyDescent="0.25">
      <c r="A978" t="s">
        <v>1263</v>
      </c>
      <c r="B978" t="s">
        <v>296</v>
      </c>
      <c r="C978" t="s">
        <v>1291</v>
      </c>
      <c r="D978" t="str">
        <f t="shared" si="16"/>
        <v>BND</v>
      </c>
      <c r="E978" t="s">
        <v>1292</v>
      </c>
    </row>
    <row r="979" spans="1:5" x14ac:dyDescent="0.25">
      <c r="A979" t="s">
        <v>1263</v>
      </c>
      <c r="B979" t="s">
        <v>296</v>
      </c>
      <c r="C979" t="s">
        <v>1293</v>
      </c>
      <c r="D979" t="str">
        <f t="shared" si="16"/>
        <v>BND</v>
      </c>
      <c r="E979" t="s">
        <v>1294</v>
      </c>
    </row>
    <row r="980" spans="1:5" x14ac:dyDescent="0.25">
      <c r="A980" t="s">
        <v>1263</v>
      </c>
      <c r="B980" t="s">
        <v>296</v>
      </c>
      <c r="C980" t="s">
        <v>1295</v>
      </c>
      <c r="D980" t="str">
        <f t="shared" si="16"/>
        <v>BAN</v>
      </c>
      <c r="E980" t="s">
        <v>1294</v>
      </c>
    </row>
    <row r="981" spans="1:5" x14ac:dyDescent="0.25">
      <c r="A981" t="s">
        <v>1263</v>
      </c>
      <c r="B981" t="s">
        <v>296</v>
      </c>
      <c r="C981" t="s">
        <v>1296</v>
      </c>
      <c r="D981" t="str">
        <f t="shared" si="16"/>
        <v>BND</v>
      </c>
      <c r="E981" t="s">
        <v>1297</v>
      </c>
    </row>
    <row r="982" spans="1:5" x14ac:dyDescent="0.25">
      <c r="A982" t="s">
        <v>1263</v>
      </c>
      <c r="B982" t="s">
        <v>296</v>
      </c>
      <c r="C982" t="s">
        <v>1298</v>
      </c>
      <c r="D982" t="str">
        <f t="shared" si="16"/>
        <v>BND</v>
      </c>
      <c r="E982" t="s">
        <v>1299</v>
      </c>
    </row>
    <row r="983" spans="1:5" x14ac:dyDescent="0.25">
      <c r="A983" t="s">
        <v>1263</v>
      </c>
      <c r="B983" t="s">
        <v>296</v>
      </c>
      <c r="C983" t="s">
        <v>1300</v>
      </c>
      <c r="D983" t="str">
        <f t="shared" si="16"/>
        <v>BND</v>
      </c>
      <c r="E983" t="s">
        <v>1301</v>
      </c>
    </row>
    <row r="984" spans="1:5" x14ac:dyDescent="0.25">
      <c r="A984" t="s">
        <v>1263</v>
      </c>
      <c r="B984" t="s">
        <v>296</v>
      </c>
      <c r="C984" t="s">
        <v>1302</v>
      </c>
      <c r="D984" t="str">
        <f t="shared" si="16"/>
        <v>BND</v>
      </c>
      <c r="E984" t="s">
        <v>1301</v>
      </c>
    </row>
    <row r="985" spans="1:5" x14ac:dyDescent="0.25">
      <c r="A985" t="s">
        <v>1263</v>
      </c>
      <c r="B985" t="s">
        <v>296</v>
      </c>
      <c r="C985" t="s">
        <v>1303</v>
      </c>
      <c r="D985" t="str">
        <f t="shared" si="16"/>
        <v>BND</v>
      </c>
      <c r="E985" t="s">
        <v>1304</v>
      </c>
    </row>
    <row r="986" spans="1:5" x14ac:dyDescent="0.25">
      <c r="A986" t="s">
        <v>1263</v>
      </c>
      <c r="B986" t="s">
        <v>296</v>
      </c>
      <c r="C986" t="s">
        <v>1305</v>
      </c>
      <c r="D986" t="str">
        <f t="shared" si="16"/>
        <v>030</v>
      </c>
      <c r="E986" t="s">
        <v>1306</v>
      </c>
    </row>
    <row r="987" spans="1:5" x14ac:dyDescent="0.25">
      <c r="A987" t="s">
        <v>1263</v>
      </c>
      <c r="B987" t="s">
        <v>296</v>
      </c>
      <c r="C987" t="s">
        <v>1307</v>
      </c>
      <c r="D987" t="str">
        <f t="shared" si="16"/>
        <v>BND</v>
      </c>
      <c r="E987" t="s">
        <v>1308</v>
      </c>
    </row>
    <row r="988" spans="1:5" x14ac:dyDescent="0.25">
      <c r="A988" t="s">
        <v>1263</v>
      </c>
      <c r="B988" t="s">
        <v>296</v>
      </c>
      <c r="C988" t="s">
        <v>1309</v>
      </c>
      <c r="D988" t="str">
        <f t="shared" si="16"/>
        <v>BND</v>
      </c>
      <c r="E988" t="s">
        <v>1308</v>
      </c>
    </row>
    <row r="989" spans="1:5" x14ac:dyDescent="0.25">
      <c r="A989" t="s">
        <v>1263</v>
      </c>
      <c r="B989" t="s">
        <v>296</v>
      </c>
      <c r="C989" t="s">
        <v>1310</v>
      </c>
      <c r="D989" t="str">
        <f t="shared" si="16"/>
        <v>BND</v>
      </c>
      <c r="E989" t="s">
        <v>1308</v>
      </c>
    </row>
    <row r="990" spans="1:5" x14ac:dyDescent="0.25">
      <c r="A990" t="s">
        <v>1263</v>
      </c>
      <c r="B990" t="s">
        <v>296</v>
      </c>
      <c r="C990" t="s">
        <v>1311</v>
      </c>
      <c r="D990" t="str">
        <f t="shared" si="16"/>
        <v>all</v>
      </c>
      <c r="E990" t="s">
        <v>1312</v>
      </c>
    </row>
    <row r="991" spans="1:5" x14ac:dyDescent="0.25">
      <c r="A991" t="s">
        <v>1263</v>
      </c>
      <c r="B991" t="s">
        <v>296</v>
      </c>
      <c r="C991" t="s">
        <v>1313</v>
      </c>
      <c r="D991" t="str">
        <f t="shared" si="16"/>
        <v>ter</v>
      </c>
      <c r="E991" t="s">
        <v>1312</v>
      </c>
    </row>
    <row r="992" spans="1:5" x14ac:dyDescent="0.25">
      <c r="A992" t="s">
        <v>1263</v>
      </c>
      <c r="B992" t="s">
        <v>296</v>
      </c>
      <c r="C992" t="s">
        <v>1314</v>
      </c>
      <c r="D992" t="str">
        <f t="shared" si="16"/>
        <v>all</v>
      </c>
      <c r="E992" t="s">
        <v>1312</v>
      </c>
    </row>
    <row r="993" spans="1:5" x14ac:dyDescent="0.25">
      <c r="A993" t="s">
        <v>1263</v>
      </c>
      <c r="B993" t="s">
        <v>296</v>
      </c>
      <c r="C993" t="s">
        <v>1315</v>
      </c>
      <c r="D993" t="str">
        <f t="shared" si="16"/>
        <v>Win</v>
      </c>
      <c r="E993" t="s">
        <v>1312</v>
      </c>
    </row>
    <row r="994" spans="1:5" x14ac:dyDescent="0.25">
      <c r="A994" t="s">
        <v>1263</v>
      </c>
      <c r="B994" t="s">
        <v>296</v>
      </c>
      <c r="C994" t="s">
        <v>1316</v>
      </c>
      <c r="D994" t="str">
        <f t="shared" si="16"/>
        <v>STG</v>
      </c>
      <c r="E994" t="s">
        <v>1317</v>
      </c>
    </row>
    <row r="995" spans="1:5" x14ac:dyDescent="0.25">
      <c r="A995" t="s">
        <v>1318</v>
      </c>
      <c r="B995" t="s">
        <v>296</v>
      </c>
      <c r="C995" t="s">
        <v>377</v>
      </c>
      <c r="D995" t="str">
        <f t="shared" si="16"/>
        <v>IND</v>
      </c>
      <c r="E995" t="s">
        <v>1319</v>
      </c>
    </row>
    <row r="996" spans="1:5" x14ac:dyDescent="0.25">
      <c r="A996" t="s">
        <v>1318</v>
      </c>
      <c r="B996" t="s">
        <v>296</v>
      </c>
      <c r="C996" t="s">
        <v>1320</v>
      </c>
      <c r="D996" t="str">
        <f t="shared" si="16"/>
        <v>NE</v>
      </c>
      <c r="E996" t="s">
        <v>1321</v>
      </c>
    </row>
    <row r="997" spans="1:5" x14ac:dyDescent="0.25">
      <c r="A997" t="s">
        <v>1318</v>
      </c>
      <c r="B997" t="s">
        <v>296</v>
      </c>
      <c r="C997" t="s">
        <v>375</v>
      </c>
      <c r="D997" t="str">
        <f t="shared" si="16"/>
        <v>AGR</v>
      </c>
      <c r="E997" t="s">
        <v>1322</v>
      </c>
    </row>
    <row r="998" spans="1:5" x14ac:dyDescent="0.25">
      <c r="A998" t="s">
        <v>1318</v>
      </c>
      <c r="B998" t="s">
        <v>296</v>
      </c>
      <c r="C998" t="s">
        <v>1323</v>
      </c>
      <c r="D998" t="str">
        <f t="shared" si="16"/>
        <v>TRN</v>
      </c>
      <c r="E998" t="s">
        <v>1324</v>
      </c>
    </row>
    <row r="999" spans="1:5" x14ac:dyDescent="0.25">
      <c r="A999" t="s">
        <v>1318</v>
      </c>
      <c r="B999" t="s">
        <v>296</v>
      </c>
      <c r="C999" t="s">
        <v>1325</v>
      </c>
      <c r="D999" t="str">
        <f t="shared" si="16"/>
        <v>OMM</v>
      </c>
      <c r="E999" t="s">
        <v>1326</v>
      </c>
    </row>
    <row r="1000" spans="1:5" x14ac:dyDescent="0.25">
      <c r="A1000" t="s">
        <v>1318</v>
      </c>
      <c r="B1000" t="s">
        <v>296</v>
      </c>
      <c r="C1000" t="s">
        <v>378</v>
      </c>
      <c r="D1000" t="str">
        <f t="shared" si="16"/>
        <v>RES</v>
      </c>
      <c r="E1000" t="s">
        <v>1327</v>
      </c>
    </row>
    <row r="1001" spans="1:5" x14ac:dyDescent="0.25">
      <c r="A1001" t="s">
        <v>1318</v>
      </c>
      <c r="B1001" t="s">
        <v>296</v>
      </c>
      <c r="C1001" t="s">
        <v>1328</v>
      </c>
      <c r="D1001" t="str">
        <f t="shared" si="16"/>
        <v>MAT</v>
      </c>
      <c r="E1001" t="s">
        <v>1329</v>
      </c>
    </row>
    <row r="1002" spans="1:5" x14ac:dyDescent="0.25">
      <c r="A1002" t="s">
        <v>1318</v>
      </c>
      <c r="B1002" t="s">
        <v>296</v>
      </c>
      <c r="C1002" t="s">
        <v>263</v>
      </c>
      <c r="D1002" t="str">
        <f t="shared" si="16"/>
        <v>ENV</v>
      </c>
      <c r="E1002" t="s">
        <v>1330</v>
      </c>
    </row>
    <row r="1003" spans="1:5" x14ac:dyDescent="0.25">
      <c r="A1003" t="s">
        <v>1318</v>
      </c>
      <c r="B1003" t="s">
        <v>296</v>
      </c>
      <c r="C1003" t="s">
        <v>1331</v>
      </c>
      <c r="D1003" t="str">
        <f t="shared" si="16"/>
        <v>DEM</v>
      </c>
      <c r="E1003" t="s">
        <v>1332</v>
      </c>
    </row>
    <row r="1004" spans="1:5" x14ac:dyDescent="0.25">
      <c r="A1004" t="s">
        <v>1318</v>
      </c>
      <c r="B1004" t="s">
        <v>296</v>
      </c>
      <c r="C1004" t="s">
        <v>297</v>
      </c>
      <c r="D1004" t="str">
        <f t="shared" si="16"/>
        <v>NRG</v>
      </c>
      <c r="E1004" t="s">
        <v>1333</v>
      </c>
    </row>
    <row r="1005" spans="1:5" x14ac:dyDescent="0.25">
      <c r="A1005" t="s">
        <v>1334</v>
      </c>
      <c r="B1005" t="s">
        <v>296</v>
      </c>
      <c r="C1005" t="s">
        <v>366</v>
      </c>
      <c r="D1005" t="str">
        <f t="shared" si="16"/>
        <v>IRE</v>
      </c>
      <c r="E1005" t="s">
        <v>1335</v>
      </c>
    </row>
    <row r="1006" spans="1:5" x14ac:dyDescent="0.25">
      <c r="A1006" t="s">
        <v>1334</v>
      </c>
      <c r="B1006" t="s">
        <v>296</v>
      </c>
      <c r="C1006" t="s">
        <v>1336</v>
      </c>
      <c r="D1006" t="str">
        <f t="shared" si="16"/>
        <v>STR</v>
      </c>
      <c r="E1006" t="s">
        <v>1337</v>
      </c>
    </row>
    <row r="1007" spans="1:5" x14ac:dyDescent="0.25">
      <c r="A1007" t="s">
        <v>1334</v>
      </c>
      <c r="B1007" t="s">
        <v>296</v>
      </c>
      <c r="C1007" t="s">
        <v>1338</v>
      </c>
      <c r="D1007" t="str">
        <f t="shared" si="16"/>
        <v>STG</v>
      </c>
      <c r="E1007" t="s">
        <v>1339</v>
      </c>
    </row>
    <row r="1008" spans="1:5" x14ac:dyDescent="0.25">
      <c r="A1008" t="s">
        <v>1334</v>
      </c>
      <c r="B1008" t="s">
        <v>296</v>
      </c>
      <c r="C1008" t="s">
        <v>1340</v>
      </c>
      <c r="D1008" t="str">
        <f t="shared" si="16"/>
        <v>HPL</v>
      </c>
      <c r="E1008" t="s">
        <v>1341</v>
      </c>
    </row>
    <row r="1009" spans="1:5" x14ac:dyDescent="0.25">
      <c r="A1009" t="s">
        <v>1334</v>
      </c>
      <c r="B1009" t="s">
        <v>296</v>
      </c>
      <c r="C1009" t="s">
        <v>1342</v>
      </c>
      <c r="D1009" t="str">
        <f t="shared" si="16"/>
        <v>CHP</v>
      </c>
      <c r="E1009" t="s">
        <v>1343</v>
      </c>
    </row>
    <row r="1010" spans="1:5" x14ac:dyDescent="0.25">
      <c r="A1010" t="s">
        <v>1334</v>
      </c>
      <c r="B1010" t="s">
        <v>296</v>
      </c>
      <c r="C1010" t="s">
        <v>284</v>
      </c>
      <c r="D1010" t="str">
        <f t="shared" si="16"/>
        <v>ELE</v>
      </c>
      <c r="E1010" t="s">
        <v>1344</v>
      </c>
    </row>
    <row r="1011" spans="1:5" x14ac:dyDescent="0.25">
      <c r="A1011" t="s">
        <v>1334</v>
      </c>
      <c r="B1011" t="s">
        <v>296</v>
      </c>
      <c r="C1011" t="s">
        <v>1345</v>
      </c>
      <c r="D1011" t="str">
        <f t="shared" si="16"/>
        <v>REF</v>
      </c>
      <c r="E1011" t="s">
        <v>1346</v>
      </c>
    </row>
    <row r="1012" spans="1:5" x14ac:dyDescent="0.25">
      <c r="A1012" t="s">
        <v>1334</v>
      </c>
      <c r="B1012" t="s">
        <v>296</v>
      </c>
      <c r="C1012" t="s">
        <v>1347</v>
      </c>
      <c r="D1012" t="str">
        <f t="shared" si="16"/>
        <v>PRV</v>
      </c>
      <c r="E1012" t="s">
        <v>1348</v>
      </c>
    </row>
    <row r="1013" spans="1:5" x14ac:dyDescent="0.25">
      <c r="A1013" t="s">
        <v>1334</v>
      </c>
      <c r="B1013" t="s">
        <v>296</v>
      </c>
      <c r="C1013" t="s">
        <v>1349</v>
      </c>
      <c r="D1013" t="str">
        <f t="shared" si="16"/>
        <v>PRW</v>
      </c>
      <c r="E1013" t="s">
        <v>1350</v>
      </c>
    </row>
    <row r="1014" spans="1:5" x14ac:dyDescent="0.25">
      <c r="A1014" t="s">
        <v>1334</v>
      </c>
      <c r="B1014" t="s">
        <v>296</v>
      </c>
      <c r="C1014" t="s">
        <v>1351</v>
      </c>
      <c r="D1014" t="str">
        <f t="shared" si="16"/>
        <v>PRE</v>
      </c>
      <c r="E1014" t="s">
        <v>1352</v>
      </c>
    </row>
    <row r="1015" spans="1:5" x14ac:dyDescent="0.25">
      <c r="A1015" t="s">
        <v>1334</v>
      </c>
      <c r="B1015" t="s">
        <v>296</v>
      </c>
      <c r="C1015" t="s">
        <v>276</v>
      </c>
      <c r="D1015" t="str">
        <f t="shared" si="16"/>
        <v>DMD</v>
      </c>
      <c r="E1015" t="s">
        <v>1353</v>
      </c>
    </row>
    <row r="1016" spans="1:5" x14ac:dyDescent="0.25">
      <c r="A1016" t="s">
        <v>1354</v>
      </c>
      <c r="B1016" t="s">
        <v>296</v>
      </c>
      <c r="C1016" t="s">
        <v>1355</v>
      </c>
      <c r="D1016" t="str">
        <f t="shared" si="16"/>
        <v>rkS</v>
      </c>
      <c r="E1016" t="s">
        <v>1356</v>
      </c>
    </row>
    <row r="1017" spans="1:5" x14ac:dyDescent="0.25">
      <c r="A1017" t="s">
        <v>1354</v>
      </c>
      <c r="B1017" t="s">
        <v>296</v>
      </c>
      <c r="C1017" t="s">
        <v>1357</v>
      </c>
      <c r="D1017" t="str">
        <f t="shared" si="16"/>
        <v>nBD</v>
      </c>
      <c r="E1017" t="s">
        <v>1358</v>
      </c>
    </row>
    <row r="1018" spans="1:5" x14ac:dyDescent="0.25">
      <c r="A1018" t="s">
        <v>1354</v>
      </c>
      <c r="B1018" t="s">
        <v>296</v>
      </c>
      <c r="C1018" t="s">
        <v>1359</v>
      </c>
      <c r="D1018" t="str">
        <f t="shared" si="16"/>
        <v>nst</v>
      </c>
      <c r="E1018" t="s">
        <v>1360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:B7"/>
    </sheetView>
  </sheetViews>
  <sheetFormatPr defaultColWidth="11" defaultRowHeight="15.75" x14ac:dyDescent="0.25"/>
  <cols>
    <col min="2" max="2" width="15.5" bestFit="1" customWidth="1"/>
    <col min="3" max="4" width="15.5" customWidth="1"/>
    <col min="5" max="5" width="34.625" customWidth="1"/>
  </cols>
  <sheetData>
    <row r="1" spans="1:6" x14ac:dyDescent="0.25">
      <c r="A1" s="1" t="s">
        <v>0</v>
      </c>
      <c r="B1" s="1" t="s">
        <v>26</v>
      </c>
      <c r="C1" s="1" t="s">
        <v>198</v>
      </c>
      <c r="D1" s="1" t="s">
        <v>108</v>
      </c>
      <c r="E1" s="1" t="s">
        <v>109</v>
      </c>
      <c r="F1" s="1" t="s">
        <v>37</v>
      </c>
    </row>
    <row r="2" spans="1:6" x14ac:dyDescent="0.25">
      <c r="A2" t="s">
        <v>156</v>
      </c>
      <c r="B2" s="2" t="s">
        <v>754</v>
      </c>
      <c r="C2" t="s">
        <v>217</v>
      </c>
      <c r="D2" t="s">
        <v>1449</v>
      </c>
      <c r="E2" t="s">
        <v>1489</v>
      </c>
      <c r="F2" t="s">
        <v>76</v>
      </c>
    </row>
    <row r="3" spans="1:6" x14ac:dyDescent="0.25">
      <c r="A3" t="s">
        <v>156</v>
      </c>
      <c r="B3" s="2" t="s">
        <v>754</v>
      </c>
      <c r="C3" t="s">
        <v>218</v>
      </c>
      <c r="D3" t="s">
        <v>1468</v>
      </c>
      <c r="E3" t="s">
        <v>1489</v>
      </c>
      <c r="F3" t="s">
        <v>76</v>
      </c>
    </row>
    <row r="4" spans="1:6" x14ac:dyDescent="0.25">
      <c r="A4" t="s">
        <v>156</v>
      </c>
      <c r="B4" s="2" t="s">
        <v>754</v>
      </c>
      <c r="C4" t="s">
        <v>122</v>
      </c>
      <c r="D4" t="s">
        <v>395</v>
      </c>
      <c r="E4" t="s">
        <v>1489</v>
      </c>
      <c r="F4" t="s">
        <v>76</v>
      </c>
    </row>
    <row r="5" spans="1:6" x14ac:dyDescent="0.25">
      <c r="A5" t="s">
        <v>156</v>
      </c>
      <c r="B5" s="2" t="s">
        <v>754</v>
      </c>
      <c r="C5" t="s">
        <v>220</v>
      </c>
      <c r="D5" t="s">
        <v>1470</v>
      </c>
      <c r="E5" t="s">
        <v>1489</v>
      </c>
      <c r="F5" t="s">
        <v>76</v>
      </c>
    </row>
    <row r="6" spans="1:6" x14ac:dyDescent="0.25">
      <c r="A6" t="s">
        <v>156</v>
      </c>
      <c r="B6" s="2" t="s">
        <v>1557</v>
      </c>
      <c r="C6" t="s">
        <v>390</v>
      </c>
      <c r="D6" t="s">
        <v>1410</v>
      </c>
      <c r="E6" t="s">
        <v>1488</v>
      </c>
      <c r="F6" t="s">
        <v>76</v>
      </c>
    </row>
    <row r="7" spans="1:6" x14ac:dyDescent="0.25">
      <c r="A7" t="s">
        <v>156</v>
      </c>
      <c r="B7" s="2" t="s">
        <v>1487</v>
      </c>
      <c r="C7" t="s">
        <v>179</v>
      </c>
      <c r="D7" t="s">
        <v>202</v>
      </c>
      <c r="E7" t="s">
        <v>1490</v>
      </c>
      <c r="F7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2" sqref="G2"/>
    </sheetView>
  </sheetViews>
  <sheetFormatPr defaultColWidth="11" defaultRowHeight="15.75" x14ac:dyDescent="0.25"/>
  <cols>
    <col min="2" max="2" width="18.625" customWidth="1"/>
    <col min="8" max="8" width="13.375" bestFit="1" customWidth="1"/>
  </cols>
  <sheetData>
    <row r="1" spans="1:9" x14ac:dyDescent="0.25">
      <c r="A1" s="1" t="s">
        <v>0</v>
      </c>
      <c r="B1" s="1" t="s">
        <v>198</v>
      </c>
      <c r="C1" s="1" t="s">
        <v>1437</v>
      </c>
      <c r="D1" s="1" t="s">
        <v>374</v>
      </c>
      <c r="E1" s="1" t="s">
        <v>414</v>
      </c>
      <c r="F1" s="1" t="s">
        <v>373</v>
      </c>
      <c r="G1" s="1" t="s">
        <v>37</v>
      </c>
      <c r="H1" s="1" t="s">
        <v>1451</v>
      </c>
      <c r="I1" s="1" t="s">
        <v>398</v>
      </c>
    </row>
    <row r="2" spans="1:9" x14ac:dyDescent="0.25">
      <c r="A2" s="2" t="s">
        <v>139</v>
      </c>
      <c r="B2" t="s">
        <v>206</v>
      </c>
      <c r="C2" t="str">
        <f>B2</f>
        <v>AGRCOA</v>
      </c>
      <c r="D2" t="s">
        <v>154</v>
      </c>
      <c r="E2" t="s">
        <v>91</v>
      </c>
      <c r="F2" t="s">
        <v>1449</v>
      </c>
      <c r="G2" s="7" t="s">
        <v>76</v>
      </c>
      <c r="H2" s="7" t="s">
        <v>91</v>
      </c>
    </row>
    <row r="3" spans="1:9" x14ac:dyDescent="0.25">
      <c r="A3" s="2" t="s">
        <v>139</v>
      </c>
      <c r="B3" t="s">
        <v>211</v>
      </c>
      <c r="C3" t="str">
        <f t="shared" ref="C3:C41" si="0">B3</f>
        <v>AGRELC</v>
      </c>
      <c r="D3" t="s">
        <v>384</v>
      </c>
      <c r="E3" t="s">
        <v>395</v>
      </c>
      <c r="F3" t="s">
        <v>1449</v>
      </c>
      <c r="G3" s="7" t="s">
        <v>76</v>
      </c>
      <c r="H3" s="7" t="s">
        <v>395</v>
      </c>
    </row>
    <row r="4" spans="1:9" x14ac:dyDescent="0.25">
      <c r="A4" s="2" t="s">
        <v>139</v>
      </c>
      <c r="B4" t="s">
        <v>240</v>
      </c>
      <c r="C4" t="str">
        <f t="shared" si="0"/>
        <v>AGRGEO</v>
      </c>
      <c r="D4" t="s">
        <v>168</v>
      </c>
      <c r="E4" t="s">
        <v>423</v>
      </c>
      <c r="F4" t="s">
        <v>1449</v>
      </c>
      <c r="G4" s="7" t="s">
        <v>76</v>
      </c>
      <c r="H4" s="7" t="s">
        <v>89</v>
      </c>
    </row>
    <row r="5" spans="1:9" x14ac:dyDescent="0.25">
      <c r="A5" s="2" t="s">
        <v>139</v>
      </c>
      <c r="B5" t="s">
        <v>217</v>
      </c>
      <c r="C5" t="str">
        <f t="shared" si="0"/>
        <v>AGRNGA</v>
      </c>
      <c r="D5" t="s">
        <v>179</v>
      </c>
      <c r="E5" t="s">
        <v>202</v>
      </c>
      <c r="F5" t="s">
        <v>1449</v>
      </c>
      <c r="G5" s="7" t="s">
        <v>76</v>
      </c>
      <c r="H5" s="7" t="s">
        <v>202</v>
      </c>
    </row>
    <row r="6" spans="1:9" x14ac:dyDescent="0.25">
      <c r="A6" s="2" t="s">
        <v>139</v>
      </c>
      <c r="B6" t="s">
        <v>223</v>
      </c>
      <c r="C6" t="str">
        <f t="shared" si="0"/>
        <v>AGROIL</v>
      </c>
      <c r="D6" t="s">
        <v>396</v>
      </c>
      <c r="E6" t="s">
        <v>415</v>
      </c>
      <c r="F6" t="s">
        <v>1449</v>
      </c>
      <c r="G6" s="7" t="s">
        <v>76</v>
      </c>
      <c r="H6" s="10" t="s">
        <v>203</v>
      </c>
    </row>
    <row r="7" spans="1:9" x14ac:dyDescent="0.25">
      <c r="A7" s="2" t="s">
        <v>139</v>
      </c>
      <c r="B7" s="7" t="s">
        <v>383</v>
      </c>
      <c r="C7" t="str">
        <f t="shared" si="0"/>
        <v>COMBIG</v>
      </c>
      <c r="D7" s="7" t="s">
        <v>381</v>
      </c>
      <c r="E7" s="7" t="s">
        <v>78</v>
      </c>
      <c r="F7" s="7" t="s">
        <v>1468</v>
      </c>
      <c r="G7" s="7" t="s">
        <v>76</v>
      </c>
      <c r="H7" s="7" t="s">
        <v>421</v>
      </c>
    </row>
    <row r="8" spans="1:9" x14ac:dyDescent="0.25">
      <c r="A8" s="2" t="s">
        <v>139</v>
      </c>
      <c r="B8" t="s">
        <v>207</v>
      </c>
      <c r="C8" t="str">
        <f t="shared" si="0"/>
        <v>COMCOA</v>
      </c>
      <c r="D8" t="s">
        <v>154</v>
      </c>
      <c r="E8" s="7" t="s">
        <v>91</v>
      </c>
      <c r="F8" s="7" t="s">
        <v>1468</v>
      </c>
      <c r="G8" s="7" t="s">
        <v>76</v>
      </c>
      <c r="H8" s="7" t="s">
        <v>91</v>
      </c>
    </row>
    <row r="9" spans="1:9" x14ac:dyDescent="0.25">
      <c r="A9" s="2" t="s">
        <v>139</v>
      </c>
      <c r="B9" t="s">
        <v>224</v>
      </c>
      <c r="C9" t="str">
        <f t="shared" si="0"/>
        <v>COMDSL</v>
      </c>
      <c r="D9" t="s">
        <v>140</v>
      </c>
      <c r="E9" s="7" t="s">
        <v>92</v>
      </c>
      <c r="F9" s="7" t="s">
        <v>1468</v>
      </c>
      <c r="G9" s="7" t="s">
        <v>76</v>
      </c>
      <c r="H9" s="10" t="s">
        <v>203</v>
      </c>
    </row>
    <row r="10" spans="1:9" x14ac:dyDescent="0.25">
      <c r="A10" s="2" t="s">
        <v>139</v>
      </c>
      <c r="B10" t="s">
        <v>212</v>
      </c>
      <c r="C10" t="str">
        <f t="shared" si="0"/>
        <v>COMELC</v>
      </c>
      <c r="D10" t="s">
        <v>384</v>
      </c>
      <c r="E10" s="7" t="s">
        <v>395</v>
      </c>
      <c r="F10" s="7" t="s">
        <v>1468</v>
      </c>
      <c r="G10" s="7" t="s">
        <v>76</v>
      </c>
      <c r="H10" s="7" t="s">
        <v>395</v>
      </c>
    </row>
    <row r="11" spans="1:9" x14ac:dyDescent="0.25">
      <c r="A11" s="2" t="s">
        <v>139</v>
      </c>
      <c r="B11" t="s">
        <v>225</v>
      </c>
      <c r="C11" t="str">
        <f t="shared" si="0"/>
        <v>COMFOL</v>
      </c>
      <c r="D11" t="s">
        <v>142</v>
      </c>
      <c r="E11" s="7" t="s">
        <v>416</v>
      </c>
      <c r="F11" s="7" t="s">
        <v>1468</v>
      </c>
      <c r="G11" s="7" t="s">
        <v>76</v>
      </c>
      <c r="H11" s="10" t="s">
        <v>203</v>
      </c>
    </row>
    <row r="12" spans="1:9" x14ac:dyDescent="0.25">
      <c r="A12" s="2" t="s">
        <v>139</v>
      </c>
      <c r="B12" t="s">
        <v>241</v>
      </c>
      <c r="C12" t="str">
        <f t="shared" si="0"/>
        <v>COMGEO</v>
      </c>
      <c r="D12" t="s">
        <v>168</v>
      </c>
      <c r="E12" t="s">
        <v>423</v>
      </c>
      <c r="F12" s="7" t="s">
        <v>1468</v>
      </c>
      <c r="G12" s="7" t="s">
        <v>76</v>
      </c>
      <c r="H12" s="7" t="s">
        <v>89</v>
      </c>
    </row>
    <row r="13" spans="1:9" x14ac:dyDescent="0.25">
      <c r="A13" s="2" t="s">
        <v>139</v>
      </c>
      <c r="B13" t="s">
        <v>226</v>
      </c>
      <c r="C13" t="str">
        <f t="shared" si="0"/>
        <v>COMLPG</v>
      </c>
      <c r="D13" t="s">
        <v>146</v>
      </c>
      <c r="E13" s="7" t="s">
        <v>146</v>
      </c>
      <c r="F13" s="7" t="s">
        <v>1468</v>
      </c>
      <c r="G13" s="7" t="s">
        <v>76</v>
      </c>
      <c r="H13" s="10" t="s">
        <v>203</v>
      </c>
    </row>
    <row r="14" spans="1:9" x14ac:dyDescent="0.25">
      <c r="A14" s="2" t="s">
        <v>139</v>
      </c>
      <c r="B14" t="s">
        <v>218</v>
      </c>
      <c r="C14" t="str">
        <f t="shared" si="0"/>
        <v>COMNGA</v>
      </c>
      <c r="D14" t="s">
        <v>179</v>
      </c>
      <c r="E14" s="7" t="s">
        <v>202</v>
      </c>
      <c r="F14" s="7" t="s">
        <v>1468</v>
      </c>
      <c r="G14" s="7" t="s">
        <v>76</v>
      </c>
      <c r="H14" s="7" t="s">
        <v>202</v>
      </c>
    </row>
    <row r="15" spans="1:9" x14ac:dyDescent="0.25">
      <c r="A15" s="2" t="s">
        <v>139</v>
      </c>
      <c r="B15" t="s">
        <v>227</v>
      </c>
      <c r="C15" t="str">
        <f t="shared" si="0"/>
        <v>COMPET</v>
      </c>
      <c r="D15" t="s">
        <v>152</v>
      </c>
      <c r="E15" s="7" t="s">
        <v>417</v>
      </c>
      <c r="F15" s="7" t="s">
        <v>1468</v>
      </c>
      <c r="G15" s="7" t="s">
        <v>76</v>
      </c>
      <c r="H15" s="10" t="s">
        <v>203</v>
      </c>
    </row>
    <row r="16" spans="1:9" x14ac:dyDescent="0.25">
      <c r="A16" s="2" t="s">
        <v>139</v>
      </c>
      <c r="B16" t="s">
        <v>247</v>
      </c>
      <c r="C16" t="str">
        <f t="shared" si="0"/>
        <v>COMWOD</v>
      </c>
      <c r="D16" t="s">
        <v>394</v>
      </c>
      <c r="E16" s="7" t="s">
        <v>98</v>
      </c>
      <c r="F16" s="7" t="s">
        <v>1468</v>
      </c>
      <c r="G16" s="7" t="s">
        <v>76</v>
      </c>
      <c r="H16" s="7" t="s">
        <v>421</v>
      </c>
    </row>
    <row r="17" spans="1:8" x14ac:dyDescent="0.25">
      <c r="A17" s="2" t="s">
        <v>139</v>
      </c>
      <c r="B17" t="s">
        <v>391</v>
      </c>
      <c r="C17" t="str">
        <f t="shared" si="0"/>
        <v>INDBIG</v>
      </c>
      <c r="D17" t="s">
        <v>381</v>
      </c>
      <c r="E17" t="s">
        <v>78</v>
      </c>
      <c r="F17" t="s">
        <v>1469</v>
      </c>
      <c r="G17" s="7" t="s">
        <v>76</v>
      </c>
      <c r="H17" s="10" t="s">
        <v>421</v>
      </c>
    </row>
    <row r="18" spans="1:8" x14ac:dyDescent="0.25">
      <c r="A18" s="2" t="s">
        <v>139</v>
      </c>
      <c r="B18" t="s">
        <v>208</v>
      </c>
      <c r="C18" t="str">
        <f t="shared" si="0"/>
        <v>INDCOA</v>
      </c>
      <c r="D18" t="s">
        <v>154</v>
      </c>
      <c r="E18" t="s">
        <v>91</v>
      </c>
      <c r="F18" t="s">
        <v>1469</v>
      </c>
      <c r="G18" s="7" t="s">
        <v>76</v>
      </c>
      <c r="H18" s="7" t="s">
        <v>91</v>
      </c>
    </row>
    <row r="19" spans="1:8" x14ac:dyDescent="0.25">
      <c r="A19" s="2" t="s">
        <v>139</v>
      </c>
      <c r="B19" t="s">
        <v>228</v>
      </c>
      <c r="C19" t="str">
        <f t="shared" si="0"/>
        <v>INDDSL</v>
      </c>
      <c r="D19" t="s">
        <v>140</v>
      </c>
      <c r="E19" t="s">
        <v>92</v>
      </c>
      <c r="F19" t="s">
        <v>1469</v>
      </c>
      <c r="G19" s="7" t="s">
        <v>76</v>
      </c>
      <c r="H19" s="10" t="s">
        <v>203</v>
      </c>
    </row>
    <row r="20" spans="1:8" x14ac:dyDescent="0.25">
      <c r="A20" s="2" t="s">
        <v>139</v>
      </c>
      <c r="B20" t="s">
        <v>213</v>
      </c>
      <c r="C20" t="str">
        <f t="shared" si="0"/>
        <v>INDELC</v>
      </c>
      <c r="D20" t="s">
        <v>384</v>
      </c>
      <c r="E20" t="s">
        <v>395</v>
      </c>
      <c r="F20" t="s">
        <v>1469</v>
      </c>
      <c r="G20" s="7" t="s">
        <v>76</v>
      </c>
      <c r="H20" s="7" t="s">
        <v>395</v>
      </c>
    </row>
    <row r="21" spans="1:8" x14ac:dyDescent="0.25">
      <c r="A21" s="2" t="s">
        <v>139</v>
      </c>
      <c r="B21" t="s">
        <v>229</v>
      </c>
      <c r="C21" t="str">
        <f t="shared" si="0"/>
        <v>INDFOL</v>
      </c>
      <c r="D21" t="s">
        <v>142</v>
      </c>
      <c r="E21" t="s">
        <v>416</v>
      </c>
      <c r="F21" t="s">
        <v>1469</v>
      </c>
      <c r="G21" s="7" t="s">
        <v>76</v>
      </c>
      <c r="H21" s="10" t="s">
        <v>203</v>
      </c>
    </row>
    <row r="22" spans="1:8" x14ac:dyDescent="0.25">
      <c r="A22" s="2" t="s">
        <v>139</v>
      </c>
      <c r="B22" t="s">
        <v>242</v>
      </c>
      <c r="C22" t="str">
        <f t="shared" si="0"/>
        <v>INDGEO</v>
      </c>
      <c r="D22" t="s">
        <v>168</v>
      </c>
      <c r="E22" t="s">
        <v>423</v>
      </c>
      <c r="F22" t="s">
        <v>1469</v>
      </c>
      <c r="G22" s="7" t="s">
        <v>76</v>
      </c>
      <c r="H22" s="7" t="s">
        <v>89</v>
      </c>
    </row>
    <row r="23" spans="1:8" x14ac:dyDescent="0.25">
      <c r="A23" s="2" t="s">
        <v>139</v>
      </c>
      <c r="B23" t="s">
        <v>230</v>
      </c>
      <c r="C23" t="str">
        <f t="shared" si="0"/>
        <v>INDLPG</v>
      </c>
      <c r="D23" t="s">
        <v>146</v>
      </c>
      <c r="E23" t="s">
        <v>146</v>
      </c>
      <c r="F23" t="s">
        <v>1469</v>
      </c>
      <c r="G23" s="7" t="s">
        <v>76</v>
      </c>
      <c r="H23" s="10" t="s">
        <v>203</v>
      </c>
    </row>
    <row r="24" spans="1:8" x14ac:dyDescent="0.25">
      <c r="A24" s="2" t="s">
        <v>139</v>
      </c>
      <c r="B24" t="s">
        <v>219</v>
      </c>
      <c r="C24" t="str">
        <f t="shared" si="0"/>
        <v>INDNGA</v>
      </c>
      <c r="D24" t="s">
        <v>179</v>
      </c>
      <c r="E24" t="s">
        <v>202</v>
      </c>
      <c r="F24" t="s">
        <v>1469</v>
      </c>
      <c r="G24" s="7" t="s">
        <v>76</v>
      </c>
      <c r="H24" s="7" t="s">
        <v>202</v>
      </c>
    </row>
    <row r="25" spans="1:8" x14ac:dyDescent="0.25">
      <c r="A25" s="2" t="s">
        <v>139</v>
      </c>
      <c r="B25" t="s">
        <v>231</v>
      </c>
      <c r="C25" t="str">
        <f t="shared" si="0"/>
        <v>INDPET</v>
      </c>
      <c r="D25" t="s">
        <v>152</v>
      </c>
      <c r="E25" t="s">
        <v>417</v>
      </c>
      <c r="F25" t="s">
        <v>1469</v>
      </c>
      <c r="G25" s="7" t="s">
        <v>76</v>
      </c>
      <c r="H25" s="10" t="s">
        <v>203</v>
      </c>
    </row>
    <row r="26" spans="1:8" x14ac:dyDescent="0.25">
      <c r="A26" s="2" t="s">
        <v>139</v>
      </c>
      <c r="B26" t="s">
        <v>248</v>
      </c>
      <c r="C26" t="str">
        <f t="shared" si="0"/>
        <v>INDWOD</v>
      </c>
      <c r="D26" t="s">
        <v>394</v>
      </c>
      <c r="E26" t="s">
        <v>98</v>
      </c>
      <c r="F26" t="s">
        <v>1469</v>
      </c>
      <c r="G26" s="7" t="s">
        <v>76</v>
      </c>
      <c r="H26" s="7" t="s">
        <v>421</v>
      </c>
    </row>
    <row r="27" spans="1:8" x14ac:dyDescent="0.25">
      <c r="A27" s="2" t="s">
        <v>139</v>
      </c>
      <c r="B27" t="s">
        <v>209</v>
      </c>
      <c r="C27" t="str">
        <f t="shared" si="0"/>
        <v>RESCOA</v>
      </c>
      <c r="D27" t="s">
        <v>154</v>
      </c>
      <c r="E27" t="s">
        <v>91</v>
      </c>
      <c r="F27" t="s">
        <v>1470</v>
      </c>
      <c r="G27" s="7" t="s">
        <v>76</v>
      </c>
      <c r="H27" s="10" t="s">
        <v>91</v>
      </c>
    </row>
    <row r="28" spans="1:8" x14ac:dyDescent="0.25">
      <c r="A28" s="2" t="s">
        <v>139</v>
      </c>
      <c r="B28" t="s">
        <v>232</v>
      </c>
      <c r="C28" t="str">
        <f t="shared" si="0"/>
        <v>RESDSL</v>
      </c>
      <c r="D28" t="s">
        <v>140</v>
      </c>
      <c r="E28" t="s">
        <v>92</v>
      </c>
      <c r="F28" t="s">
        <v>1470</v>
      </c>
      <c r="G28" s="7" t="s">
        <v>76</v>
      </c>
      <c r="H28" s="10" t="s">
        <v>203</v>
      </c>
    </row>
    <row r="29" spans="1:8" x14ac:dyDescent="0.25">
      <c r="A29" s="2" t="s">
        <v>139</v>
      </c>
      <c r="B29" t="s">
        <v>214</v>
      </c>
      <c r="C29" t="str">
        <f t="shared" si="0"/>
        <v>RESELC</v>
      </c>
      <c r="D29" t="s">
        <v>384</v>
      </c>
      <c r="E29" t="s">
        <v>395</v>
      </c>
      <c r="F29" t="s">
        <v>1470</v>
      </c>
      <c r="G29" s="7" t="s">
        <v>76</v>
      </c>
      <c r="H29" s="10" t="s">
        <v>395</v>
      </c>
    </row>
    <row r="30" spans="1:8" x14ac:dyDescent="0.25">
      <c r="A30" s="2" t="s">
        <v>139</v>
      </c>
      <c r="B30" t="s">
        <v>243</v>
      </c>
      <c r="C30" t="str">
        <f t="shared" si="0"/>
        <v>RESGEO</v>
      </c>
      <c r="D30" t="s">
        <v>168</v>
      </c>
      <c r="E30" t="s">
        <v>423</v>
      </c>
      <c r="F30" t="s">
        <v>1470</v>
      </c>
      <c r="G30" s="7" t="s">
        <v>76</v>
      </c>
      <c r="H30" s="10" t="s">
        <v>89</v>
      </c>
    </row>
    <row r="31" spans="1:8" x14ac:dyDescent="0.25">
      <c r="A31" s="2" t="s">
        <v>139</v>
      </c>
      <c r="B31" t="s">
        <v>233</v>
      </c>
      <c r="C31" t="str">
        <f t="shared" si="0"/>
        <v>RESLPG</v>
      </c>
      <c r="D31" t="s">
        <v>146</v>
      </c>
      <c r="E31" t="s">
        <v>146</v>
      </c>
      <c r="F31" t="s">
        <v>1470</v>
      </c>
      <c r="G31" s="7" t="s">
        <v>76</v>
      </c>
      <c r="H31" s="10" t="s">
        <v>203</v>
      </c>
    </row>
    <row r="32" spans="1:8" x14ac:dyDescent="0.25">
      <c r="A32" s="2" t="s">
        <v>139</v>
      </c>
      <c r="B32" t="s">
        <v>220</v>
      </c>
      <c r="C32" t="str">
        <f t="shared" si="0"/>
        <v>RESNGA</v>
      </c>
      <c r="D32" t="s">
        <v>179</v>
      </c>
      <c r="E32" t="s">
        <v>202</v>
      </c>
      <c r="F32" t="s">
        <v>1470</v>
      </c>
      <c r="G32" s="7" t="s">
        <v>76</v>
      </c>
      <c r="H32" s="10" t="s">
        <v>202</v>
      </c>
    </row>
    <row r="33" spans="1:8" x14ac:dyDescent="0.25">
      <c r="A33" s="2" t="s">
        <v>139</v>
      </c>
      <c r="B33" t="s">
        <v>393</v>
      </c>
      <c r="C33" t="str">
        <f t="shared" si="0"/>
        <v>RESPLT</v>
      </c>
      <c r="D33" s="9" t="s">
        <v>394</v>
      </c>
      <c r="E33" t="s">
        <v>419</v>
      </c>
      <c r="F33" t="s">
        <v>1470</v>
      </c>
      <c r="G33" s="7" t="s">
        <v>76</v>
      </c>
      <c r="H33" s="10" t="s">
        <v>421</v>
      </c>
    </row>
    <row r="34" spans="1:8" x14ac:dyDescent="0.25">
      <c r="A34" s="2" t="s">
        <v>139</v>
      </c>
      <c r="B34" t="s">
        <v>244</v>
      </c>
      <c r="C34" t="str">
        <f t="shared" si="0"/>
        <v>RESSOL</v>
      </c>
      <c r="D34" t="s">
        <v>187</v>
      </c>
      <c r="E34" t="s">
        <v>1391</v>
      </c>
      <c r="F34" t="s">
        <v>1470</v>
      </c>
      <c r="G34" s="7" t="s">
        <v>76</v>
      </c>
      <c r="H34" s="10" t="s">
        <v>1391</v>
      </c>
    </row>
    <row r="35" spans="1:8" x14ac:dyDescent="0.25">
      <c r="A35" s="2" t="s">
        <v>139</v>
      </c>
      <c r="B35" t="s">
        <v>249</v>
      </c>
      <c r="C35" t="str">
        <f t="shared" si="0"/>
        <v>RESWOD</v>
      </c>
      <c r="D35" t="s">
        <v>394</v>
      </c>
      <c r="E35" t="s">
        <v>98</v>
      </c>
      <c r="F35" t="s">
        <v>1470</v>
      </c>
      <c r="G35" s="7" t="s">
        <v>76</v>
      </c>
      <c r="H35" s="10" t="s">
        <v>421</v>
      </c>
    </row>
    <row r="36" spans="1:8" x14ac:dyDescent="0.25">
      <c r="A36" s="2" t="s">
        <v>139</v>
      </c>
      <c r="B36" t="s">
        <v>234</v>
      </c>
      <c r="C36" t="str">
        <f t="shared" si="0"/>
        <v>TRADSL</v>
      </c>
      <c r="D36" t="s">
        <v>140</v>
      </c>
      <c r="E36" t="s">
        <v>92</v>
      </c>
      <c r="F36" t="s">
        <v>1471</v>
      </c>
      <c r="G36" s="7" t="s">
        <v>76</v>
      </c>
      <c r="H36" s="10" t="s">
        <v>203</v>
      </c>
    </row>
    <row r="37" spans="1:8" x14ac:dyDescent="0.25">
      <c r="A37" s="2" t="s">
        <v>139</v>
      </c>
      <c r="B37" t="s">
        <v>215</v>
      </c>
      <c r="C37" t="str">
        <f t="shared" si="0"/>
        <v>TRAELC</v>
      </c>
      <c r="D37" t="s">
        <v>384</v>
      </c>
      <c r="E37" t="s">
        <v>395</v>
      </c>
      <c r="F37" t="s">
        <v>1471</v>
      </c>
      <c r="G37" s="7" t="s">
        <v>76</v>
      </c>
      <c r="H37" s="10" t="s">
        <v>395</v>
      </c>
    </row>
    <row r="38" spans="1:8" x14ac:dyDescent="0.25">
      <c r="A38" s="2" t="s">
        <v>139</v>
      </c>
      <c r="B38" t="s">
        <v>235</v>
      </c>
      <c r="C38" t="str">
        <f t="shared" si="0"/>
        <v>TRAFOL</v>
      </c>
      <c r="D38" t="s">
        <v>142</v>
      </c>
      <c r="E38" t="s">
        <v>416</v>
      </c>
      <c r="F38" t="s">
        <v>1471</v>
      </c>
      <c r="G38" s="7" t="s">
        <v>76</v>
      </c>
      <c r="H38" s="10" t="s">
        <v>203</v>
      </c>
    </row>
    <row r="39" spans="1:8" x14ac:dyDescent="0.25">
      <c r="A39" s="2" t="s">
        <v>139</v>
      </c>
      <c r="B39" t="s">
        <v>236</v>
      </c>
      <c r="C39" t="str">
        <f t="shared" si="0"/>
        <v>TRAJET</v>
      </c>
      <c r="D39" t="s">
        <v>144</v>
      </c>
      <c r="E39" t="s">
        <v>1392</v>
      </c>
      <c r="F39" t="s">
        <v>1471</v>
      </c>
      <c r="G39" s="7" t="s">
        <v>76</v>
      </c>
      <c r="H39" s="10" t="s">
        <v>203</v>
      </c>
    </row>
    <row r="40" spans="1:8" x14ac:dyDescent="0.25">
      <c r="A40" s="2" t="s">
        <v>139</v>
      </c>
      <c r="B40" t="s">
        <v>237</v>
      </c>
      <c r="C40" t="str">
        <f t="shared" si="0"/>
        <v>TRALPG</v>
      </c>
      <c r="D40" t="s">
        <v>146</v>
      </c>
      <c r="E40" t="s">
        <v>146</v>
      </c>
      <c r="F40" t="s">
        <v>1471</v>
      </c>
      <c r="G40" s="7" t="s">
        <v>76</v>
      </c>
      <c r="H40" s="10" t="s">
        <v>203</v>
      </c>
    </row>
    <row r="41" spans="1:8" x14ac:dyDescent="0.25">
      <c r="A41" s="2" t="s">
        <v>139</v>
      </c>
      <c r="B41" t="s">
        <v>238</v>
      </c>
      <c r="C41" t="str">
        <f t="shared" si="0"/>
        <v>TRAPET</v>
      </c>
      <c r="D41" t="s">
        <v>152</v>
      </c>
      <c r="E41" t="s">
        <v>417</v>
      </c>
      <c r="F41" t="s">
        <v>1471</v>
      </c>
      <c r="G41" s="7" t="s">
        <v>76</v>
      </c>
      <c r="H41" s="10" t="s">
        <v>203</v>
      </c>
    </row>
    <row r="42" spans="1:8" x14ac:dyDescent="0.25">
      <c r="A42" s="2" t="s">
        <v>139</v>
      </c>
      <c r="B42" t="s">
        <v>245</v>
      </c>
      <c r="C42" t="str">
        <f t="shared" ref="C42" si="1">B42</f>
        <v>TRAH2R</v>
      </c>
      <c r="D42" t="s">
        <v>390</v>
      </c>
      <c r="E42" t="s">
        <v>1410</v>
      </c>
      <c r="F42" t="s">
        <v>1471</v>
      </c>
      <c r="G42" s="7" t="s">
        <v>76</v>
      </c>
      <c r="H42" s="10" t="s">
        <v>1410</v>
      </c>
    </row>
  </sheetData>
  <autoFilter ref="A1:I4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2" sqref="I2"/>
    </sheetView>
  </sheetViews>
  <sheetFormatPr defaultColWidth="11" defaultRowHeight="15.75" x14ac:dyDescent="0.25"/>
  <cols>
    <col min="7" max="7" width="15" bestFit="1" customWidth="1"/>
    <col min="9" max="9" width="13.375" bestFit="1" customWidth="1"/>
  </cols>
  <sheetData>
    <row r="1" spans="1:10" x14ac:dyDescent="0.25">
      <c r="A1" s="1" t="s">
        <v>0</v>
      </c>
      <c r="B1" s="1" t="s">
        <v>198</v>
      </c>
      <c r="C1" s="1" t="s">
        <v>1437</v>
      </c>
      <c r="D1" s="1" t="s">
        <v>374</v>
      </c>
      <c r="E1" s="1" t="s">
        <v>414</v>
      </c>
      <c r="F1" s="1" t="s">
        <v>373</v>
      </c>
      <c r="G1" s="1" t="s">
        <v>26</v>
      </c>
      <c r="H1" s="1" t="s">
        <v>37</v>
      </c>
      <c r="I1" s="1" t="s">
        <v>1451</v>
      </c>
      <c r="J1" s="1" t="s">
        <v>398</v>
      </c>
    </row>
    <row r="2" spans="1:10" x14ac:dyDescent="0.25">
      <c r="A2" s="2" t="s">
        <v>139</v>
      </c>
      <c r="B2" s="7" t="s">
        <v>144</v>
      </c>
      <c r="C2" s="7" t="s">
        <v>1390</v>
      </c>
      <c r="D2" s="7" t="s">
        <v>144</v>
      </c>
      <c r="E2" s="7" t="s">
        <v>1476</v>
      </c>
      <c r="F2" s="7" t="s">
        <v>1471</v>
      </c>
      <c r="G2" s="7" t="s">
        <v>251</v>
      </c>
      <c r="H2" s="7" t="s">
        <v>76</v>
      </c>
      <c r="I2" s="10" t="s">
        <v>203</v>
      </c>
      <c r="J2" s="3" t="s">
        <v>399</v>
      </c>
    </row>
    <row r="3" spans="1:10" x14ac:dyDescent="0.25">
      <c r="A3" s="2" t="s">
        <v>139</v>
      </c>
      <c r="B3" s="7" t="s">
        <v>179</v>
      </c>
      <c r="C3" s="7" t="s">
        <v>1438</v>
      </c>
      <c r="D3" s="7" t="s">
        <v>179</v>
      </c>
      <c r="E3" s="7" t="s">
        <v>406</v>
      </c>
      <c r="F3" s="7" t="s">
        <v>1472</v>
      </c>
      <c r="G3" s="7" t="s">
        <v>252</v>
      </c>
      <c r="H3" s="7" t="s">
        <v>76</v>
      </c>
      <c r="I3" s="7" t="s">
        <v>406</v>
      </c>
      <c r="J3" t="s">
        <v>1436</v>
      </c>
    </row>
    <row r="4" spans="1:10" x14ac:dyDescent="0.25">
      <c r="A4" s="2" t="s">
        <v>139</v>
      </c>
      <c r="B4" s="7" t="s">
        <v>380</v>
      </c>
      <c r="C4" s="7" t="s">
        <v>1432</v>
      </c>
      <c r="D4" s="7" t="s">
        <v>380</v>
      </c>
      <c r="E4" s="7" t="s">
        <v>652</v>
      </c>
      <c r="F4" s="7" t="s">
        <v>1469</v>
      </c>
      <c r="G4" t="s">
        <v>1184</v>
      </c>
      <c r="H4" s="7" t="s">
        <v>76</v>
      </c>
      <c r="I4" s="7" t="s">
        <v>1477</v>
      </c>
      <c r="J4" t="s">
        <v>1435</v>
      </c>
    </row>
    <row r="5" spans="1:10" x14ac:dyDescent="0.25">
      <c r="A5" s="2" t="s">
        <v>139</v>
      </c>
      <c r="B5" s="7" t="s">
        <v>380</v>
      </c>
      <c r="C5" s="7" t="s">
        <v>1433</v>
      </c>
      <c r="D5" s="7" t="s">
        <v>380</v>
      </c>
      <c r="E5" s="7" t="s">
        <v>652</v>
      </c>
      <c r="F5" s="7" t="s">
        <v>1449</v>
      </c>
      <c r="G5" t="s">
        <v>1059</v>
      </c>
      <c r="H5" s="7" t="s">
        <v>76</v>
      </c>
      <c r="I5" s="7" t="s">
        <v>1477</v>
      </c>
      <c r="J5" t="s">
        <v>1435</v>
      </c>
    </row>
    <row r="6" spans="1:10" x14ac:dyDescent="0.25">
      <c r="A6" s="2" t="s">
        <v>139</v>
      </c>
      <c r="B6" s="7" t="s">
        <v>380</v>
      </c>
      <c r="C6" s="7" t="s">
        <v>1434</v>
      </c>
      <c r="D6" s="7" t="s">
        <v>380</v>
      </c>
      <c r="E6" s="7" t="s">
        <v>652</v>
      </c>
      <c r="F6" s="7" t="s">
        <v>1471</v>
      </c>
      <c r="G6" t="s">
        <v>1162</v>
      </c>
      <c r="H6" s="7" t="s">
        <v>76</v>
      </c>
      <c r="I6" s="7" t="s">
        <v>1477</v>
      </c>
      <c r="J6" t="s">
        <v>1435</v>
      </c>
    </row>
    <row r="7" spans="1:10" x14ac:dyDescent="0.25">
      <c r="C7" s="1"/>
    </row>
    <row r="8" spans="1:10" x14ac:dyDescent="0.25">
      <c r="C8" s="1"/>
    </row>
    <row r="9" spans="1:10" x14ac:dyDescent="0.25">
      <c r="C9" s="8"/>
    </row>
  </sheetData>
  <autoFilter ref="A1:J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J13" workbookViewId="0">
      <selection activeCell="P22" sqref="P22"/>
    </sheetView>
  </sheetViews>
  <sheetFormatPr defaultColWidth="11" defaultRowHeight="15.75" x14ac:dyDescent="0.25"/>
  <cols>
    <col min="3" max="3" width="15" customWidth="1"/>
  </cols>
  <sheetData>
    <row r="1" spans="1:9" x14ac:dyDescent="0.25">
      <c r="A1" s="1" t="s">
        <v>0</v>
      </c>
      <c r="B1" s="1" t="s">
        <v>198</v>
      </c>
      <c r="C1" s="1" t="s">
        <v>1437</v>
      </c>
      <c r="D1" s="1" t="s">
        <v>374</v>
      </c>
      <c r="E1" s="1" t="s">
        <v>414</v>
      </c>
      <c r="F1" s="1" t="s">
        <v>373</v>
      </c>
      <c r="G1" s="1" t="s">
        <v>26</v>
      </c>
      <c r="H1" s="1" t="s">
        <v>37</v>
      </c>
      <c r="I1" s="1" t="s">
        <v>1451</v>
      </c>
    </row>
    <row r="2" spans="1:9" x14ac:dyDescent="0.25">
      <c r="A2" s="2" t="s">
        <v>139</v>
      </c>
      <c r="B2" s="7" t="s">
        <v>179</v>
      </c>
      <c r="C2" s="7" t="s">
        <v>1438</v>
      </c>
      <c r="D2" s="7" t="s">
        <v>179</v>
      </c>
      <c r="E2" s="7" t="s">
        <v>406</v>
      </c>
      <c r="F2" s="7" t="s">
        <v>1458</v>
      </c>
      <c r="G2" s="7" t="s">
        <v>252</v>
      </c>
      <c r="H2" s="7" t="s">
        <v>76</v>
      </c>
      <c r="I2" s="7" t="s">
        <v>406</v>
      </c>
    </row>
    <row r="3" spans="1:9" x14ac:dyDescent="0.25">
      <c r="A3" s="2" t="s">
        <v>139</v>
      </c>
      <c r="B3" s="1" t="s">
        <v>391</v>
      </c>
      <c r="C3" s="1" t="s">
        <v>391</v>
      </c>
      <c r="D3" s="7" t="str">
        <f>RIGHT(C3,3)</f>
        <v>BIG</v>
      </c>
      <c r="E3" s="7" t="s">
        <v>78</v>
      </c>
      <c r="F3" s="7" t="s">
        <v>1453</v>
      </c>
      <c r="G3" t="s">
        <v>404</v>
      </c>
      <c r="H3" s="7" t="s">
        <v>76</v>
      </c>
      <c r="I3" s="7" t="s">
        <v>421</v>
      </c>
    </row>
    <row r="4" spans="1:9" x14ac:dyDescent="0.25">
      <c r="A4" s="2" t="s">
        <v>139</v>
      </c>
      <c r="B4" s="1" t="s">
        <v>208</v>
      </c>
      <c r="C4" s="1" t="s">
        <v>208</v>
      </c>
      <c r="D4" s="7" t="str">
        <f t="shared" ref="D4:D27" si="0">RIGHT(C4,3)</f>
        <v>COA</v>
      </c>
      <c r="E4" s="7" t="s">
        <v>91</v>
      </c>
      <c r="F4" s="7" t="s">
        <v>1454</v>
      </c>
      <c r="G4" t="s">
        <v>402</v>
      </c>
      <c r="H4" s="7" t="s">
        <v>76</v>
      </c>
      <c r="I4" s="7" t="s">
        <v>91</v>
      </c>
    </row>
    <row r="5" spans="1:9" x14ac:dyDescent="0.25">
      <c r="A5" s="2" t="s">
        <v>139</v>
      </c>
      <c r="B5" s="1" t="s">
        <v>208</v>
      </c>
      <c r="C5" s="1" t="s">
        <v>208</v>
      </c>
      <c r="D5" s="7" t="str">
        <f t="shared" si="0"/>
        <v>COA</v>
      </c>
      <c r="E5" s="7" t="s">
        <v>91</v>
      </c>
      <c r="F5" s="7" t="s">
        <v>1399</v>
      </c>
      <c r="G5" t="s">
        <v>403</v>
      </c>
      <c r="H5" s="7" t="s">
        <v>76</v>
      </c>
      <c r="I5" s="7" t="s">
        <v>91</v>
      </c>
    </row>
    <row r="6" spans="1:9" x14ac:dyDescent="0.25">
      <c r="A6" s="2" t="s">
        <v>139</v>
      </c>
      <c r="B6" s="1" t="s">
        <v>208</v>
      </c>
      <c r="C6" s="1" t="s">
        <v>208</v>
      </c>
      <c r="D6" s="7" t="str">
        <f t="shared" si="0"/>
        <v>COA</v>
      </c>
      <c r="E6" s="7" t="s">
        <v>91</v>
      </c>
      <c r="F6" s="7" t="s">
        <v>1453</v>
      </c>
      <c r="G6" t="s">
        <v>404</v>
      </c>
      <c r="H6" s="7" t="s">
        <v>76</v>
      </c>
      <c r="I6" s="7" t="s">
        <v>91</v>
      </c>
    </row>
    <row r="7" spans="1:9" x14ac:dyDescent="0.25">
      <c r="A7" s="2" t="s">
        <v>139</v>
      </c>
      <c r="B7" s="1" t="s">
        <v>208</v>
      </c>
      <c r="C7" s="1" t="s">
        <v>208</v>
      </c>
      <c r="D7" s="7" t="str">
        <f t="shared" si="0"/>
        <v>COA</v>
      </c>
      <c r="E7" s="7" t="s">
        <v>91</v>
      </c>
      <c r="F7" s="7" t="s">
        <v>1455</v>
      </c>
      <c r="G7" t="s">
        <v>405</v>
      </c>
      <c r="H7" s="7" t="s">
        <v>76</v>
      </c>
      <c r="I7" s="7" t="s">
        <v>91</v>
      </c>
    </row>
    <row r="8" spans="1:9" x14ac:dyDescent="0.25">
      <c r="A8" s="2" t="s">
        <v>139</v>
      </c>
      <c r="B8" s="1" t="s">
        <v>228</v>
      </c>
      <c r="C8" s="1" t="s">
        <v>228</v>
      </c>
      <c r="D8" s="7" t="str">
        <f t="shared" si="0"/>
        <v>DSL</v>
      </c>
      <c r="E8" t="s">
        <v>92</v>
      </c>
      <c r="F8" s="7" t="s">
        <v>1453</v>
      </c>
      <c r="G8" t="s">
        <v>404</v>
      </c>
      <c r="H8" s="7" t="s">
        <v>76</v>
      </c>
      <c r="I8" s="7" t="s">
        <v>1393</v>
      </c>
    </row>
    <row r="9" spans="1:9" x14ac:dyDescent="0.25">
      <c r="A9" s="2" t="s">
        <v>139</v>
      </c>
      <c r="B9" s="1" t="s">
        <v>213</v>
      </c>
      <c r="C9" s="1" t="s">
        <v>213</v>
      </c>
      <c r="D9" s="7" t="str">
        <f t="shared" si="0"/>
        <v>ELC</v>
      </c>
      <c r="E9" t="s">
        <v>395</v>
      </c>
      <c r="F9" s="7" t="s">
        <v>1456</v>
      </c>
      <c r="G9" t="s">
        <v>401</v>
      </c>
      <c r="H9" s="7" t="s">
        <v>76</v>
      </c>
      <c r="I9" s="7" t="s">
        <v>395</v>
      </c>
    </row>
    <row r="10" spans="1:9" x14ac:dyDescent="0.25">
      <c r="A10" s="2" t="s">
        <v>139</v>
      </c>
      <c r="B10" s="1" t="s">
        <v>213</v>
      </c>
      <c r="C10" s="1" t="s">
        <v>213</v>
      </c>
      <c r="D10" s="7" t="str">
        <f t="shared" si="0"/>
        <v>ELC</v>
      </c>
      <c r="E10" t="s">
        <v>395</v>
      </c>
      <c r="F10" s="7" t="s">
        <v>1454</v>
      </c>
      <c r="G10" t="s">
        <v>402</v>
      </c>
      <c r="H10" s="7" t="s">
        <v>76</v>
      </c>
      <c r="I10" s="7" t="s">
        <v>395</v>
      </c>
    </row>
    <row r="11" spans="1:9" x14ac:dyDescent="0.25">
      <c r="A11" s="2" t="s">
        <v>139</v>
      </c>
      <c r="B11" s="1" t="s">
        <v>213</v>
      </c>
      <c r="C11" s="1" t="s">
        <v>213</v>
      </c>
      <c r="D11" s="7" t="str">
        <f t="shared" si="0"/>
        <v>ELC</v>
      </c>
      <c r="E11" t="s">
        <v>395</v>
      </c>
      <c r="F11" s="7" t="s">
        <v>1399</v>
      </c>
      <c r="G11" t="s">
        <v>403</v>
      </c>
      <c r="H11" s="7" t="s">
        <v>76</v>
      </c>
      <c r="I11" s="7" t="s">
        <v>395</v>
      </c>
    </row>
    <row r="12" spans="1:9" x14ac:dyDescent="0.25">
      <c r="A12" s="2" t="s">
        <v>139</v>
      </c>
      <c r="B12" s="1" t="s">
        <v>213</v>
      </c>
      <c r="C12" s="1" t="s">
        <v>213</v>
      </c>
      <c r="D12" s="7" t="str">
        <f t="shared" si="0"/>
        <v>ELC</v>
      </c>
      <c r="E12" t="s">
        <v>395</v>
      </c>
      <c r="F12" s="7" t="s">
        <v>1453</v>
      </c>
      <c r="G12" t="s">
        <v>404</v>
      </c>
      <c r="H12" s="7" t="s">
        <v>76</v>
      </c>
      <c r="I12" s="7" t="s">
        <v>395</v>
      </c>
    </row>
    <row r="13" spans="1:9" x14ac:dyDescent="0.25">
      <c r="A13" s="2" t="s">
        <v>139</v>
      </c>
      <c r="B13" s="1" t="s">
        <v>213</v>
      </c>
      <c r="C13" s="1" t="s">
        <v>213</v>
      </c>
      <c r="D13" s="7" t="str">
        <f t="shared" si="0"/>
        <v>ELC</v>
      </c>
      <c r="E13" t="s">
        <v>395</v>
      </c>
      <c r="F13" s="7" t="s">
        <v>1455</v>
      </c>
      <c r="G13" t="s">
        <v>405</v>
      </c>
      <c r="H13" s="7" t="s">
        <v>76</v>
      </c>
      <c r="I13" s="7" t="s">
        <v>395</v>
      </c>
    </row>
    <row r="14" spans="1:9" x14ac:dyDescent="0.25">
      <c r="A14" s="2" t="s">
        <v>139</v>
      </c>
      <c r="B14" s="1" t="s">
        <v>229</v>
      </c>
      <c r="C14" s="1" t="s">
        <v>229</v>
      </c>
      <c r="D14" s="7" t="str">
        <f t="shared" si="0"/>
        <v>FOL</v>
      </c>
      <c r="E14" t="s">
        <v>416</v>
      </c>
      <c r="F14" s="7" t="s">
        <v>1453</v>
      </c>
      <c r="G14" t="s">
        <v>404</v>
      </c>
      <c r="H14" s="7" t="s">
        <v>76</v>
      </c>
      <c r="I14" s="7" t="s">
        <v>1393</v>
      </c>
    </row>
    <row r="15" spans="1:9" x14ac:dyDescent="0.25">
      <c r="A15" s="2" t="s">
        <v>139</v>
      </c>
      <c r="B15" s="1" t="s">
        <v>242</v>
      </c>
      <c r="C15" s="1" t="s">
        <v>242</v>
      </c>
      <c r="D15" s="7" t="str">
        <f t="shared" si="0"/>
        <v>GEO</v>
      </c>
      <c r="E15" t="s">
        <v>89</v>
      </c>
      <c r="F15" s="7" t="s">
        <v>1453</v>
      </c>
      <c r="G15" t="s">
        <v>404</v>
      </c>
      <c r="H15" s="7" t="s">
        <v>76</v>
      </c>
      <c r="I15" s="7" t="s">
        <v>423</v>
      </c>
    </row>
    <row r="16" spans="1:9" x14ac:dyDescent="0.25">
      <c r="A16" s="2" t="s">
        <v>139</v>
      </c>
      <c r="B16" s="1" t="s">
        <v>242</v>
      </c>
      <c r="C16" s="1" t="s">
        <v>242</v>
      </c>
      <c r="D16" s="7" t="str">
        <f t="shared" si="0"/>
        <v>GEO</v>
      </c>
      <c r="E16" t="s">
        <v>89</v>
      </c>
      <c r="F16" s="7" t="s">
        <v>1455</v>
      </c>
      <c r="G16" t="s">
        <v>405</v>
      </c>
      <c r="H16" s="7" t="s">
        <v>76</v>
      </c>
      <c r="I16" s="7" t="s">
        <v>423</v>
      </c>
    </row>
    <row r="17" spans="1:9" x14ac:dyDescent="0.25">
      <c r="A17" s="2" t="s">
        <v>139</v>
      </c>
      <c r="B17" s="1" t="s">
        <v>230</v>
      </c>
      <c r="C17" s="1" t="s">
        <v>230</v>
      </c>
      <c r="D17" s="7" t="str">
        <f t="shared" si="0"/>
        <v>LPG</v>
      </c>
      <c r="E17" t="s">
        <v>146</v>
      </c>
      <c r="F17" s="7" t="s">
        <v>1453</v>
      </c>
      <c r="G17" t="s">
        <v>404</v>
      </c>
      <c r="H17" s="7" t="s">
        <v>76</v>
      </c>
      <c r="I17" s="7" t="s">
        <v>1393</v>
      </c>
    </row>
    <row r="18" spans="1:9" x14ac:dyDescent="0.25">
      <c r="A18" s="2" t="s">
        <v>139</v>
      </c>
      <c r="B18" s="1" t="s">
        <v>219</v>
      </c>
      <c r="C18" s="1" t="s">
        <v>219</v>
      </c>
      <c r="D18" s="7" t="str">
        <f t="shared" si="0"/>
        <v>NGA</v>
      </c>
      <c r="E18" t="s">
        <v>202</v>
      </c>
      <c r="F18" s="7" t="s">
        <v>1456</v>
      </c>
      <c r="G18" t="s">
        <v>401</v>
      </c>
      <c r="H18" s="7" t="s">
        <v>76</v>
      </c>
      <c r="I18" s="7" t="s">
        <v>202</v>
      </c>
    </row>
    <row r="19" spans="1:9" x14ac:dyDescent="0.25">
      <c r="A19" s="2" t="s">
        <v>139</v>
      </c>
      <c r="B19" s="1" t="s">
        <v>219</v>
      </c>
      <c r="C19" s="1" t="s">
        <v>219</v>
      </c>
      <c r="D19" s="7" t="str">
        <f t="shared" si="0"/>
        <v>NGA</v>
      </c>
      <c r="E19" t="s">
        <v>202</v>
      </c>
      <c r="F19" s="7" t="s">
        <v>1454</v>
      </c>
      <c r="G19" t="s">
        <v>402</v>
      </c>
      <c r="H19" s="7" t="s">
        <v>76</v>
      </c>
      <c r="I19" s="7" t="s">
        <v>202</v>
      </c>
    </row>
    <row r="20" spans="1:9" x14ac:dyDescent="0.25">
      <c r="A20" s="2" t="s">
        <v>139</v>
      </c>
      <c r="B20" s="1" t="s">
        <v>219</v>
      </c>
      <c r="C20" s="1" t="s">
        <v>219</v>
      </c>
      <c r="D20" s="7" t="str">
        <f t="shared" si="0"/>
        <v>NGA</v>
      </c>
      <c r="E20" t="s">
        <v>202</v>
      </c>
      <c r="F20" s="7" t="s">
        <v>1399</v>
      </c>
      <c r="G20" t="s">
        <v>403</v>
      </c>
      <c r="H20" s="7" t="s">
        <v>76</v>
      </c>
      <c r="I20" s="7" t="s">
        <v>202</v>
      </c>
    </row>
    <row r="21" spans="1:9" x14ac:dyDescent="0.25">
      <c r="A21" s="2" t="s">
        <v>139</v>
      </c>
      <c r="B21" s="1" t="s">
        <v>219</v>
      </c>
      <c r="C21" s="1" t="s">
        <v>219</v>
      </c>
      <c r="D21" s="7" t="str">
        <f t="shared" si="0"/>
        <v>NGA</v>
      </c>
      <c r="E21" t="s">
        <v>202</v>
      </c>
      <c r="F21" s="7" t="s">
        <v>1457</v>
      </c>
      <c r="G21" t="s">
        <v>252</v>
      </c>
      <c r="H21" s="7" t="s">
        <v>76</v>
      </c>
      <c r="I21" s="7" t="s">
        <v>202</v>
      </c>
    </row>
    <row r="22" spans="1:9" x14ac:dyDescent="0.25">
      <c r="A22" s="2" t="s">
        <v>139</v>
      </c>
      <c r="B22" s="1" t="s">
        <v>219</v>
      </c>
      <c r="C22" s="1" t="s">
        <v>219</v>
      </c>
      <c r="D22" s="7" t="str">
        <f t="shared" si="0"/>
        <v>NGA</v>
      </c>
      <c r="E22" t="s">
        <v>202</v>
      </c>
      <c r="F22" s="7" t="s">
        <v>1453</v>
      </c>
      <c r="G22" t="s">
        <v>404</v>
      </c>
      <c r="H22" s="7" t="s">
        <v>76</v>
      </c>
      <c r="I22" s="7" t="s">
        <v>202</v>
      </c>
    </row>
    <row r="23" spans="1:9" x14ac:dyDescent="0.25">
      <c r="A23" s="2" t="s">
        <v>139</v>
      </c>
      <c r="B23" s="1" t="s">
        <v>219</v>
      </c>
      <c r="C23" s="1" t="s">
        <v>219</v>
      </c>
      <c r="D23" s="7" t="str">
        <f t="shared" si="0"/>
        <v>NGA</v>
      </c>
      <c r="E23" t="s">
        <v>202</v>
      </c>
      <c r="F23" s="7" t="s">
        <v>1455</v>
      </c>
      <c r="G23" t="s">
        <v>405</v>
      </c>
      <c r="H23" s="7" t="s">
        <v>76</v>
      </c>
      <c r="I23" s="7" t="s">
        <v>202</v>
      </c>
    </row>
    <row r="24" spans="1:9" x14ac:dyDescent="0.25">
      <c r="A24" s="2" t="s">
        <v>139</v>
      </c>
      <c r="B24" s="1" t="s">
        <v>231</v>
      </c>
      <c r="C24" s="1" t="s">
        <v>231</v>
      </c>
      <c r="D24" s="7" t="str">
        <f t="shared" si="0"/>
        <v>PET</v>
      </c>
      <c r="E24" t="s">
        <v>417</v>
      </c>
      <c r="F24" s="7" t="s">
        <v>1453</v>
      </c>
      <c r="G24" t="s">
        <v>404</v>
      </c>
      <c r="H24" s="7" t="s">
        <v>76</v>
      </c>
      <c r="I24" s="7" t="s">
        <v>1393</v>
      </c>
    </row>
    <row r="25" spans="1:9" x14ac:dyDescent="0.25">
      <c r="A25" s="2" t="s">
        <v>139</v>
      </c>
      <c r="B25" s="1" t="s">
        <v>248</v>
      </c>
      <c r="C25" s="1" t="s">
        <v>248</v>
      </c>
      <c r="D25" s="7" t="str">
        <f t="shared" si="0"/>
        <v>WOD</v>
      </c>
      <c r="E25" t="s">
        <v>1452</v>
      </c>
      <c r="F25" s="7" t="s">
        <v>1454</v>
      </c>
      <c r="G25" t="s">
        <v>402</v>
      </c>
      <c r="H25" s="7" t="s">
        <v>76</v>
      </c>
      <c r="I25" s="7" t="s">
        <v>421</v>
      </c>
    </row>
    <row r="26" spans="1:9" x14ac:dyDescent="0.25">
      <c r="A26" s="2" t="s">
        <v>139</v>
      </c>
      <c r="B26" s="1" t="s">
        <v>248</v>
      </c>
      <c r="C26" s="1" t="s">
        <v>248</v>
      </c>
      <c r="D26" s="7" t="str">
        <f t="shared" si="0"/>
        <v>WOD</v>
      </c>
      <c r="E26" t="s">
        <v>1452</v>
      </c>
      <c r="F26" s="7" t="s">
        <v>1453</v>
      </c>
      <c r="G26" t="s">
        <v>404</v>
      </c>
      <c r="H26" s="7" t="s">
        <v>76</v>
      </c>
      <c r="I26" s="7" t="s">
        <v>421</v>
      </c>
    </row>
    <row r="27" spans="1:9" x14ac:dyDescent="0.25">
      <c r="A27" s="2" t="s">
        <v>139</v>
      </c>
      <c r="B27" s="1" t="s">
        <v>248</v>
      </c>
      <c r="C27" s="1" t="s">
        <v>248</v>
      </c>
      <c r="D27" s="7" t="str">
        <f t="shared" si="0"/>
        <v>WOD</v>
      </c>
      <c r="E27" t="s">
        <v>1452</v>
      </c>
      <c r="F27" s="7" t="s">
        <v>1455</v>
      </c>
      <c r="G27" t="s">
        <v>405</v>
      </c>
      <c r="H27" s="7" t="s">
        <v>76</v>
      </c>
      <c r="I27" s="7" t="s">
        <v>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"/>
  <sheetViews>
    <sheetView tabSelected="1" workbookViewId="0">
      <selection activeCell="I13" sqref="I13"/>
    </sheetView>
  </sheetViews>
  <sheetFormatPr defaultRowHeight="15.75" x14ac:dyDescent="0.25"/>
  <cols>
    <col min="1" max="1" width="3.875" bestFit="1" customWidth="1"/>
    <col min="2" max="2" width="29.875" bestFit="1" customWidth="1"/>
    <col min="10" max="10" width="13.75" bestFit="1" customWidth="1"/>
  </cols>
  <sheetData>
    <row r="1" spans="1:13" ht="16.5" thickBot="1" x14ac:dyDescent="0.3">
      <c r="A1" s="25" t="s">
        <v>1631</v>
      </c>
      <c r="B1" s="26" t="s">
        <v>1632</v>
      </c>
      <c r="C1" s="26" t="s">
        <v>139</v>
      </c>
      <c r="D1" s="26" t="s">
        <v>156</v>
      </c>
      <c r="E1" s="26" t="s">
        <v>1633</v>
      </c>
      <c r="F1" s="26" t="s">
        <v>108</v>
      </c>
      <c r="G1" s="26" t="s">
        <v>1634</v>
      </c>
      <c r="H1" s="26" t="s">
        <v>1635</v>
      </c>
      <c r="I1" s="26" t="s">
        <v>1636</v>
      </c>
      <c r="J1" s="26" t="s">
        <v>1637</v>
      </c>
      <c r="K1" s="26" t="s">
        <v>1638</v>
      </c>
      <c r="L1" s="26" t="s">
        <v>425</v>
      </c>
      <c r="M1" s="27" t="s">
        <v>1403</v>
      </c>
    </row>
    <row r="2" spans="1:13" x14ac:dyDescent="0.25">
      <c r="A2">
        <v>1</v>
      </c>
      <c r="B2" s="22" t="s">
        <v>1639</v>
      </c>
      <c r="C2" s="28">
        <v>1</v>
      </c>
      <c r="D2" s="28">
        <v>1</v>
      </c>
      <c r="E2" s="28">
        <v>2</v>
      </c>
      <c r="F2" t="s">
        <v>1469</v>
      </c>
      <c r="H2" t="s">
        <v>1640</v>
      </c>
      <c r="J2" t="s">
        <v>1641</v>
      </c>
      <c r="K2" t="s">
        <v>1642</v>
      </c>
      <c r="L2" t="s">
        <v>1642</v>
      </c>
      <c r="M2" t="s">
        <v>395</v>
      </c>
    </row>
    <row r="3" spans="1:13" x14ac:dyDescent="0.25">
      <c r="A3">
        <v>2</v>
      </c>
      <c r="B3" s="22" t="s">
        <v>1643</v>
      </c>
      <c r="C3" s="28">
        <v>1</v>
      </c>
      <c r="D3" s="28">
        <v>1</v>
      </c>
      <c r="E3" s="28">
        <v>2</v>
      </c>
      <c r="F3" t="s">
        <v>1469</v>
      </c>
      <c r="H3" t="s">
        <v>1640</v>
      </c>
      <c r="J3" t="s">
        <v>1641</v>
      </c>
      <c r="K3" t="s">
        <v>1642</v>
      </c>
      <c r="L3" t="s">
        <v>1642</v>
      </c>
      <c r="M3" t="s">
        <v>395</v>
      </c>
    </row>
    <row r="4" spans="1:13" x14ac:dyDescent="0.25">
      <c r="A4">
        <v>3</v>
      </c>
      <c r="B4" s="22" t="s">
        <v>1644</v>
      </c>
      <c r="C4" s="28">
        <v>1</v>
      </c>
      <c r="D4" s="28">
        <v>1</v>
      </c>
      <c r="E4" s="28">
        <v>2</v>
      </c>
      <c r="F4" t="s">
        <v>1469</v>
      </c>
      <c r="H4" t="s">
        <v>1645</v>
      </c>
      <c r="J4" t="s">
        <v>668</v>
      </c>
      <c r="K4" t="s">
        <v>1646</v>
      </c>
      <c r="L4" t="s">
        <v>1647</v>
      </c>
      <c r="M4" t="s">
        <v>92</v>
      </c>
    </row>
    <row r="5" spans="1:13" x14ac:dyDescent="0.25">
      <c r="A5">
        <v>4</v>
      </c>
      <c r="B5" s="22" t="s">
        <v>1648</v>
      </c>
      <c r="C5" s="28">
        <v>1</v>
      </c>
      <c r="D5" s="28">
        <v>1</v>
      </c>
      <c r="E5" s="28">
        <v>2</v>
      </c>
      <c r="F5" t="s">
        <v>1469</v>
      </c>
      <c r="H5" t="s">
        <v>1645</v>
      </c>
      <c r="J5" t="s">
        <v>668</v>
      </c>
      <c r="K5" t="s">
        <v>1646</v>
      </c>
      <c r="L5" t="s">
        <v>1649</v>
      </c>
      <c r="M5" t="s">
        <v>395</v>
      </c>
    </row>
    <row r="6" spans="1:13" x14ac:dyDescent="0.25">
      <c r="A6">
        <v>5</v>
      </c>
      <c r="B6" s="22" t="s">
        <v>1650</v>
      </c>
      <c r="C6" s="28">
        <v>1</v>
      </c>
      <c r="D6" s="28">
        <v>1</v>
      </c>
      <c r="E6" s="28">
        <v>2</v>
      </c>
      <c r="F6" t="s">
        <v>1469</v>
      </c>
      <c r="H6" t="s">
        <v>1645</v>
      </c>
      <c r="J6" t="s">
        <v>668</v>
      </c>
      <c r="K6" t="s">
        <v>1646</v>
      </c>
      <c r="L6" t="s">
        <v>1649</v>
      </c>
      <c r="M6" t="s">
        <v>395</v>
      </c>
    </row>
    <row r="7" spans="1:13" x14ac:dyDescent="0.25">
      <c r="A7">
        <v>6</v>
      </c>
      <c r="B7" s="22" t="s">
        <v>1651</v>
      </c>
      <c r="C7" s="28">
        <v>1</v>
      </c>
      <c r="D7" s="28">
        <v>1</v>
      </c>
      <c r="E7" s="28">
        <v>2</v>
      </c>
      <c r="F7" t="s">
        <v>1469</v>
      </c>
      <c r="H7" t="s">
        <v>1645</v>
      </c>
      <c r="J7" t="s">
        <v>668</v>
      </c>
      <c r="K7" t="s">
        <v>1646</v>
      </c>
      <c r="L7" t="s">
        <v>1652</v>
      </c>
      <c r="M7" t="s">
        <v>395</v>
      </c>
    </row>
    <row r="8" spans="1:13" x14ac:dyDescent="0.25">
      <c r="A8">
        <v>7</v>
      </c>
      <c r="B8" s="22" t="s">
        <v>1653</v>
      </c>
      <c r="C8" s="28">
        <v>1</v>
      </c>
      <c r="D8" s="28">
        <v>1</v>
      </c>
      <c r="E8" s="28">
        <v>2</v>
      </c>
      <c r="F8" t="s">
        <v>1469</v>
      </c>
      <c r="H8" t="s">
        <v>1645</v>
      </c>
      <c r="J8" t="s">
        <v>668</v>
      </c>
      <c r="K8" t="s">
        <v>1646</v>
      </c>
      <c r="L8" t="s">
        <v>1654</v>
      </c>
      <c r="M8" t="s">
        <v>202</v>
      </c>
    </row>
    <row r="9" spans="1:13" x14ac:dyDescent="0.25">
      <c r="A9">
        <v>8</v>
      </c>
      <c r="B9" s="22" t="s">
        <v>1655</v>
      </c>
      <c r="C9" s="28">
        <v>1</v>
      </c>
      <c r="D9" s="28">
        <v>1</v>
      </c>
      <c r="E9" s="28">
        <v>2</v>
      </c>
      <c r="F9" t="s">
        <v>1469</v>
      </c>
      <c r="H9" t="s">
        <v>1645</v>
      </c>
      <c r="J9" t="s">
        <v>1641</v>
      </c>
      <c r="K9" t="s">
        <v>1656</v>
      </c>
      <c r="L9" t="s">
        <v>1657</v>
      </c>
      <c r="M9" t="s">
        <v>395</v>
      </c>
    </row>
    <row r="10" spans="1:13" x14ac:dyDescent="0.25">
      <c r="A10">
        <v>9</v>
      </c>
      <c r="B10" s="22" t="s">
        <v>1658</v>
      </c>
      <c r="C10" s="28">
        <v>1</v>
      </c>
      <c r="D10" s="28">
        <v>1</v>
      </c>
      <c r="E10" s="28">
        <v>2</v>
      </c>
      <c r="F10" t="s">
        <v>1469</v>
      </c>
      <c r="H10" t="s">
        <v>1645</v>
      </c>
      <c r="J10" t="s">
        <v>1641</v>
      </c>
      <c r="K10" t="s">
        <v>1656</v>
      </c>
      <c r="L10" t="s">
        <v>1657</v>
      </c>
      <c r="M10" t="s">
        <v>395</v>
      </c>
    </row>
    <row r="11" spans="1:13" x14ac:dyDescent="0.25">
      <c r="A11">
        <v>10</v>
      </c>
      <c r="B11" s="22" t="s">
        <v>1659</v>
      </c>
      <c r="C11" s="28">
        <v>1</v>
      </c>
      <c r="D11" s="28">
        <v>1</v>
      </c>
      <c r="E11" s="28">
        <v>2</v>
      </c>
      <c r="F11" t="s">
        <v>1469</v>
      </c>
      <c r="H11" t="s">
        <v>1645</v>
      </c>
      <c r="J11" t="s">
        <v>1641</v>
      </c>
      <c r="K11" t="s">
        <v>1656</v>
      </c>
      <c r="L11" t="s">
        <v>1660</v>
      </c>
      <c r="M11" t="s">
        <v>202</v>
      </c>
    </row>
    <row r="12" spans="1:13" x14ac:dyDescent="0.25">
      <c r="A12">
        <v>11</v>
      </c>
      <c r="B12" s="22" t="s">
        <v>1661</v>
      </c>
      <c r="C12" s="28">
        <v>1</v>
      </c>
      <c r="D12" s="28">
        <v>1</v>
      </c>
      <c r="E12" s="28">
        <v>2</v>
      </c>
      <c r="F12" t="s">
        <v>1469</v>
      </c>
      <c r="H12" t="s">
        <v>1645</v>
      </c>
      <c r="J12" t="s">
        <v>1641</v>
      </c>
      <c r="K12" t="s">
        <v>1656</v>
      </c>
      <c r="L12" t="s">
        <v>1660</v>
      </c>
      <c r="M12" t="s">
        <v>202</v>
      </c>
    </row>
    <row r="13" spans="1:13" x14ac:dyDescent="0.25">
      <c r="A13">
        <v>12</v>
      </c>
      <c r="B13" s="22" t="s">
        <v>1662</v>
      </c>
      <c r="C13" s="28">
        <v>1</v>
      </c>
      <c r="D13" s="28">
        <v>1</v>
      </c>
      <c r="E13" s="28">
        <v>2</v>
      </c>
      <c r="F13" t="s">
        <v>1469</v>
      </c>
      <c r="H13" t="s">
        <v>1645</v>
      </c>
      <c r="J13" t="s">
        <v>1641</v>
      </c>
      <c r="K13" t="s">
        <v>1642</v>
      </c>
      <c r="L13" t="s">
        <v>1642</v>
      </c>
      <c r="M13" t="s">
        <v>91</v>
      </c>
    </row>
    <row r="14" spans="1:13" x14ac:dyDescent="0.25">
      <c r="A14">
        <v>13</v>
      </c>
      <c r="B14" s="22" t="s">
        <v>1663</v>
      </c>
      <c r="C14" s="28">
        <v>1</v>
      </c>
      <c r="D14" s="28">
        <v>1</v>
      </c>
      <c r="E14" s="28">
        <v>2</v>
      </c>
      <c r="F14" t="s">
        <v>1469</v>
      </c>
      <c r="H14" t="s">
        <v>1645</v>
      </c>
      <c r="J14" t="s">
        <v>1641</v>
      </c>
      <c r="K14" t="s">
        <v>1642</v>
      </c>
      <c r="L14" t="s">
        <v>1642</v>
      </c>
      <c r="M14" t="s">
        <v>395</v>
      </c>
    </row>
    <row r="15" spans="1:13" x14ac:dyDescent="0.25">
      <c r="A15">
        <v>14</v>
      </c>
      <c r="B15" s="22" t="s">
        <v>1664</v>
      </c>
      <c r="C15" s="28">
        <v>1</v>
      </c>
      <c r="D15" s="28">
        <v>1</v>
      </c>
      <c r="E15" s="28">
        <v>2</v>
      </c>
      <c r="F15" t="s">
        <v>1469</v>
      </c>
      <c r="H15" t="s">
        <v>1645</v>
      </c>
      <c r="J15" t="s">
        <v>1641</v>
      </c>
      <c r="K15" t="s">
        <v>1642</v>
      </c>
      <c r="L15" t="s">
        <v>1642</v>
      </c>
      <c r="M15" t="s">
        <v>416</v>
      </c>
    </row>
    <row r="16" spans="1:13" x14ac:dyDescent="0.25">
      <c r="A16">
        <v>15</v>
      </c>
      <c r="B16" s="22" t="s">
        <v>1665</v>
      </c>
      <c r="C16" s="28">
        <v>1</v>
      </c>
      <c r="D16" s="28">
        <v>1</v>
      </c>
      <c r="E16" s="28">
        <v>2</v>
      </c>
      <c r="F16" t="s">
        <v>1469</v>
      </c>
      <c r="H16" t="s">
        <v>1645</v>
      </c>
      <c r="J16" t="s">
        <v>1641</v>
      </c>
      <c r="K16" t="s">
        <v>1642</v>
      </c>
      <c r="L16" t="s">
        <v>1642</v>
      </c>
      <c r="M16" t="s">
        <v>416</v>
      </c>
    </row>
    <row r="17" spans="1:13" x14ac:dyDescent="0.25">
      <c r="A17">
        <v>16</v>
      </c>
      <c r="B17" s="22" t="s">
        <v>1666</v>
      </c>
      <c r="C17" s="28">
        <v>1</v>
      </c>
      <c r="D17" s="28">
        <v>1</v>
      </c>
      <c r="E17" s="28">
        <v>2</v>
      </c>
      <c r="F17" t="s">
        <v>1469</v>
      </c>
      <c r="H17" t="s">
        <v>1645</v>
      </c>
      <c r="J17" t="s">
        <v>1641</v>
      </c>
      <c r="K17" t="s">
        <v>1642</v>
      </c>
      <c r="L17" t="s">
        <v>1642</v>
      </c>
      <c r="M17" t="s">
        <v>146</v>
      </c>
    </row>
    <row r="18" spans="1:13" x14ac:dyDescent="0.25">
      <c r="A18">
        <v>17</v>
      </c>
      <c r="B18" s="22" t="s">
        <v>1667</v>
      </c>
      <c r="C18" s="28">
        <v>1</v>
      </c>
      <c r="D18" s="28">
        <v>1</v>
      </c>
      <c r="E18" s="28">
        <v>2</v>
      </c>
      <c r="F18" t="s">
        <v>1469</v>
      </c>
      <c r="H18" t="s">
        <v>1645</v>
      </c>
      <c r="J18" t="s">
        <v>1641</v>
      </c>
      <c r="K18" t="s">
        <v>1642</v>
      </c>
      <c r="L18" t="s">
        <v>1642</v>
      </c>
      <c r="M18" t="s">
        <v>202</v>
      </c>
    </row>
    <row r="19" spans="1:13" x14ac:dyDescent="0.25">
      <c r="A19">
        <v>18</v>
      </c>
      <c r="B19" s="22" t="s">
        <v>1668</v>
      </c>
      <c r="C19" s="28">
        <v>1</v>
      </c>
      <c r="D19" s="28">
        <v>1</v>
      </c>
      <c r="E19" s="28">
        <v>2</v>
      </c>
      <c r="F19" t="s">
        <v>1469</v>
      </c>
      <c r="H19" t="s">
        <v>1645</v>
      </c>
      <c r="J19" t="s">
        <v>1641</v>
      </c>
      <c r="K19" t="s">
        <v>1642</v>
      </c>
      <c r="L19" t="s">
        <v>1642</v>
      </c>
      <c r="M19" t="s">
        <v>202</v>
      </c>
    </row>
    <row r="20" spans="1:13" x14ac:dyDescent="0.25">
      <c r="A20">
        <v>19</v>
      </c>
      <c r="B20" s="22" t="s">
        <v>1669</v>
      </c>
      <c r="C20" s="28">
        <v>1</v>
      </c>
      <c r="D20" s="28">
        <v>1</v>
      </c>
      <c r="E20" s="28">
        <v>2</v>
      </c>
      <c r="F20" t="s">
        <v>1469</v>
      </c>
      <c r="H20" t="s">
        <v>1645</v>
      </c>
      <c r="J20" t="s">
        <v>1641</v>
      </c>
      <c r="K20" t="s">
        <v>1642</v>
      </c>
      <c r="L20" t="s">
        <v>1642</v>
      </c>
      <c r="M20" t="s">
        <v>98</v>
      </c>
    </row>
    <row r="21" spans="1:13" x14ac:dyDescent="0.25">
      <c r="A21">
        <v>20</v>
      </c>
      <c r="B21" s="22" t="s">
        <v>1670</v>
      </c>
      <c r="C21" s="28">
        <v>1</v>
      </c>
      <c r="D21" s="28">
        <v>1</v>
      </c>
      <c r="E21" s="28">
        <v>2</v>
      </c>
      <c r="F21" t="s">
        <v>1469</v>
      </c>
      <c r="H21" t="s">
        <v>1645</v>
      </c>
      <c r="J21" t="s">
        <v>1641</v>
      </c>
      <c r="K21" t="s">
        <v>1671</v>
      </c>
      <c r="L21" t="s">
        <v>1672</v>
      </c>
      <c r="M21" t="s">
        <v>202</v>
      </c>
    </row>
    <row r="22" spans="1:13" x14ac:dyDescent="0.25">
      <c r="A22">
        <v>21</v>
      </c>
      <c r="B22" s="22" t="s">
        <v>1673</v>
      </c>
      <c r="C22" s="28">
        <v>1</v>
      </c>
      <c r="D22" s="28">
        <v>1</v>
      </c>
      <c r="E22" s="28">
        <v>2</v>
      </c>
      <c r="F22" t="s">
        <v>1469</v>
      </c>
      <c r="H22" t="s">
        <v>1645</v>
      </c>
      <c r="J22" t="s">
        <v>1641</v>
      </c>
      <c r="K22" t="s">
        <v>1671</v>
      </c>
      <c r="L22" t="s">
        <v>1672</v>
      </c>
      <c r="M22" t="s">
        <v>202</v>
      </c>
    </row>
    <row r="23" spans="1:13" x14ac:dyDescent="0.25">
      <c r="A23">
        <v>22</v>
      </c>
      <c r="B23" s="22" t="s">
        <v>1674</v>
      </c>
      <c r="C23" s="28">
        <v>1</v>
      </c>
      <c r="D23" s="28">
        <v>1</v>
      </c>
      <c r="E23" s="28">
        <v>2</v>
      </c>
      <c r="F23" t="s">
        <v>1469</v>
      </c>
      <c r="H23" t="s">
        <v>1645</v>
      </c>
      <c r="J23" t="s">
        <v>1641</v>
      </c>
      <c r="K23" t="s">
        <v>1675</v>
      </c>
      <c r="L23" t="s">
        <v>1676</v>
      </c>
      <c r="M23" t="s">
        <v>91</v>
      </c>
    </row>
    <row r="24" spans="1:13" x14ac:dyDescent="0.25">
      <c r="A24">
        <v>23</v>
      </c>
      <c r="B24" s="22" t="s">
        <v>1677</v>
      </c>
      <c r="C24" s="28">
        <v>1</v>
      </c>
      <c r="D24" s="28">
        <v>1</v>
      </c>
      <c r="E24" s="28">
        <v>2</v>
      </c>
      <c r="F24" t="s">
        <v>1469</v>
      </c>
      <c r="H24" t="s">
        <v>1645</v>
      </c>
      <c r="J24" t="s">
        <v>1641</v>
      </c>
      <c r="K24" t="s">
        <v>1675</v>
      </c>
      <c r="L24" t="s">
        <v>1676</v>
      </c>
      <c r="M24" t="s">
        <v>92</v>
      </c>
    </row>
    <row r="25" spans="1:13" x14ac:dyDescent="0.25">
      <c r="A25">
        <v>24</v>
      </c>
      <c r="B25" s="22" t="s">
        <v>1678</v>
      </c>
      <c r="C25" s="28">
        <v>1</v>
      </c>
      <c r="D25" s="28">
        <v>1</v>
      </c>
      <c r="E25" s="28">
        <v>2</v>
      </c>
      <c r="F25" t="s">
        <v>1469</v>
      </c>
      <c r="H25" t="s">
        <v>1645</v>
      </c>
      <c r="J25" t="s">
        <v>1641</v>
      </c>
      <c r="K25" t="s">
        <v>1675</v>
      </c>
      <c r="L25" t="s">
        <v>1676</v>
      </c>
      <c r="M25" t="s">
        <v>395</v>
      </c>
    </row>
    <row r="26" spans="1:13" x14ac:dyDescent="0.25">
      <c r="A26">
        <v>25</v>
      </c>
      <c r="B26" s="22" t="s">
        <v>1679</v>
      </c>
      <c r="C26" s="28">
        <v>1</v>
      </c>
      <c r="D26" s="28">
        <v>1</v>
      </c>
      <c r="E26" s="28">
        <v>2</v>
      </c>
      <c r="F26" t="s">
        <v>1469</v>
      </c>
      <c r="H26" t="s">
        <v>1645</v>
      </c>
      <c r="J26" t="s">
        <v>1641</v>
      </c>
      <c r="K26" t="s">
        <v>1675</v>
      </c>
      <c r="L26" t="s">
        <v>1680</v>
      </c>
      <c r="M26" t="s">
        <v>395</v>
      </c>
    </row>
    <row r="27" spans="1:13" x14ac:dyDescent="0.25">
      <c r="A27">
        <v>26</v>
      </c>
      <c r="B27" s="22" t="s">
        <v>1681</v>
      </c>
      <c r="C27" s="28">
        <v>1</v>
      </c>
      <c r="D27" s="28">
        <v>1</v>
      </c>
      <c r="E27" s="28">
        <v>2</v>
      </c>
      <c r="F27" t="s">
        <v>1469</v>
      </c>
      <c r="H27" t="s">
        <v>1645</v>
      </c>
      <c r="J27" t="s">
        <v>1641</v>
      </c>
      <c r="K27" t="s">
        <v>1675</v>
      </c>
      <c r="L27" t="s">
        <v>1676</v>
      </c>
      <c r="M27" t="s">
        <v>416</v>
      </c>
    </row>
    <row r="28" spans="1:13" x14ac:dyDescent="0.25">
      <c r="A28">
        <v>27</v>
      </c>
      <c r="B28" s="22" t="s">
        <v>1682</v>
      </c>
      <c r="C28" s="28">
        <v>1</v>
      </c>
      <c r="D28" s="28">
        <v>1</v>
      </c>
      <c r="E28" s="28">
        <v>2</v>
      </c>
      <c r="F28" t="s">
        <v>1469</v>
      </c>
      <c r="H28" t="s">
        <v>1645</v>
      </c>
      <c r="J28" t="s">
        <v>1641</v>
      </c>
      <c r="K28" t="s">
        <v>1675</v>
      </c>
      <c r="L28" t="s">
        <v>1676</v>
      </c>
      <c r="M28" t="s">
        <v>416</v>
      </c>
    </row>
    <row r="29" spans="1:13" x14ac:dyDescent="0.25">
      <c r="A29">
        <v>28</v>
      </c>
      <c r="B29" s="22" t="s">
        <v>1683</v>
      </c>
      <c r="C29" s="28">
        <v>1</v>
      </c>
      <c r="D29" s="28">
        <v>1</v>
      </c>
      <c r="E29" s="28">
        <v>2</v>
      </c>
      <c r="F29" t="s">
        <v>1469</v>
      </c>
      <c r="H29" t="s">
        <v>1645</v>
      </c>
      <c r="J29" t="s">
        <v>1641</v>
      </c>
      <c r="K29" t="s">
        <v>1675</v>
      </c>
      <c r="L29" t="s">
        <v>1676</v>
      </c>
      <c r="M29" t="s">
        <v>146</v>
      </c>
    </row>
    <row r="30" spans="1:13" x14ac:dyDescent="0.25">
      <c r="A30">
        <v>29</v>
      </c>
      <c r="B30" s="22" t="s">
        <v>1684</v>
      </c>
      <c r="C30" s="28">
        <v>1</v>
      </c>
      <c r="D30" s="28">
        <v>1</v>
      </c>
      <c r="E30" s="28">
        <v>2</v>
      </c>
      <c r="F30" t="s">
        <v>1469</v>
      </c>
      <c r="H30" t="s">
        <v>1645</v>
      </c>
      <c r="J30" t="s">
        <v>1641</v>
      </c>
      <c r="K30" t="s">
        <v>1675</v>
      </c>
      <c r="L30" t="s">
        <v>1676</v>
      </c>
      <c r="M30" t="s">
        <v>202</v>
      </c>
    </row>
    <row r="31" spans="1:13" x14ac:dyDescent="0.25">
      <c r="A31">
        <v>30</v>
      </c>
      <c r="B31" s="22" t="s">
        <v>1685</v>
      </c>
      <c r="C31" s="28">
        <v>1</v>
      </c>
      <c r="D31" s="28">
        <v>1</v>
      </c>
      <c r="E31" s="28">
        <v>2</v>
      </c>
      <c r="F31" t="s">
        <v>1469</v>
      </c>
      <c r="H31" t="s">
        <v>1645</v>
      </c>
      <c r="J31" t="s">
        <v>1641</v>
      </c>
      <c r="K31" t="s">
        <v>1675</v>
      </c>
      <c r="L31" t="s">
        <v>1676</v>
      </c>
      <c r="M31" t="s">
        <v>202</v>
      </c>
    </row>
    <row r="32" spans="1:13" x14ac:dyDescent="0.25">
      <c r="A32">
        <v>31</v>
      </c>
      <c r="B32" s="22" t="s">
        <v>1686</v>
      </c>
      <c r="C32" s="28">
        <v>1</v>
      </c>
      <c r="D32" s="28">
        <v>1</v>
      </c>
      <c r="E32" s="28">
        <v>2</v>
      </c>
      <c r="F32" t="s">
        <v>1469</v>
      </c>
      <c r="H32" t="s">
        <v>1645</v>
      </c>
      <c r="J32" t="s">
        <v>1641</v>
      </c>
      <c r="K32" t="s">
        <v>1675</v>
      </c>
      <c r="L32" t="s">
        <v>1676</v>
      </c>
      <c r="M32" t="s">
        <v>98</v>
      </c>
    </row>
    <row r="33" spans="1:13" x14ac:dyDescent="0.25">
      <c r="A33">
        <v>32</v>
      </c>
      <c r="B33" s="22" t="s">
        <v>1687</v>
      </c>
      <c r="C33" s="28">
        <v>1</v>
      </c>
      <c r="D33" s="28">
        <v>1</v>
      </c>
      <c r="E33" s="28">
        <v>2</v>
      </c>
      <c r="F33" t="s">
        <v>1469</v>
      </c>
      <c r="H33" t="s">
        <v>1688</v>
      </c>
      <c r="J33" t="s">
        <v>668</v>
      </c>
      <c r="K33" t="s">
        <v>1689</v>
      </c>
      <c r="L33" t="s">
        <v>1647</v>
      </c>
      <c r="M33" t="s">
        <v>92</v>
      </c>
    </row>
    <row r="34" spans="1:13" x14ac:dyDescent="0.25">
      <c r="A34">
        <v>33</v>
      </c>
      <c r="B34" s="22" t="s">
        <v>1690</v>
      </c>
      <c r="C34" s="28">
        <v>1</v>
      </c>
      <c r="D34" s="28">
        <v>1</v>
      </c>
      <c r="E34" s="28">
        <v>2</v>
      </c>
      <c r="F34" t="s">
        <v>1469</v>
      </c>
      <c r="H34" t="s">
        <v>1688</v>
      </c>
      <c r="J34" t="s">
        <v>668</v>
      </c>
      <c r="K34" t="s">
        <v>1689</v>
      </c>
      <c r="L34" t="s">
        <v>1647</v>
      </c>
      <c r="M34" t="s">
        <v>92</v>
      </c>
    </row>
    <row r="35" spans="1:13" x14ac:dyDescent="0.25">
      <c r="A35">
        <v>34</v>
      </c>
      <c r="B35" s="22" t="s">
        <v>1691</v>
      </c>
      <c r="C35" s="28">
        <v>1</v>
      </c>
      <c r="D35" s="28">
        <v>1</v>
      </c>
      <c r="E35" s="28">
        <v>2</v>
      </c>
      <c r="F35" t="s">
        <v>1469</v>
      </c>
      <c r="H35" t="s">
        <v>1688</v>
      </c>
      <c r="J35" t="s">
        <v>668</v>
      </c>
      <c r="K35" t="s">
        <v>1689</v>
      </c>
      <c r="L35" t="s">
        <v>1647</v>
      </c>
      <c r="M35" t="s">
        <v>202</v>
      </c>
    </row>
    <row r="36" spans="1:13" x14ac:dyDescent="0.25">
      <c r="A36">
        <v>35</v>
      </c>
      <c r="B36" s="22" t="s">
        <v>1692</v>
      </c>
      <c r="C36" s="28">
        <v>1</v>
      </c>
      <c r="D36" s="28">
        <v>1</v>
      </c>
      <c r="E36" s="28">
        <v>2</v>
      </c>
      <c r="F36" t="s">
        <v>1469</v>
      </c>
      <c r="H36" t="s">
        <v>1688</v>
      </c>
      <c r="J36" t="s">
        <v>668</v>
      </c>
      <c r="K36" t="s">
        <v>1689</v>
      </c>
      <c r="L36" t="s">
        <v>1647</v>
      </c>
      <c r="M36" t="s">
        <v>202</v>
      </c>
    </row>
    <row r="37" spans="1:13" x14ac:dyDescent="0.25">
      <c r="A37">
        <v>36</v>
      </c>
      <c r="B37" s="22" t="s">
        <v>1693</v>
      </c>
      <c r="C37" s="28">
        <v>1</v>
      </c>
      <c r="D37" s="28">
        <v>1</v>
      </c>
      <c r="E37" s="28">
        <v>2</v>
      </c>
      <c r="F37" t="s">
        <v>1469</v>
      </c>
      <c r="H37" t="s">
        <v>1688</v>
      </c>
      <c r="J37" t="s">
        <v>668</v>
      </c>
      <c r="K37" t="s">
        <v>1689</v>
      </c>
      <c r="L37" t="s">
        <v>1647</v>
      </c>
      <c r="M37" t="s">
        <v>417</v>
      </c>
    </row>
    <row r="38" spans="1:13" x14ac:dyDescent="0.25">
      <c r="A38">
        <v>37</v>
      </c>
      <c r="B38" s="22" t="s">
        <v>1694</v>
      </c>
      <c r="C38" s="28">
        <v>1</v>
      </c>
      <c r="D38" s="28">
        <v>1</v>
      </c>
      <c r="E38" s="28">
        <v>2</v>
      </c>
      <c r="F38" t="s">
        <v>1469</v>
      </c>
      <c r="H38" t="s">
        <v>1688</v>
      </c>
      <c r="J38" t="s">
        <v>668</v>
      </c>
      <c r="K38" t="s">
        <v>1646</v>
      </c>
      <c r="L38" t="s">
        <v>1647</v>
      </c>
      <c r="M38" t="s">
        <v>92</v>
      </c>
    </row>
    <row r="39" spans="1:13" x14ac:dyDescent="0.25">
      <c r="A39">
        <v>38</v>
      </c>
      <c r="B39" s="22" t="s">
        <v>1695</v>
      </c>
      <c r="C39" s="28">
        <v>1</v>
      </c>
      <c r="D39" s="28">
        <v>1</v>
      </c>
      <c r="E39" s="28">
        <v>2</v>
      </c>
      <c r="F39" t="s">
        <v>1469</v>
      </c>
      <c r="H39" t="s">
        <v>1688</v>
      </c>
      <c r="J39" t="s">
        <v>668</v>
      </c>
      <c r="K39" t="s">
        <v>1646</v>
      </c>
      <c r="L39" t="s">
        <v>1647</v>
      </c>
      <c r="M39" t="s">
        <v>92</v>
      </c>
    </row>
    <row r="40" spans="1:13" x14ac:dyDescent="0.25">
      <c r="A40">
        <v>39</v>
      </c>
      <c r="B40" s="22" t="s">
        <v>1696</v>
      </c>
      <c r="C40" s="28">
        <v>1</v>
      </c>
      <c r="D40" s="28">
        <v>1</v>
      </c>
      <c r="E40" s="28">
        <v>2</v>
      </c>
      <c r="F40" t="s">
        <v>1469</v>
      </c>
      <c r="H40" t="s">
        <v>1688</v>
      </c>
      <c r="J40" t="s">
        <v>668</v>
      </c>
      <c r="K40" t="s">
        <v>1646</v>
      </c>
      <c r="L40" t="s">
        <v>1649</v>
      </c>
      <c r="M40" t="s">
        <v>395</v>
      </c>
    </row>
    <row r="41" spans="1:13" x14ac:dyDescent="0.25">
      <c r="A41">
        <v>40</v>
      </c>
      <c r="B41" s="22" t="s">
        <v>1697</v>
      </c>
      <c r="C41" s="28">
        <v>1</v>
      </c>
      <c r="D41" s="28">
        <v>1</v>
      </c>
      <c r="E41" s="28">
        <v>2</v>
      </c>
      <c r="F41" t="s">
        <v>1469</v>
      </c>
      <c r="H41" t="s">
        <v>1688</v>
      </c>
      <c r="J41" t="s">
        <v>668</v>
      </c>
      <c r="K41" t="s">
        <v>1646</v>
      </c>
      <c r="L41" t="s">
        <v>1649</v>
      </c>
      <c r="M41" t="s">
        <v>395</v>
      </c>
    </row>
    <row r="42" spans="1:13" x14ac:dyDescent="0.25">
      <c r="A42">
        <v>41</v>
      </c>
      <c r="B42" s="22" t="s">
        <v>1698</v>
      </c>
      <c r="C42" s="28">
        <v>1</v>
      </c>
      <c r="D42" s="28">
        <v>1</v>
      </c>
      <c r="E42" s="28">
        <v>2</v>
      </c>
      <c r="F42" t="s">
        <v>1469</v>
      </c>
      <c r="H42" t="s">
        <v>1688</v>
      </c>
      <c r="J42" t="s">
        <v>668</v>
      </c>
      <c r="K42" t="s">
        <v>1646</v>
      </c>
      <c r="L42" t="s">
        <v>1652</v>
      </c>
      <c r="M42" t="s">
        <v>395</v>
      </c>
    </row>
    <row r="43" spans="1:13" x14ac:dyDescent="0.25">
      <c r="A43">
        <v>42</v>
      </c>
      <c r="B43" s="22" t="s">
        <v>1699</v>
      </c>
      <c r="C43" s="28">
        <v>1</v>
      </c>
      <c r="D43" s="28">
        <v>1</v>
      </c>
      <c r="E43" s="28">
        <v>2</v>
      </c>
      <c r="F43" t="s">
        <v>1469</v>
      </c>
      <c r="H43" t="s">
        <v>1700</v>
      </c>
      <c r="J43" t="s">
        <v>1701</v>
      </c>
      <c r="K43">
        <v>0</v>
      </c>
      <c r="L43" t="s">
        <v>1702</v>
      </c>
      <c r="M43" t="s">
        <v>395</v>
      </c>
    </row>
    <row r="44" spans="1:13" x14ac:dyDescent="0.25">
      <c r="A44">
        <v>43</v>
      </c>
      <c r="B44" s="22" t="s">
        <v>1703</v>
      </c>
      <c r="C44" s="28">
        <v>1</v>
      </c>
      <c r="D44" s="28">
        <v>1</v>
      </c>
      <c r="E44" s="28">
        <v>2</v>
      </c>
      <c r="F44" t="s">
        <v>1469</v>
      </c>
      <c r="H44" t="s">
        <v>1700</v>
      </c>
      <c r="J44" t="s">
        <v>1701</v>
      </c>
      <c r="K44">
        <v>0</v>
      </c>
      <c r="L44" t="s">
        <v>1702</v>
      </c>
      <c r="M44" t="s">
        <v>395</v>
      </c>
    </row>
    <row r="45" spans="1:13" x14ac:dyDescent="0.25">
      <c r="A45">
        <v>44</v>
      </c>
      <c r="B45" s="22" t="s">
        <v>1704</v>
      </c>
      <c r="C45" s="28">
        <v>1</v>
      </c>
      <c r="D45" s="28">
        <v>1</v>
      </c>
      <c r="E45" s="28">
        <v>2</v>
      </c>
      <c r="F45" t="s">
        <v>1469</v>
      </c>
      <c r="H45" t="s">
        <v>1700</v>
      </c>
      <c r="J45" t="s">
        <v>668</v>
      </c>
      <c r="K45" t="s">
        <v>1646</v>
      </c>
      <c r="L45" t="s">
        <v>1647</v>
      </c>
      <c r="M45" t="s">
        <v>92</v>
      </c>
    </row>
    <row r="46" spans="1:13" x14ac:dyDescent="0.25">
      <c r="A46">
        <v>45</v>
      </c>
      <c r="B46" s="22" t="s">
        <v>1705</v>
      </c>
      <c r="C46" s="28">
        <v>1</v>
      </c>
      <c r="D46" s="28">
        <v>1</v>
      </c>
      <c r="E46" s="28">
        <v>2</v>
      </c>
      <c r="F46" t="s">
        <v>1469</v>
      </c>
      <c r="H46" t="s">
        <v>1700</v>
      </c>
      <c r="J46" t="s">
        <v>668</v>
      </c>
      <c r="K46" t="s">
        <v>1646</v>
      </c>
      <c r="L46" t="s">
        <v>1649</v>
      </c>
      <c r="M46" t="s">
        <v>395</v>
      </c>
    </row>
    <row r="47" spans="1:13" x14ac:dyDescent="0.25">
      <c r="A47">
        <v>46</v>
      </c>
      <c r="B47" s="22" t="s">
        <v>1706</v>
      </c>
      <c r="C47" s="28">
        <v>1</v>
      </c>
      <c r="D47" s="28">
        <v>1</v>
      </c>
      <c r="E47" s="28">
        <v>2</v>
      </c>
      <c r="F47" t="s">
        <v>1469</v>
      </c>
      <c r="H47" t="s">
        <v>1700</v>
      </c>
      <c r="J47" t="s">
        <v>668</v>
      </c>
      <c r="K47" t="s">
        <v>1646</v>
      </c>
      <c r="L47" t="s">
        <v>1649</v>
      </c>
      <c r="M47" t="s">
        <v>395</v>
      </c>
    </row>
    <row r="48" spans="1:13" x14ac:dyDescent="0.25">
      <c r="A48">
        <v>47</v>
      </c>
      <c r="B48" s="22" t="s">
        <v>1707</v>
      </c>
      <c r="C48" s="28">
        <v>1</v>
      </c>
      <c r="D48" s="28">
        <v>1</v>
      </c>
      <c r="E48" s="28">
        <v>2</v>
      </c>
      <c r="F48" t="s">
        <v>1469</v>
      </c>
      <c r="H48" t="s">
        <v>1700</v>
      </c>
      <c r="J48" t="s">
        <v>668</v>
      </c>
      <c r="K48" t="s">
        <v>1646</v>
      </c>
      <c r="L48" t="s">
        <v>1652</v>
      </c>
      <c r="M48" t="s">
        <v>395</v>
      </c>
    </row>
    <row r="49" spans="1:13" x14ac:dyDescent="0.25">
      <c r="A49">
        <v>48</v>
      </c>
      <c r="B49" s="22" t="s">
        <v>1708</v>
      </c>
      <c r="C49" s="28">
        <v>1</v>
      </c>
      <c r="D49" s="28">
        <v>1</v>
      </c>
      <c r="E49" s="28">
        <v>2</v>
      </c>
      <c r="F49" t="s">
        <v>1469</v>
      </c>
      <c r="H49" t="s">
        <v>1700</v>
      </c>
      <c r="J49" t="s">
        <v>1641</v>
      </c>
      <c r="K49" t="s">
        <v>1709</v>
      </c>
      <c r="L49" t="s">
        <v>1676</v>
      </c>
      <c r="M49" t="s">
        <v>91</v>
      </c>
    </row>
    <row r="50" spans="1:13" x14ac:dyDescent="0.25">
      <c r="A50">
        <v>49</v>
      </c>
      <c r="B50" s="22" t="s">
        <v>1710</v>
      </c>
      <c r="C50" s="28">
        <v>1</v>
      </c>
      <c r="D50" s="28">
        <v>1</v>
      </c>
      <c r="E50" s="28">
        <v>2</v>
      </c>
      <c r="F50" t="s">
        <v>1469</v>
      </c>
      <c r="H50" t="s">
        <v>1700</v>
      </c>
      <c r="J50" t="s">
        <v>1641</v>
      </c>
      <c r="K50" t="s">
        <v>1709</v>
      </c>
      <c r="L50" t="s">
        <v>1676</v>
      </c>
      <c r="M50" t="s">
        <v>91</v>
      </c>
    </row>
    <row r="51" spans="1:13" x14ac:dyDescent="0.25">
      <c r="A51">
        <v>50</v>
      </c>
      <c r="B51" s="22" t="s">
        <v>1711</v>
      </c>
      <c r="C51" s="28">
        <v>1</v>
      </c>
      <c r="D51" s="28">
        <v>1</v>
      </c>
      <c r="E51" s="28">
        <v>2</v>
      </c>
      <c r="F51" t="s">
        <v>1469</v>
      </c>
      <c r="H51" t="s">
        <v>1700</v>
      </c>
      <c r="J51" t="s">
        <v>1641</v>
      </c>
      <c r="K51" t="s">
        <v>1709</v>
      </c>
      <c r="L51" t="s">
        <v>1676</v>
      </c>
      <c r="M51" t="s">
        <v>395</v>
      </c>
    </row>
    <row r="52" spans="1:13" x14ac:dyDescent="0.25">
      <c r="A52">
        <v>51</v>
      </c>
      <c r="B52" s="22" t="s">
        <v>1712</v>
      </c>
      <c r="C52" s="28">
        <v>1</v>
      </c>
      <c r="D52" s="28">
        <v>1</v>
      </c>
      <c r="E52" s="28">
        <v>2</v>
      </c>
      <c r="F52" t="s">
        <v>1469</v>
      </c>
      <c r="H52" t="s">
        <v>1700</v>
      </c>
      <c r="J52" t="s">
        <v>1641</v>
      </c>
      <c r="K52" t="s">
        <v>1709</v>
      </c>
      <c r="L52" t="s">
        <v>1680</v>
      </c>
      <c r="M52" t="s">
        <v>395</v>
      </c>
    </row>
    <row r="53" spans="1:13" x14ac:dyDescent="0.25">
      <c r="A53">
        <v>52</v>
      </c>
      <c r="B53" s="22" t="s">
        <v>1713</v>
      </c>
      <c r="C53" s="28">
        <v>1</v>
      </c>
      <c r="D53" s="28">
        <v>1</v>
      </c>
      <c r="E53" s="28">
        <v>2</v>
      </c>
      <c r="F53" t="s">
        <v>1469</v>
      </c>
      <c r="H53" t="s">
        <v>1700</v>
      </c>
      <c r="J53" t="s">
        <v>1641</v>
      </c>
      <c r="K53" t="s">
        <v>1709</v>
      </c>
      <c r="L53" t="s">
        <v>1714</v>
      </c>
      <c r="M53" t="s">
        <v>395</v>
      </c>
    </row>
    <row r="54" spans="1:13" x14ac:dyDescent="0.25">
      <c r="A54">
        <v>53</v>
      </c>
      <c r="B54" s="22" t="s">
        <v>1715</v>
      </c>
      <c r="C54" s="28">
        <v>1</v>
      </c>
      <c r="D54" s="28">
        <v>1</v>
      </c>
      <c r="E54" s="28">
        <v>2</v>
      </c>
      <c r="F54" t="s">
        <v>1469</v>
      </c>
      <c r="H54" t="s">
        <v>1700</v>
      </c>
      <c r="J54" t="s">
        <v>1641</v>
      </c>
      <c r="K54" t="s">
        <v>1709</v>
      </c>
      <c r="L54" t="s">
        <v>1676</v>
      </c>
      <c r="M54" t="s">
        <v>202</v>
      </c>
    </row>
    <row r="55" spans="1:13" x14ac:dyDescent="0.25">
      <c r="A55">
        <v>54</v>
      </c>
      <c r="B55" s="22" t="s">
        <v>1716</v>
      </c>
      <c r="C55" s="28">
        <v>1</v>
      </c>
      <c r="D55" s="28">
        <v>1</v>
      </c>
      <c r="E55" s="28">
        <v>2</v>
      </c>
      <c r="F55" t="s">
        <v>1469</v>
      </c>
      <c r="H55" t="s">
        <v>1700</v>
      </c>
      <c r="J55" t="s">
        <v>1641</v>
      </c>
      <c r="K55" t="s">
        <v>1709</v>
      </c>
      <c r="L55" t="s">
        <v>1676</v>
      </c>
      <c r="M55" t="s">
        <v>202</v>
      </c>
    </row>
    <row r="56" spans="1:13" x14ac:dyDescent="0.25">
      <c r="A56">
        <v>55</v>
      </c>
      <c r="B56" s="22" t="s">
        <v>1717</v>
      </c>
      <c r="C56" s="28">
        <v>1</v>
      </c>
      <c r="D56" s="28">
        <v>1</v>
      </c>
      <c r="E56" s="28">
        <v>2</v>
      </c>
      <c r="F56" t="s">
        <v>1469</v>
      </c>
      <c r="H56" t="s">
        <v>1700</v>
      </c>
      <c r="J56" t="s">
        <v>1641</v>
      </c>
      <c r="K56" t="s">
        <v>1709</v>
      </c>
      <c r="L56" t="s">
        <v>1676</v>
      </c>
      <c r="M56" t="s">
        <v>98</v>
      </c>
    </row>
    <row r="57" spans="1:13" x14ac:dyDescent="0.25">
      <c r="A57">
        <v>56</v>
      </c>
      <c r="B57" s="22" t="s">
        <v>1718</v>
      </c>
      <c r="C57" s="28">
        <v>1</v>
      </c>
      <c r="D57" s="28">
        <v>1</v>
      </c>
      <c r="E57" s="28">
        <v>2</v>
      </c>
      <c r="F57" t="s">
        <v>1469</v>
      </c>
      <c r="H57" t="s">
        <v>1700</v>
      </c>
      <c r="J57" t="s">
        <v>1641</v>
      </c>
      <c r="K57" t="s">
        <v>1719</v>
      </c>
      <c r="L57" t="s">
        <v>1720</v>
      </c>
      <c r="M57" t="s">
        <v>395</v>
      </c>
    </row>
    <row r="58" spans="1:13" x14ac:dyDescent="0.25">
      <c r="A58">
        <v>57</v>
      </c>
      <c r="B58" s="22" t="s">
        <v>1721</v>
      </c>
      <c r="C58" s="28">
        <v>1</v>
      </c>
      <c r="D58" s="28">
        <v>1</v>
      </c>
      <c r="E58" s="28">
        <v>2</v>
      </c>
      <c r="F58" t="s">
        <v>1469</v>
      </c>
      <c r="H58" t="s">
        <v>1700</v>
      </c>
      <c r="J58" t="s">
        <v>1641</v>
      </c>
      <c r="K58" t="s">
        <v>1719</v>
      </c>
      <c r="L58" t="s">
        <v>1720</v>
      </c>
      <c r="M58" t="s">
        <v>395</v>
      </c>
    </row>
    <row r="59" spans="1:13" x14ac:dyDescent="0.25">
      <c r="A59">
        <v>58</v>
      </c>
      <c r="B59" s="22" t="s">
        <v>1722</v>
      </c>
      <c r="C59" s="28">
        <v>1</v>
      </c>
      <c r="D59" s="28">
        <v>1</v>
      </c>
      <c r="E59" s="28">
        <v>2</v>
      </c>
      <c r="F59" t="s">
        <v>1469</v>
      </c>
      <c r="H59" t="s">
        <v>1700</v>
      </c>
      <c r="J59" t="s">
        <v>1641</v>
      </c>
      <c r="K59" t="s">
        <v>1723</v>
      </c>
      <c r="L59" t="s">
        <v>1676</v>
      </c>
      <c r="M59" t="s">
        <v>91</v>
      </c>
    </row>
    <row r="60" spans="1:13" x14ac:dyDescent="0.25">
      <c r="A60">
        <v>59</v>
      </c>
      <c r="B60" s="22" t="s">
        <v>1724</v>
      </c>
      <c r="C60" s="28">
        <v>1</v>
      </c>
      <c r="D60" s="28">
        <v>1</v>
      </c>
      <c r="E60" s="28">
        <v>2</v>
      </c>
      <c r="F60" t="s">
        <v>1469</v>
      </c>
      <c r="H60" t="s">
        <v>1700</v>
      </c>
      <c r="J60" t="s">
        <v>1641</v>
      </c>
      <c r="K60" t="s">
        <v>1723</v>
      </c>
      <c r="L60" t="s">
        <v>1676</v>
      </c>
      <c r="M60" t="s">
        <v>91</v>
      </c>
    </row>
    <row r="61" spans="1:13" x14ac:dyDescent="0.25">
      <c r="A61">
        <v>60</v>
      </c>
      <c r="B61" s="22" t="s">
        <v>1725</v>
      </c>
      <c r="C61" s="28">
        <v>1</v>
      </c>
      <c r="D61" s="28">
        <v>1</v>
      </c>
      <c r="E61" s="28">
        <v>2</v>
      </c>
      <c r="F61" t="s">
        <v>1469</v>
      </c>
      <c r="H61" t="s">
        <v>1700</v>
      </c>
      <c r="J61" t="s">
        <v>1641</v>
      </c>
      <c r="K61" t="s">
        <v>1723</v>
      </c>
      <c r="L61" t="s">
        <v>1676</v>
      </c>
      <c r="M61" t="s">
        <v>395</v>
      </c>
    </row>
    <row r="62" spans="1:13" x14ac:dyDescent="0.25">
      <c r="A62">
        <v>61</v>
      </c>
      <c r="B62" s="22" t="s">
        <v>1726</v>
      </c>
      <c r="C62" s="28">
        <v>1</v>
      </c>
      <c r="D62" s="28">
        <v>1</v>
      </c>
      <c r="E62" s="28">
        <v>2</v>
      </c>
      <c r="F62" t="s">
        <v>1469</v>
      </c>
      <c r="H62" t="s">
        <v>1700</v>
      </c>
      <c r="J62" t="s">
        <v>1641</v>
      </c>
      <c r="K62" t="s">
        <v>1723</v>
      </c>
      <c r="L62" t="s">
        <v>1720</v>
      </c>
      <c r="M62" t="s">
        <v>395</v>
      </c>
    </row>
    <row r="63" spans="1:13" x14ac:dyDescent="0.25">
      <c r="A63">
        <v>62</v>
      </c>
      <c r="B63" s="22" t="s">
        <v>1727</v>
      </c>
      <c r="C63" s="28">
        <v>1</v>
      </c>
      <c r="D63" s="28">
        <v>1</v>
      </c>
      <c r="E63" s="28">
        <v>2</v>
      </c>
      <c r="F63" t="s">
        <v>1469</v>
      </c>
      <c r="H63" t="s">
        <v>1700</v>
      </c>
      <c r="J63" t="s">
        <v>1641</v>
      </c>
      <c r="K63" t="s">
        <v>1723</v>
      </c>
      <c r="L63" t="s">
        <v>1676</v>
      </c>
      <c r="M63" t="s">
        <v>202</v>
      </c>
    </row>
    <row r="64" spans="1:13" x14ac:dyDescent="0.25">
      <c r="A64">
        <v>63</v>
      </c>
      <c r="B64" s="22" t="s">
        <v>1728</v>
      </c>
      <c r="C64" s="28">
        <v>1</v>
      </c>
      <c r="D64" s="28">
        <v>1</v>
      </c>
      <c r="E64" s="28">
        <v>2</v>
      </c>
      <c r="F64" t="s">
        <v>1469</v>
      </c>
      <c r="H64" t="s">
        <v>1700</v>
      </c>
      <c r="J64" t="s">
        <v>1641</v>
      </c>
      <c r="K64" t="s">
        <v>1723</v>
      </c>
      <c r="L64" t="s">
        <v>1676</v>
      </c>
      <c r="M64" t="s">
        <v>202</v>
      </c>
    </row>
    <row r="65" spans="1:13" x14ac:dyDescent="0.25">
      <c r="A65">
        <v>64</v>
      </c>
      <c r="B65" s="22" t="s">
        <v>1729</v>
      </c>
      <c r="C65" s="28">
        <v>1</v>
      </c>
      <c r="D65" s="28">
        <v>1</v>
      </c>
      <c r="E65" s="28">
        <v>2</v>
      </c>
      <c r="F65" t="s">
        <v>1469</v>
      </c>
      <c r="H65" t="s">
        <v>1700</v>
      </c>
      <c r="J65" t="s">
        <v>1641</v>
      </c>
      <c r="K65" t="s">
        <v>1723</v>
      </c>
      <c r="L65" t="s">
        <v>1676</v>
      </c>
      <c r="M65" t="s">
        <v>98</v>
      </c>
    </row>
    <row r="66" spans="1:13" x14ac:dyDescent="0.25">
      <c r="A66">
        <v>65</v>
      </c>
      <c r="B66" s="22" t="s">
        <v>1730</v>
      </c>
      <c r="C66" s="28">
        <v>1</v>
      </c>
      <c r="D66" s="28">
        <v>1</v>
      </c>
      <c r="E66" s="28">
        <v>2</v>
      </c>
      <c r="F66" t="s">
        <v>1469</v>
      </c>
      <c r="H66" t="s">
        <v>1700</v>
      </c>
      <c r="J66" t="s">
        <v>1641</v>
      </c>
      <c r="K66" t="s">
        <v>1731</v>
      </c>
      <c r="L66" t="s">
        <v>1676</v>
      </c>
      <c r="M66" t="s">
        <v>91</v>
      </c>
    </row>
    <row r="67" spans="1:13" x14ac:dyDescent="0.25">
      <c r="A67">
        <v>66</v>
      </c>
      <c r="B67" s="22" t="s">
        <v>1732</v>
      </c>
      <c r="C67" s="28">
        <v>1</v>
      </c>
      <c r="D67" s="28">
        <v>1</v>
      </c>
      <c r="E67" s="28">
        <v>2</v>
      </c>
      <c r="F67" t="s">
        <v>1469</v>
      </c>
      <c r="H67" t="s">
        <v>1700</v>
      </c>
      <c r="J67" t="s">
        <v>1641</v>
      </c>
      <c r="K67" t="s">
        <v>1731</v>
      </c>
      <c r="L67" t="s">
        <v>1676</v>
      </c>
      <c r="M67" t="s">
        <v>91</v>
      </c>
    </row>
    <row r="68" spans="1:13" x14ac:dyDescent="0.25">
      <c r="A68">
        <v>67</v>
      </c>
      <c r="B68" s="22" t="s">
        <v>1733</v>
      </c>
      <c r="C68" s="28">
        <v>1</v>
      </c>
      <c r="D68" s="28">
        <v>1</v>
      </c>
      <c r="E68" s="28">
        <v>2</v>
      </c>
      <c r="F68" t="s">
        <v>1469</v>
      </c>
      <c r="H68" t="s">
        <v>1700</v>
      </c>
      <c r="J68" t="s">
        <v>1641</v>
      </c>
      <c r="K68" t="s">
        <v>1731</v>
      </c>
      <c r="L68" t="s">
        <v>1676</v>
      </c>
      <c r="M68" t="s">
        <v>395</v>
      </c>
    </row>
    <row r="69" spans="1:13" x14ac:dyDescent="0.25">
      <c r="A69">
        <v>68</v>
      </c>
      <c r="B69" s="22" t="s">
        <v>1734</v>
      </c>
      <c r="C69" s="28">
        <v>1</v>
      </c>
      <c r="D69" s="28">
        <v>1</v>
      </c>
      <c r="E69" s="28">
        <v>2</v>
      </c>
      <c r="F69" t="s">
        <v>1469</v>
      </c>
      <c r="H69" t="s">
        <v>1700</v>
      </c>
      <c r="J69" t="s">
        <v>1641</v>
      </c>
      <c r="K69" t="s">
        <v>1731</v>
      </c>
      <c r="L69" t="s">
        <v>1720</v>
      </c>
      <c r="M69" t="s">
        <v>395</v>
      </c>
    </row>
    <row r="70" spans="1:13" x14ac:dyDescent="0.25">
      <c r="A70">
        <v>69</v>
      </c>
      <c r="B70" s="22" t="s">
        <v>1735</v>
      </c>
      <c r="C70" s="28">
        <v>1</v>
      </c>
      <c r="D70" s="28">
        <v>1</v>
      </c>
      <c r="E70" s="28">
        <v>2</v>
      </c>
      <c r="F70" t="s">
        <v>1469</v>
      </c>
      <c r="H70" t="s">
        <v>1700</v>
      </c>
      <c r="J70" t="s">
        <v>1641</v>
      </c>
      <c r="K70" t="s">
        <v>1731</v>
      </c>
      <c r="L70" t="s">
        <v>1676</v>
      </c>
      <c r="M70" t="s">
        <v>202</v>
      </c>
    </row>
    <row r="71" spans="1:13" x14ac:dyDescent="0.25">
      <c r="A71">
        <v>70</v>
      </c>
      <c r="B71" s="22" t="s">
        <v>1736</v>
      </c>
      <c r="C71" s="28">
        <v>1</v>
      </c>
      <c r="D71" s="28">
        <v>1</v>
      </c>
      <c r="E71" s="28">
        <v>2</v>
      </c>
      <c r="F71" t="s">
        <v>1469</v>
      </c>
      <c r="H71" t="s">
        <v>1700</v>
      </c>
      <c r="J71" t="s">
        <v>1641</v>
      </c>
      <c r="K71" t="s">
        <v>1731</v>
      </c>
      <c r="L71" t="s">
        <v>1676</v>
      </c>
      <c r="M71" t="s">
        <v>202</v>
      </c>
    </row>
    <row r="72" spans="1:13" x14ac:dyDescent="0.25">
      <c r="A72">
        <v>71</v>
      </c>
      <c r="B72" s="22" t="s">
        <v>1737</v>
      </c>
      <c r="C72" s="28">
        <v>1</v>
      </c>
      <c r="D72" s="28">
        <v>1</v>
      </c>
      <c r="E72" s="28">
        <v>2</v>
      </c>
      <c r="F72" t="s">
        <v>1469</v>
      </c>
      <c r="H72" t="s">
        <v>1700</v>
      </c>
      <c r="J72" t="s">
        <v>1641</v>
      </c>
      <c r="K72" t="s">
        <v>1731</v>
      </c>
      <c r="L72" t="s">
        <v>1676</v>
      </c>
      <c r="M72" t="s">
        <v>98</v>
      </c>
    </row>
    <row r="73" spans="1:13" x14ac:dyDescent="0.25">
      <c r="A73">
        <v>72</v>
      </c>
      <c r="B73" s="22" t="s">
        <v>1738</v>
      </c>
      <c r="C73" s="28">
        <v>1</v>
      </c>
      <c r="D73" s="28">
        <v>1</v>
      </c>
      <c r="E73" s="28">
        <v>2</v>
      </c>
      <c r="F73" t="s">
        <v>1469</v>
      </c>
      <c r="H73" t="s">
        <v>1700</v>
      </c>
      <c r="J73" t="s">
        <v>1641</v>
      </c>
      <c r="K73" t="s">
        <v>1675</v>
      </c>
      <c r="L73" t="s">
        <v>1676</v>
      </c>
      <c r="M73" t="s">
        <v>92</v>
      </c>
    </row>
    <row r="74" spans="1:13" x14ac:dyDescent="0.25">
      <c r="A74">
        <v>73</v>
      </c>
      <c r="B74" s="22" t="s">
        <v>1739</v>
      </c>
      <c r="C74" s="28">
        <v>1</v>
      </c>
      <c r="D74" s="28">
        <v>1</v>
      </c>
      <c r="E74" s="28">
        <v>2</v>
      </c>
      <c r="F74" t="s">
        <v>1469</v>
      </c>
      <c r="H74" t="s">
        <v>1700</v>
      </c>
      <c r="J74" t="s">
        <v>1641</v>
      </c>
      <c r="K74" t="s">
        <v>1675</v>
      </c>
      <c r="L74" t="s">
        <v>1676</v>
      </c>
      <c r="M74" t="s">
        <v>92</v>
      </c>
    </row>
    <row r="75" spans="1:13" x14ac:dyDescent="0.25">
      <c r="A75">
        <v>74</v>
      </c>
      <c r="B75" s="22" t="s">
        <v>1740</v>
      </c>
      <c r="C75" s="28">
        <v>1</v>
      </c>
      <c r="D75" s="28">
        <v>1</v>
      </c>
      <c r="E75" s="28">
        <v>2</v>
      </c>
      <c r="F75" t="s">
        <v>1469</v>
      </c>
      <c r="H75" t="s">
        <v>1700</v>
      </c>
      <c r="J75" t="s">
        <v>1641</v>
      </c>
      <c r="K75" t="s">
        <v>1675</v>
      </c>
      <c r="L75" t="s">
        <v>1676</v>
      </c>
      <c r="M75" t="s">
        <v>395</v>
      </c>
    </row>
    <row r="76" spans="1:13" x14ac:dyDescent="0.25">
      <c r="A76">
        <v>75</v>
      </c>
      <c r="B76" s="22" t="s">
        <v>1741</v>
      </c>
      <c r="C76" s="28">
        <v>1</v>
      </c>
      <c r="D76" s="28">
        <v>1</v>
      </c>
      <c r="E76" s="28">
        <v>2</v>
      </c>
      <c r="F76" t="s">
        <v>1469</v>
      </c>
      <c r="H76" t="s">
        <v>1700</v>
      </c>
      <c r="J76" t="s">
        <v>1641</v>
      </c>
      <c r="K76" t="s">
        <v>1675</v>
      </c>
      <c r="L76" t="s">
        <v>1742</v>
      </c>
      <c r="M76" t="s">
        <v>395</v>
      </c>
    </row>
    <row r="77" spans="1:13" x14ac:dyDescent="0.25">
      <c r="A77">
        <v>76</v>
      </c>
      <c r="B77" s="22" t="s">
        <v>1743</v>
      </c>
      <c r="C77" s="28">
        <v>1</v>
      </c>
      <c r="D77" s="28">
        <v>1</v>
      </c>
      <c r="E77" s="28">
        <v>2</v>
      </c>
      <c r="F77" t="s">
        <v>1469</v>
      </c>
      <c r="H77" t="s">
        <v>1700</v>
      </c>
      <c r="J77" t="s">
        <v>1641</v>
      </c>
      <c r="K77" t="s">
        <v>1675</v>
      </c>
      <c r="L77" t="s">
        <v>1744</v>
      </c>
      <c r="M77" t="s">
        <v>89</v>
      </c>
    </row>
    <row r="78" spans="1:13" x14ac:dyDescent="0.25">
      <c r="A78">
        <v>77</v>
      </c>
      <c r="B78" s="22" t="s">
        <v>1745</v>
      </c>
      <c r="C78" s="28">
        <v>1</v>
      </c>
      <c r="D78" s="28">
        <v>1</v>
      </c>
      <c r="E78" s="28">
        <v>2</v>
      </c>
      <c r="F78" t="s">
        <v>1469</v>
      </c>
      <c r="H78" t="s">
        <v>1700</v>
      </c>
      <c r="J78" t="s">
        <v>1641</v>
      </c>
      <c r="K78" t="s">
        <v>1675</v>
      </c>
      <c r="L78" t="s">
        <v>1744</v>
      </c>
      <c r="M78" t="s">
        <v>89</v>
      </c>
    </row>
    <row r="79" spans="1:13" x14ac:dyDescent="0.25">
      <c r="A79">
        <v>78</v>
      </c>
      <c r="B79" s="22" t="s">
        <v>1746</v>
      </c>
      <c r="C79" s="28">
        <v>1</v>
      </c>
      <c r="D79" s="28">
        <v>1</v>
      </c>
      <c r="E79" s="28">
        <v>2</v>
      </c>
      <c r="F79" t="s">
        <v>1469</v>
      </c>
      <c r="H79" t="s">
        <v>1700</v>
      </c>
      <c r="J79" t="s">
        <v>1641</v>
      </c>
      <c r="K79" t="s">
        <v>1675</v>
      </c>
      <c r="L79" t="s">
        <v>1676</v>
      </c>
      <c r="M79" t="s">
        <v>146</v>
      </c>
    </row>
    <row r="80" spans="1:13" x14ac:dyDescent="0.25">
      <c r="A80">
        <v>79</v>
      </c>
      <c r="B80" s="22" t="s">
        <v>1747</v>
      </c>
      <c r="C80" s="28">
        <v>1</v>
      </c>
      <c r="D80" s="28">
        <v>1</v>
      </c>
      <c r="E80" s="28">
        <v>2</v>
      </c>
      <c r="F80" t="s">
        <v>1469</v>
      </c>
      <c r="H80" t="s">
        <v>1700</v>
      </c>
      <c r="J80" t="s">
        <v>1641</v>
      </c>
      <c r="K80" t="s">
        <v>1675</v>
      </c>
      <c r="L80" t="s">
        <v>1676</v>
      </c>
      <c r="M80" t="s">
        <v>146</v>
      </c>
    </row>
    <row r="81" spans="1:13" x14ac:dyDescent="0.25">
      <c r="A81">
        <v>80</v>
      </c>
      <c r="B81" s="22" t="s">
        <v>1748</v>
      </c>
      <c r="C81" s="28">
        <v>1</v>
      </c>
      <c r="D81" s="28">
        <v>1</v>
      </c>
      <c r="E81" s="28">
        <v>2</v>
      </c>
      <c r="F81" t="s">
        <v>1469</v>
      </c>
      <c r="H81" t="s">
        <v>1700</v>
      </c>
      <c r="J81" t="s">
        <v>1641</v>
      </c>
      <c r="K81" t="s">
        <v>1675</v>
      </c>
      <c r="L81" t="s">
        <v>1676</v>
      </c>
      <c r="M81" t="s">
        <v>98</v>
      </c>
    </row>
    <row r="82" spans="1:13" x14ac:dyDescent="0.25">
      <c r="A82">
        <v>81</v>
      </c>
      <c r="B82" s="22" t="s">
        <v>1749</v>
      </c>
      <c r="C82" s="28">
        <v>1</v>
      </c>
      <c r="D82" s="28">
        <v>1</v>
      </c>
      <c r="E82" s="28">
        <v>2</v>
      </c>
      <c r="F82" t="s">
        <v>1469</v>
      </c>
      <c r="H82" t="s">
        <v>1700</v>
      </c>
      <c r="J82" t="s">
        <v>1641</v>
      </c>
      <c r="K82" t="s">
        <v>1750</v>
      </c>
      <c r="L82" t="s">
        <v>1676</v>
      </c>
      <c r="M82" t="s">
        <v>91</v>
      </c>
    </row>
    <row r="83" spans="1:13" x14ac:dyDescent="0.25">
      <c r="A83">
        <v>82</v>
      </c>
      <c r="B83" s="22" t="s">
        <v>1751</v>
      </c>
      <c r="C83" s="28">
        <v>1</v>
      </c>
      <c r="D83" s="28">
        <v>1</v>
      </c>
      <c r="E83" s="28">
        <v>2</v>
      </c>
      <c r="F83" t="s">
        <v>1469</v>
      </c>
      <c r="H83" t="s">
        <v>1700</v>
      </c>
      <c r="J83" t="s">
        <v>1641</v>
      </c>
      <c r="K83" t="s">
        <v>1750</v>
      </c>
      <c r="L83" t="s">
        <v>1676</v>
      </c>
      <c r="M83" t="s">
        <v>91</v>
      </c>
    </row>
    <row r="84" spans="1:13" x14ac:dyDescent="0.25">
      <c r="A84">
        <v>83</v>
      </c>
      <c r="B84" s="22" t="s">
        <v>1752</v>
      </c>
      <c r="C84" s="28">
        <v>1</v>
      </c>
      <c r="D84" s="28">
        <v>1</v>
      </c>
      <c r="E84" s="28">
        <v>2</v>
      </c>
      <c r="F84" t="s">
        <v>1469</v>
      </c>
      <c r="H84" t="s">
        <v>1700</v>
      </c>
      <c r="J84" t="s">
        <v>1641</v>
      </c>
      <c r="K84" t="s">
        <v>1750</v>
      </c>
      <c r="L84" t="s">
        <v>1676</v>
      </c>
      <c r="M84" t="s">
        <v>395</v>
      </c>
    </row>
    <row r="85" spans="1:13" x14ac:dyDescent="0.25">
      <c r="A85">
        <v>84</v>
      </c>
      <c r="B85" s="22" t="s">
        <v>1753</v>
      </c>
      <c r="C85" s="28">
        <v>1</v>
      </c>
      <c r="D85" s="28">
        <v>1</v>
      </c>
      <c r="E85" s="28">
        <v>2</v>
      </c>
      <c r="F85" t="s">
        <v>1469</v>
      </c>
      <c r="H85" t="s">
        <v>1700</v>
      </c>
      <c r="J85" t="s">
        <v>1641</v>
      </c>
      <c r="K85" t="s">
        <v>1750</v>
      </c>
      <c r="L85" t="s">
        <v>1742</v>
      </c>
      <c r="M85" t="s">
        <v>395</v>
      </c>
    </row>
    <row r="86" spans="1:13" x14ac:dyDescent="0.25">
      <c r="A86">
        <v>85</v>
      </c>
      <c r="B86" s="22" t="s">
        <v>1754</v>
      </c>
      <c r="C86" s="28">
        <v>1</v>
      </c>
      <c r="D86" s="28">
        <v>1</v>
      </c>
      <c r="E86" s="28">
        <v>2</v>
      </c>
      <c r="F86" t="s">
        <v>1469</v>
      </c>
      <c r="H86" t="s">
        <v>1700</v>
      </c>
      <c r="J86" t="s">
        <v>1641</v>
      </c>
      <c r="K86" t="s">
        <v>1750</v>
      </c>
      <c r="L86" t="s">
        <v>1714</v>
      </c>
      <c r="M86" t="s">
        <v>395</v>
      </c>
    </row>
    <row r="87" spans="1:13" x14ac:dyDescent="0.25">
      <c r="A87">
        <v>86</v>
      </c>
      <c r="B87" s="22" t="s">
        <v>1755</v>
      </c>
      <c r="C87" s="28">
        <v>1</v>
      </c>
      <c r="D87" s="28">
        <v>1</v>
      </c>
      <c r="E87" s="28">
        <v>2</v>
      </c>
      <c r="F87" t="s">
        <v>1469</v>
      </c>
      <c r="H87" t="s">
        <v>1700</v>
      </c>
      <c r="J87" t="s">
        <v>1641</v>
      </c>
      <c r="K87" t="s">
        <v>1750</v>
      </c>
      <c r="L87" t="s">
        <v>1676</v>
      </c>
      <c r="M87" t="s">
        <v>202</v>
      </c>
    </row>
    <row r="88" spans="1:13" x14ac:dyDescent="0.25">
      <c r="A88">
        <v>87</v>
      </c>
      <c r="B88" s="22" t="s">
        <v>1756</v>
      </c>
      <c r="C88" s="28">
        <v>1</v>
      </c>
      <c r="D88" s="28">
        <v>1</v>
      </c>
      <c r="E88" s="28">
        <v>2</v>
      </c>
      <c r="F88" t="s">
        <v>1469</v>
      </c>
      <c r="H88" t="s">
        <v>1700</v>
      </c>
      <c r="J88" t="s">
        <v>1641</v>
      </c>
      <c r="K88" t="s">
        <v>1750</v>
      </c>
      <c r="L88" t="s">
        <v>1676</v>
      </c>
      <c r="M88" t="s">
        <v>202</v>
      </c>
    </row>
    <row r="89" spans="1:13" x14ac:dyDescent="0.25">
      <c r="A89">
        <v>88</v>
      </c>
      <c r="B89" s="22" t="s">
        <v>1757</v>
      </c>
      <c r="C89" s="28">
        <v>1</v>
      </c>
      <c r="D89" s="28">
        <v>1</v>
      </c>
      <c r="E89" s="28">
        <v>2</v>
      </c>
      <c r="F89" t="s">
        <v>1469</v>
      </c>
      <c r="H89" t="s">
        <v>1700</v>
      </c>
      <c r="J89" t="s">
        <v>1641</v>
      </c>
      <c r="K89" t="s">
        <v>1750</v>
      </c>
      <c r="L89" t="s">
        <v>1676</v>
      </c>
      <c r="M89" t="s">
        <v>98</v>
      </c>
    </row>
    <row r="90" spans="1:13" x14ac:dyDescent="0.25">
      <c r="A90">
        <v>89</v>
      </c>
      <c r="B90" s="22" t="s">
        <v>1758</v>
      </c>
      <c r="C90" s="28">
        <v>1</v>
      </c>
      <c r="D90" s="28">
        <v>1</v>
      </c>
      <c r="E90" s="28">
        <v>2</v>
      </c>
      <c r="F90" t="s">
        <v>1469</v>
      </c>
      <c r="H90" t="s">
        <v>1700</v>
      </c>
      <c r="J90" t="s">
        <v>1641</v>
      </c>
      <c r="K90" t="s">
        <v>1759</v>
      </c>
      <c r="L90" t="s">
        <v>1676</v>
      </c>
      <c r="M90" t="s">
        <v>91</v>
      </c>
    </row>
    <row r="91" spans="1:13" x14ac:dyDescent="0.25">
      <c r="A91">
        <v>90</v>
      </c>
      <c r="B91" s="22" t="s">
        <v>1760</v>
      </c>
      <c r="C91" s="28">
        <v>1</v>
      </c>
      <c r="D91" s="28">
        <v>1</v>
      </c>
      <c r="E91" s="28">
        <v>2</v>
      </c>
      <c r="F91" t="s">
        <v>1469</v>
      </c>
      <c r="H91" t="s">
        <v>1700</v>
      </c>
      <c r="J91" t="s">
        <v>1641</v>
      </c>
      <c r="K91" t="s">
        <v>1759</v>
      </c>
      <c r="L91" t="s">
        <v>1676</v>
      </c>
      <c r="M91" t="s">
        <v>91</v>
      </c>
    </row>
    <row r="92" spans="1:13" x14ac:dyDescent="0.25">
      <c r="A92">
        <v>91</v>
      </c>
      <c r="B92" s="22" t="s">
        <v>1761</v>
      </c>
      <c r="C92" s="28">
        <v>1</v>
      </c>
      <c r="D92" s="28">
        <v>1</v>
      </c>
      <c r="E92" s="28">
        <v>2</v>
      </c>
      <c r="F92" t="s">
        <v>1469</v>
      </c>
      <c r="H92" t="s">
        <v>1700</v>
      </c>
      <c r="J92" t="s">
        <v>1641</v>
      </c>
      <c r="K92" t="s">
        <v>1759</v>
      </c>
      <c r="L92" t="s">
        <v>1676</v>
      </c>
      <c r="M92" t="s">
        <v>395</v>
      </c>
    </row>
    <row r="93" spans="1:13" x14ac:dyDescent="0.25">
      <c r="A93">
        <v>92</v>
      </c>
      <c r="B93" s="22" t="s">
        <v>1762</v>
      </c>
      <c r="C93" s="28">
        <v>1</v>
      </c>
      <c r="D93" s="28">
        <v>1</v>
      </c>
      <c r="E93" s="28">
        <v>2</v>
      </c>
      <c r="F93" t="s">
        <v>1469</v>
      </c>
      <c r="H93" t="s">
        <v>1700</v>
      </c>
      <c r="J93" t="s">
        <v>1641</v>
      </c>
      <c r="K93" t="s">
        <v>1759</v>
      </c>
      <c r="L93" t="s">
        <v>1720</v>
      </c>
      <c r="M93" t="s">
        <v>395</v>
      </c>
    </row>
    <row r="94" spans="1:13" x14ac:dyDescent="0.25">
      <c r="A94">
        <v>93</v>
      </c>
      <c r="B94" s="22" t="s">
        <v>1763</v>
      </c>
      <c r="C94" s="28">
        <v>1</v>
      </c>
      <c r="D94" s="28">
        <v>1</v>
      </c>
      <c r="E94" s="28">
        <v>2</v>
      </c>
      <c r="F94" t="s">
        <v>1469</v>
      </c>
      <c r="H94" t="s">
        <v>1700</v>
      </c>
      <c r="J94" t="s">
        <v>1641</v>
      </c>
      <c r="K94" t="s">
        <v>1759</v>
      </c>
      <c r="L94" t="s">
        <v>1676</v>
      </c>
      <c r="M94" t="s">
        <v>202</v>
      </c>
    </row>
    <row r="95" spans="1:13" x14ac:dyDescent="0.25">
      <c r="A95">
        <v>94</v>
      </c>
      <c r="B95" s="22" t="s">
        <v>1764</v>
      </c>
      <c r="C95" s="28">
        <v>1</v>
      </c>
      <c r="D95" s="28">
        <v>1</v>
      </c>
      <c r="E95" s="28">
        <v>2</v>
      </c>
      <c r="F95" t="s">
        <v>1469</v>
      </c>
      <c r="H95" t="s">
        <v>1700</v>
      </c>
      <c r="J95" t="s">
        <v>1641</v>
      </c>
      <c r="K95" t="s">
        <v>1759</v>
      </c>
      <c r="L95" t="s">
        <v>1676</v>
      </c>
      <c r="M95" t="s">
        <v>202</v>
      </c>
    </row>
    <row r="96" spans="1:13" x14ac:dyDescent="0.25">
      <c r="A96">
        <v>95</v>
      </c>
      <c r="B96" s="22" t="s">
        <v>1765</v>
      </c>
      <c r="C96" s="28">
        <v>1</v>
      </c>
      <c r="D96" s="28">
        <v>1</v>
      </c>
      <c r="E96" s="28">
        <v>2</v>
      </c>
      <c r="F96" t="s">
        <v>1469</v>
      </c>
      <c r="H96" t="s">
        <v>1700</v>
      </c>
      <c r="J96" t="s">
        <v>1641</v>
      </c>
      <c r="K96" t="s">
        <v>1759</v>
      </c>
      <c r="L96" t="s">
        <v>1676</v>
      </c>
      <c r="M96" t="s">
        <v>98</v>
      </c>
    </row>
    <row r="97" spans="1:13" x14ac:dyDescent="0.25">
      <c r="A97">
        <v>96</v>
      </c>
      <c r="B97" s="22" t="s">
        <v>1766</v>
      </c>
      <c r="C97" s="28">
        <v>1</v>
      </c>
      <c r="D97" s="28">
        <v>1</v>
      </c>
      <c r="E97" s="28">
        <v>2</v>
      </c>
      <c r="F97" t="s">
        <v>1469</v>
      </c>
      <c r="H97" t="s">
        <v>1700</v>
      </c>
      <c r="J97" t="s">
        <v>1767</v>
      </c>
      <c r="K97">
        <v>0</v>
      </c>
      <c r="L97" t="s">
        <v>1654</v>
      </c>
      <c r="M97" t="s">
        <v>395</v>
      </c>
    </row>
    <row r="98" spans="1:13" x14ac:dyDescent="0.25">
      <c r="A98">
        <v>97</v>
      </c>
      <c r="B98" s="22" t="s">
        <v>1768</v>
      </c>
      <c r="C98" s="28">
        <v>1</v>
      </c>
      <c r="D98" s="28">
        <v>1</v>
      </c>
      <c r="E98" s="28">
        <v>2</v>
      </c>
      <c r="F98" t="s">
        <v>1469</v>
      </c>
      <c r="H98" t="s">
        <v>1700</v>
      </c>
      <c r="J98" t="s">
        <v>1767</v>
      </c>
      <c r="K98">
        <v>0</v>
      </c>
      <c r="L98" t="s">
        <v>1654</v>
      </c>
      <c r="M98" t="s">
        <v>395</v>
      </c>
    </row>
    <row r="99" spans="1:13" x14ac:dyDescent="0.25">
      <c r="A99">
        <v>98</v>
      </c>
      <c r="B99" s="22" t="s">
        <v>1769</v>
      </c>
      <c r="C99" s="28">
        <v>1</v>
      </c>
      <c r="D99" s="28">
        <v>1</v>
      </c>
      <c r="E99" s="28">
        <v>2</v>
      </c>
      <c r="F99" t="s">
        <v>1469</v>
      </c>
      <c r="H99" t="s">
        <v>1700</v>
      </c>
      <c r="J99" t="s">
        <v>1440</v>
      </c>
      <c r="K99">
        <v>0</v>
      </c>
      <c r="L99" t="s">
        <v>1770</v>
      </c>
      <c r="M99" t="s">
        <v>395</v>
      </c>
    </row>
    <row r="100" spans="1:13" x14ac:dyDescent="0.25">
      <c r="A100">
        <v>99</v>
      </c>
      <c r="B100" s="22" t="s">
        <v>1771</v>
      </c>
      <c r="C100" s="28">
        <v>1</v>
      </c>
      <c r="D100" s="28">
        <v>1</v>
      </c>
      <c r="E100" s="28">
        <v>2</v>
      </c>
      <c r="F100" t="s">
        <v>1469</v>
      </c>
      <c r="H100" t="s">
        <v>1700</v>
      </c>
      <c r="J100" t="s">
        <v>1440</v>
      </c>
      <c r="K100">
        <v>0</v>
      </c>
      <c r="L100" t="s">
        <v>1770</v>
      </c>
      <c r="M100" t="s">
        <v>395</v>
      </c>
    </row>
    <row r="101" spans="1:13" x14ac:dyDescent="0.25">
      <c r="A101">
        <v>100</v>
      </c>
      <c r="B101" s="22" t="s">
        <v>1772</v>
      </c>
      <c r="C101" s="28">
        <v>1</v>
      </c>
      <c r="D101" s="28">
        <v>1</v>
      </c>
      <c r="E101" s="28">
        <v>2</v>
      </c>
      <c r="F101" t="s">
        <v>1469</v>
      </c>
      <c r="H101" t="s">
        <v>1398</v>
      </c>
      <c r="J101" t="s">
        <v>668</v>
      </c>
      <c r="K101" t="s">
        <v>1646</v>
      </c>
      <c r="L101" t="s">
        <v>1647</v>
      </c>
      <c r="M101" t="s">
        <v>92</v>
      </c>
    </row>
    <row r="102" spans="1:13" x14ac:dyDescent="0.25">
      <c r="A102">
        <v>101</v>
      </c>
      <c r="B102" s="22" t="s">
        <v>1773</v>
      </c>
      <c r="C102" s="28">
        <v>1</v>
      </c>
      <c r="D102" s="28">
        <v>1</v>
      </c>
      <c r="E102" s="28">
        <v>2</v>
      </c>
      <c r="F102" t="s">
        <v>1469</v>
      </c>
      <c r="H102" t="s">
        <v>1398</v>
      </c>
      <c r="J102" t="s">
        <v>668</v>
      </c>
      <c r="K102" t="s">
        <v>1646</v>
      </c>
      <c r="L102" t="s">
        <v>1649</v>
      </c>
      <c r="M102" t="s">
        <v>395</v>
      </c>
    </row>
    <row r="103" spans="1:13" x14ac:dyDescent="0.25">
      <c r="A103">
        <v>102</v>
      </c>
      <c r="B103" s="22" t="s">
        <v>1774</v>
      </c>
      <c r="C103" s="28">
        <v>1</v>
      </c>
      <c r="D103" s="28">
        <v>1</v>
      </c>
      <c r="E103" s="28">
        <v>2</v>
      </c>
      <c r="F103" t="s">
        <v>1469</v>
      </c>
      <c r="H103" t="s">
        <v>1398</v>
      </c>
      <c r="J103" t="s">
        <v>668</v>
      </c>
      <c r="K103" t="s">
        <v>1646</v>
      </c>
      <c r="L103" t="s">
        <v>1649</v>
      </c>
      <c r="M103" t="s">
        <v>395</v>
      </c>
    </row>
    <row r="104" spans="1:13" x14ac:dyDescent="0.25">
      <c r="A104">
        <v>103</v>
      </c>
      <c r="B104" s="22" t="s">
        <v>1775</v>
      </c>
      <c r="C104" s="28">
        <v>1</v>
      </c>
      <c r="D104" s="28">
        <v>1</v>
      </c>
      <c r="E104" s="28">
        <v>2</v>
      </c>
      <c r="F104" t="s">
        <v>1469</v>
      </c>
      <c r="H104" t="s">
        <v>1398</v>
      </c>
      <c r="J104" t="s">
        <v>668</v>
      </c>
      <c r="K104" t="s">
        <v>1646</v>
      </c>
      <c r="L104" t="s">
        <v>1652</v>
      </c>
      <c r="M104" t="s">
        <v>395</v>
      </c>
    </row>
    <row r="105" spans="1:13" x14ac:dyDescent="0.25">
      <c r="A105">
        <v>104</v>
      </c>
      <c r="B105" s="22" t="s">
        <v>1776</v>
      </c>
      <c r="C105" s="28">
        <v>1</v>
      </c>
      <c r="D105" s="28">
        <v>1</v>
      </c>
      <c r="E105" s="28">
        <v>2</v>
      </c>
      <c r="F105" t="s">
        <v>1469</v>
      </c>
      <c r="H105" t="s">
        <v>1398</v>
      </c>
      <c r="J105" t="s">
        <v>1641</v>
      </c>
      <c r="K105" t="s">
        <v>1656</v>
      </c>
      <c r="L105" t="s">
        <v>1657</v>
      </c>
      <c r="M105" t="s">
        <v>395</v>
      </c>
    </row>
    <row r="106" spans="1:13" x14ac:dyDescent="0.25">
      <c r="A106">
        <v>105</v>
      </c>
      <c r="B106" s="22" t="s">
        <v>1777</v>
      </c>
      <c r="C106" s="28">
        <v>1</v>
      </c>
      <c r="D106" s="28">
        <v>1</v>
      </c>
      <c r="E106" s="28">
        <v>2</v>
      </c>
      <c r="F106" t="s">
        <v>1469</v>
      </c>
      <c r="H106" t="s">
        <v>1398</v>
      </c>
      <c r="J106" t="s">
        <v>1641</v>
      </c>
      <c r="K106" t="s">
        <v>1656</v>
      </c>
      <c r="L106" t="s">
        <v>1657</v>
      </c>
      <c r="M106" t="s">
        <v>395</v>
      </c>
    </row>
    <row r="107" spans="1:13" x14ac:dyDescent="0.25">
      <c r="A107">
        <v>106</v>
      </c>
      <c r="B107" s="22" t="s">
        <v>1778</v>
      </c>
      <c r="C107" s="28">
        <v>1</v>
      </c>
      <c r="D107" s="28">
        <v>1</v>
      </c>
      <c r="E107" s="28">
        <v>2</v>
      </c>
      <c r="F107" t="s">
        <v>1469</v>
      </c>
      <c r="H107" t="s">
        <v>1398</v>
      </c>
      <c r="J107" t="s">
        <v>1641</v>
      </c>
      <c r="K107" t="s">
        <v>1656</v>
      </c>
      <c r="L107" t="s">
        <v>1660</v>
      </c>
      <c r="M107" t="s">
        <v>202</v>
      </c>
    </row>
    <row r="108" spans="1:13" x14ac:dyDescent="0.25">
      <c r="A108">
        <v>107</v>
      </c>
      <c r="B108" s="22" t="s">
        <v>1779</v>
      </c>
      <c r="C108" s="28">
        <v>1</v>
      </c>
      <c r="D108" s="28">
        <v>1</v>
      </c>
      <c r="E108" s="28">
        <v>2</v>
      </c>
      <c r="F108" t="s">
        <v>1469</v>
      </c>
      <c r="H108" t="s">
        <v>1398</v>
      </c>
      <c r="J108" t="s">
        <v>1641</v>
      </c>
      <c r="K108" t="s">
        <v>1780</v>
      </c>
      <c r="L108" t="s">
        <v>1780</v>
      </c>
      <c r="M108" t="s">
        <v>91</v>
      </c>
    </row>
    <row r="109" spans="1:13" x14ac:dyDescent="0.25">
      <c r="A109">
        <v>108</v>
      </c>
      <c r="B109" s="22" t="s">
        <v>1781</v>
      </c>
      <c r="C109" s="28">
        <v>1</v>
      </c>
      <c r="D109" s="28">
        <v>1</v>
      </c>
      <c r="E109" s="28">
        <v>2</v>
      </c>
      <c r="F109" t="s">
        <v>1469</v>
      </c>
      <c r="H109" t="s">
        <v>1398</v>
      </c>
      <c r="J109" t="s">
        <v>1641</v>
      </c>
      <c r="K109" t="s">
        <v>1780</v>
      </c>
      <c r="L109" t="s">
        <v>1780</v>
      </c>
      <c r="M109" t="s">
        <v>91</v>
      </c>
    </row>
    <row r="110" spans="1:13" x14ac:dyDescent="0.25">
      <c r="A110">
        <v>109</v>
      </c>
      <c r="B110" s="22" t="s">
        <v>1782</v>
      </c>
      <c r="C110" s="28">
        <v>1</v>
      </c>
      <c r="D110" s="28">
        <v>1</v>
      </c>
      <c r="E110" s="28">
        <v>2</v>
      </c>
      <c r="F110" t="s">
        <v>1469</v>
      </c>
      <c r="H110" t="s">
        <v>1398</v>
      </c>
      <c r="J110" t="s">
        <v>1641</v>
      </c>
      <c r="K110" t="s">
        <v>1780</v>
      </c>
      <c r="L110" t="s">
        <v>1780</v>
      </c>
      <c r="M110" t="s">
        <v>395</v>
      </c>
    </row>
    <row r="111" spans="1:13" x14ac:dyDescent="0.25">
      <c r="A111">
        <v>110</v>
      </c>
      <c r="B111" s="22" t="s">
        <v>1783</v>
      </c>
      <c r="C111" s="28">
        <v>1</v>
      </c>
      <c r="D111" s="28">
        <v>1</v>
      </c>
      <c r="E111" s="28">
        <v>2</v>
      </c>
      <c r="F111" t="s">
        <v>1469</v>
      </c>
      <c r="H111" t="s">
        <v>1398</v>
      </c>
      <c r="J111" t="s">
        <v>1641</v>
      </c>
      <c r="K111" t="s">
        <v>1780</v>
      </c>
      <c r="L111" t="s">
        <v>1780</v>
      </c>
      <c r="M111" t="s">
        <v>395</v>
      </c>
    </row>
    <row r="112" spans="1:13" x14ac:dyDescent="0.25">
      <c r="A112">
        <v>111</v>
      </c>
      <c r="B112" s="22" t="s">
        <v>1784</v>
      </c>
      <c r="C112" s="28">
        <v>1</v>
      </c>
      <c r="D112" s="28">
        <v>1</v>
      </c>
      <c r="E112" s="28">
        <v>2</v>
      </c>
      <c r="F112" t="s">
        <v>1469</v>
      </c>
      <c r="H112" t="s">
        <v>1398</v>
      </c>
      <c r="J112" t="s">
        <v>1641</v>
      </c>
      <c r="K112" t="s">
        <v>1780</v>
      </c>
      <c r="L112" t="s">
        <v>1780</v>
      </c>
      <c r="M112" t="s">
        <v>202</v>
      </c>
    </row>
    <row r="113" spans="1:13" x14ac:dyDescent="0.25">
      <c r="A113">
        <v>112</v>
      </c>
      <c r="B113" s="22" t="s">
        <v>1785</v>
      </c>
      <c r="C113" s="28">
        <v>1</v>
      </c>
      <c r="D113" s="28">
        <v>1</v>
      </c>
      <c r="E113" s="28">
        <v>2</v>
      </c>
      <c r="F113" t="s">
        <v>1469</v>
      </c>
      <c r="H113" t="s">
        <v>1398</v>
      </c>
      <c r="J113" t="s">
        <v>1641</v>
      </c>
      <c r="K113" t="s">
        <v>1780</v>
      </c>
      <c r="L113" t="s">
        <v>1780</v>
      </c>
      <c r="M113" t="s">
        <v>202</v>
      </c>
    </row>
    <row r="114" spans="1:13" x14ac:dyDescent="0.25">
      <c r="A114">
        <v>113</v>
      </c>
      <c r="B114" s="22" t="s">
        <v>1786</v>
      </c>
      <c r="C114" s="28">
        <v>1</v>
      </c>
      <c r="D114" s="28">
        <v>1</v>
      </c>
      <c r="E114" s="28">
        <v>2</v>
      </c>
      <c r="F114" t="s">
        <v>1469</v>
      </c>
      <c r="H114" t="s">
        <v>1398</v>
      </c>
      <c r="J114" t="s">
        <v>1641</v>
      </c>
      <c r="K114" t="s">
        <v>1675</v>
      </c>
      <c r="L114" t="s">
        <v>1744</v>
      </c>
      <c r="M114" t="s">
        <v>91</v>
      </c>
    </row>
    <row r="115" spans="1:13" x14ac:dyDescent="0.25">
      <c r="A115">
        <v>114</v>
      </c>
      <c r="B115" s="22" t="s">
        <v>1787</v>
      </c>
      <c r="C115" s="28">
        <v>1</v>
      </c>
      <c r="D115" s="28">
        <v>1</v>
      </c>
      <c r="E115" s="28">
        <v>2</v>
      </c>
      <c r="F115" t="s">
        <v>1469</v>
      </c>
      <c r="H115" t="s">
        <v>1398</v>
      </c>
      <c r="J115" t="s">
        <v>1641</v>
      </c>
      <c r="K115" t="s">
        <v>1675</v>
      </c>
      <c r="L115" t="s">
        <v>1676</v>
      </c>
      <c r="M115" t="s">
        <v>91</v>
      </c>
    </row>
    <row r="116" spans="1:13" x14ac:dyDescent="0.25">
      <c r="A116">
        <v>115</v>
      </c>
      <c r="B116" s="22" t="s">
        <v>1788</v>
      </c>
      <c r="C116" s="28">
        <v>1</v>
      </c>
      <c r="D116" s="28">
        <v>1</v>
      </c>
      <c r="E116" s="28">
        <v>2</v>
      </c>
      <c r="F116" t="s">
        <v>1469</v>
      </c>
      <c r="H116" t="s">
        <v>1398</v>
      </c>
      <c r="J116" t="s">
        <v>1641</v>
      </c>
      <c r="K116" t="s">
        <v>1675</v>
      </c>
      <c r="L116" t="s">
        <v>1676</v>
      </c>
      <c r="M116" t="s">
        <v>92</v>
      </c>
    </row>
    <row r="117" spans="1:13" x14ac:dyDescent="0.25">
      <c r="A117">
        <v>116</v>
      </c>
      <c r="B117" s="22" t="s">
        <v>1789</v>
      </c>
      <c r="C117" s="28">
        <v>1</v>
      </c>
      <c r="D117" s="28">
        <v>1</v>
      </c>
      <c r="E117" s="28">
        <v>2</v>
      </c>
      <c r="F117" t="s">
        <v>1469</v>
      </c>
      <c r="H117" t="s">
        <v>1398</v>
      </c>
      <c r="J117" t="s">
        <v>1641</v>
      </c>
      <c r="K117" t="s">
        <v>1675</v>
      </c>
      <c r="L117" t="s">
        <v>1676</v>
      </c>
      <c r="M117" t="s">
        <v>92</v>
      </c>
    </row>
    <row r="118" spans="1:13" x14ac:dyDescent="0.25">
      <c r="A118">
        <v>117</v>
      </c>
      <c r="B118" s="22" t="s">
        <v>1790</v>
      </c>
      <c r="C118" s="28">
        <v>1</v>
      </c>
      <c r="D118" s="28">
        <v>1</v>
      </c>
      <c r="E118" s="28">
        <v>2</v>
      </c>
      <c r="F118" t="s">
        <v>1469</v>
      </c>
      <c r="H118" t="s">
        <v>1398</v>
      </c>
      <c r="J118" t="s">
        <v>1641</v>
      </c>
      <c r="K118" t="s">
        <v>1675</v>
      </c>
      <c r="L118" t="s">
        <v>1676</v>
      </c>
      <c r="M118" t="s">
        <v>395</v>
      </c>
    </row>
    <row r="119" spans="1:13" x14ac:dyDescent="0.25">
      <c r="A119">
        <v>118</v>
      </c>
      <c r="B119" s="22" t="s">
        <v>1791</v>
      </c>
      <c r="C119" s="28">
        <v>1</v>
      </c>
      <c r="D119" s="28">
        <v>1</v>
      </c>
      <c r="E119" s="28">
        <v>2</v>
      </c>
      <c r="F119" t="s">
        <v>1469</v>
      </c>
      <c r="H119" t="s">
        <v>1398</v>
      </c>
      <c r="J119" t="s">
        <v>1641</v>
      </c>
      <c r="K119" t="s">
        <v>1675</v>
      </c>
      <c r="L119" t="s">
        <v>1792</v>
      </c>
      <c r="M119" t="s">
        <v>395</v>
      </c>
    </row>
    <row r="120" spans="1:13" x14ac:dyDescent="0.25">
      <c r="A120">
        <v>119</v>
      </c>
      <c r="B120" s="22" t="s">
        <v>1793</v>
      </c>
      <c r="C120" s="28">
        <v>1</v>
      </c>
      <c r="D120" s="28">
        <v>1</v>
      </c>
      <c r="E120" s="28">
        <v>2</v>
      </c>
      <c r="F120" t="s">
        <v>1469</v>
      </c>
      <c r="H120" t="s">
        <v>1398</v>
      </c>
      <c r="J120" t="s">
        <v>1641</v>
      </c>
      <c r="K120" t="s">
        <v>1675</v>
      </c>
      <c r="L120" t="s">
        <v>1742</v>
      </c>
      <c r="M120" t="s">
        <v>395</v>
      </c>
    </row>
    <row r="121" spans="1:13" x14ac:dyDescent="0.25">
      <c r="A121">
        <v>120</v>
      </c>
      <c r="B121" s="22" t="s">
        <v>1794</v>
      </c>
      <c r="C121" s="28">
        <v>1</v>
      </c>
      <c r="D121" s="28">
        <v>1</v>
      </c>
      <c r="E121" s="28">
        <v>2</v>
      </c>
      <c r="F121" t="s">
        <v>1469</v>
      </c>
      <c r="H121" t="s">
        <v>1398</v>
      </c>
      <c r="J121" t="s">
        <v>1641</v>
      </c>
      <c r="K121" t="s">
        <v>1675</v>
      </c>
      <c r="L121" t="s">
        <v>1795</v>
      </c>
      <c r="M121" t="s">
        <v>395</v>
      </c>
    </row>
    <row r="122" spans="1:13" x14ac:dyDescent="0.25">
      <c r="A122">
        <v>121</v>
      </c>
      <c r="B122" s="22" t="s">
        <v>1796</v>
      </c>
      <c r="C122" s="28">
        <v>1</v>
      </c>
      <c r="D122" s="28">
        <v>1</v>
      </c>
      <c r="E122" s="28">
        <v>2</v>
      </c>
      <c r="F122" t="s">
        <v>1469</v>
      </c>
      <c r="H122" t="s">
        <v>1398</v>
      </c>
      <c r="J122" t="s">
        <v>1641</v>
      </c>
      <c r="K122" t="s">
        <v>1675</v>
      </c>
      <c r="L122" t="s">
        <v>1657</v>
      </c>
      <c r="M122" t="s">
        <v>416</v>
      </c>
    </row>
    <row r="123" spans="1:13" x14ac:dyDescent="0.25">
      <c r="A123">
        <v>122</v>
      </c>
      <c r="B123" s="22" t="s">
        <v>1797</v>
      </c>
      <c r="C123" s="28">
        <v>1</v>
      </c>
      <c r="D123" s="28">
        <v>1</v>
      </c>
      <c r="E123" s="28">
        <v>2</v>
      </c>
      <c r="F123" t="s">
        <v>1469</v>
      </c>
      <c r="H123" t="s">
        <v>1398</v>
      </c>
      <c r="J123" t="s">
        <v>1641</v>
      </c>
      <c r="K123" t="s">
        <v>1675</v>
      </c>
      <c r="L123" t="s">
        <v>1657</v>
      </c>
      <c r="M123" t="s">
        <v>146</v>
      </c>
    </row>
    <row r="124" spans="1:13" x14ac:dyDescent="0.25">
      <c r="A124">
        <v>123</v>
      </c>
      <c r="B124" s="22" t="s">
        <v>1798</v>
      </c>
      <c r="C124" s="28">
        <v>1</v>
      </c>
      <c r="D124" s="28">
        <v>1</v>
      </c>
      <c r="E124" s="28">
        <v>2</v>
      </c>
      <c r="F124" t="s">
        <v>1469</v>
      </c>
      <c r="H124" t="s">
        <v>1398</v>
      </c>
      <c r="J124" t="s">
        <v>1641</v>
      </c>
      <c r="K124" t="s">
        <v>1675</v>
      </c>
      <c r="L124" t="s">
        <v>1676</v>
      </c>
      <c r="M124" t="s">
        <v>202</v>
      </c>
    </row>
    <row r="125" spans="1:13" x14ac:dyDescent="0.25">
      <c r="A125">
        <v>124</v>
      </c>
      <c r="B125" s="22" t="s">
        <v>1799</v>
      </c>
      <c r="C125" s="28">
        <v>1</v>
      </c>
      <c r="D125" s="28">
        <v>1</v>
      </c>
      <c r="E125" s="28">
        <v>2</v>
      </c>
      <c r="F125" t="s">
        <v>1469</v>
      </c>
      <c r="H125" t="s">
        <v>1398</v>
      </c>
      <c r="J125" t="s">
        <v>1641</v>
      </c>
      <c r="K125" t="s">
        <v>1675</v>
      </c>
      <c r="L125" t="s">
        <v>1676</v>
      </c>
      <c r="M125" t="s">
        <v>202</v>
      </c>
    </row>
    <row r="126" spans="1:13" x14ac:dyDescent="0.25">
      <c r="A126">
        <v>125</v>
      </c>
      <c r="B126" s="22" t="s">
        <v>1800</v>
      </c>
      <c r="C126" s="28">
        <v>1</v>
      </c>
      <c r="D126" s="28">
        <v>1</v>
      </c>
      <c r="E126" s="28">
        <v>2</v>
      </c>
      <c r="F126" t="s">
        <v>1469</v>
      </c>
      <c r="H126" t="s">
        <v>1398</v>
      </c>
      <c r="J126" t="s">
        <v>1641</v>
      </c>
      <c r="K126" t="s">
        <v>1675</v>
      </c>
      <c r="L126" t="s">
        <v>1676</v>
      </c>
      <c r="M126" t="s">
        <v>98</v>
      </c>
    </row>
    <row r="127" spans="1:13" x14ac:dyDescent="0.25">
      <c r="A127">
        <v>126</v>
      </c>
      <c r="B127" s="22" t="s">
        <v>1801</v>
      </c>
      <c r="C127" s="28">
        <v>1</v>
      </c>
      <c r="D127" s="28">
        <v>1</v>
      </c>
      <c r="E127" s="28">
        <v>2</v>
      </c>
      <c r="F127" t="s">
        <v>1469</v>
      </c>
      <c r="H127" t="s">
        <v>1398</v>
      </c>
      <c r="J127" t="s">
        <v>1767</v>
      </c>
      <c r="K127">
        <v>0</v>
      </c>
      <c r="L127" t="s">
        <v>1654</v>
      </c>
      <c r="M127" t="s">
        <v>395</v>
      </c>
    </row>
    <row r="128" spans="1:13" x14ac:dyDescent="0.25">
      <c r="A128">
        <v>127</v>
      </c>
      <c r="B128" s="22" t="s">
        <v>1802</v>
      </c>
      <c r="C128" s="28">
        <v>1</v>
      </c>
      <c r="D128" s="28">
        <v>1</v>
      </c>
      <c r="E128" s="28">
        <v>2</v>
      </c>
      <c r="F128" t="s">
        <v>1469</v>
      </c>
      <c r="H128" t="s">
        <v>1398</v>
      </c>
      <c r="J128" t="s">
        <v>1767</v>
      </c>
      <c r="K128">
        <v>0</v>
      </c>
      <c r="L128" t="s">
        <v>1654</v>
      </c>
      <c r="M128" t="s">
        <v>395</v>
      </c>
    </row>
    <row r="129" spans="1:13" x14ac:dyDescent="0.25">
      <c r="A129">
        <v>128</v>
      </c>
      <c r="B129" s="22" t="s">
        <v>1803</v>
      </c>
      <c r="C129" s="28">
        <v>1</v>
      </c>
      <c r="D129" s="28">
        <v>1</v>
      </c>
      <c r="E129" s="28">
        <v>2</v>
      </c>
      <c r="F129" t="s">
        <v>1469</v>
      </c>
      <c r="H129" t="s">
        <v>1398</v>
      </c>
      <c r="J129" t="s">
        <v>1440</v>
      </c>
      <c r="K129">
        <v>0</v>
      </c>
      <c r="L129" t="s">
        <v>1770</v>
      </c>
      <c r="M129" t="s">
        <v>395</v>
      </c>
    </row>
    <row r="130" spans="1:13" x14ac:dyDescent="0.25">
      <c r="A130">
        <v>129</v>
      </c>
      <c r="B130" s="22" t="s">
        <v>1804</v>
      </c>
      <c r="C130" s="28">
        <v>1</v>
      </c>
      <c r="D130" s="28">
        <v>1</v>
      </c>
      <c r="E130" s="28">
        <v>2</v>
      </c>
      <c r="F130" t="s">
        <v>1469</v>
      </c>
      <c r="H130" t="s">
        <v>1398</v>
      </c>
      <c r="J130" t="s">
        <v>1440</v>
      </c>
      <c r="K130">
        <v>0</v>
      </c>
      <c r="L130" t="s">
        <v>1770</v>
      </c>
      <c r="M130" t="s">
        <v>395</v>
      </c>
    </row>
    <row r="131" spans="1:13" x14ac:dyDescent="0.25">
      <c r="A131">
        <v>130</v>
      </c>
      <c r="B131" s="22" t="s">
        <v>1805</v>
      </c>
      <c r="C131" s="28">
        <v>1</v>
      </c>
      <c r="D131" s="28">
        <v>1</v>
      </c>
      <c r="E131" s="28">
        <v>2</v>
      </c>
      <c r="F131" t="s">
        <v>1469</v>
      </c>
      <c r="H131" t="s">
        <v>1806</v>
      </c>
      <c r="J131" t="s">
        <v>1807</v>
      </c>
      <c r="K131">
        <v>0</v>
      </c>
      <c r="L131">
        <v>0</v>
      </c>
      <c r="M131" t="s">
        <v>91</v>
      </c>
    </row>
    <row r="132" spans="1:13" x14ac:dyDescent="0.25">
      <c r="A132">
        <v>131</v>
      </c>
      <c r="B132" s="22" t="s">
        <v>1808</v>
      </c>
      <c r="C132" s="28">
        <v>1</v>
      </c>
      <c r="D132" s="28">
        <v>1</v>
      </c>
      <c r="E132" s="28">
        <v>2</v>
      </c>
      <c r="F132" t="s">
        <v>1469</v>
      </c>
      <c r="H132" t="s">
        <v>1806</v>
      </c>
      <c r="J132" t="s">
        <v>1807</v>
      </c>
      <c r="K132">
        <v>0</v>
      </c>
      <c r="L132">
        <v>0</v>
      </c>
      <c r="M132" t="s">
        <v>91</v>
      </c>
    </row>
    <row r="133" spans="1:13" x14ac:dyDescent="0.25">
      <c r="A133">
        <v>132</v>
      </c>
      <c r="B133" s="22" t="s">
        <v>1809</v>
      </c>
      <c r="C133" s="28">
        <v>1</v>
      </c>
      <c r="D133" s="28">
        <v>1</v>
      </c>
      <c r="E133" s="28">
        <v>2</v>
      </c>
      <c r="F133" t="s">
        <v>1469</v>
      </c>
      <c r="H133" t="s">
        <v>1806</v>
      </c>
      <c r="J133" t="s">
        <v>668</v>
      </c>
      <c r="K133" t="s">
        <v>1646</v>
      </c>
      <c r="L133" t="s">
        <v>1647</v>
      </c>
      <c r="M133" t="s">
        <v>92</v>
      </c>
    </row>
    <row r="134" spans="1:13" x14ac:dyDescent="0.25">
      <c r="A134">
        <v>133</v>
      </c>
      <c r="B134" s="22" t="s">
        <v>1810</v>
      </c>
      <c r="C134" s="28">
        <v>1</v>
      </c>
      <c r="D134" s="28">
        <v>1</v>
      </c>
      <c r="E134" s="28">
        <v>2</v>
      </c>
      <c r="F134" t="s">
        <v>1469</v>
      </c>
      <c r="H134" t="s">
        <v>1806</v>
      </c>
      <c r="J134" t="s">
        <v>668</v>
      </c>
      <c r="K134" t="s">
        <v>1646</v>
      </c>
      <c r="L134" t="s">
        <v>1649</v>
      </c>
      <c r="M134" t="s">
        <v>395</v>
      </c>
    </row>
    <row r="135" spans="1:13" x14ac:dyDescent="0.25">
      <c r="A135">
        <v>134</v>
      </c>
      <c r="B135" s="22" t="s">
        <v>1811</v>
      </c>
      <c r="C135" s="28">
        <v>1</v>
      </c>
      <c r="D135" s="28">
        <v>1</v>
      </c>
      <c r="E135" s="28">
        <v>2</v>
      </c>
      <c r="F135" t="s">
        <v>1469</v>
      </c>
      <c r="H135" t="s">
        <v>1806</v>
      </c>
      <c r="J135" t="s">
        <v>668</v>
      </c>
      <c r="K135" t="s">
        <v>1646</v>
      </c>
      <c r="L135" t="s">
        <v>1649</v>
      </c>
      <c r="M135" t="s">
        <v>395</v>
      </c>
    </row>
    <row r="136" spans="1:13" x14ac:dyDescent="0.25">
      <c r="A136">
        <v>135</v>
      </c>
      <c r="B136" s="22" t="s">
        <v>1812</v>
      </c>
      <c r="C136" s="28">
        <v>1</v>
      </c>
      <c r="D136" s="28">
        <v>1</v>
      </c>
      <c r="E136" s="28">
        <v>2</v>
      </c>
      <c r="F136" t="s">
        <v>1469</v>
      </c>
      <c r="H136" t="s">
        <v>1806</v>
      </c>
      <c r="J136" t="s">
        <v>668</v>
      </c>
      <c r="K136" t="s">
        <v>1646</v>
      </c>
      <c r="L136" t="s">
        <v>1652</v>
      </c>
      <c r="M136" t="s">
        <v>395</v>
      </c>
    </row>
    <row r="137" spans="1:13" x14ac:dyDescent="0.25">
      <c r="A137">
        <v>136</v>
      </c>
      <c r="B137" s="22" t="s">
        <v>1813</v>
      </c>
      <c r="C137" s="28">
        <v>1</v>
      </c>
      <c r="D137" s="28">
        <v>1</v>
      </c>
      <c r="E137" s="28">
        <v>2</v>
      </c>
      <c r="F137" t="s">
        <v>1469</v>
      </c>
      <c r="H137" t="s">
        <v>1806</v>
      </c>
      <c r="J137" t="s">
        <v>1641</v>
      </c>
      <c r="K137" t="s">
        <v>1642</v>
      </c>
      <c r="L137" t="s">
        <v>1642</v>
      </c>
      <c r="M137" t="s">
        <v>91</v>
      </c>
    </row>
    <row r="138" spans="1:13" x14ac:dyDescent="0.25">
      <c r="A138">
        <v>137</v>
      </c>
      <c r="B138" s="22" t="s">
        <v>1814</v>
      </c>
      <c r="C138" s="28">
        <v>1</v>
      </c>
      <c r="D138" s="28">
        <v>1</v>
      </c>
      <c r="E138" s="28">
        <v>2</v>
      </c>
      <c r="F138" t="s">
        <v>1469</v>
      </c>
      <c r="H138" t="s">
        <v>1806</v>
      </c>
      <c r="J138" t="s">
        <v>1641</v>
      </c>
      <c r="K138" t="s">
        <v>1642</v>
      </c>
      <c r="L138" t="s">
        <v>1642</v>
      </c>
      <c r="M138" t="s">
        <v>395</v>
      </c>
    </row>
    <row r="139" spans="1:13" x14ac:dyDescent="0.25">
      <c r="A139">
        <v>138</v>
      </c>
      <c r="B139" s="22" t="s">
        <v>1815</v>
      </c>
      <c r="C139" s="28">
        <v>1</v>
      </c>
      <c r="D139" s="28">
        <v>1</v>
      </c>
      <c r="E139" s="28">
        <v>2</v>
      </c>
      <c r="F139" t="s">
        <v>1469</v>
      </c>
      <c r="H139" t="s">
        <v>1806</v>
      </c>
      <c r="J139" t="s">
        <v>1641</v>
      </c>
      <c r="K139" t="s">
        <v>1642</v>
      </c>
      <c r="L139" t="s">
        <v>1642</v>
      </c>
      <c r="M139" t="s">
        <v>395</v>
      </c>
    </row>
    <row r="140" spans="1:13" x14ac:dyDescent="0.25">
      <c r="A140">
        <v>139</v>
      </c>
      <c r="B140" s="22" t="s">
        <v>1816</v>
      </c>
      <c r="C140" s="28">
        <v>1</v>
      </c>
      <c r="D140" s="28">
        <v>1</v>
      </c>
      <c r="E140" s="28">
        <v>2</v>
      </c>
      <c r="F140" t="s">
        <v>1469</v>
      </c>
      <c r="H140" t="s">
        <v>1806</v>
      </c>
      <c r="J140" t="s">
        <v>1641</v>
      </c>
      <c r="K140" t="s">
        <v>1642</v>
      </c>
      <c r="L140" t="s">
        <v>1642</v>
      </c>
      <c r="M140" t="s">
        <v>146</v>
      </c>
    </row>
    <row r="141" spans="1:13" x14ac:dyDescent="0.25">
      <c r="A141">
        <v>140</v>
      </c>
      <c r="B141" s="22" t="s">
        <v>1817</v>
      </c>
      <c r="C141" s="28">
        <v>1</v>
      </c>
      <c r="D141" s="28">
        <v>1</v>
      </c>
      <c r="E141" s="28">
        <v>2</v>
      </c>
      <c r="F141" t="s">
        <v>1469</v>
      </c>
      <c r="H141" t="s">
        <v>1806</v>
      </c>
      <c r="J141" t="s">
        <v>1641</v>
      </c>
      <c r="K141" t="s">
        <v>1642</v>
      </c>
      <c r="L141" t="s">
        <v>1642</v>
      </c>
      <c r="M141" t="s">
        <v>202</v>
      </c>
    </row>
    <row r="142" spans="1:13" x14ac:dyDescent="0.25">
      <c r="A142">
        <v>141</v>
      </c>
      <c r="B142" s="22" t="s">
        <v>1818</v>
      </c>
      <c r="C142" s="28">
        <v>1</v>
      </c>
      <c r="D142" s="28">
        <v>1</v>
      </c>
      <c r="E142" s="28">
        <v>2</v>
      </c>
      <c r="F142" t="s">
        <v>1469</v>
      </c>
      <c r="H142" t="s">
        <v>1806</v>
      </c>
      <c r="J142" t="s">
        <v>1641</v>
      </c>
      <c r="K142" t="s">
        <v>1642</v>
      </c>
      <c r="L142" t="s">
        <v>1642</v>
      </c>
      <c r="M142" t="s">
        <v>202</v>
      </c>
    </row>
    <row r="143" spans="1:13" x14ac:dyDescent="0.25">
      <c r="A143">
        <v>142</v>
      </c>
      <c r="B143" s="22" t="s">
        <v>1819</v>
      </c>
      <c r="C143" s="28">
        <v>1</v>
      </c>
      <c r="D143" s="28">
        <v>1</v>
      </c>
      <c r="E143" s="28">
        <v>2</v>
      </c>
      <c r="F143" t="s">
        <v>1469</v>
      </c>
      <c r="H143" t="s">
        <v>1806</v>
      </c>
      <c r="J143" t="s">
        <v>1641</v>
      </c>
      <c r="K143" t="s">
        <v>1642</v>
      </c>
      <c r="L143" t="s">
        <v>1642</v>
      </c>
      <c r="M143" t="s">
        <v>98</v>
      </c>
    </row>
    <row r="144" spans="1:13" x14ac:dyDescent="0.25">
      <c r="A144">
        <v>143</v>
      </c>
      <c r="B144" s="22" t="s">
        <v>1820</v>
      </c>
      <c r="C144" s="28">
        <v>1</v>
      </c>
      <c r="D144" s="28">
        <v>1</v>
      </c>
      <c r="E144" s="28">
        <v>2</v>
      </c>
      <c r="F144" t="s">
        <v>1469</v>
      </c>
      <c r="H144" t="s">
        <v>1821</v>
      </c>
      <c r="J144" t="s">
        <v>668</v>
      </c>
      <c r="K144" t="s">
        <v>1646</v>
      </c>
      <c r="L144" t="s">
        <v>1647</v>
      </c>
      <c r="M144" t="s">
        <v>92</v>
      </c>
    </row>
    <row r="145" spans="1:13" x14ac:dyDescent="0.25">
      <c r="A145">
        <v>144</v>
      </c>
      <c r="B145" s="22" t="s">
        <v>1822</v>
      </c>
      <c r="C145" s="28">
        <v>1</v>
      </c>
      <c r="D145" s="28">
        <v>1</v>
      </c>
      <c r="E145" s="28">
        <v>2</v>
      </c>
      <c r="F145" t="s">
        <v>1469</v>
      </c>
      <c r="H145" t="s">
        <v>1821</v>
      </c>
      <c r="J145" t="s">
        <v>668</v>
      </c>
      <c r="K145" t="s">
        <v>1646</v>
      </c>
      <c r="L145" t="s">
        <v>1649</v>
      </c>
      <c r="M145" t="s">
        <v>395</v>
      </c>
    </row>
    <row r="146" spans="1:13" x14ac:dyDescent="0.25">
      <c r="A146">
        <v>145</v>
      </c>
      <c r="B146" s="22" t="s">
        <v>1823</v>
      </c>
      <c r="C146" s="28">
        <v>1</v>
      </c>
      <c r="D146" s="28">
        <v>1</v>
      </c>
      <c r="E146" s="28">
        <v>2</v>
      </c>
      <c r="F146" t="s">
        <v>1469</v>
      </c>
      <c r="H146" t="s">
        <v>1821</v>
      </c>
      <c r="J146" t="s">
        <v>668</v>
      </c>
      <c r="K146" t="s">
        <v>1646</v>
      </c>
      <c r="L146" t="s">
        <v>1649</v>
      </c>
      <c r="M146" t="s">
        <v>395</v>
      </c>
    </row>
    <row r="147" spans="1:13" x14ac:dyDescent="0.25">
      <c r="A147">
        <v>146</v>
      </c>
      <c r="B147" s="22" t="s">
        <v>1824</v>
      </c>
      <c r="C147" s="28">
        <v>1</v>
      </c>
      <c r="D147" s="28">
        <v>1</v>
      </c>
      <c r="E147" s="28">
        <v>2</v>
      </c>
      <c r="F147" t="s">
        <v>1469</v>
      </c>
      <c r="H147" t="s">
        <v>1821</v>
      </c>
      <c r="J147" t="s">
        <v>668</v>
      </c>
      <c r="K147" t="s">
        <v>1646</v>
      </c>
      <c r="L147" t="s">
        <v>1652</v>
      </c>
      <c r="M147" t="s">
        <v>395</v>
      </c>
    </row>
    <row r="148" spans="1:13" x14ac:dyDescent="0.25">
      <c r="A148">
        <v>147</v>
      </c>
      <c r="B148" s="22" t="s">
        <v>1825</v>
      </c>
      <c r="C148" s="28">
        <v>1</v>
      </c>
      <c r="D148" s="28">
        <v>1</v>
      </c>
      <c r="E148" s="28">
        <v>2</v>
      </c>
      <c r="F148" t="s">
        <v>1469</v>
      </c>
      <c r="H148" t="s">
        <v>1821</v>
      </c>
      <c r="J148" t="s">
        <v>1641</v>
      </c>
      <c r="K148" t="s">
        <v>1656</v>
      </c>
      <c r="L148" t="s">
        <v>1657</v>
      </c>
      <c r="M148" t="s">
        <v>395</v>
      </c>
    </row>
    <row r="149" spans="1:13" x14ac:dyDescent="0.25">
      <c r="A149">
        <v>148</v>
      </c>
      <c r="B149" s="22" t="s">
        <v>1826</v>
      </c>
      <c r="C149" s="28">
        <v>1</v>
      </c>
      <c r="D149" s="28">
        <v>1</v>
      </c>
      <c r="E149" s="28">
        <v>2</v>
      </c>
      <c r="F149" t="s">
        <v>1469</v>
      </c>
      <c r="H149" t="s">
        <v>1821</v>
      </c>
      <c r="J149" t="s">
        <v>1641</v>
      </c>
      <c r="K149" t="s">
        <v>1656</v>
      </c>
      <c r="L149" t="s">
        <v>1657</v>
      </c>
      <c r="M149" t="s">
        <v>395</v>
      </c>
    </row>
    <row r="150" spans="1:13" x14ac:dyDescent="0.25">
      <c r="A150">
        <v>149</v>
      </c>
      <c r="B150" s="22" t="s">
        <v>1827</v>
      </c>
      <c r="C150" s="28">
        <v>1</v>
      </c>
      <c r="D150" s="28">
        <v>1</v>
      </c>
      <c r="E150" s="28">
        <v>2</v>
      </c>
      <c r="F150" t="s">
        <v>1469</v>
      </c>
      <c r="H150" t="s">
        <v>1821</v>
      </c>
      <c r="J150" t="s">
        <v>1641</v>
      </c>
      <c r="K150" t="s">
        <v>1656</v>
      </c>
      <c r="L150" t="s">
        <v>1660</v>
      </c>
      <c r="M150" t="s">
        <v>202</v>
      </c>
    </row>
    <row r="151" spans="1:13" x14ac:dyDescent="0.25">
      <c r="A151">
        <v>150</v>
      </c>
      <c r="B151" s="22" t="s">
        <v>1828</v>
      </c>
      <c r="C151" s="28">
        <v>1</v>
      </c>
      <c r="D151" s="28">
        <v>1</v>
      </c>
      <c r="E151" s="28">
        <v>2</v>
      </c>
      <c r="F151" t="s">
        <v>1469</v>
      </c>
      <c r="H151" t="s">
        <v>1821</v>
      </c>
      <c r="J151" t="s">
        <v>1641</v>
      </c>
      <c r="K151" t="s">
        <v>1675</v>
      </c>
      <c r="L151" t="s">
        <v>1676</v>
      </c>
      <c r="M151" t="s">
        <v>91</v>
      </c>
    </row>
    <row r="152" spans="1:13" x14ac:dyDescent="0.25">
      <c r="A152">
        <v>151</v>
      </c>
      <c r="B152" s="22" t="s">
        <v>1829</v>
      </c>
      <c r="C152" s="28">
        <v>1</v>
      </c>
      <c r="D152" s="28">
        <v>1</v>
      </c>
      <c r="E152" s="28">
        <v>2</v>
      </c>
      <c r="F152" t="s">
        <v>1469</v>
      </c>
      <c r="H152" t="s">
        <v>1821</v>
      </c>
      <c r="J152" t="s">
        <v>1641</v>
      </c>
      <c r="K152" t="s">
        <v>1675</v>
      </c>
      <c r="L152" t="s">
        <v>1676</v>
      </c>
      <c r="M152" t="s">
        <v>91</v>
      </c>
    </row>
    <row r="153" spans="1:13" x14ac:dyDescent="0.25">
      <c r="A153">
        <v>152</v>
      </c>
      <c r="B153" s="22" t="s">
        <v>1830</v>
      </c>
      <c r="C153" s="28">
        <v>1</v>
      </c>
      <c r="D153" s="28">
        <v>1</v>
      </c>
      <c r="E153" s="28">
        <v>2</v>
      </c>
      <c r="F153" t="s">
        <v>1469</v>
      </c>
      <c r="H153" t="s">
        <v>1821</v>
      </c>
      <c r="J153" t="s">
        <v>1641</v>
      </c>
      <c r="K153" t="s">
        <v>1675</v>
      </c>
      <c r="L153" t="s">
        <v>1676</v>
      </c>
      <c r="M153" t="s">
        <v>92</v>
      </c>
    </row>
    <row r="154" spans="1:13" x14ac:dyDescent="0.25">
      <c r="A154">
        <v>153</v>
      </c>
      <c r="B154" s="22" t="s">
        <v>1831</v>
      </c>
      <c r="C154" s="28">
        <v>1</v>
      </c>
      <c r="D154" s="28">
        <v>1</v>
      </c>
      <c r="E154" s="28">
        <v>2</v>
      </c>
      <c r="F154" t="s">
        <v>1469</v>
      </c>
      <c r="H154" t="s">
        <v>1821</v>
      </c>
      <c r="J154" t="s">
        <v>1641</v>
      </c>
      <c r="K154" t="s">
        <v>1675</v>
      </c>
      <c r="L154" t="s">
        <v>1792</v>
      </c>
      <c r="M154" t="s">
        <v>395</v>
      </c>
    </row>
    <row r="155" spans="1:13" x14ac:dyDescent="0.25">
      <c r="A155">
        <v>154</v>
      </c>
      <c r="B155" s="22" t="s">
        <v>1832</v>
      </c>
      <c r="C155" s="28">
        <v>1</v>
      </c>
      <c r="D155" s="28">
        <v>1</v>
      </c>
      <c r="E155" s="28">
        <v>2</v>
      </c>
      <c r="F155" t="s">
        <v>1469</v>
      </c>
      <c r="H155" t="s">
        <v>1821</v>
      </c>
      <c r="J155" t="s">
        <v>1641</v>
      </c>
      <c r="K155" t="s">
        <v>1675</v>
      </c>
      <c r="L155" t="s">
        <v>1742</v>
      </c>
      <c r="M155" t="s">
        <v>395</v>
      </c>
    </row>
    <row r="156" spans="1:13" x14ac:dyDescent="0.25">
      <c r="A156">
        <v>155</v>
      </c>
      <c r="B156" s="22" t="s">
        <v>1833</v>
      </c>
      <c r="C156" s="28">
        <v>1</v>
      </c>
      <c r="D156" s="28">
        <v>1</v>
      </c>
      <c r="E156" s="28">
        <v>2</v>
      </c>
      <c r="F156" t="s">
        <v>1469</v>
      </c>
      <c r="H156" t="s">
        <v>1821</v>
      </c>
      <c r="J156" t="s">
        <v>1641</v>
      </c>
      <c r="K156" t="s">
        <v>1675</v>
      </c>
      <c r="L156" t="s">
        <v>1795</v>
      </c>
      <c r="M156" t="s">
        <v>202</v>
      </c>
    </row>
    <row r="157" spans="1:13" x14ac:dyDescent="0.25">
      <c r="A157">
        <v>156</v>
      </c>
      <c r="B157" s="22" t="s">
        <v>1834</v>
      </c>
      <c r="C157" s="28">
        <v>1</v>
      </c>
      <c r="D157" s="28">
        <v>1</v>
      </c>
      <c r="E157" s="28">
        <v>2</v>
      </c>
      <c r="F157" t="s">
        <v>1469</v>
      </c>
      <c r="H157" t="s">
        <v>1821</v>
      </c>
      <c r="J157" t="s">
        <v>1641</v>
      </c>
      <c r="K157" t="s">
        <v>1675</v>
      </c>
      <c r="L157" t="s">
        <v>1657</v>
      </c>
      <c r="M157" t="s">
        <v>202</v>
      </c>
    </row>
    <row r="158" spans="1:13" x14ac:dyDescent="0.25">
      <c r="A158">
        <v>157</v>
      </c>
      <c r="B158" s="22" t="s">
        <v>1835</v>
      </c>
      <c r="C158" s="28">
        <v>1</v>
      </c>
      <c r="D158" s="28">
        <v>1</v>
      </c>
      <c r="E158" s="28">
        <v>2</v>
      </c>
      <c r="F158" t="s">
        <v>1469</v>
      </c>
      <c r="H158" t="s">
        <v>1821</v>
      </c>
      <c r="J158" t="s">
        <v>1641</v>
      </c>
      <c r="K158" t="s">
        <v>1675</v>
      </c>
      <c r="L158" t="s">
        <v>1657</v>
      </c>
      <c r="M158" t="s">
        <v>98</v>
      </c>
    </row>
    <row r="159" spans="1:13" x14ac:dyDescent="0.25">
      <c r="A159">
        <v>158</v>
      </c>
      <c r="B159" s="22" t="s">
        <v>1836</v>
      </c>
      <c r="C159" s="28">
        <v>1</v>
      </c>
      <c r="D159" s="28">
        <v>1</v>
      </c>
      <c r="E159" s="28">
        <v>2</v>
      </c>
      <c r="F159" t="s">
        <v>1469</v>
      </c>
      <c r="H159" t="s">
        <v>1821</v>
      </c>
      <c r="J159" t="s">
        <v>1641</v>
      </c>
      <c r="K159" t="s">
        <v>1675</v>
      </c>
      <c r="L159" t="s">
        <v>1676</v>
      </c>
      <c r="M159" t="s">
        <v>98</v>
      </c>
    </row>
    <row r="160" spans="1:13" x14ac:dyDescent="0.25">
      <c r="A160">
        <v>159</v>
      </c>
      <c r="B160" s="22" t="s">
        <v>1837</v>
      </c>
      <c r="C160" s="28">
        <v>1</v>
      </c>
      <c r="D160" s="28">
        <v>1</v>
      </c>
      <c r="E160" s="28">
        <v>2</v>
      </c>
      <c r="F160" t="s">
        <v>1469</v>
      </c>
      <c r="H160" t="s">
        <v>1821</v>
      </c>
      <c r="J160" t="s">
        <v>1440</v>
      </c>
      <c r="K160">
        <v>0</v>
      </c>
      <c r="L160" t="s">
        <v>1770</v>
      </c>
      <c r="M160" t="s">
        <v>395</v>
      </c>
    </row>
    <row r="161" spans="1:13" x14ac:dyDescent="0.25">
      <c r="A161">
        <v>160</v>
      </c>
      <c r="B161" s="22" t="s">
        <v>1838</v>
      </c>
      <c r="C161" s="28">
        <v>1</v>
      </c>
      <c r="D161" s="28">
        <v>1</v>
      </c>
      <c r="E161" s="28">
        <v>2</v>
      </c>
      <c r="F161" t="s">
        <v>1469</v>
      </c>
      <c r="H161" t="s">
        <v>1821</v>
      </c>
      <c r="J161" t="s">
        <v>1440</v>
      </c>
      <c r="K161">
        <v>0</v>
      </c>
      <c r="L161" t="s">
        <v>1770</v>
      </c>
      <c r="M161" t="s">
        <v>395</v>
      </c>
    </row>
    <row r="162" spans="1:13" x14ac:dyDescent="0.25">
      <c r="A162">
        <v>161</v>
      </c>
      <c r="B162" s="22" t="s">
        <v>1839</v>
      </c>
      <c r="C162" s="28">
        <v>1</v>
      </c>
      <c r="D162" s="28">
        <v>1</v>
      </c>
      <c r="E162" s="28">
        <v>2</v>
      </c>
      <c r="F162" t="s">
        <v>1469</v>
      </c>
      <c r="H162" t="s">
        <v>1840</v>
      </c>
      <c r="J162" t="s">
        <v>668</v>
      </c>
      <c r="K162" t="s">
        <v>1646</v>
      </c>
      <c r="L162" t="s">
        <v>1647</v>
      </c>
      <c r="M162" t="s">
        <v>92</v>
      </c>
    </row>
    <row r="163" spans="1:13" x14ac:dyDescent="0.25">
      <c r="A163">
        <v>162</v>
      </c>
      <c r="B163" s="22" t="s">
        <v>1841</v>
      </c>
      <c r="C163" s="28">
        <v>1</v>
      </c>
      <c r="D163" s="28">
        <v>1</v>
      </c>
      <c r="E163" s="28">
        <v>2</v>
      </c>
      <c r="F163" t="s">
        <v>1469</v>
      </c>
      <c r="H163" t="s">
        <v>1840</v>
      </c>
      <c r="J163" t="s">
        <v>668</v>
      </c>
      <c r="K163" t="s">
        <v>1646</v>
      </c>
      <c r="L163" t="s">
        <v>1649</v>
      </c>
      <c r="M163" t="s">
        <v>395</v>
      </c>
    </row>
    <row r="164" spans="1:13" x14ac:dyDescent="0.25">
      <c r="A164">
        <v>163</v>
      </c>
      <c r="B164" s="22" t="s">
        <v>1842</v>
      </c>
      <c r="C164" s="28">
        <v>1</v>
      </c>
      <c r="D164" s="28">
        <v>1</v>
      </c>
      <c r="E164" s="28">
        <v>2</v>
      </c>
      <c r="F164" t="s">
        <v>1469</v>
      </c>
      <c r="H164" t="s">
        <v>1840</v>
      </c>
      <c r="J164" t="s">
        <v>668</v>
      </c>
      <c r="K164" t="s">
        <v>1646</v>
      </c>
      <c r="L164" t="s">
        <v>1649</v>
      </c>
      <c r="M164" t="s">
        <v>395</v>
      </c>
    </row>
    <row r="165" spans="1:13" x14ac:dyDescent="0.25">
      <c r="A165">
        <v>164</v>
      </c>
      <c r="B165" s="22" t="s">
        <v>1843</v>
      </c>
      <c r="C165" s="28">
        <v>1</v>
      </c>
      <c r="D165" s="28">
        <v>1</v>
      </c>
      <c r="E165" s="28">
        <v>2</v>
      </c>
      <c r="F165" t="s">
        <v>1469</v>
      </c>
      <c r="H165" t="s">
        <v>1840</v>
      </c>
      <c r="J165" t="s">
        <v>668</v>
      </c>
      <c r="K165" t="s">
        <v>1646</v>
      </c>
      <c r="L165" t="s">
        <v>1652</v>
      </c>
      <c r="M165" t="s">
        <v>395</v>
      </c>
    </row>
    <row r="166" spans="1:13" x14ac:dyDescent="0.25">
      <c r="A166">
        <v>165</v>
      </c>
      <c r="B166" s="22" t="s">
        <v>1844</v>
      </c>
      <c r="C166" s="28">
        <v>1</v>
      </c>
      <c r="D166" s="28">
        <v>1</v>
      </c>
      <c r="E166" s="28">
        <v>2</v>
      </c>
      <c r="F166" t="s">
        <v>1469</v>
      </c>
      <c r="H166" t="s">
        <v>1840</v>
      </c>
      <c r="J166" t="s">
        <v>1641</v>
      </c>
      <c r="K166" t="s">
        <v>1656</v>
      </c>
      <c r="L166" t="s">
        <v>1657</v>
      </c>
      <c r="M166" t="s">
        <v>395</v>
      </c>
    </row>
    <row r="167" spans="1:13" x14ac:dyDescent="0.25">
      <c r="A167">
        <v>166</v>
      </c>
      <c r="B167" s="22" t="s">
        <v>1845</v>
      </c>
      <c r="C167" s="28">
        <v>1</v>
      </c>
      <c r="D167" s="28">
        <v>1</v>
      </c>
      <c r="E167" s="28">
        <v>2</v>
      </c>
      <c r="F167" t="s">
        <v>1469</v>
      </c>
      <c r="H167" t="s">
        <v>1840</v>
      </c>
      <c r="J167" t="s">
        <v>1641</v>
      </c>
      <c r="K167" t="s">
        <v>1656</v>
      </c>
      <c r="L167" t="s">
        <v>1660</v>
      </c>
      <c r="M167" t="s">
        <v>202</v>
      </c>
    </row>
    <row r="168" spans="1:13" x14ac:dyDescent="0.25">
      <c r="A168">
        <v>167</v>
      </c>
      <c r="B168" s="22" t="s">
        <v>1846</v>
      </c>
      <c r="C168" s="28">
        <v>1</v>
      </c>
      <c r="D168" s="28">
        <v>1</v>
      </c>
      <c r="E168" s="28">
        <v>2</v>
      </c>
      <c r="F168" t="s">
        <v>1469</v>
      </c>
      <c r="H168" t="s">
        <v>1840</v>
      </c>
      <c r="J168" t="s">
        <v>1641</v>
      </c>
      <c r="K168" t="s">
        <v>1656</v>
      </c>
      <c r="L168" t="s">
        <v>1660</v>
      </c>
      <c r="M168" t="s">
        <v>202</v>
      </c>
    </row>
    <row r="169" spans="1:13" x14ac:dyDescent="0.25">
      <c r="A169">
        <v>168</v>
      </c>
      <c r="B169" s="22" t="s">
        <v>1847</v>
      </c>
      <c r="C169" s="28">
        <v>1</v>
      </c>
      <c r="D169" s="28">
        <v>1</v>
      </c>
      <c r="E169" s="28">
        <v>2</v>
      </c>
      <c r="F169" t="s">
        <v>1469</v>
      </c>
      <c r="H169" t="s">
        <v>1840</v>
      </c>
      <c r="J169" t="s">
        <v>1641</v>
      </c>
      <c r="K169" t="s">
        <v>1642</v>
      </c>
      <c r="L169" t="s">
        <v>1642</v>
      </c>
      <c r="M169" t="s">
        <v>91</v>
      </c>
    </row>
    <row r="170" spans="1:13" x14ac:dyDescent="0.25">
      <c r="A170">
        <v>169</v>
      </c>
      <c r="B170" s="22" t="s">
        <v>1848</v>
      </c>
      <c r="C170" s="28">
        <v>1</v>
      </c>
      <c r="D170" s="28">
        <v>1</v>
      </c>
      <c r="E170" s="28">
        <v>2</v>
      </c>
      <c r="F170" t="s">
        <v>1469</v>
      </c>
      <c r="H170" t="s">
        <v>1840</v>
      </c>
      <c r="J170" t="s">
        <v>1641</v>
      </c>
      <c r="K170" t="s">
        <v>1642</v>
      </c>
      <c r="L170" t="s">
        <v>1642</v>
      </c>
      <c r="M170" t="s">
        <v>395</v>
      </c>
    </row>
    <row r="171" spans="1:13" x14ac:dyDescent="0.25">
      <c r="A171">
        <v>170</v>
      </c>
      <c r="B171" s="22" t="s">
        <v>1849</v>
      </c>
      <c r="C171" s="28">
        <v>1</v>
      </c>
      <c r="D171" s="28">
        <v>1</v>
      </c>
      <c r="E171" s="28">
        <v>2</v>
      </c>
      <c r="F171" t="s">
        <v>1469</v>
      </c>
      <c r="H171" t="s">
        <v>1840</v>
      </c>
      <c r="J171" t="s">
        <v>1641</v>
      </c>
      <c r="K171" t="s">
        <v>1642</v>
      </c>
      <c r="L171" t="s">
        <v>1642</v>
      </c>
      <c r="M171" t="s">
        <v>395</v>
      </c>
    </row>
    <row r="172" spans="1:13" x14ac:dyDescent="0.25">
      <c r="A172">
        <v>171</v>
      </c>
      <c r="B172" s="22" t="s">
        <v>1850</v>
      </c>
      <c r="C172" s="28">
        <v>1</v>
      </c>
      <c r="D172" s="28">
        <v>1</v>
      </c>
      <c r="E172" s="28">
        <v>2</v>
      </c>
      <c r="F172" t="s">
        <v>1469</v>
      </c>
      <c r="H172" t="s">
        <v>1840</v>
      </c>
      <c r="J172" t="s">
        <v>1641</v>
      </c>
      <c r="K172" t="s">
        <v>1642</v>
      </c>
      <c r="L172" t="s">
        <v>1642</v>
      </c>
      <c r="M172" t="s">
        <v>416</v>
      </c>
    </row>
    <row r="173" spans="1:13" x14ac:dyDescent="0.25">
      <c r="A173">
        <v>172</v>
      </c>
      <c r="B173" s="22" t="s">
        <v>1851</v>
      </c>
      <c r="C173" s="28">
        <v>1</v>
      </c>
      <c r="D173" s="28">
        <v>1</v>
      </c>
      <c r="E173" s="28">
        <v>2</v>
      </c>
      <c r="F173" t="s">
        <v>1469</v>
      </c>
      <c r="H173" t="s">
        <v>1840</v>
      </c>
      <c r="J173" t="s">
        <v>1641</v>
      </c>
      <c r="K173" t="s">
        <v>1642</v>
      </c>
      <c r="L173" t="s">
        <v>1642</v>
      </c>
      <c r="M173" t="s">
        <v>416</v>
      </c>
    </row>
    <row r="174" spans="1:13" x14ac:dyDescent="0.25">
      <c r="A174">
        <v>173</v>
      </c>
      <c r="B174" s="22" t="s">
        <v>1852</v>
      </c>
      <c r="C174" s="28">
        <v>1</v>
      </c>
      <c r="D174" s="28">
        <v>1</v>
      </c>
      <c r="E174" s="28">
        <v>2</v>
      </c>
      <c r="F174" t="s">
        <v>1469</v>
      </c>
      <c r="H174" t="s">
        <v>1840</v>
      </c>
      <c r="J174" t="s">
        <v>1641</v>
      </c>
      <c r="K174" t="s">
        <v>1642</v>
      </c>
      <c r="L174" t="s">
        <v>1642</v>
      </c>
      <c r="M174" t="s">
        <v>146</v>
      </c>
    </row>
    <row r="175" spans="1:13" x14ac:dyDescent="0.25">
      <c r="A175">
        <v>174</v>
      </c>
      <c r="B175" s="22" t="s">
        <v>1853</v>
      </c>
      <c r="C175" s="28">
        <v>1</v>
      </c>
      <c r="D175" s="28">
        <v>1</v>
      </c>
      <c r="E175" s="28">
        <v>2</v>
      </c>
      <c r="F175" t="s">
        <v>1469</v>
      </c>
      <c r="H175" t="s">
        <v>1840</v>
      </c>
      <c r="J175" t="s">
        <v>1641</v>
      </c>
      <c r="K175" t="s">
        <v>1642</v>
      </c>
      <c r="L175" t="s">
        <v>1642</v>
      </c>
      <c r="M175" t="s">
        <v>202</v>
      </c>
    </row>
    <row r="176" spans="1:13" x14ac:dyDescent="0.25">
      <c r="A176">
        <v>175</v>
      </c>
      <c r="B176" s="22" t="s">
        <v>1854</v>
      </c>
      <c r="C176" s="28">
        <v>1</v>
      </c>
      <c r="D176" s="28">
        <v>1</v>
      </c>
      <c r="E176" s="28">
        <v>2</v>
      </c>
      <c r="F176" t="s">
        <v>1469</v>
      </c>
      <c r="H176" t="s">
        <v>1840</v>
      </c>
      <c r="J176" t="s">
        <v>1641</v>
      </c>
      <c r="K176" t="s">
        <v>1642</v>
      </c>
      <c r="L176" t="s">
        <v>1642</v>
      </c>
      <c r="M176" t="s">
        <v>202</v>
      </c>
    </row>
    <row r="177" spans="1:13" x14ac:dyDescent="0.25">
      <c r="A177">
        <v>176</v>
      </c>
      <c r="B177" s="22" t="s">
        <v>1855</v>
      </c>
      <c r="C177" s="28">
        <v>1</v>
      </c>
      <c r="D177" s="28">
        <v>1</v>
      </c>
      <c r="E177" s="28">
        <v>2</v>
      </c>
      <c r="F177" t="s">
        <v>1469</v>
      </c>
      <c r="H177" t="s">
        <v>1840</v>
      </c>
      <c r="J177" t="s">
        <v>1641</v>
      </c>
      <c r="K177" t="s">
        <v>1642</v>
      </c>
      <c r="L177" t="s">
        <v>1642</v>
      </c>
      <c r="M177" t="s">
        <v>98</v>
      </c>
    </row>
    <row r="178" spans="1:13" x14ac:dyDescent="0.25">
      <c r="A178">
        <v>177</v>
      </c>
      <c r="B178" s="22" t="s">
        <v>1856</v>
      </c>
      <c r="C178" s="28">
        <v>1</v>
      </c>
      <c r="D178" s="28">
        <v>1</v>
      </c>
      <c r="E178" s="28">
        <v>2</v>
      </c>
      <c r="F178" t="s">
        <v>1469</v>
      </c>
      <c r="H178" t="s">
        <v>1840</v>
      </c>
      <c r="J178" t="s">
        <v>1440</v>
      </c>
      <c r="K178">
        <v>0</v>
      </c>
      <c r="L178" t="s">
        <v>1770</v>
      </c>
      <c r="M178" t="s">
        <v>395</v>
      </c>
    </row>
    <row r="179" spans="1:13" x14ac:dyDescent="0.25">
      <c r="A179">
        <v>178</v>
      </c>
      <c r="B179" s="22" t="s">
        <v>1857</v>
      </c>
      <c r="C179" s="28">
        <v>1</v>
      </c>
      <c r="D179" s="28">
        <v>1</v>
      </c>
      <c r="E179" s="28">
        <v>2</v>
      </c>
      <c r="F179" t="s">
        <v>1469</v>
      </c>
      <c r="H179" t="s">
        <v>1840</v>
      </c>
      <c r="J179" t="s">
        <v>1440</v>
      </c>
      <c r="K179">
        <v>0</v>
      </c>
      <c r="L179" t="s">
        <v>1770</v>
      </c>
      <c r="M179" t="s">
        <v>395</v>
      </c>
    </row>
    <row r="180" spans="1:13" x14ac:dyDescent="0.25">
      <c r="A180">
        <v>179</v>
      </c>
      <c r="B180" s="22" t="s">
        <v>1858</v>
      </c>
      <c r="C180" s="28">
        <v>1</v>
      </c>
      <c r="D180" s="28">
        <v>1</v>
      </c>
      <c r="E180" s="28">
        <v>2</v>
      </c>
      <c r="F180" t="s">
        <v>1469</v>
      </c>
      <c r="H180" t="s">
        <v>1859</v>
      </c>
      <c r="J180" t="s">
        <v>668</v>
      </c>
      <c r="K180" t="s">
        <v>1689</v>
      </c>
      <c r="L180" t="s">
        <v>1647</v>
      </c>
      <c r="M180" t="s">
        <v>92</v>
      </c>
    </row>
    <row r="181" spans="1:13" x14ac:dyDescent="0.25">
      <c r="A181">
        <v>180</v>
      </c>
      <c r="B181" s="22" t="s">
        <v>1860</v>
      </c>
      <c r="C181" s="28">
        <v>1</v>
      </c>
      <c r="D181" s="28">
        <v>1</v>
      </c>
      <c r="E181" s="28">
        <v>2</v>
      </c>
      <c r="F181" t="s">
        <v>1469</v>
      </c>
      <c r="H181" t="s">
        <v>1859</v>
      </c>
      <c r="J181" t="s">
        <v>668</v>
      </c>
      <c r="K181" t="s">
        <v>1689</v>
      </c>
      <c r="L181" t="s">
        <v>1647</v>
      </c>
      <c r="M181" t="s">
        <v>92</v>
      </c>
    </row>
    <row r="182" spans="1:13" x14ac:dyDescent="0.25">
      <c r="A182">
        <v>181</v>
      </c>
      <c r="B182" s="22" t="s">
        <v>1861</v>
      </c>
      <c r="C182" s="28">
        <v>1</v>
      </c>
      <c r="D182" s="28">
        <v>1</v>
      </c>
      <c r="E182" s="28">
        <v>2</v>
      </c>
      <c r="F182" t="s">
        <v>1469</v>
      </c>
      <c r="H182" t="s">
        <v>1859</v>
      </c>
      <c r="J182" t="s">
        <v>668</v>
      </c>
      <c r="K182" t="s">
        <v>1689</v>
      </c>
      <c r="L182" t="s">
        <v>1647</v>
      </c>
      <c r="M182" t="s">
        <v>202</v>
      </c>
    </row>
    <row r="183" spans="1:13" x14ac:dyDescent="0.25">
      <c r="A183">
        <v>182</v>
      </c>
      <c r="B183" s="22" t="s">
        <v>1862</v>
      </c>
      <c r="C183" s="28">
        <v>1</v>
      </c>
      <c r="D183" s="28">
        <v>1</v>
      </c>
      <c r="E183" s="28">
        <v>2</v>
      </c>
      <c r="F183" t="s">
        <v>1469</v>
      </c>
      <c r="H183" t="s">
        <v>1859</v>
      </c>
      <c r="J183" t="s">
        <v>668</v>
      </c>
      <c r="K183" t="s">
        <v>1689</v>
      </c>
      <c r="L183" t="s">
        <v>1647</v>
      </c>
      <c r="M183" t="s">
        <v>417</v>
      </c>
    </row>
    <row r="184" spans="1:13" x14ac:dyDescent="0.25">
      <c r="A184">
        <v>183</v>
      </c>
      <c r="B184" s="22" t="s">
        <v>1863</v>
      </c>
      <c r="C184" s="28">
        <v>1</v>
      </c>
      <c r="D184" s="28">
        <v>1</v>
      </c>
      <c r="E184" s="28">
        <v>2</v>
      </c>
      <c r="F184" t="s">
        <v>1469</v>
      </c>
      <c r="H184" t="s">
        <v>1859</v>
      </c>
      <c r="J184" t="s">
        <v>668</v>
      </c>
      <c r="K184" t="s">
        <v>1646</v>
      </c>
      <c r="L184" t="s">
        <v>1647</v>
      </c>
      <c r="M184" t="s">
        <v>92</v>
      </c>
    </row>
    <row r="185" spans="1:13" x14ac:dyDescent="0.25">
      <c r="A185">
        <v>184</v>
      </c>
      <c r="B185" s="22" t="s">
        <v>1864</v>
      </c>
      <c r="C185" s="28">
        <v>1</v>
      </c>
      <c r="D185" s="28">
        <v>1</v>
      </c>
      <c r="E185" s="28">
        <v>2</v>
      </c>
      <c r="F185" t="s">
        <v>1469</v>
      </c>
      <c r="H185" t="s">
        <v>1859</v>
      </c>
      <c r="J185" t="s">
        <v>668</v>
      </c>
      <c r="K185" t="s">
        <v>1646</v>
      </c>
      <c r="L185" t="s">
        <v>1647</v>
      </c>
      <c r="M185" t="s">
        <v>92</v>
      </c>
    </row>
    <row r="186" spans="1:13" x14ac:dyDescent="0.25">
      <c r="A186">
        <v>185</v>
      </c>
      <c r="B186" s="22" t="s">
        <v>1865</v>
      </c>
      <c r="C186" s="28">
        <v>1</v>
      </c>
      <c r="D186" s="28">
        <v>1</v>
      </c>
      <c r="E186" s="28">
        <v>2</v>
      </c>
      <c r="F186" t="s">
        <v>1469</v>
      </c>
      <c r="H186" t="s">
        <v>1859</v>
      </c>
      <c r="J186" t="s">
        <v>668</v>
      </c>
      <c r="K186" t="s">
        <v>1646</v>
      </c>
      <c r="L186" t="s">
        <v>1649</v>
      </c>
      <c r="M186" t="s">
        <v>395</v>
      </c>
    </row>
    <row r="187" spans="1:13" x14ac:dyDescent="0.25">
      <c r="A187">
        <v>186</v>
      </c>
      <c r="B187" s="22" t="s">
        <v>1866</v>
      </c>
      <c r="C187" s="28">
        <v>1</v>
      </c>
      <c r="D187" s="28">
        <v>1</v>
      </c>
      <c r="E187" s="28">
        <v>2</v>
      </c>
      <c r="F187" t="s">
        <v>1469</v>
      </c>
      <c r="H187" t="s">
        <v>1859</v>
      </c>
      <c r="J187" t="s">
        <v>668</v>
      </c>
      <c r="K187" t="s">
        <v>1646</v>
      </c>
      <c r="L187" t="s">
        <v>1649</v>
      </c>
      <c r="M187" t="s">
        <v>395</v>
      </c>
    </row>
    <row r="188" spans="1:13" x14ac:dyDescent="0.25">
      <c r="A188">
        <v>187</v>
      </c>
      <c r="B188" s="22" t="s">
        <v>1867</v>
      </c>
      <c r="C188" s="28">
        <v>1</v>
      </c>
      <c r="D188" s="28">
        <v>1</v>
      </c>
      <c r="E188" s="28">
        <v>2</v>
      </c>
      <c r="F188" t="s">
        <v>1469</v>
      </c>
      <c r="H188" t="s">
        <v>1859</v>
      </c>
      <c r="J188" t="s">
        <v>668</v>
      </c>
      <c r="K188" t="s">
        <v>1646</v>
      </c>
      <c r="L188" t="s">
        <v>1652</v>
      </c>
      <c r="M188" t="s">
        <v>395</v>
      </c>
    </row>
    <row r="189" spans="1:13" x14ac:dyDescent="0.25">
      <c r="A189">
        <v>188</v>
      </c>
      <c r="B189" s="22" t="s">
        <v>1868</v>
      </c>
      <c r="C189" s="28">
        <v>1</v>
      </c>
      <c r="D189" s="28">
        <v>1</v>
      </c>
      <c r="E189" s="28">
        <v>2</v>
      </c>
      <c r="F189" t="s">
        <v>1469</v>
      </c>
      <c r="H189" t="s">
        <v>1859</v>
      </c>
      <c r="J189" t="s">
        <v>1641</v>
      </c>
      <c r="K189" t="s">
        <v>1675</v>
      </c>
      <c r="L189" t="s">
        <v>1676</v>
      </c>
      <c r="M189" t="s">
        <v>91</v>
      </c>
    </row>
    <row r="190" spans="1:13" x14ac:dyDescent="0.25">
      <c r="A190">
        <v>189</v>
      </c>
      <c r="B190" s="22" t="s">
        <v>1869</v>
      </c>
      <c r="C190" s="28">
        <v>1</v>
      </c>
      <c r="D190" s="28">
        <v>1</v>
      </c>
      <c r="E190" s="28">
        <v>2</v>
      </c>
      <c r="F190" t="s">
        <v>1469</v>
      </c>
      <c r="H190" t="s">
        <v>1859</v>
      </c>
      <c r="J190" t="s">
        <v>1641</v>
      </c>
      <c r="K190" t="s">
        <v>1675</v>
      </c>
      <c r="L190" t="s">
        <v>1676</v>
      </c>
      <c r="M190" t="s">
        <v>92</v>
      </c>
    </row>
    <row r="191" spans="1:13" x14ac:dyDescent="0.25">
      <c r="A191">
        <v>190</v>
      </c>
      <c r="B191" s="22" t="s">
        <v>1870</v>
      </c>
      <c r="C191" s="28">
        <v>1</v>
      </c>
      <c r="D191" s="28">
        <v>1</v>
      </c>
      <c r="E191" s="28">
        <v>2</v>
      </c>
      <c r="F191" t="s">
        <v>1469</v>
      </c>
      <c r="H191" t="s">
        <v>1859</v>
      </c>
      <c r="J191" t="s">
        <v>1641</v>
      </c>
      <c r="K191" t="s">
        <v>1675</v>
      </c>
      <c r="L191" t="s">
        <v>1676</v>
      </c>
      <c r="M191" t="s">
        <v>395</v>
      </c>
    </row>
    <row r="192" spans="1:13" x14ac:dyDescent="0.25">
      <c r="A192">
        <v>191</v>
      </c>
      <c r="B192" s="22" t="s">
        <v>1871</v>
      </c>
      <c r="C192" s="28">
        <v>1</v>
      </c>
      <c r="D192" s="28">
        <v>1</v>
      </c>
      <c r="E192" s="28">
        <v>2</v>
      </c>
      <c r="F192" t="s">
        <v>1469</v>
      </c>
      <c r="H192" t="s">
        <v>1859</v>
      </c>
      <c r="J192" t="s">
        <v>1641</v>
      </c>
      <c r="K192" t="s">
        <v>1675</v>
      </c>
      <c r="L192" t="s">
        <v>1742</v>
      </c>
      <c r="M192" t="s">
        <v>395</v>
      </c>
    </row>
    <row r="193" spans="1:13" x14ac:dyDescent="0.25">
      <c r="A193">
        <v>192</v>
      </c>
      <c r="B193" s="22" t="s">
        <v>1872</v>
      </c>
      <c r="C193" s="28">
        <v>1</v>
      </c>
      <c r="D193" s="28">
        <v>1</v>
      </c>
      <c r="E193" s="28">
        <v>2</v>
      </c>
      <c r="F193" t="s">
        <v>1469</v>
      </c>
      <c r="H193" t="s">
        <v>1859</v>
      </c>
      <c r="J193" t="s">
        <v>1641</v>
      </c>
      <c r="K193" t="s">
        <v>1675</v>
      </c>
      <c r="L193" t="s">
        <v>1676</v>
      </c>
      <c r="M193" t="s">
        <v>416</v>
      </c>
    </row>
    <row r="194" spans="1:13" x14ac:dyDescent="0.25">
      <c r="A194">
        <v>193</v>
      </c>
      <c r="B194" s="22" t="s">
        <v>1873</v>
      </c>
      <c r="C194" s="28">
        <v>1</v>
      </c>
      <c r="D194" s="28">
        <v>1</v>
      </c>
      <c r="E194" s="28">
        <v>2</v>
      </c>
      <c r="F194" t="s">
        <v>1469</v>
      </c>
      <c r="H194" t="s">
        <v>1859</v>
      </c>
      <c r="J194" t="s">
        <v>1641</v>
      </c>
      <c r="K194" t="s">
        <v>1675</v>
      </c>
      <c r="L194" t="s">
        <v>1676</v>
      </c>
      <c r="M194" t="s">
        <v>416</v>
      </c>
    </row>
    <row r="195" spans="1:13" x14ac:dyDescent="0.25">
      <c r="A195">
        <v>194</v>
      </c>
      <c r="B195" s="22" t="s">
        <v>1874</v>
      </c>
      <c r="C195" s="28">
        <v>1</v>
      </c>
      <c r="D195" s="28">
        <v>1</v>
      </c>
      <c r="E195" s="28">
        <v>2</v>
      </c>
      <c r="F195" t="s">
        <v>1469</v>
      </c>
      <c r="H195" t="s">
        <v>1859</v>
      </c>
      <c r="J195" t="s">
        <v>1641</v>
      </c>
      <c r="K195" t="s">
        <v>1675</v>
      </c>
      <c r="L195" t="s">
        <v>1676</v>
      </c>
      <c r="M195" t="s">
        <v>146</v>
      </c>
    </row>
    <row r="196" spans="1:13" x14ac:dyDescent="0.25">
      <c r="A196">
        <v>195</v>
      </c>
      <c r="B196" s="22" t="s">
        <v>1875</v>
      </c>
      <c r="C196" s="28">
        <v>1</v>
      </c>
      <c r="D196" s="28">
        <v>1</v>
      </c>
      <c r="E196" s="28">
        <v>2</v>
      </c>
      <c r="F196" t="s">
        <v>1469</v>
      </c>
      <c r="H196" t="s">
        <v>1859</v>
      </c>
      <c r="J196" t="s">
        <v>1641</v>
      </c>
      <c r="K196" t="s">
        <v>1675</v>
      </c>
      <c r="L196" t="s">
        <v>1676</v>
      </c>
      <c r="M196" t="s">
        <v>202</v>
      </c>
    </row>
    <row r="197" spans="1:13" x14ac:dyDescent="0.25">
      <c r="A197">
        <v>196</v>
      </c>
      <c r="B197" s="22" t="s">
        <v>1876</v>
      </c>
      <c r="C197" s="28">
        <v>1</v>
      </c>
      <c r="D197" s="28">
        <v>1</v>
      </c>
      <c r="E197" s="28">
        <v>2</v>
      </c>
      <c r="F197" t="s">
        <v>1469</v>
      </c>
      <c r="H197" t="s">
        <v>1859</v>
      </c>
      <c r="J197" t="s">
        <v>1641</v>
      </c>
      <c r="K197" t="s">
        <v>1675</v>
      </c>
      <c r="L197" t="s">
        <v>1676</v>
      </c>
      <c r="M197" t="s">
        <v>202</v>
      </c>
    </row>
    <row r="198" spans="1:13" x14ac:dyDescent="0.25">
      <c r="A198">
        <v>197</v>
      </c>
      <c r="B198" s="22" t="s">
        <v>1877</v>
      </c>
      <c r="C198" s="28">
        <v>1</v>
      </c>
      <c r="D198" s="28">
        <v>1</v>
      </c>
      <c r="E198" s="28">
        <v>2</v>
      </c>
      <c r="F198" t="s">
        <v>1469</v>
      </c>
      <c r="H198" t="s">
        <v>1859</v>
      </c>
      <c r="J198" t="s">
        <v>1641</v>
      </c>
      <c r="K198" t="s">
        <v>1675</v>
      </c>
      <c r="L198" t="s">
        <v>1676</v>
      </c>
      <c r="M198" t="s">
        <v>98</v>
      </c>
    </row>
    <row r="199" spans="1:13" x14ac:dyDescent="0.25">
      <c r="A199">
        <v>198</v>
      </c>
      <c r="B199" s="22" t="s">
        <v>1878</v>
      </c>
      <c r="C199" s="28">
        <v>1</v>
      </c>
      <c r="D199" s="28">
        <v>1</v>
      </c>
      <c r="E199" s="28">
        <v>2</v>
      </c>
      <c r="F199" t="s">
        <v>1469</v>
      </c>
      <c r="H199" t="s">
        <v>1879</v>
      </c>
      <c r="J199" t="s">
        <v>668</v>
      </c>
      <c r="K199" t="s">
        <v>1646</v>
      </c>
      <c r="L199" t="s">
        <v>1647</v>
      </c>
      <c r="M199" t="s">
        <v>92</v>
      </c>
    </row>
    <row r="200" spans="1:13" x14ac:dyDescent="0.25">
      <c r="A200">
        <v>199</v>
      </c>
      <c r="B200" s="22" t="s">
        <v>1880</v>
      </c>
      <c r="C200" s="28">
        <v>1</v>
      </c>
      <c r="D200" s="28">
        <v>1</v>
      </c>
      <c r="E200" s="28">
        <v>2</v>
      </c>
      <c r="F200" t="s">
        <v>1469</v>
      </c>
      <c r="H200" t="s">
        <v>1879</v>
      </c>
      <c r="J200" t="s">
        <v>668</v>
      </c>
      <c r="K200" t="s">
        <v>1646</v>
      </c>
      <c r="L200" t="s">
        <v>1649</v>
      </c>
      <c r="M200" t="s">
        <v>395</v>
      </c>
    </row>
    <row r="201" spans="1:13" x14ac:dyDescent="0.25">
      <c r="A201">
        <v>200</v>
      </c>
      <c r="B201" s="22" t="s">
        <v>1881</v>
      </c>
      <c r="C201" s="28">
        <v>1</v>
      </c>
      <c r="D201" s="28">
        <v>1</v>
      </c>
      <c r="E201" s="28">
        <v>2</v>
      </c>
      <c r="F201" t="s">
        <v>1469</v>
      </c>
      <c r="H201" t="s">
        <v>1879</v>
      </c>
      <c r="J201" t="s">
        <v>668</v>
      </c>
      <c r="K201" t="s">
        <v>1646</v>
      </c>
      <c r="L201" t="s">
        <v>1649</v>
      </c>
      <c r="M201" t="s">
        <v>395</v>
      </c>
    </row>
    <row r="202" spans="1:13" x14ac:dyDescent="0.25">
      <c r="A202">
        <v>201</v>
      </c>
      <c r="B202" s="22" t="s">
        <v>1882</v>
      </c>
      <c r="C202" s="28">
        <v>1</v>
      </c>
      <c r="D202" s="28">
        <v>1</v>
      </c>
      <c r="E202" s="28">
        <v>2</v>
      </c>
      <c r="F202" t="s">
        <v>1469</v>
      </c>
      <c r="H202" t="s">
        <v>1879</v>
      </c>
      <c r="J202" t="s">
        <v>668</v>
      </c>
      <c r="K202" t="s">
        <v>1646</v>
      </c>
      <c r="L202" t="s">
        <v>1652</v>
      </c>
      <c r="M202" t="s">
        <v>395</v>
      </c>
    </row>
    <row r="203" spans="1:13" x14ac:dyDescent="0.25">
      <c r="A203">
        <v>202</v>
      </c>
      <c r="B203" s="22" t="s">
        <v>1883</v>
      </c>
      <c r="C203" s="28">
        <v>1</v>
      </c>
      <c r="D203" s="28">
        <v>1</v>
      </c>
      <c r="E203" s="28">
        <v>2</v>
      </c>
      <c r="F203" t="s">
        <v>1469</v>
      </c>
      <c r="H203" t="s">
        <v>1879</v>
      </c>
      <c r="J203" t="s">
        <v>1641</v>
      </c>
      <c r="K203" t="s">
        <v>1642</v>
      </c>
      <c r="L203" t="s">
        <v>1642</v>
      </c>
      <c r="M203" t="s">
        <v>91</v>
      </c>
    </row>
    <row r="204" spans="1:13" x14ac:dyDescent="0.25">
      <c r="A204">
        <v>203</v>
      </c>
      <c r="B204" s="22" t="s">
        <v>1884</v>
      </c>
      <c r="C204" s="28">
        <v>1</v>
      </c>
      <c r="D204" s="28">
        <v>1</v>
      </c>
      <c r="E204" s="28">
        <v>2</v>
      </c>
      <c r="F204" t="s">
        <v>1469</v>
      </c>
      <c r="H204" t="s">
        <v>1879</v>
      </c>
      <c r="J204" t="s">
        <v>1641</v>
      </c>
      <c r="K204" t="s">
        <v>1642</v>
      </c>
      <c r="L204" t="s">
        <v>1642</v>
      </c>
      <c r="M204" t="s">
        <v>91</v>
      </c>
    </row>
    <row r="205" spans="1:13" x14ac:dyDescent="0.25">
      <c r="A205">
        <v>204</v>
      </c>
      <c r="B205" s="22" t="s">
        <v>1885</v>
      </c>
      <c r="C205" s="28">
        <v>1</v>
      </c>
      <c r="D205" s="28">
        <v>1</v>
      </c>
      <c r="E205" s="28">
        <v>2</v>
      </c>
      <c r="F205" t="s">
        <v>1469</v>
      </c>
      <c r="H205" t="s">
        <v>1879</v>
      </c>
      <c r="J205" t="s">
        <v>1641</v>
      </c>
      <c r="K205" t="s">
        <v>1642</v>
      </c>
      <c r="L205" t="s">
        <v>1642</v>
      </c>
      <c r="M205" t="s">
        <v>395</v>
      </c>
    </row>
    <row r="206" spans="1:13" x14ac:dyDescent="0.25">
      <c r="A206">
        <v>205</v>
      </c>
      <c r="B206" s="22" t="s">
        <v>1886</v>
      </c>
      <c r="C206" s="28">
        <v>1</v>
      </c>
      <c r="D206" s="28">
        <v>1</v>
      </c>
      <c r="E206" s="28">
        <v>2</v>
      </c>
      <c r="F206" t="s">
        <v>1469</v>
      </c>
      <c r="H206" t="s">
        <v>1879</v>
      </c>
      <c r="J206" t="s">
        <v>1641</v>
      </c>
      <c r="K206" t="s">
        <v>1642</v>
      </c>
      <c r="L206" t="s">
        <v>1642</v>
      </c>
      <c r="M206" t="s">
        <v>395</v>
      </c>
    </row>
    <row r="207" spans="1:13" x14ac:dyDescent="0.25">
      <c r="A207">
        <v>206</v>
      </c>
      <c r="B207" s="22" t="s">
        <v>1887</v>
      </c>
      <c r="C207" s="28">
        <v>1</v>
      </c>
      <c r="D207" s="28">
        <v>1</v>
      </c>
      <c r="E207" s="28">
        <v>2</v>
      </c>
      <c r="F207" t="s">
        <v>1469</v>
      </c>
      <c r="H207" t="s">
        <v>1879</v>
      </c>
      <c r="J207" t="s">
        <v>1641</v>
      </c>
      <c r="K207" t="s">
        <v>1642</v>
      </c>
      <c r="L207" t="s">
        <v>1642</v>
      </c>
      <c r="M207" t="s">
        <v>146</v>
      </c>
    </row>
    <row r="208" spans="1:13" x14ac:dyDescent="0.25">
      <c r="A208">
        <v>207</v>
      </c>
      <c r="B208" s="22" t="s">
        <v>1888</v>
      </c>
      <c r="C208" s="28">
        <v>1</v>
      </c>
      <c r="D208" s="28">
        <v>1</v>
      </c>
      <c r="E208" s="28">
        <v>2</v>
      </c>
      <c r="F208" t="s">
        <v>1469</v>
      </c>
      <c r="H208" t="s">
        <v>1879</v>
      </c>
      <c r="J208" t="s">
        <v>1641</v>
      </c>
      <c r="K208" t="s">
        <v>1642</v>
      </c>
      <c r="L208" t="s">
        <v>1642</v>
      </c>
      <c r="M208" t="s">
        <v>202</v>
      </c>
    </row>
    <row r="209" spans="1:13" x14ac:dyDescent="0.25">
      <c r="A209">
        <v>208</v>
      </c>
      <c r="B209" s="22" t="s">
        <v>1889</v>
      </c>
      <c r="C209" s="28">
        <v>1</v>
      </c>
      <c r="D209" s="28">
        <v>1</v>
      </c>
      <c r="E209" s="28">
        <v>2</v>
      </c>
      <c r="F209" t="s">
        <v>1469</v>
      </c>
      <c r="H209" t="s">
        <v>1879</v>
      </c>
      <c r="J209" t="s">
        <v>1641</v>
      </c>
      <c r="K209" t="s">
        <v>1642</v>
      </c>
      <c r="L209" t="s">
        <v>1642</v>
      </c>
      <c r="M209" t="s">
        <v>202</v>
      </c>
    </row>
    <row r="210" spans="1:13" x14ac:dyDescent="0.25">
      <c r="A210">
        <v>209</v>
      </c>
      <c r="B210" s="22" t="s">
        <v>1890</v>
      </c>
      <c r="C210" s="28">
        <v>1</v>
      </c>
      <c r="D210" s="28">
        <v>1</v>
      </c>
      <c r="E210" s="28">
        <v>2</v>
      </c>
      <c r="F210" t="s">
        <v>1469</v>
      </c>
      <c r="H210" t="s">
        <v>1879</v>
      </c>
      <c r="J210" t="s">
        <v>1641</v>
      </c>
      <c r="K210" t="s">
        <v>1642</v>
      </c>
      <c r="L210" t="s">
        <v>1642</v>
      </c>
      <c r="M210" t="s">
        <v>98</v>
      </c>
    </row>
    <row r="211" spans="1:13" x14ac:dyDescent="0.25">
      <c r="A211">
        <v>210</v>
      </c>
      <c r="B211" s="22" t="s">
        <v>1891</v>
      </c>
      <c r="C211" s="28">
        <v>1</v>
      </c>
      <c r="D211" s="28">
        <v>1</v>
      </c>
      <c r="E211" s="28">
        <v>2</v>
      </c>
      <c r="F211" t="s">
        <v>1469</v>
      </c>
      <c r="H211" t="s">
        <v>1879</v>
      </c>
      <c r="J211" t="s">
        <v>1641</v>
      </c>
      <c r="K211" t="s">
        <v>1642</v>
      </c>
      <c r="L211" t="s">
        <v>1642</v>
      </c>
      <c r="M211" t="s">
        <v>98</v>
      </c>
    </row>
    <row r="212" spans="1:13" x14ac:dyDescent="0.25">
      <c r="A212">
        <v>211</v>
      </c>
      <c r="B212" s="22" t="s">
        <v>1892</v>
      </c>
      <c r="C212" s="28">
        <v>1</v>
      </c>
      <c r="D212" s="28">
        <v>1</v>
      </c>
      <c r="E212" s="28">
        <v>2</v>
      </c>
      <c r="F212" t="s">
        <v>1469</v>
      </c>
      <c r="H212" t="s">
        <v>1879</v>
      </c>
      <c r="J212" t="s">
        <v>1641</v>
      </c>
      <c r="K212" t="s">
        <v>1675</v>
      </c>
      <c r="L212" t="s">
        <v>1676</v>
      </c>
      <c r="M212" t="s">
        <v>91</v>
      </c>
    </row>
    <row r="213" spans="1:13" x14ac:dyDescent="0.25">
      <c r="A213">
        <v>212</v>
      </c>
      <c r="B213" s="22" t="s">
        <v>1893</v>
      </c>
      <c r="C213" s="28">
        <v>1</v>
      </c>
      <c r="D213" s="28">
        <v>1</v>
      </c>
      <c r="E213" s="28">
        <v>2</v>
      </c>
      <c r="F213" t="s">
        <v>1469</v>
      </c>
      <c r="H213" t="s">
        <v>1879</v>
      </c>
      <c r="J213" t="s">
        <v>1641</v>
      </c>
      <c r="K213" t="s">
        <v>1675</v>
      </c>
      <c r="L213" t="s">
        <v>1676</v>
      </c>
      <c r="M213" t="s">
        <v>92</v>
      </c>
    </row>
    <row r="214" spans="1:13" x14ac:dyDescent="0.25">
      <c r="A214">
        <v>213</v>
      </c>
      <c r="B214" s="22" t="s">
        <v>1894</v>
      </c>
      <c r="C214" s="28">
        <v>1</v>
      </c>
      <c r="D214" s="28">
        <v>1</v>
      </c>
      <c r="E214" s="28">
        <v>2</v>
      </c>
      <c r="F214" t="s">
        <v>1469</v>
      </c>
      <c r="H214" t="s">
        <v>1879</v>
      </c>
      <c r="J214" t="s">
        <v>1641</v>
      </c>
      <c r="K214" t="s">
        <v>1675</v>
      </c>
      <c r="L214" t="s">
        <v>1676</v>
      </c>
      <c r="M214" t="s">
        <v>395</v>
      </c>
    </row>
    <row r="215" spans="1:13" x14ac:dyDescent="0.25">
      <c r="A215">
        <v>214</v>
      </c>
      <c r="B215" s="22" t="s">
        <v>1895</v>
      </c>
      <c r="C215" s="28">
        <v>1</v>
      </c>
      <c r="D215" s="28">
        <v>1</v>
      </c>
      <c r="E215" s="28">
        <v>2</v>
      </c>
      <c r="F215" t="s">
        <v>1469</v>
      </c>
      <c r="H215" t="s">
        <v>1879</v>
      </c>
      <c r="J215" t="s">
        <v>1641</v>
      </c>
      <c r="K215" t="s">
        <v>1675</v>
      </c>
      <c r="L215" t="s">
        <v>1742</v>
      </c>
      <c r="M215" t="s">
        <v>395</v>
      </c>
    </row>
    <row r="216" spans="1:13" x14ac:dyDescent="0.25">
      <c r="A216">
        <v>215</v>
      </c>
      <c r="B216" s="22" t="s">
        <v>1896</v>
      </c>
      <c r="C216" s="28">
        <v>1</v>
      </c>
      <c r="D216" s="28">
        <v>1</v>
      </c>
      <c r="E216" s="28">
        <v>2</v>
      </c>
      <c r="F216" t="s">
        <v>1469</v>
      </c>
      <c r="H216" t="s">
        <v>1879</v>
      </c>
      <c r="J216" t="s">
        <v>1641</v>
      </c>
      <c r="K216" t="s">
        <v>1675</v>
      </c>
      <c r="L216" t="s">
        <v>1676</v>
      </c>
      <c r="M216" t="s">
        <v>146</v>
      </c>
    </row>
    <row r="217" spans="1:13" x14ac:dyDescent="0.25">
      <c r="A217">
        <v>216</v>
      </c>
      <c r="B217" s="22" t="s">
        <v>1897</v>
      </c>
      <c r="C217" s="28">
        <v>1</v>
      </c>
      <c r="D217" s="28">
        <v>1</v>
      </c>
      <c r="E217" s="28">
        <v>2</v>
      </c>
      <c r="F217" t="s">
        <v>1469</v>
      </c>
      <c r="H217" t="s">
        <v>1879</v>
      </c>
      <c r="J217" t="s">
        <v>1641</v>
      </c>
      <c r="K217" t="s">
        <v>1675</v>
      </c>
      <c r="L217" t="s">
        <v>1676</v>
      </c>
      <c r="M217" t="s">
        <v>202</v>
      </c>
    </row>
    <row r="218" spans="1:13" x14ac:dyDescent="0.25">
      <c r="A218">
        <v>217</v>
      </c>
      <c r="B218" s="22" t="s">
        <v>1898</v>
      </c>
      <c r="C218" s="28">
        <v>1</v>
      </c>
      <c r="D218" s="28">
        <v>1</v>
      </c>
      <c r="E218" s="28">
        <v>2</v>
      </c>
      <c r="F218" t="s">
        <v>1469</v>
      </c>
      <c r="H218" t="s">
        <v>1879</v>
      </c>
      <c r="J218" t="s">
        <v>1641</v>
      </c>
      <c r="K218" t="s">
        <v>1675</v>
      </c>
      <c r="L218" t="s">
        <v>1676</v>
      </c>
      <c r="M218" t="s">
        <v>202</v>
      </c>
    </row>
    <row r="219" spans="1:13" x14ac:dyDescent="0.25">
      <c r="A219">
        <v>218</v>
      </c>
      <c r="B219" s="22" t="s">
        <v>1899</v>
      </c>
      <c r="C219" s="28">
        <v>1</v>
      </c>
      <c r="D219" s="28">
        <v>1</v>
      </c>
      <c r="E219" s="28">
        <v>2</v>
      </c>
      <c r="F219" t="s">
        <v>1469</v>
      </c>
      <c r="H219" t="s">
        <v>1879</v>
      </c>
      <c r="J219" t="s">
        <v>1641</v>
      </c>
      <c r="K219" t="s">
        <v>1675</v>
      </c>
      <c r="L219" t="s">
        <v>1676</v>
      </c>
      <c r="M219" t="s">
        <v>98</v>
      </c>
    </row>
    <row r="220" spans="1:13" x14ac:dyDescent="0.25">
      <c r="A220">
        <v>219</v>
      </c>
      <c r="B220" s="22" t="s">
        <v>1900</v>
      </c>
      <c r="C220" s="28">
        <v>1</v>
      </c>
      <c r="D220" s="28">
        <v>1</v>
      </c>
      <c r="E220" s="28">
        <v>2</v>
      </c>
      <c r="F220" t="s">
        <v>1469</v>
      </c>
      <c r="H220" t="s">
        <v>1457</v>
      </c>
      <c r="J220" t="s">
        <v>1807</v>
      </c>
      <c r="K220">
        <v>0</v>
      </c>
      <c r="L220" t="s">
        <v>1807</v>
      </c>
      <c r="M220" t="s">
        <v>202</v>
      </c>
    </row>
    <row r="221" spans="1:13" x14ac:dyDescent="0.25">
      <c r="A221">
        <v>220</v>
      </c>
      <c r="B221" s="22" t="s">
        <v>1901</v>
      </c>
      <c r="C221" s="28">
        <v>1</v>
      </c>
      <c r="D221" s="28">
        <v>1</v>
      </c>
      <c r="E221" s="28">
        <v>2</v>
      </c>
      <c r="F221" t="s">
        <v>1469</v>
      </c>
      <c r="H221" t="s">
        <v>1457</v>
      </c>
      <c r="J221" t="s">
        <v>1807</v>
      </c>
      <c r="K221">
        <v>0</v>
      </c>
      <c r="L221" t="s">
        <v>1807</v>
      </c>
      <c r="M221" t="s">
        <v>202</v>
      </c>
    </row>
    <row r="222" spans="1:13" x14ac:dyDescent="0.25">
      <c r="A222">
        <v>221</v>
      </c>
      <c r="B222" s="22" t="s">
        <v>1902</v>
      </c>
      <c r="C222" s="28">
        <v>1</v>
      </c>
      <c r="D222" s="28">
        <v>1</v>
      </c>
      <c r="E222" s="28">
        <v>2</v>
      </c>
      <c r="F222" t="s">
        <v>1469</v>
      </c>
      <c r="H222" t="s">
        <v>1457</v>
      </c>
      <c r="J222" t="s">
        <v>1641</v>
      </c>
      <c r="K222" t="s">
        <v>1672</v>
      </c>
      <c r="L222" t="s">
        <v>1672</v>
      </c>
      <c r="M222" t="s">
        <v>202</v>
      </c>
    </row>
    <row r="223" spans="1:13" x14ac:dyDescent="0.25">
      <c r="A223">
        <v>222</v>
      </c>
      <c r="B223" s="22" t="s">
        <v>1903</v>
      </c>
      <c r="C223" s="28">
        <v>1</v>
      </c>
      <c r="D223" s="28">
        <v>1</v>
      </c>
      <c r="E223" s="28">
        <v>2</v>
      </c>
      <c r="F223" t="s">
        <v>1469</v>
      </c>
      <c r="H223" t="s">
        <v>1457</v>
      </c>
      <c r="J223" t="s">
        <v>1641</v>
      </c>
      <c r="K223" t="s">
        <v>1672</v>
      </c>
      <c r="L223" t="s">
        <v>1672</v>
      </c>
      <c r="M223" t="s">
        <v>202</v>
      </c>
    </row>
    <row r="224" spans="1:13" x14ac:dyDescent="0.25">
      <c r="A224">
        <v>223</v>
      </c>
      <c r="B224" s="22" t="s">
        <v>1904</v>
      </c>
      <c r="C224" s="28">
        <v>1</v>
      </c>
      <c r="D224" s="28">
        <v>1</v>
      </c>
      <c r="E224" s="28">
        <v>2</v>
      </c>
      <c r="F224" t="s">
        <v>1469</v>
      </c>
      <c r="H224" t="s">
        <v>1401</v>
      </c>
      <c r="J224" t="s">
        <v>1401</v>
      </c>
      <c r="K224">
        <v>0</v>
      </c>
      <c r="L224">
        <v>0</v>
      </c>
      <c r="M224" t="s">
        <v>78</v>
      </c>
    </row>
    <row r="225" spans="1:13" x14ac:dyDescent="0.25">
      <c r="A225">
        <v>224</v>
      </c>
      <c r="B225" s="22" t="s">
        <v>1905</v>
      </c>
      <c r="C225" s="28">
        <v>1</v>
      </c>
      <c r="D225" s="28">
        <v>1</v>
      </c>
      <c r="E225" s="28">
        <v>2</v>
      </c>
      <c r="F225" t="s">
        <v>1469</v>
      </c>
      <c r="H225" t="s">
        <v>1401</v>
      </c>
      <c r="J225" t="s">
        <v>1401</v>
      </c>
      <c r="K225">
        <v>0</v>
      </c>
      <c r="L225">
        <v>0</v>
      </c>
      <c r="M225" t="s">
        <v>78</v>
      </c>
    </row>
    <row r="226" spans="1:13" x14ac:dyDescent="0.25">
      <c r="A226">
        <v>225</v>
      </c>
      <c r="B226" s="22" t="s">
        <v>1906</v>
      </c>
      <c r="C226" s="28">
        <v>1</v>
      </c>
      <c r="D226" s="28">
        <v>1</v>
      </c>
      <c r="E226" s="28">
        <v>2</v>
      </c>
      <c r="F226" t="s">
        <v>1469</v>
      </c>
      <c r="H226" t="s">
        <v>1401</v>
      </c>
      <c r="J226" t="s">
        <v>1401</v>
      </c>
      <c r="K226">
        <v>0</v>
      </c>
      <c r="L226">
        <v>0</v>
      </c>
      <c r="M226" t="s">
        <v>91</v>
      </c>
    </row>
    <row r="227" spans="1:13" x14ac:dyDescent="0.25">
      <c r="A227">
        <v>226</v>
      </c>
      <c r="B227" s="22" t="s">
        <v>1907</v>
      </c>
      <c r="C227" s="28">
        <v>1</v>
      </c>
      <c r="D227" s="28">
        <v>1</v>
      </c>
      <c r="E227" s="28">
        <v>2</v>
      </c>
      <c r="F227" t="s">
        <v>1469</v>
      </c>
      <c r="H227" t="s">
        <v>1401</v>
      </c>
      <c r="J227" t="s">
        <v>1401</v>
      </c>
      <c r="K227">
        <v>0</v>
      </c>
      <c r="L227">
        <v>0</v>
      </c>
      <c r="M227" t="s">
        <v>91</v>
      </c>
    </row>
    <row r="228" spans="1:13" x14ac:dyDescent="0.25">
      <c r="A228">
        <v>227</v>
      </c>
      <c r="B228" s="22" t="s">
        <v>1908</v>
      </c>
      <c r="C228" s="28">
        <v>1</v>
      </c>
      <c r="D228" s="28">
        <v>1</v>
      </c>
      <c r="E228" s="28">
        <v>2</v>
      </c>
      <c r="F228" t="s">
        <v>1469</v>
      </c>
      <c r="H228" t="s">
        <v>1401</v>
      </c>
      <c r="J228" t="s">
        <v>1401</v>
      </c>
      <c r="K228">
        <v>0</v>
      </c>
      <c r="L228">
        <v>0</v>
      </c>
      <c r="M228" t="s">
        <v>92</v>
      </c>
    </row>
    <row r="229" spans="1:13" x14ac:dyDescent="0.25">
      <c r="A229">
        <v>228</v>
      </c>
      <c r="B229" s="22" t="s">
        <v>1909</v>
      </c>
      <c r="C229" s="28">
        <v>1</v>
      </c>
      <c r="D229" s="28">
        <v>1</v>
      </c>
      <c r="E229" s="28">
        <v>2</v>
      </c>
      <c r="F229" t="s">
        <v>1469</v>
      </c>
      <c r="H229" t="s">
        <v>1401</v>
      </c>
      <c r="J229" t="s">
        <v>1401</v>
      </c>
      <c r="K229">
        <v>0</v>
      </c>
      <c r="L229">
        <v>0</v>
      </c>
      <c r="M229" t="s">
        <v>92</v>
      </c>
    </row>
    <row r="230" spans="1:13" x14ac:dyDescent="0.25">
      <c r="A230">
        <v>229</v>
      </c>
      <c r="B230" s="22" t="s">
        <v>1910</v>
      </c>
      <c r="C230" s="28">
        <v>1</v>
      </c>
      <c r="D230" s="28">
        <v>1</v>
      </c>
      <c r="E230" s="28">
        <v>2</v>
      </c>
      <c r="F230" t="s">
        <v>1469</v>
      </c>
      <c r="H230" t="s">
        <v>1401</v>
      </c>
      <c r="J230" t="s">
        <v>1401</v>
      </c>
      <c r="K230">
        <v>0</v>
      </c>
      <c r="L230">
        <v>0</v>
      </c>
      <c r="M230" t="s">
        <v>395</v>
      </c>
    </row>
    <row r="231" spans="1:13" x14ac:dyDescent="0.25">
      <c r="A231">
        <v>230</v>
      </c>
      <c r="B231" s="22" t="s">
        <v>1911</v>
      </c>
      <c r="C231" s="28">
        <v>1</v>
      </c>
      <c r="D231" s="28">
        <v>1</v>
      </c>
      <c r="E231" s="28">
        <v>2</v>
      </c>
      <c r="F231" t="s">
        <v>1469</v>
      </c>
      <c r="H231" t="s">
        <v>1401</v>
      </c>
      <c r="J231" t="s">
        <v>1401</v>
      </c>
      <c r="K231">
        <v>0</v>
      </c>
      <c r="L231">
        <v>0</v>
      </c>
      <c r="M231" t="s">
        <v>395</v>
      </c>
    </row>
    <row r="232" spans="1:13" x14ac:dyDescent="0.25">
      <c r="A232">
        <v>231</v>
      </c>
      <c r="B232" s="22" t="s">
        <v>1912</v>
      </c>
      <c r="C232" s="28">
        <v>1</v>
      </c>
      <c r="D232" s="28">
        <v>1</v>
      </c>
      <c r="E232" s="28">
        <v>2</v>
      </c>
      <c r="F232" t="s">
        <v>1469</v>
      </c>
      <c r="H232" t="s">
        <v>1401</v>
      </c>
      <c r="J232" t="s">
        <v>1401</v>
      </c>
      <c r="K232">
        <v>0</v>
      </c>
      <c r="L232">
        <v>0</v>
      </c>
      <c r="M232" t="s">
        <v>416</v>
      </c>
    </row>
    <row r="233" spans="1:13" x14ac:dyDescent="0.25">
      <c r="A233">
        <v>232</v>
      </c>
      <c r="B233" s="22" t="s">
        <v>1913</v>
      </c>
      <c r="C233" s="28">
        <v>1</v>
      </c>
      <c r="D233" s="28">
        <v>1</v>
      </c>
      <c r="E233" s="28">
        <v>2</v>
      </c>
      <c r="F233" t="s">
        <v>1469</v>
      </c>
      <c r="H233" t="s">
        <v>1401</v>
      </c>
      <c r="J233" t="s">
        <v>1401</v>
      </c>
      <c r="K233">
        <v>0</v>
      </c>
      <c r="L233">
        <v>0</v>
      </c>
      <c r="M233" t="s">
        <v>416</v>
      </c>
    </row>
    <row r="234" spans="1:13" x14ac:dyDescent="0.25">
      <c r="A234">
        <v>233</v>
      </c>
      <c r="B234" s="22" t="s">
        <v>1914</v>
      </c>
      <c r="C234" s="28">
        <v>1</v>
      </c>
      <c r="D234" s="28">
        <v>1</v>
      </c>
      <c r="E234" s="28">
        <v>2</v>
      </c>
      <c r="F234" t="s">
        <v>1469</v>
      </c>
      <c r="H234" t="s">
        <v>1401</v>
      </c>
      <c r="J234" t="s">
        <v>1401</v>
      </c>
      <c r="K234">
        <v>0</v>
      </c>
      <c r="L234">
        <v>0</v>
      </c>
      <c r="M234" t="s">
        <v>146</v>
      </c>
    </row>
    <row r="235" spans="1:13" x14ac:dyDescent="0.25">
      <c r="A235">
        <v>234</v>
      </c>
      <c r="B235" s="22" t="s">
        <v>1915</v>
      </c>
      <c r="C235" s="28">
        <v>1</v>
      </c>
      <c r="D235" s="28">
        <v>1</v>
      </c>
      <c r="E235" s="28">
        <v>2</v>
      </c>
      <c r="F235" t="s">
        <v>1469</v>
      </c>
      <c r="H235" t="s">
        <v>1401</v>
      </c>
      <c r="J235" t="s">
        <v>1401</v>
      </c>
      <c r="K235">
        <v>0</v>
      </c>
      <c r="L235">
        <v>0</v>
      </c>
      <c r="M235" t="s">
        <v>146</v>
      </c>
    </row>
    <row r="236" spans="1:13" x14ac:dyDescent="0.25">
      <c r="A236">
        <v>235</v>
      </c>
      <c r="B236" s="22" t="s">
        <v>1916</v>
      </c>
      <c r="C236" s="28">
        <v>1</v>
      </c>
      <c r="D236" s="28">
        <v>1</v>
      </c>
      <c r="E236" s="28">
        <v>2</v>
      </c>
      <c r="F236" t="s">
        <v>1469</v>
      </c>
      <c r="H236" t="s">
        <v>1401</v>
      </c>
      <c r="J236" t="s">
        <v>1401</v>
      </c>
      <c r="K236">
        <v>0</v>
      </c>
      <c r="L236">
        <v>0</v>
      </c>
      <c r="M236" t="s">
        <v>202</v>
      </c>
    </row>
    <row r="237" spans="1:13" x14ac:dyDescent="0.25">
      <c r="A237">
        <v>236</v>
      </c>
      <c r="B237" s="22" t="s">
        <v>1917</v>
      </c>
      <c r="C237" s="28">
        <v>1</v>
      </c>
      <c r="D237" s="28">
        <v>1</v>
      </c>
      <c r="E237" s="28">
        <v>2</v>
      </c>
      <c r="F237" t="s">
        <v>1469</v>
      </c>
      <c r="H237" t="s">
        <v>1401</v>
      </c>
      <c r="J237" t="s">
        <v>1401</v>
      </c>
      <c r="K237">
        <v>0</v>
      </c>
      <c r="L237">
        <v>0</v>
      </c>
      <c r="M237" t="s">
        <v>202</v>
      </c>
    </row>
    <row r="238" spans="1:13" x14ac:dyDescent="0.25">
      <c r="A238">
        <v>237</v>
      </c>
      <c r="B238" s="22" t="s">
        <v>1918</v>
      </c>
      <c r="C238" s="28">
        <v>1</v>
      </c>
      <c r="D238" s="28">
        <v>1</v>
      </c>
      <c r="E238" s="28">
        <v>2</v>
      </c>
      <c r="F238" t="s">
        <v>1469</v>
      </c>
      <c r="H238" t="s">
        <v>1401</v>
      </c>
      <c r="J238" t="s">
        <v>1401</v>
      </c>
      <c r="K238">
        <v>0</v>
      </c>
      <c r="L238">
        <v>0</v>
      </c>
      <c r="M238" t="s">
        <v>417</v>
      </c>
    </row>
    <row r="239" spans="1:13" x14ac:dyDescent="0.25">
      <c r="A239">
        <v>238</v>
      </c>
      <c r="B239" s="22" t="s">
        <v>1919</v>
      </c>
      <c r="C239" s="28">
        <v>1</v>
      </c>
      <c r="D239" s="28">
        <v>1</v>
      </c>
      <c r="E239" s="28">
        <v>2</v>
      </c>
      <c r="F239" t="s">
        <v>1469</v>
      </c>
      <c r="H239" t="s">
        <v>1401</v>
      </c>
      <c r="J239" t="s">
        <v>1401</v>
      </c>
      <c r="K239">
        <v>0</v>
      </c>
      <c r="L239">
        <v>0</v>
      </c>
      <c r="M239" t="s">
        <v>417</v>
      </c>
    </row>
    <row r="240" spans="1:13" x14ac:dyDescent="0.25">
      <c r="A240">
        <v>239</v>
      </c>
      <c r="B240" s="22" t="s">
        <v>1920</v>
      </c>
      <c r="C240" s="28">
        <v>1</v>
      </c>
      <c r="D240" s="28">
        <v>1</v>
      </c>
      <c r="E240" s="28">
        <v>2</v>
      </c>
      <c r="F240" t="s">
        <v>1469</v>
      </c>
      <c r="H240" t="s">
        <v>1921</v>
      </c>
      <c r="J240" t="s">
        <v>1701</v>
      </c>
      <c r="K240">
        <v>0</v>
      </c>
      <c r="L240" t="s">
        <v>1702</v>
      </c>
      <c r="M240" t="s">
        <v>395</v>
      </c>
    </row>
    <row r="241" spans="1:13" x14ac:dyDescent="0.25">
      <c r="A241">
        <v>240</v>
      </c>
      <c r="B241" s="22" t="s">
        <v>1922</v>
      </c>
      <c r="C241" s="28">
        <v>1</v>
      </c>
      <c r="D241" s="28">
        <v>1</v>
      </c>
      <c r="E241" s="28">
        <v>2</v>
      </c>
      <c r="F241" t="s">
        <v>1469</v>
      </c>
      <c r="H241" t="s">
        <v>1921</v>
      </c>
      <c r="J241" t="s">
        <v>1701</v>
      </c>
      <c r="K241">
        <v>0</v>
      </c>
      <c r="L241" t="s">
        <v>1702</v>
      </c>
      <c r="M241" t="s">
        <v>395</v>
      </c>
    </row>
    <row r="242" spans="1:13" x14ac:dyDescent="0.25">
      <c r="A242">
        <v>241</v>
      </c>
      <c r="B242" s="22" t="s">
        <v>1923</v>
      </c>
      <c r="C242" s="28">
        <v>1</v>
      </c>
      <c r="D242" s="28">
        <v>1</v>
      </c>
      <c r="E242" s="28">
        <v>2</v>
      </c>
      <c r="F242" t="s">
        <v>1469</v>
      </c>
      <c r="H242" t="s">
        <v>1921</v>
      </c>
      <c r="J242" t="s">
        <v>1720</v>
      </c>
      <c r="K242">
        <v>0</v>
      </c>
      <c r="L242" t="s">
        <v>1720</v>
      </c>
      <c r="M242" t="s">
        <v>395</v>
      </c>
    </row>
    <row r="243" spans="1:13" x14ac:dyDescent="0.25">
      <c r="A243">
        <v>242</v>
      </c>
      <c r="B243" s="22" t="s">
        <v>1924</v>
      </c>
      <c r="C243" s="28">
        <v>1</v>
      </c>
      <c r="D243" s="28">
        <v>1</v>
      </c>
      <c r="E243" s="28">
        <v>2</v>
      </c>
      <c r="F243" t="s">
        <v>1469</v>
      </c>
      <c r="H243" t="s">
        <v>1921</v>
      </c>
      <c r="J243" t="s">
        <v>1720</v>
      </c>
      <c r="K243">
        <v>0</v>
      </c>
      <c r="L243" t="s">
        <v>1720</v>
      </c>
      <c r="M243" t="s">
        <v>395</v>
      </c>
    </row>
    <row r="244" spans="1:13" x14ac:dyDescent="0.25">
      <c r="A244">
        <v>243</v>
      </c>
      <c r="B244" s="22" t="s">
        <v>1925</v>
      </c>
      <c r="C244" s="28">
        <v>1</v>
      </c>
      <c r="D244" s="28">
        <v>1</v>
      </c>
      <c r="E244" s="28">
        <v>2</v>
      </c>
      <c r="F244" t="s">
        <v>1469</v>
      </c>
      <c r="H244" t="s">
        <v>1921</v>
      </c>
      <c r="J244" t="s">
        <v>668</v>
      </c>
      <c r="K244" t="s">
        <v>1646</v>
      </c>
      <c r="L244" t="s">
        <v>1647</v>
      </c>
      <c r="M244" t="s">
        <v>92</v>
      </c>
    </row>
    <row r="245" spans="1:13" x14ac:dyDescent="0.25">
      <c r="A245">
        <v>244</v>
      </c>
      <c r="B245" s="22" t="s">
        <v>1926</v>
      </c>
      <c r="C245" s="28">
        <v>1</v>
      </c>
      <c r="D245" s="28">
        <v>1</v>
      </c>
      <c r="E245" s="28">
        <v>2</v>
      </c>
      <c r="F245" t="s">
        <v>1469</v>
      </c>
      <c r="H245" t="s">
        <v>1921</v>
      </c>
      <c r="J245" t="s">
        <v>668</v>
      </c>
      <c r="K245" t="s">
        <v>1646</v>
      </c>
      <c r="L245" t="s">
        <v>1649</v>
      </c>
      <c r="M245" t="s">
        <v>395</v>
      </c>
    </row>
    <row r="246" spans="1:13" x14ac:dyDescent="0.25">
      <c r="A246">
        <v>245</v>
      </c>
      <c r="B246" s="22" t="s">
        <v>1927</v>
      </c>
      <c r="C246" s="28">
        <v>1</v>
      </c>
      <c r="D246" s="28">
        <v>1</v>
      </c>
      <c r="E246" s="28">
        <v>2</v>
      </c>
      <c r="F246" t="s">
        <v>1469</v>
      </c>
      <c r="H246" t="s">
        <v>1921</v>
      </c>
      <c r="J246" t="s">
        <v>668</v>
      </c>
      <c r="K246" t="s">
        <v>1646</v>
      </c>
      <c r="L246" t="s">
        <v>1649</v>
      </c>
      <c r="M246" t="s">
        <v>395</v>
      </c>
    </row>
    <row r="247" spans="1:13" x14ac:dyDescent="0.25">
      <c r="A247">
        <v>246</v>
      </c>
      <c r="B247" s="22" t="s">
        <v>1928</v>
      </c>
      <c r="C247" s="28">
        <v>1</v>
      </c>
      <c r="D247" s="28">
        <v>1</v>
      </c>
      <c r="E247" s="28">
        <v>2</v>
      </c>
      <c r="F247" t="s">
        <v>1469</v>
      </c>
      <c r="H247" t="s">
        <v>1921</v>
      </c>
      <c r="J247" t="s">
        <v>668</v>
      </c>
      <c r="K247" t="s">
        <v>1646</v>
      </c>
      <c r="L247" t="s">
        <v>1652</v>
      </c>
      <c r="M247" t="s">
        <v>395</v>
      </c>
    </row>
    <row r="248" spans="1:13" x14ac:dyDescent="0.25">
      <c r="A248">
        <v>247</v>
      </c>
      <c r="B248" s="22" t="s">
        <v>1929</v>
      </c>
      <c r="C248" s="28">
        <v>1</v>
      </c>
      <c r="D248" s="28">
        <v>1</v>
      </c>
      <c r="E248" s="28">
        <v>2</v>
      </c>
      <c r="F248" t="s">
        <v>1469</v>
      </c>
      <c r="H248" t="s">
        <v>1921</v>
      </c>
      <c r="J248" t="s">
        <v>1641</v>
      </c>
      <c r="K248" t="s">
        <v>1656</v>
      </c>
      <c r="L248" t="s">
        <v>1657</v>
      </c>
      <c r="M248" t="s">
        <v>395</v>
      </c>
    </row>
    <row r="249" spans="1:13" x14ac:dyDescent="0.25">
      <c r="A249">
        <v>248</v>
      </c>
      <c r="B249" s="22" t="s">
        <v>1930</v>
      </c>
      <c r="C249" s="28">
        <v>1</v>
      </c>
      <c r="D249" s="28">
        <v>1</v>
      </c>
      <c r="E249" s="28">
        <v>2</v>
      </c>
      <c r="F249" t="s">
        <v>1469</v>
      </c>
      <c r="H249" t="s">
        <v>1921</v>
      </c>
      <c r="J249" t="s">
        <v>1641</v>
      </c>
      <c r="K249" t="s">
        <v>1656</v>
      </c>
      <c r="L249" t="s">
        <v>1660</v>
      </c>
      <c r="M249" t="s">
        <v>202</v>
      </c>
    </row>
    <row r="250" spans="1:13" x14ac:dyDescent="0.25">
      <c r="A250">
        <v>249</v>
      </c>
      <c r="B250" s="22" t="s">
        <v>1931</v>
      </c>
      <c r="C250" s="28">
        <v>1</v>
      </c>
      <c r="D250" s="28">
        <v>1</v>
      </c>
      <c r="E250" s="28">
        <v>2</v>
      </c>
      <c r="F250" t="s">
        <v>1469</v>
      </c>
      <c r="H250" t="s">
        <v>1921</v>
      </c>
      <c r="J250" t="s">
        <v>1641</v>
      </c>
      <c r="K250" t="s">
        <v>1656</v>
      </c>
      <c r="L250" t="s">
        <v>1660</v>
      </c>
      <c r="M250" t="s">
        <v>202</v>
      </c>
    </row>
    <row r="251" spans="1:13" x14ac:dyDescent="0.25">
      <c r="A251">
        <v>250</v>
      </c>
      <c r="B251" s="22" t="s">
        <v>1932</v>
      </c>
      <c r="C251" s="28">
        <v>1</v>
      </c>
      <c r="D251" s="28">
        <v>1</v>
      </c>
      <c r="E251" s="28">
        <v>2</v>
      </c>
      <c r="F251" t="s">
        <v>1469</v>
      </c>
      <c r="H251" t="s">
        <v>1921</v>
      </c>
      <c r="J251" t="s">
        <v>1641</v>
      </c>
      <c r="K251" t="s">
        <v>1642</v>
      </c>
      <c r="L251" t="s">
        <v>1642</v>
      </c>
      <c r="M251" t="s">
        <v>91</v>
      </c>
    </row>
    <row r="252" spans="1:13" x14ac:dyDescent="0.25">
      <c r="A252">
        <v>251</v>
      </c>
      <c r="B252" s="22" t="s">
        <v>1933</v>
      </c>
      <c r="C252" s="28">
        <v>1</v>
      </c>
      <c r="D252" s="28">
        <v>1</v>
      </c>
      <c r="E252" s="28">
        <v>2</v>
      </c>
      <c r="F252" t="s">
        <v>1469</v>
      </c>
      <c r="H252" t="s">
        <v>1921</v>
      </c>
      <c r="J252" t="s">
        <v>1641</v>
      </c>
      <c r="K252" t="s">
        <v>1642</v>
      </c>
      <c r="L252" t="s">
        <v>1642</v>
      </c>
      <c r="M252" t="s">
        <v>395</v>
      </c>
    </row>
    <row r="253" spans="1:13" x14ac:dyDescent="0.25">
      <c r="A253">
        <v>252</v>
      </c>
      <c r="B253" s="22" t="s">
        <v>1934</v>
      </c>
      <c r="C253" s="28">
        <v>1</v>
      </c>
      <c r="D253" s="28">
        <v>1</v>
      </c>
      <c r="E253" s="28">
        <v>2</v>
      </c>
      <c r="F253" t="s">
        <v>1469</v>
      </c>
      <c r="H253" t="s">
        <v>1921</v>
      </c>
      <c r="J253" t="s">
        <v>1641</v>
      </c>
      <c r="K253" t="s">
        <v>1642</v>
      </c>
      <c r="L253" t="s">
        <v>1642</v>
      </c>
      <c r="M253" t="s">
        <v>146</v>
      </c>
    </row>
    <row r="254" spans="1:13" x14ac:dyDescent="0.25">
      <c r="A254">
        <v>253</v>
      </c>
      <c r="B254" s="22" t="s">
        <v>1935</v>
      </c>
      <c r="C254" s="28">
        <v>1</v>
      </c>
      <c r="D254" s="28">
        <v>1</v>
      </c>
      <c r="E254" s="28">
        <v>2</v>
      </c>
      <c r="F254" t="s">
        <v>1469</v>
      </c>
      <c r="H254" t="s">
        <v>1921</v>
      </c>
      <c r="J254" t="s">
        <v>1641</v>
      </c>
      <c r="K254" t="s">
        <v>1642</v>
      </c>
      <c r="L254" t="s">
        <v>1642</v>
      </c>
      <c r="M254" t="s">
        <v>202</v>
      </c>
    </row>
    <row r="255" spans="1:13" x14ac:dyDescent="0.25">
      <c r="A255">
        <v>254</v>
      </c>
      <c r="B255" s="22" t="s">
        <v>1936</v>
      </c>
      <c r="C255" s="28">
        <v>1</v>
      </c>
      <c r="D255" s="28">
        <v>1</v>
      </c>
      <c r="E255" s="28">
        <v>2</v>
      </c>
      <c r="F255" t="s">
        <v>1469</v>
      </c>
      <c r="H255" t="s">
        <v>1921</v>
      </c>
      <c r="J255" t="s">
        <v>1641</v>
      </c>
      <c r="K255" t="s">
        <v>1642</v>
      </c>
      <c r="L255" t="s">
        <v>1642</v>
      </c>
      <c r="M255" t="s">
        <v>202</v>
      </c>
    </row>
    <row r="256" spans="1:13" x14ac:dyDescent="0.25">
      <c r="A256">
        <v>255</v>
      </c>
      <c r="B256" s="22" t="s">
        <v>1937</v>
      </c>
      <c r="C256" s="28">
        <v>1</v>
      </c>
      <c r="D256" s="28">
        <v>1</v>
      </c>
      <c r="E256" s="28">
        <v>2</v>
      </c>
      <c r="F256" t="s">
        <v>1469</v>
      </c>
      <c r="H256" t="s">
        <v>1921</v>
      </c>
      <c r="J256" t="s">
        <v>1641</v>
      </c>
      <c r="K256" t="s">
        <v>1642</v>
      </c>
      <c r="L256" t="s">
        <v>1642</v>
      </c>
      <c r="M256" t="s">
        <v>98</v>
      </c>
    </row>
    <row r="257" spans="1:13" x14ac:dyDescent="0.25">
      <c r="A257">
        <v>256</v>
      </c>
      <c r="B257" s="22" t="s">
        <v>1938</v>
      </c>
      <c r="C257" s="28">
        <v>1</v>
      </c>
      <c r="D257" s="28">
        <v>1</v>
      </c>
      <c r="E257" s="28">
        <v>2</v>
      </c>
      <c r="F257" t="s">
        <v>1469</v>
      </c>
      <c r="H257" t="s">
        <v>1921</v>
      </c>
      <c r="J257" t="s">
        <v>1641</v>
      </c>
      <c r="K257" t="s">
        <v>1675</v>
      </c>
      <c r="L257" t="s">
        <v>1676</v>
      </c>
      <c r="M257" t="s">
        <v>91</v>
      </c>
    </row>
    <row r="258" spans="1:13" x14ac:dyDescent="0.25">
      <c r="A258">
        <v>257</v>
      </c>
      <c r="B258" s="22" t="s">
        <v>1939</v>
      </c>
      <c r="C258" s="28">
        <v>1</v>
      </c>
      <c r="D258" s="28">
        <v>1</v>
      </c>
      <c r="E258" s="28">
        <v>2</v>
      </c>
      <c r="F258" t="s">
        <v>1469</v>
      </c>
      <c r="H258" t="s">
        <v>1921</v>
      </c>
      <c r="J258" t="s">
        <v>1641</v>
      </c>
      <c r="K258" t="s">
        <v>1675</v>
      </c>
      <c r="L258" t="s">
        <v>1676</v>
      </c>
      <c r="M258" t="s">
        <v>91</v>
      </c>
    </row>
    <row r="259" spans="1:13" x14ac:dyDescent="0.25">
      <c r="A259">
        <v>258</v>
      </c>
      <c r="B259" s="22" t="s">
        <v>1940</v>
      </c>
      <c r="C259" s="28">
        <v>1</v>
      </c>
      <c r="D259" s="28">
        <v>1</v>
      </c>
      <c r="E259" s="28">
        <v>2</v>
      </c>
      <c r="F259" t="s">
        <v>1469</v>
      </c>
      <c r="H259" t="s">
        <v>1921</v>
      </c>
      <c r="J259" t="s">
        <v>1641</v>
      </c>
      <c r="K259" t="s">
        <v>1675</v>
      </c>
      <c r="L259" t="s">
        <v>1676</v>
      </c>
      <c r="M259" t="s">
        <v>92</v>
      </c>
    </row>
    <row r="260" spans="1:13" x14ac:dyDescent="0.25">
      <c r="A260">
        <v>259</v>
      </c>
      <c r="B260" s="22" t="s">
        <v>1941</v>
      </c>
      <c r="C260" s="28">
        <v>1</v>
      </c>
      <c r="D260" s="28">
        <v>1</v>
      </c>
      <c r="E260" s="28">
        <v>2</v>
      </c>
      <c r="F260" t="s">
        <v>1469</v>
      </c>
      <c r="H260" t="s">
        <v>1921</v>
      </c>
      <c r="J260" t="s">
        <v>1641</v>
      </c>
      <c r="K260" t="s">
        <v>1675</v>
      </c>
      <c r="L260" t="s">
        <v>1676</v>
      </c>
      <c r="M260" t="s">
        <v>395</v>
      </c>
    </row>
    <row r="261" spans="1:13" x14ac:dyDescent="0.25">
      <c r="A261">
        <v>260</v>
      </c>
      <c r="B261" s="22" t="s">
        <v>1942</v>
      </c>
      <c r="C261" s="28">
        <v>1</v>
      </c>
      <c r="D261" s="28">
        <v>1</v>
      </c>
      <c r="E261" s="28">
        <v>2</v>
      </c>
      <c r="F261" t="s">
        <v>1469</v>
      </c>
      <c r="H261" t="s">
        <v>1921</v>
      </c>
      <c r="J261" t="s">
        <v>1641</v>
      </c>
      <c r="K261" t="s">
        <v>1675</v>
      </c>
      <c r="L261" t="s">
        <v>1742</v>
      </c>
      <c r="M261" t="s">
        <v>395</v>
      </c>
    </row>
    <row r="262" spans="1:13" x14ac:dyDescent="0.25">
      <c r="A262">
        <v>261</v>
      </c>
      <c r="B262" s="22" t="s">
        <v>1943</v>
      </c>
      <c r="C262" s="28">
        <v>1</v>
      </c>
      <c r="D262" s="28">
        <v>1</v>
      </c>
      <c r="E262" s="28">
        <v>2</v>
      </c>
      <c r="F262" t="s">
        <v>1469</v>
      </c>
      <c r="H262" t="s">
        <v>1921</v>
      </c>
      <c r="J262" t="s">
        <v>1641</v>
      </c>
      <c r="K262" t="s">
        <v>1675</v>
      </c>
      <c r="L262" t="s">
        <v>1676</v>
      </c>
      <c r="M262" t="s">
        <v>416</v>
      </c>
    </row>
    <row r="263" spans="1:13" x14ac:dyDescent="0.25">
      <c r="A263">
        <v>262</v>
      </c>
      <c r="B263" s="22" t="s">
        <v>1944</v>
      </c>
      <c r="C263" s="28">
        <v>1</v>
      </c>
      <c r="D263" s="28">
        <v>1</v>
      </c>
      <c r="E263" s="28">
        <v>2</v>
      </c>
      <c r="F263" t="s">
        <v>1469</v>
      </c>
      <c r="H263" t="s">
        <v>1921</v>
      </c>
      <c r="J263" t="s">
        <v>1641</v>
      </c>
      <c r="K263" t="s">
        <v>1675</v>
      </c>
      <c r="L263" t="s">
        <v>1676</v>
      </c>
      <c r="M263" t="s">
        <v>416</v>
      </c>
    </row>
    <row r="264" spans="1:13" x14ac:dyDescent="0.25">
      <c r="A264">
        <v>263</v>
      </c>
      <c r="B264" s="22" t="s">
        <v>1945</v>
      </c>
      <c r="C264" s="28">
        <v>1</v>
      </c>
      <c r="D264" s="28">
        <v>1</v>
      </c>
      <c r="E264" s="28">
        <v>2</v>
      </c>
      <c r="F264" t="s">
        <v>1469</v>
      </c>
      <c r="H264" t="s">
        <v>1921</v>
      </c>
      <c r="J264" t="s">
        <v>1641</v>
      </c>
      <c r="K264" t="s">
        <v>1675</v>
      </c>
      <c r="L264" t="s">
        <v>1744</v>
      </c>
      <c r="M264" t="s">
        <v>89</v>
      </c>
    </row>
    <row r="265" spans="1:13" x14ac:dyDescent="0.25">
      <c r="A265">
        <v>264</v>
      </c>
      <c r="B265" s="22" t="s">
        <v>1946</v>
      </c>
      <c r="C265" s="28">
        <v>1</v>
      </c>
      <c r="D265" s="28">
        <v>1</v>
      </c>
      <c r="E265" s="28">
        <v>2</v>
      </c>
      <c r="F265" t="s">
        <v>1469</v>
      </c>
      <c r="H265" t="s">
        <v>1921</v>
      </c>
      <c r="J265" t="s">
        <v>1641</v>
      </c>
      <c r="K265" t="s">
        <v>1675</v>
      </c>
      <c r="L265" t="s">
        <v>1744</v>
      </c>
      <c r="M265" t="s">
        <v>89</v>
      </c>
    </row>
    <row r="266" spans="1:13" x14ac:dyDescent="0.25">
      <c r="A266">
        <v>265</v>
      </c>
      <c r="B266" s="22" t="s">
        <v>1947</v>
      </c>
      <c r="C266" s="28">
        <v>1</v>
      </c>
      <c r="D266" s="28">
        <v>1</v>
      </c>
      <c r="E266" s="28">
        <v>2</v>
      </c>
      <c r="F266" t="s">
        <v>1469</v>
      </c>
      <c r="H266" t="s">
        <v>1921</v>
      </c>
      <c r="J266" t="s">
        <v>1641</v>
      </c>
      <c r="K266" t="s">
        <v>1675</v>
      </c>
      <c r="L266" t="s">
        <v>1676</v>
      </c>
      <c r="M266" t="s">
        <v>146</v>
      </c>
    </row>
    <row r="267" spans="1:13" x14ac:dyDescent="0.25">
      <c r="A267">
        <v>266</v>
      </c>
      <c r="B267" s="22" t="s">
        <v>1948</v>
      </c>
      <c r="C267" s="28">
        <v>1</v>
      </c>
      <c r="D267" s="28">
        <v>1</v>
      </c>
      <c r="E267" s="28">
        <v>2</v>
      </c>
      <c r="F267" t="s">
        <v>1469</v>
      </c>
      <c r="H267" t="s">
        <v>1921</v>
      </c>
      <c r="J267" t="s">
        <v>1641</v>
      </c>
      <c r="K267" t="s">
        <v>1675</v>
      </c>
      <c r="L267" t="s">
        <v>1676</v>
      </c>
      <c r="M267" t="s">
        <v>202</v>
      </c>
    </row>
    <row r="268" spans="1:13" x14ac:dyDescent="0.25">
      <c r="A268">
        <v>267</v>
      </c>
      <c r="B268" s="22" t="s">
        <v>1949</v>
      </c>
      <c r="C268" s="28">
        <v>1</v>
      </c>
      <c r="D268" s="28">
        <v>1</v>
      </c>
      <c r="E268" s="28">
        <v>2</v>
      </c>
      <c r="F268" t="s">
        <v>1469</v>
      </c>
      <c r="H268" t="s">
        <v>1921</v>
      </c>
      <c r="J268" t="s">
        <v>1641</v>
      </c>
      <c r="K268" t="s">
        <v>1675</v>
      </c>
      <c r="L268" t="s">
        <v>1676</v>
      </c>
      <c r="M268" t="s">
        <v>202</v>
      </c>
    </row>
    <row r="269" spans="1:13" x14ac:dyDescent="0.25">
      <c r="A269">
        <v>268</v>
      </c>
      <c r="B269" s="22" t="s">
        <v>1950</v>
      </c>
      <c r="C269" s="28">
        <v>1</v>
      </c>
      <c r="D269" s="28">
        <v>1</v>
      </c>
      <c r="E269" s="28">
        <v>2</v>
      </c>
      <c r="F269" t="s">
        <v>1469</v>
      </c>
      <c r="H269" t="s">
        <v>1921</v>
      </c>
      <c r="J269" t="s">
        <v>1641</v>
      </c>
      <c r="K269" t="s">
        <v>1675</v>
      </c>
      <c r="L269" t="s">
        <v>1676</v>
      </c>
      <c r="M269" t="s">
        <v>98</v>
      </c>
    </row>
    <row r="270" spans="1:13" x14ac:dyDescent="0.25">
      <c r="A270">
        <v>269</v>
      </c>
      <c r="B270" s="22" t="s">
        <v>1951</v>
      </c>
      <c r="C270" s="28">
        <v>1</v>
      </c>
      <c r="D270" s="28">
        <v>1</v>
      </c>
      <c r="E270" s="28">
        <v>2</v>
      </c>
      <c r="F270" t="s">
        <v>1469</v>
      </c>
      <c r="H270" t="s">
        <v>1921</v>
      </c>
      <c r="J270" t="s">
        <v>1641</v>
      </c>
      <c r="K270" t="s">
        <v>1675</v>
      </c>
      <c r="L270" t="s">
        <v>1676</v>
      </c>
      <c r="M270" t="s">
        <v>98</v>
      </c>
    </row>
    <row r="271" spans="1:13" x14ac:dyDescent="0.25">
      <c r="A271">
        <v>270</v>
      </c>
      <c r="B271" s="22" t="s">
        <v>1952</v>
      </c>
      <c r="C271" s="28">
        <v>1</v>
      </c>
      <c r="D271" s="28">
        <v>1</v>
      </c>
      <c r="E271" s="28">
        <v>2</v>
      </c>
      <c r="F271" t="s">
        <v>1469</v>
      </c>
      <c r="H271" t="s">
        <v>1921</v>
      </c>
      <c r="J271" t="s">
        <v>1767</v>
      </c>
      <c r="K271">
        <v>0</v>
      </c>
      <c r="L271" t="s">
        <v>1654</v>
      </c>
      <c r="M271" t="s">
        <v>395</v>
      </c>
    </row>
    <row r="272" spans="1:13" x14ac:dyDescent="0.25">
      <c r="A272">
        <v>271</v>
      </c>
      <c r="B272" s="22" t="s">
        <v>1953</v>
      </c>
      <c r="C272" s="28">
        <v>1</v>
      </c>
      <c r="D272" s="28">
        <v>1</v>
      </c>
      <c r="E272" s="28">
        <v>2</v>
      </c>
      <c r="F272" t="s">
        <v>1469</v>
      </c>
      <c r="H272" t="s">
        <v>1921</v>
      </c>
      <c r="J272" t="s">
        <v>1767</v>
      </c>
      <c r="K272">
        <v>0</v>
      </c>
      <c r="L272" t="s">
        <v>1654</v>
      </c>
      <c r="M272" t="s">
        <v>395</v>
      </c>
    </row>
    <row r="273" spans="1:13" x14ac:dyDescent="0.25">
      <c r="A273">
        <v>272</v>
      </c>
      <c r="B273" s="22" t="s">
        <v>1954</v>
      </c>
      <c r="C273" s="28">
        <v>1</v>
      </c>
      <c r="D273" s="28">
        <v>1</v>
      </c>
      <c r="E273" s="28">
        <v>2</v>
      </c>
      <c r="F273" t="s">
        <v>1469</v>
      </c>
      <c r="H273" t="s">
        <v>1921</v>
      </c>
      <c r="J273" t="s">
        <v>1955</v>
      </c>
      <c r="K273">
        <v>0</v>
      </c>
      <c r="L273" t="s">
        <v>1955</v>
      </c>
      <c r="M273" t="s">
        <v>395</v>
      </c>
    </row>
    <row r="274" spans="1:13" x14ac:dyDescent="0.25">
      <c r="A274">
        <v>273</v>
      </c>
      <c r="B274" s="22" t="s">
        <v>1956</v>
      </c>
      <c r="C274" s="28">
        <v>1</v>
      </c>
      <c r="D274" s="28">
        <v>1</v>
      </c>
      <c r="E274" s="28">
        <v>2</v>
      </c>
      <c r="F274" t="s">
        <v>1469</v>
      </c>
      <c r="H274" t="s">
        <v>1921</v>
      </c>
      <c r="J274" t="s">
        <v>1955</v>
      </c>
      <c r="K274">
        <v>0</v>
      </c>
      <c r="L274" t="s">
        <v>1955</v>
      </c>
      <c r="M274" t="s">
        <v>395</v>
      </c>
    </row>
    <row r="275" spans="1:13" x14ac:dyDescent="0.25">
      <c r="A275">
        <v>274</v>
      </c>
      <c r="B275" s="22" t="s">
        <v>1957</v>
      </c>
      <c r="C275" s="28">
        <v>1</v>
      </c>
      <c r="D275" s="28">
        <v>1</v>
      </c>
      <c r="E275" s="28">
        <v>2</v>
      </c>
      <c r="F275" t="s">
        <v>1469</v>
      </c>
      <c r="H275" t="s">
        <v>1402</v>
      </c>
      <c r="J275" t="s">
        <v>668</v>
      </c>
      <c r="K275" t="s">
        <v>1646</v>
      </c>
      <c r="L275" t="s">
        <v>1647</v>
      </c>
      <c r="M275" t="s">
        <v>92</v>
      </c>
    </row>
    <row r="276" spans="1:13" x14ac:dyDescent="0.25">
      <c r="A276">
        <v>275</v>
      </c>
      <c r="B276" s="22" t="s">
        <v>1958</v>
      </c>
      <c r="C276" s="28">
        <v>1</v>
      </c>
      <c r="D276" s="28">
        <v>1</v>
      </c>
      <c r="E276" s="28">
        <v>2</v>
      </c>
      <c r="F276" t="s">
        <v>1469</v>
      </c>
      <c r="H276" t="s">
        <v>1402</v>
      </c>
      <c r="J276" t="s">
        <v>668</v>
      </c>
      <c r="K276" t="s">
        <v>1646</v>
      </c>
      <c r="L276" t="s">
        <v>1649</v>
      </c>
      <c r="M276" t="s">
        <v>395</v>
      </c>
    </row>
    <row r="277" spans="1:13" x14ac:dyDescent="0.25">
      <c r="A277">
        <v>276</v>
      </c>
      <c r="B277" s="22" t="s">
        <v>1959</v>
      </c>
      <c r="C277" s="28">
        <v>1</v>
      </c>
      <c r="D277" s="28">
        <v>1</v>
      </c>
      <c r="E277" s="28">
        <v>2</v>
      </c>
      <c r="F277" t="s">
        <v>1469</v>
      </c>
      <c r="H277" t="s">
        <v>1402</v>
      </c>
      <c r="J277" t="s">
        <v>668</v>
      </c>
      <c r="K277" t="s">
        <v>1646</v>
      </c>
      <c r="L277" t="s">
        <v>1649</v>
      </c>
      <c r="M277" t="s">
        <v>395</v>
      </c>
    </row>
    <row r="278" spans="1:13" x14ac:dyDescent="0.25">
      <c r="A278">
        <v>277</v>
      </c>
      <c r="B278" s="22" t="s">
        <v>1960</v>
      </c>
      <c r="C278" s="28">
        <v>1</v>
      </c>
      <c r="D278" s="28">
        <v>1</v>
      </c>
      <c r="E278" s="28">
        <v>2</v>
      </c>
      <c r="F278" t="s">
        <v>1469</v>
      </c>
      <c r="H278" t="s">
        <v>1402</v>
      </c>
      <c r="J278" t="s">
        <v>668</v>
      </c>
      <c r="K278" t="s">
        <v>1646</v>
      </c>
      <c r="L278" t="s">
        <v>1652</v>
      </c>
      <c r="M278" t="s">
        <v>395</v>
      </c>
    </row>
    <row r="279" spans="1:13" x14ac:dyDescent="0.25">
      <c r="A279">
        <v>278</v>
      </c>
      <c r="B279" s="22" t="s">
        <v>1961</v>
      </c>
      <c r="C279" s="28">
        <v>1</v>
      </c>
      <c r="D279" s="28">
        <v>1</v>
      </c>
      <c r="E279" s="28">
        <v>2</v>
      </c>
      <c r="F279" t="s">
        <v>1469</v>
      </c>
      <c r="H279" t="s">
        <v>1402</v>
      </c>
      <c r="J279" t="s">
        <v>1641</v>
      </c>
      <c r="K279" t="s">
        <v>1642</v>
      </c>
      <c r="L279" t="s">
        <v>1642</v>
      </c>
      <c r="M279" t="s">
        <v>91</v>
      </c>
    </row>
    <row r="280" spans="1:13" x14ac:dyDescent="0.25">
      <c r="A280">
        <v>279</v>
      </c>
      <c r="B280" s="22" t="s">
        <v>1962</v>
      </c>
      <c r="C280" s="28">
        <v>1</v>
      </c>
      <c r="D280" s="28">
        <v>1</v>
      </c>
      <c r="E280" s="28">
        <v>2</v>
      </c>
      <c r="F280" t="s">
        <v>1469</v>
      </c>
      <c r="H280" t="s">
        <v>1402</v>
      </c>
      <c r="J280" t="s">
        <v>1641</v>
      </c>
      <c r="K280" t="s">
        <v>1642</v>
      </c>
      <c r="L280" t="s">
        <v>1642</v>
      </c>
      <c r="M280" t="s">
        <v>395</v>
      </c>
    </row>
    <row r="281" spans="1:13" x14ac:dyDescent="0.25">
      <c r="A281">
        <v>280</v>
      </c>
      <c r="B281" s="22" t="s">
        <v>1963</v>
      </c>
      <c r="C281" s="28">
        <v>1</v>
      </c>
      <c r="D281" s="28">
        <v>1</v>
      </c>
      <c r="E281" s="28">
        <v>2</v>
      </c>
      <c r="F281" t="s">
        <v>1469</v>
      </c>
      <c r="H281" t="s">
        <v>1402</v>
      </c>
      <c r="J281" t="s">
        <v>1641</v>
      </c>
      <c r="K281" t="s">
        <v>1642</v>
      </c>
      <c r="L281" t="s">
        <v>1642</v>
      </c>
      <c r="M281" t="s">
        <v>146</v>
      </c>
    </row>
    <row r="282" spans="1:13" x14ac:dyDescent="0.25">
      <c r="A282">
        <v>281</v>
      </c>
      <c r="B282" s="22" t="s">
        <v>1964</v>
      </c>
      <c r="C282" s="28">
        <v>1</v>
      </c>
      <c r="D282" s="28">
        <v>1</v>
      </c>
      <c r="E282" s="28">
        <v>2</v>
      </c>
      <c r="F282" t="s">
        <v>1469</v>
      </c>
      <c r="H282" t="s">
        <v>1402</v>
      </c>
      <c r="J282" t="s">
        <v>1641</v>
      </c>
      <c r="K282" t="s">
        <v>1642</v>
      </c>
      <c r="L282" t="s">
        <v>1642</v>
      </c>
      <c r="M282" t="s">
        <v>202</v>
      </c>
    </row>
    <row r="283" spans="1:13" x14ac:dyDescent="0.25">
      <c r="A283">
        <v>282</v>
      </c>
      <c r="B283" s="22" t="s">
        <v>1965</v>
      </c>
      <c r="C283" s="28">
        <v>1</v>
      </c>
      <c r="D283" s="28">
        <v>1</v>
      </c>
      <c r="E283" s="28">
        <v>2</v>
      </c>
      <c r="F283" t="s">
        <v>1469</v>
      </c>
      <c r="H283" t="s">
        <v>1402</v>
      </c>
      <c r="J283" t="s">
        <v>1641</v>
      </c>
      <c r="K283" t="s">
        <v>1642</v>
      </c>
      <c r="L283" t="s">
        <v>1642</v>
      </c>
      <c r="M283" t="s">
        <v>202</v>
      </c>
    </row>
    <row r="284" spans="1:13" x14ac:dyDescent="0.25">
      <c r="A284">
        <v>283</v>
      </c>
      <c r="B284" s="22" t="s">
        <v>1966</v>
      </c>
      <c r="C284" s="28">
        <v>1</v>
      </c>
      <c r="D284" s="28">
        <v>1</v>
      </c>
      <c r="E284" s="28">
        <v>2</v>
      </c>
      <c r="F284" t="s">
        <v>1469</v>
      </c>
      <c r="H284" t="s">
        <v>1402</v>
      </c>
      <c r="J284" t="s">
        <v>1641</v>
      </c>
      <c r="K284" t="s">
        <v>1642</v>
      </c>
      <c r="L284" t="s">
        <v>1642</v>
      </c>
      <c r="M284" t="s">
        <v>98</v>
      </c>
    </row>
    <row r="285" spans="1:13" x14ac:dyDescent="0.25">
      <c r="A285">
        <v>284</v>
      </c>
      <c r="B285" s="22" t="s">
        <v>1967</v>
      </c>
      <c r="C285" s="28">
        <v>1</v>
      </c>
      <c r="D285" s="28">
        <v>1</v>
      </c>
      <c r="E285" s="28">
        <v>2</v>
      </c>
      <c r="F285" t="s">
        <v>1469</v>
      </c>
      <c r="H285" t="s">
        <v>1402</v>
      </c>
      <c r="J285" t="s">
        <v>1641</v>
      </c>
      <c r="K285" t="s">
        <v>1675</v>
      </c>
      <c r="L285" t="s">
        <v>1676</v>
      </c>
      <c r="M285" t="s">
        <v>91</v>
      </c>
    </row>
    <row r="286" spans="1:13" x14ac:dyDescent="0.25">
      <c r="A286">
        <v>285</v>
      </c>
      <c r="B286" s="22" t="s">
        <v>1968</v>
      </c>
      <c r="C286" s="28">
        <v>1</v>
      </c>
      <c r="D286" s="28">
        <v>1</v>
      </c>
      <c r="E286" s="28">
        <v>2</v>
      </c>
      <c r="F286" t="s">
        <v>1469</v>
      </c>
      <c r="H286" t="s">
        <v>1402</v>
      </c>
      <c r="J286" t="s">
        <v>1641</v>
      </c>
      <c r="K286" t="s">
        <v>1675</v>
      </c>
      <c r="L286" t="s">
        <v>1676</v>
      </c>
      <c r="M286" t="s">
        <v>92</v>
      </c>
    </row>
    <row r="287" spans="1:13" x14ac:dyDescent="0.25">
      <c r="A287">
        <v>286</v>
      </c>
      <c r="B287" s="22" t="s">
        <v>1969</v>
      </c>
      <c r="C287" s="28">
        <v>1</v>
      </c>
      <c r="D287" s="28">
        <v>1</v>
      </c>
      <c r="E287" s="28">
        <v>2</v>
      </c>
      <c r="F287" t="s">
        <v>1469</v>
      </c>
      <c r="H287" t="s">
        <v>1402</v>
      </c>
      <c r="J287" t="s">
        <v>1641</v>
      </c>
      <c r="K287" t="s">
        <v>1675</v>
      </c>
      <c r="L287" t="s">
        <v>1676</v>
      </c>
      <c r="M287" t="s">
        <v>395</v>
      </c>
    </row>
    <row r="288" spans="1:13" x14ac:dyDescent="0.25">
      <c r="A288">
        <v>287</v>
      </c>
      <c r="B288" s="22" t="s">
        <v>1970</v>
      </c>
      <c r="C288" s="28">
        <v>1</v>
      </c>
      <c r="D288" s="28">
        <v>1</v>
      </c>
      <c r="E288" s="28">
        <v>2</v>
      </c>
      <c r="F288" t="s">
        <v>1469</v>
      </c>
      <c r="H288" t="s">
        <v>1402</v>
      </c>
      <c r="J288" t="s">
        <v>1641</v>
      </c>
      <c r="K288" t="s">
        <v>1675</v>
      </c>
      <c r="L288" t="s">
        <v>1742</v>
      </c>
      <c r="M288" t="s">
        <v>395</v>
      </c>
    </row>
    <row r="289" spans="1:13" x14ac:dyDescent="0.25">
      <c r="A289">
        <v>288</v>
      </c>
      <c r="B289" s="22" t="s">
        <v>1971</v>
      </c>
      <c r="C289" s="28">
        <v>1</v>
      </c>
      <c r="D289" s="28">
        <v>1</v>
      </c>
      <c r="E289" s="28">
        <v>2</v>
      </c>
      <c r="F289" t="s">
        <v>1469</v>
      </c>
      <c r="H289" t="s">
        <v>1402</v>
      </c>
      <c r="J289" t="s">
        <v>1641</v>
      </c>
      <c r="K289" t="s">
        <v>1675</v>
      </c>
      <c r="L289" t="s">
        <v>1676</v>
      </c>
      <c r="M289" t="s">
        <v>146</v>
      </c>
    </row>
    <row r="290" spans="1:13" x14ac:dyDescent="0.25">
      <c r="A290">
        <v>289</v>
      </c>
      <c r="B290" s="22" t="s">
        <v>1972</v>
      </c>
      <c r="C290" s="28">
        <v>1</v>
      </c>
      <c r="D290" s="28">
        <v>1</v>
      </c>
      <c r="E290" s="28">
        <v>2</v>
      </c>
      <c r="F290" t="s">
        <v>1469</v>
      </c>
      <c r="H290" t="s">
        <v>1402</v>
      </c>
      <c r="J290" t="s">
        <v>1641</v>
      </c>
      <c r="K290" t="s">
        <v>1675</v>
      </c>
      <c r="L290" t="s">
        <v>1676</v>
      </c>
      <c r="M290" t="s">
        <v>202</v>
      </c>
    </row>
    <row r="291" spans="1:13" x14ac:dyDescent="0.25">
      <c r="A291">
        <v>290</v>
      </c>
      <c r="B291" s="22" t="s">
        <v>1973</v>
      </c>
      <c r="C291" s="28">
        <v>1</v>
      </c>
      <c r="D291" s="28">
        <v>1</v>
      </c>
      <c r="E291" s="28">
        <v>2</v>
      </c>
      <c r="F291" t="s">
        <v>1469</v>
      </c>
      <c r="H291" t="s">
        <v>1402</v>
      </c>
      <c r="J291" t="s">
        <v>1641</v>
      </c>
      <c r="K291" t="s">
        <v>1675</v>
      </c>
      <c r="L291" t="s">
        <v>1676</v>
      </c>
      <c r="M291" t="s">
        <v>202</v>
      </c>
    </row>
    <row r="292" spans="1:13" x14ac:dyDescent="0.25">
      <c r="A292">
        <v>291</v>
      </c>
      <c r="B292" s="22" t="s">
        <v>1974</v>
      </c>
      <c r="C292" s="28">
        <v>1</v>
      </c>
      <c r="D292" s="28">
        <v>1</v>
      </c>
      <c r="E292" s="28">
        <v>2</v>
      </c>
      <c r="F292" t="s">
        <v>1469</v>
      </c>
      <c r="H292" t="s">
        <v>1402</v>
      </c>
      <c r="J292" t="s">
        <v>1641</v>
      </c>
      <c r="K292" t="s">
        <v>1675</v>
      </c>
      <c r="L292" t="s">
        <v>1676</v>
      </c>
      <c r="M292" t="s">
        <v>98</v>
      </c>
    </row>
    <row r="293" spans="1:13" x14ac:dyDescent="0.25">
      <c r="A293">
        <v>292</v>
      </c>
      <c r="B293" s="22" t="s">
        <v>1975</v>
      </c>
      <c r="C293" s="28">
        <v>1</v>
      </c>
      <c r="D293" s="28">
        <v>1</v>
      </c>
      <c r="E293" s="28">
        <v>2</v>
      </c>
      <c r="F293" t="s">
        <v>1469</v>
      </c>
      <c r="H293" t="s">
        <v>1976</v>
      </c>
      <c r="J293" t="s">
        <v>1807</v>
      </c>
      <c r="K293">
        <v>0</v>
      </c>
      <c r="L293" t="s">
        <v>1807</v>
      </c>
      <c r="M293" t="s">
        <v>202</v>
      </c>
    </row>
    <row r="294" spans="1:13" x14ac:dyDescent="0.25">
      <c r="A294">
        <v>293</v>
      </c>
      <c r="B294" s="22" t="s">
        <v>1977</v>
      </c>
      <c r="C294" s="28">
        <v>1</v>
      </c>
      <c r="D294" s="28">
        <v>1</v>
      </c>
      <c r="E294" s="28">
        <v>2</v>
      </c>
      <c r="F294" t="s">
        <v>1469</v>
      </c>
      <c r="H294" t="s">
        <v>1976</v>
      </c>
      <c r="J294" t="s">
        <v>1807</v>
      </c>
      <c r="K294">
        <v>0</v>
      </c>
      <c r="L294" t="s">
        <v>1807</v>
      </c>
      <c r="M294" t="s">
        <v>202</v>
      </c>
    </row>
    <row r="295" spans="1:13" x14ac:dyDescent="0.25">
      <c r="A295">
        <v>294</v>
      </c>
      <c r="B295" s="22" t="s">
        <v>1978</v>
      </c>
      <c r="C295" s="28">
        <v>1</v>
      </c>
      <c r="D295" s="28">
        <v>1</v>
      </c>
      <c r="E295" s="28">
        <v>2</v>
      </c>
      <c r="F295" t="s">
        <v>1469</v>
      </c>
      <c r="H295" t="s">
        <v>98</v>
      </c>
      <c r="J295" t="s">
        <v>1701</v>
      </c>
      <c r="K295">
        <v>0</v>
      </c>
      <c r="L295" t="s">
        <v>1702</v>
      </c>
      <c r="M295" t="s">
        <v>395</v>
      </c>
    </row>
    <row r="296" spans="1:13" x14ac:dyDescent="0.25">
      <c r="A296">
        <v>295</v>
      </c>
      <c r="B296" s="22" t="s">
        <v>1979</v>
      </c>
      <c r="C296" s="28">
        <v>1</v>
      </c>
      <c r="D296" s="28">
        <v>1</v>
      </c>
      <c r="E296" s="28">
        <v>2</v>
      </c>
      <c r="F296" t="s">
        <v>1469</v>
      </c>
      <c r="H296" t="s">
        <v>98</v>
      </c>
      <c r="J296" t="s">
        <v>1701</v>
      </c>
      <c r="K296">
        <v>0</v>
      </c>
      <c r="L296" t="s">
        <v>1702</v>
      </c>
      <c r="M296" t="s">
        <v>395</v>
      </c>
    </row>
    <row r="297" spans="1:13" x14ac:dyDescent="0.25">
      <c r="A297">
        <v>296</v>
      </c>
      <c r="B297" s="22" t="s">
        <v>1980</v>
      </c>
      <c r="C297" s="28">
        <v>1</v>
      </c>
      <c r="D297" s="28">
        <v>1</v>
      </c>
      <c r="E297" s="28">
        <v>2</v>
      </c>
      <c r="F297" t="s">
        <v>1469</v>
      </c>
      <c r="H297" t="s">
        <v>98</v>
      </c>
      <c r="J297" t="s">
        <v>1720</v>
      </c>
      <c r="K297">
        <v>0</v>
      </c>
      <c r="L297" t="s">
        <v>1720</v>
      </c>
      <c r="M297" t="s">
        <v>395</v>
      </c>
    </row>
    <row r="298" spans="1:13" x14ac:dyDescent="0.25">
      <c r="A298">
        <v>297</v>
      </c>
      <c r="B298" s="22" t="s">
        <v>1981</v>
      </c>
      <c r="C298" s="28">
        <v>1</v>
      </c>
      <c r="D298" s="28">
        <v>1</v>
      </c>
      <c r="E298" s="28">
        <v>2</v>
      </c>
      <c r="F298" t="s">
        <v>1469</v>
      </c>
      <c r="H298" t="s">
        <v>98</v>
      </c>
      <c r="J298" t="s">
        <v>1720</v>
      </c>
      <c r="K298">
        <v>0</v>
      </c>
      <c r="L298" t="s">
        <v>1720</v>
      </c>
      <c r="M298" t="s">
        <v>395</v>
      </c>
    </row>
    <row r="299" spans="1:13" x14ac:dyDescent="0.25">
      <c r="A299">
        <v>298</v>
      </c>
      <c r="B299" s="22" t="s">
        <v>1982</v>
      </c>
      <c r="C299" s="28">
        <v>1</v>
      </c>
      <c r="D299" s="28">
        <v>1</v>
      </c>
      <c r="E299" s="28">
        <v>2</v>
      </c>
      <c r="F299" t="s">
        <v>1469</v>
      </c>
      <c r="H299" t="s">
        <v>98</v>
      </c>
      <c r="J299" t="s">
        <v>668</v>
      </c>
      <c r="K299" t="s">
        <v>1646</v>
      </c>
      <c r="L299" t="s">
        <v>1647</v>
      </c>
      <c r="M299" t="s">
        <v>92</v>
      </c>
    </row>
    <row r="300" spans="1:13" x14ac:dyDescent="0.25">
      <c r="A300">
        <v>299</v>
      </c>
      <c r="B300" s="22" t="s">
        <v>1983</v>
      </c>
      <c r="C300" s="28">
        <v>1</v>
      </c>
      <c r="D300" s="28">
        <v>1</v>
      </c>
      <c r="E300" s="28">
        <v>2</v>
      </c>
      <c r="F300" t="s">
        <v>1469</v>
      </c>
      <c r="H300" t="s">
        <v>98</v>
      </c>
      <c r="J300" t="s">
        <v>668</v>
      </c>
      <c r="K300" t="s">
        <v>1646</v>
      </c>
      <c r="L300" t="s">
        <v>1649</v>
      </c>
      <c r="M300" t="s">
        <v>395</v>
      </c>
    </row>
    <row r="301" spans="1:13" x14ac:dyDescent="0.25">
      <c r="A301">
        <v>300</v>
      </c>
      <c r="B301" s="22" t="s">
        <v>1984</v>
      </c>
      <c r="C301" s="28">
        <v>1</v>
      </c>
      <c r="D301" s="28">
        <v>1</v>
      </c>
      <c r="E301" s="28">
        <v>2</v>
      </c>
      <c r="F301" t="s">
        <v>1469</v>
      </c>
      <c r="H301" t="s">
        <v>98</v>
      </c>
      <c r="J301" t="s">
        <v>668</v>
      </c>
      <c r="K301" t="s">
        <v>1646</v>
      </c>
      <c r="L301" t="s">
        <v>1649</v>
      </c>
      <c r="M301" t="s">
        <v>395</v>
      </c>
    </row>
    <row r="302" spans="1:13" x14ac:dyDescent="0.25">
      <c r="A302">
        <v>301</v>
      </c>
      <c r="B302" s="22" t="s">
        <v>1985</v>
      </c>
      <c r="C302" s="28">
        <v>1</v>
      </c>
      <c r="D302" s="28">
        <v>1</v>
      </c>
      <c r="E302" s="28">
        <v>2</v>
      </c>
      <c r="F302" t="s">
        <v>1469</v>
      </c>
      <c r="H302" t="s">
        <v>98</v>
      </c>
      <c r="J302" t="s">
        <v>668</v>
      </c>
      <c r="K302" t="s">
        <v>1646</v>
      </c>
      <c r="L302" t="s">
        <v>1652</v>
      </c>
      <c r="M302" t="s">
        <v>395</v>
      </c>
    </row>
    <row r="303" spans="1:13" x14ac:dyDescent="0.25">
      <c r="A303">
        <v>302</v>
      </c>
      <c r="B303" s="22" t="s">
        <v>1986</v>
      </c>
      <c r="C303" s="28">
        <v>1</v>
      </c>
      <c r="D303" s="28">
        <v>1</v>
      </c>
      <c r="E303" s="28">
        <v>2</v>
      </c>
      <c r="F303" t="s">
        <v>1469</v>
      </c>
      <c r="H303" t="s">
        <v>98</v>
      </c>
      <c r="J303" t="s">
        <v>1641</v>
      </c>
      <c r="K303" t="s">
        <v>1642</v>
      </c>
      <c r="L303" t="s">
        <v>1642</v>
      </c>
      <c r="M303" t="s">
        <v>91</v>
      </c>
    </row>
    <row r="304" spans="1:13" x14ac:dyDescent="0.25">
      <c r="A304">
        <v>303</v>
      </c>
      <c r="B304" s="22" t="s">
        <v>1987</v>
      </c>
      <c r="C304" s="28">
        <v>1</v>
      </c>
      <c r="D304" s="28">
        <v>1</v>
      </c>
      <c r="E304" s="28">
        <v>2</v>
      </c>
      <c r="F304" t="s">
        <v>1469</v>
      </c>
      <c r="H304" t="s">
        <v>98</v>
      </c>
      <c r="J304" t="s">
        <v>1641</v>
      </c>
      <c r="K304" t="s">
        <v>1642</v>
      </c>
      <c r="L304" t="s">
        <v>1642</v>
      </c>
      <c r="M304" t="s">
        <v>395</v>
      </c>
    </row>
    <row r="305" spans="1:13" x14ac:dyDescent="0.25">
      <c r="A305">
        <v>304</v>
      </c>
      <c r="B305" s="22" t="s">
        <v>1988</v>
      </c>
      <c r="C305" s="28">
        <v>1</v>
      </c>
      <c r="D305" s="28">
        <v>1</v>
      </c>
      <c r="E305" s="28">
        <v>2</v>
      </c>
      <c r="F305" t="s">
        <v>1469</v>
      </c>
      <c r="H305" t="s">
        <v>98</v>
      </c>
      <c r="J305" t="s">
        <v>1641</v>
      </c>
      <c r="K305" t="s">
        <v>1642</v>
      </c>
      <c r="L305" t="s">
        <v>1642</v>
      </c>
      <c r="M305" t="s">
        <v>146</v>
      </c>
    </row>
    <row r="306" spans="1:13" x14ac:dyDescent="0.25">
      <c r="A306">
        <v>305</v>
      </c>
      <c r="B306" s="22" t="s">
        <v>1989</v>
      </c>
      <c r="C306" s="28">
        <v>1</v>
      </c>
      <c r="D306" s="28">
        <v>1</v>
      </c>
      <c r="E306" s="28">
        <v>2</v>
      </c>
      <c r="F306" t="s">
        <v>1469</v>
      </c>
      <c r="H306" t="s">
        <v>98</v>
      </c>
      <c r="J306" t="s">
        <v>1641</v>
      </c>
      <c r="K306" t="s">
        <v>1642</v>
      </c>
      <c r="L306" t="s">
        <v>1642</v>
      </c>
      <c r="M306" t="s">
        <v>202</v>
      </c>
    </row>
    <row r="307" spans="1:13" x14ac:dyDescent="0.25">
      <c r="A307">
        <v>306</v>
      </c>
      <c r="B307" s="22" t="s">
        <v>1990</v>
      </c>
      <c r="C307" s="28">
        <v>1</v>
      </c>
      <c r="D307" s="28">
        <v>1</v>
      </c>
      <c r="E307" s="28">
        <v>2</v>
      </c>
      <c r="F307" t="s">
        <v>1469</v>
      </c>
      <c r="H307" t="s">
        <v>98</v>
      </c>
      <c r="J307" t="s">
        <v>1641</v>
      </c>
      <c r="K307" t="s">
        <v>1642</v>
      </c>
      <c r="L307" t="s">
        <v>1642</v>
      </c>
      <c r="M307" t="s">
        <v>202</v>
      </c>
    </row>
    <row r="308" spans="1:13" x14ac:dyDescent="0.25">
      <c r="A308">
        <v>307</v>
      </c>
      <c r="B308" s="22" t="s">
        <v>1991</v>
      </c>
      <c r="C308" s="28">
        <v>1</v>
      </c>
      <c r="D308" s="28">
        <v>1</v>
      </c>
      <c r="E308" s="28">
        <v>2</v>
      </c>
      <c r="F308" t="s">
        <v>1469</v>
      </c>
      <c r="H308" t="s">
        <v>98</v>
      </c>
      <c r="J308" t="s">
        <v>1641</v>
      </c>
      <c r="K308" t="s">
        <v>1642</v>
      </c>
      <c r="L308" t="s">
        <v>1642</v>
      </c>
      <c r="M308" t="s">
        <v>98</v>
      </c>
    </row>
    <row r="309" spans="1:13" x14ac:dyDescent="0.25">
      <c r="A309">
        <v>308</v>
      </c>
      <c r="B309" s="22" t="s">
        <v>1992</v>
      </c>
      <c r="C309" s="28">
        <v>1</v>
      </c>
      <c r="D309" s="28">
        <v>1</v>
      </c>
      <c r="E309" s="28">
        <v>2</v>
      </c>
      <c r="F309" t="s">
        <v>1469</v>
      </c>
      <c r="H309" t="s">
        <v>98</v>
      </c>
      <c r="J309" t="s">
        <v>1641</v>
      </c>
      <c r="K309" t="s">
        <v>1675</v>
      </c>
      <c r="L309" t="s">
        <v>1676</v>
      </c>
      <c r="M309" t="s">
        <v>91</v>
      </c>
    </row>
    <row r="310" spans="1:13" x14ac:dyDescent="0.25">
      <c r="A310">
        <v>309</v>
      </c>
      <c r="B310" s="22" t="s">
        <v>1993</v>
      </c>
      <c r="C310" s="28">
        <v>1</v>
      </c>
      <c r="D310" s="28">
        <v>1</v>
      </c>
      <c r="E310" s="28">
        <v>2</v>
      </c>
      <c r="F310" t="s">
        <v>1469</v>
      </c>
      <c r="H310" t="s">
        <v>98</v>
      </c>
      <c r="J310" t="s">
        <v>1641</v>
      </c>
      <c r="K310" t="s">
        <v>1675</v>
      </c>
      <c r="L310" t="s">
        <v>1676</v>
      </c>
      <c r="M310" t="s">
        <v>91</v>
      </c>
    </row>
    <row r="311" spans="1:13" x14ac:dyDescent="0.25">
      <c r="A311">
        <v>310</v>
      </c>
      <c r="B311" s="22" t="s">
        <v>1994</v>
      </c>
      <c r="C311" s="28">
        <v>1</v>
      </c>
      <c r="D311" s="28">
        <v>1</v>
      </c>
      <c r="E311" s="28">
        <v>2</v>
      </c>
      <c r="F311" t="s">
        <v>1469</v>
      </c>
      <c r="H311" t="s">
        <v>98</v>
      </c>
      <c r="J311" t="s">
        <v>1641</v>
      </c>
      <c r="K311" t="s">
        <v>1675</v>
      </c>
      <c r="L311" t="s">
        <v>1676</v>
      </c>
      <c r="M311" t="s">
        <v>92</v>
      </c>
    </row>
    <row r="312" spans="1:13" x14ac:dyDescent="0.25">
      <c r="A312">
        <v>311</v>
      </c>
      <c r="B312" s="22" t="s">
        <v>1995</v>
      </c>
      <c r="C312" s="28">
        <v>1</v>
      </c>
      <c r="D312" s="28">
        <v>1</v>
      </c>
      <c r="E312" s="28">
        <v>2</v>
      </c>
      <c r="F312" t="s">
        <v>1469</v>
      </c>
      <c r="H312" t="s">
        <v>98</v>
      </c>
      <c r="J312" t="s">
        <v>1641</v>
      </c>
      <c r="K312" t="s">
        <v>1675</v>
      </c>
      <c r="L312" t="s">
        <v>1676</v>
      </c>
      <c r="M312" t="s">
        <v>92</v>
      </c>
    </row>
    <row r="313" spans="1:13" x14ac:dyDescent="0.25">
      <c r="A313">
        <v>312</v>
      </c>
      <c r="B313" s="22" t="s">
        <v>1996</v>
      </c>
      <c r="C313" s="28">
        <v>1</v>
      </c>
      <c r="D313" s="28">
        <v>1</v>
      </c>
      <c r="E313" s="28">
        <v>2</v>
      </c>
      <c r="F313" t="s">
        <v>1469</v>
      </c>
      <c r="H313" t="s">
        <v>98</v>
      </c>
      <c r="J313" t="s">
        <v>1641</v>
      </c>
      <c r="K313" t="s">
        <v>1675</v>
      </c>
      <c r="L313" t="s">
        <v>1676</v>
      </c>
      <c r="M313" t="s">
        <v>395</v>
      </c>
    </row>
    <row r="314" spans="1:13" x14ac:dyDescent="0.25">
      <c r="A314">
        <v>313</v>
      </c>
      <c r="B314" s="22" t="s">
        <v>1997</v>
      </c>
      <c r="C314" s="28">
        <v>1</v>
      </c>
      <c r="D314" s="28">
        <v>1</v>
      </c>
      <c r="E314" s="28">
        <v>2</v>
      </c>
      <c r="F314" t="s">
        <v>1469</v>
      </c>
      <c r="H314" t="s">
        <v>98</v>
      </c>
      <c r="J314" t="s">
        <v>1641</v>
      </c>
      <c r="K314" t="s">
        <v>1675</v>
      </c>
      <c r="L314" t="s">
        <v>1676</v>
      </c>
      <c r="M314" t="s">
        <v>395</v>
      </c>
    </row>
    <row r="315" spans="1:13" x14ac:dyDescent="0.25">
      <c r="A315">
        <v>314</v>
      </c>
      <c r="B315" s="22" t="s">
        <v>1998</v>
      </c>
      <c r="C315" s="28">
        <v>1</v>
      </c>
      <c r="D315" s="28">
        <v>1</v>
      </c>
      <c r="E315" s="28">
        <v>2</v>
      </c>
      <c r="F315" t="s">
        <v>1469</v>
      </c>
      <c r="H315" t="s">
        <v>98</v>
      </c>
      <c r="J315" t="s">
        <v>1641</v>
      </c>
      <c r="K315" t="s">
        <v>1675</v>
      </c>
      <c r="L315" t="s">
        <v>1742</v>
      </c>
      <c r="M315" t="s">
        <v>395</v>
      </c>
    </row>
    <row r="316" spans="1:13" x14ac:dyDescent="0.25">
      <c r="A316">
        <v>315</v>
      </c>
      <c r="B316" s="22" t="s">
        <v>1999</v>
      </c>
      <c r="C316" s="28">
        <v>1</v>
      </c>
      <c r="D316" s="28">
        <v>1</v>
      </c>
      <c r="E316" s="28">
        <v>2</v>
      </c>
      <c r="F316" t="s">
        <v>1469</v>
      </c>
      <c r="H316" t="s">
        <v>98</v>
      </c>
      <c r="J316" t="s">
        <v>1641</v>
      </c>
      <c r="K316" t="s">
        <v>1675</v>
      </c>
      <c r="L316" t="s">
        <v>1676</v>
      </c>
      <c r="M316" t="s">
        <v>416</v>
      </c>
    </row>
    <row r="317" spans="1:13" x14ac:dyDescent="0.25">
      <c r="A317">
        <v>316</v>
      </c>
      <c r="B317" s="22" t="s">
        <v>2000</v>
      </c>
      <c r="C317" s="28">
        <v>1</v>
      </c>
      <c r="D317" s="28">
        <v>1</v>
      </c>
      <c r="E317" s="28">
        <v>2</v>
      </c>
      <c r="F317" t="s">
        <v>1469</v>
      </c>
      <c r="H317" t="s">
        <v>98</v>
      </c>
      <c r="J317" t="s">
        <v>1641</v>
      </c>
      <c r="K317" t="s">
        <v>1675</v>
      </c>
      <c r="L317" t="s">
        <v>1676</v>
      </c>
      <c r="M317" t="s">
        <v>416</v>
      </c>
    </row>
    <row r="318" spans="1:13" x14ac:dyDescent="0.25">
      <c r="A318">
        <v>317</v>
      </c>
      <c r="B318" s="22" t="s">
        <v>2001</v>
      </c>
      <c r="C318" s="28">
        <v>1</v>
      </c>
      <c r="D318" s="28">
        <v>1</v>
      </c>
      <c r="E318" s="28">
        <v>2</v>
      </c>
      <c r="F318" t="s">
        <v>1469</v>
      </c>
      <c r="H318" t="s">
        <v>98</v>
      </c>
      <c r="J318" t="s">
        <v>1641</v>
      </c>
      <c r="K318" t="s">
        <v>1675</v>
      </c>
      <c r="L318" t="s">
        <v>1744</v>
      </c>
      <c r="M318" t="s">
        <v>89</v>
      </c>
    </row>
    <row r="319" spans="1:13" x14ac:dyDescent="0.25">
      <c r="A319">
        <v>318</v>
      </c>
      <c r="B319" s="22" t="s">
        <v>2002</v>
      </c>
      <c r="C319" s="28">
        <v>1</v>
      </c>
      <c r="D319" s="28">
        <v>1</v>
      </c>
      <c r="E319" s="28">
        <v>2</v>
      </c>
      <c r="F319" t="s">
        <v>1469</v>
      </c>
      <c r="H319" t="s">
        <v>98</v>
      </c>
      <c r="J319" t="s">
        <v>1641</v>
      </c>
      <c r="K319" t="s">
        <v>1675</v>
      </c>
      <c r="L319" t="s">
        <v>1744</v>
      </c>
      <c r="M319" t="s">
        <v>89</v>
      </c>
    </row>
    <row r="320" spans="1:13" x14ac:dyDescent="0.25">
      <c r="A320">
        <v>319</v>
      </c>
      <c r="B320" s="22" t="s">
        <v>2003</v>
      </c>
      <c r="C320" s="28">
        <v>1</v>
      </c>
      <c r="D320" s="28">
        <v>1</v>
      </c>
      <c r="E320" s="28">
        <v>2</v>
      </c>
      <c r="F320" t="s">
        <v>1469</v>
      </c>
      <c r="H320" t="s">
        <v>98</v>
      </c>
      <c r="J320" t="s">
        <v>1641</v>
      </c>
      <c r="K320" t="s">
        <v>1675</v>
      </c>
      <c r="L320" t="s">
        <v>1676</v>
      </c>
      <c r="M320" t="s">
        <v>146</v>
      </c>
    </row>
    <row r="321" spans="1:13" x14ac:dyDescent="0.25">
      <c r="A321">
        <v>320</v>
      </c>
      <c r="B321" s="22" t="s">
        <v>2004</v>
      </c>
      <c r="C321" s="28">
        <v>1</v>
      </c>
      <c r="D321" s="28">
        <v>1</v>
      </c>
      <c r="E321" s="28">
        <v>2</v>
      </c>
      <c r="F321" t="s">
        <v>1469</v>
      </c>
      <c r="H321" t="s">
        <v>98</v>
      </c>
      <c r="J321" t="s">
        <v>1641</v>
      </c>
      <c r="K321" t="s">
        <v>1675</v>
      </c>
      <c r="L321" t="s">
        <v>1676</v>
      </c>
      <c r="M321" t="s">
        <v>202</v>
      </c>
    </row>
    <row r="322" spans="1:13" x14ac:dyDescent="0.25">
      <c r="A322">
        <v>321</v>
      </c>
      <c r="B322" s="22" t="s">
        <v>2005</v>
      </c>
      <c r="C322" s="28">
        <v>1</v>
      </c>
      <c r="D322" s="28">
        <v>1</v>
      </c>
      <c r="E322" s="28">
        <v>2</v>
      </c>
      <c r="F322" t="s">
        <v>1469</v>
      </c>
      <c r="H322" t="s">
        <v>98</v>
      </c>
      <c r="J322" t="s">
        <v>1641</v>
      </c>
      <c r="K322" t="s">
        <v>1675</v>
      </c>
      <c r="L322" t="s">
        <v>1676</v>
      </c>
      <c r="M322" t="s">
        <v>202</v>
      </c>
    </row>
    <row r="323" spans="1:13" x14ac:dyDescent="0.25">
      <c r="A323">
        <v>322</v>
      </c>
      <c r="B323" s="22" t="s">
        <v>2006</v>
      </c>
      <c r="C323" s="28">
        <v>1</v>
      </c>
      <c r="D323" s="28">
        <v>1</v>
      </c>
      <c r="E323" s="28">
        <v>2</v>
      </c>
      <c r="F323" t="s">
        <v>1469</v>
      </c>
      <c r="H323" t="s">
        <v>98</v>
      </c>
      <c r="J323" t="s">
        <v>1641</v>
      </c>
      <c r="K323" t="s">
        <v>1675</v>
      </c>
      <c r="L323" t="s">
        <v>1676</v>
      </c>
      <c r="M323" t="s">
        <v>98</v>
      </c>
    </row>
    <row r="324" spans="1:13" x14ac:dyDescent="0.25">
      <c r="A324">
        <v>323</v>
      </c>
      <c r="B324" s="22" t="s">
        <v>2007</v>
      </c>
      <c r="C324" s="28">
        <v>1</v>
      </c>
      <c r="D324" s="28">
        <v>1</v>
      </c>
      <c r="E324" s="28">
        <v>2</v>
      </c>
      <c r="F324" t="s">
        <v>1469</v>
      </c>
      <c r="H324" t="s">
        <v>98</v>
      </c>
      <c r="J324" t="s">
        <v>1641</v>
      </c>
      <c r="K324" t="s">
        <v>1675</v>
      </c>
      <c r="L324" t="s">
        <v>1676</v>
      </c>
      <c r="M324" t="s">
        <v>98</v>
      </c>
    </row>
    <row r="325" spans="1:13" x14ac:dyDescent="0.25">
      <c r="A325">
        <v>324</v>
      </c>
      <c r="B325" s="22" t="s">
        <v>2008</v>
      </c>
      <c r="C325" s="28">
        <v>1</v>
      </c>
      <c r="D325" s="28">
        <v>1</v>
      </c>
      <c r="E325" s="28">
        <v>2</v>
      </c>
      <c r="F325" t="s">
        <v>1469</v>
      </c>
      <c r="H325" t="s">
        <v>98</v>
      </c>
      <c r="J325" t="s">
        <v>1767</v>
      </c>
      <c r="K325">
        <v>0</v>
      </c>
      <c r="L325" t="s">
        <v>1654</v>
      </c>
      <c r="M325" t="s">
        <v>395</v>
      </c>
    </row>
    <row r="326" spans="1:13" x14ac:dyDescent="0.25">
      <c r="A326">
        <v>325</v>
      </c>
      <c r="B326" s="22" t="s">
        <v>2009</v>
      </c>
      <c r="C326" s="28">
        <v>1</v>
      </c>
      <c r="D326" s="28">
        <v>1</v>
      </c>
      <c r="E326" s="28">
        <v>2</v>
      </c>
      <c r="F326" t="s">
        <v>1469</v>
      </c>
      <c r="H326" t="s">
        <v>98</v>
      </c>
      <c r="J326" t="s">
        <v>1767</v>
      </c>
      <c r="K326">
        <v>0</v>
      </c>
      <c r="L326" t="s">
        <v>2010</v>
      </c>
      <c r="M326" t="s">
        <v>395</v>
      </c>
    </row>
    <row r="327" spans="1:13" x14ac:dyDescent="0.25">
      <c r="A327">
        <v>326</v>
      </c>
      <c r="B327" s="22" t="s">
        <v>2011</v>
      </c>
      <c r="C327" s="28">
        <v>1</v>
      </c>
      <c r="D327" s="28">
        <v>1</v>
      </c>
      <c r="E327" s="28">
        <v>2</v>
      </c>
      <c r="F327" t="s">
        <v>1469</v>
      </c>
      <c r="H327" t="s">
        <v>98</v>
      </c>
      <c r="J327" t="s">
        <v>1955</v>
      </c>
      <c r="K327">
        <v>0</v>
      </c>
      <c r="L327" t="s">
        <v>1955</v>
      </c>
      <c r="M327" t="s">
        <v>395</v>
      </c>
    </row>
    <row r="328" spans="1:13" x14ac:dyDescent="0.25">
      <c r="A328">
        <v>327</v>
      </c>
      <c r="B328" s="22" t="s">
        <v>2012</v>
      </c>
      <c r="C328" s="28">
        <v>1</v>
      </c>
      <c r="D328" s="28">
        <v>1</v>
      </c>
      <c r="E328" s="28">
        <v>2</v>
      </c>
      <c r="F328" t="s">
        <v>1469</v>
      </c>
      <c r="H328" t="s">
        <v>98</v>
      </c>
      <c r="J328" t="s">
        <v>1955</v>
      </c>
      <c r="K328">
        <v>0</v>
      </c>
      <c r="L328" t="s">
        <v>1955</v>
      </c>
      <c r="M328" t="s">
        <v>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D11" sqref="D11"/>
    </sheetView>
  </sheetViews>
  <sheetFormatPr defaultColWidth="11" defaultRowHeight="15.75" x14ac:dyDescent="0.25"/>
  <cols>
    <col min="2" max="2" width="18.5" bestFit="1" customWidth="1"/>
    <col min="3" max="3" width="25.375" bestFit="1" customWidth="1"/>
    <col min="4" max="6" width="25.375" customWidth="1"/>
    <col min="7" max="8" width="16.875" customWidth="1"/>
    <col min="10" max="10" width="19" bestFit="1" customWidth="1"/>
  </cols>
  <sheetData>
    <row r="1" spans="1:11" s="1" customFormat="1" x14ac:dyDescent="0.25">
      <c r="A1" s="1" t="s">
        <v>0</v>
      </c>
      <c r="B1" s="1" t="s">
        <v>26</v>
      </c>
      <c r="C1" s="1" t="s">
        <v>74</v>
      </c>
      <c r="D1" s="1" t="s">
        <v>198</v>
      </c>
      <c r="E1" s="1" t="s">
        <v>109</v>
      </c>
      <c r="F1" s="1" t="s">
        <v>425</v>
      </c>
      <c r="G1" s="1" t="s">
        <v>85</v>
      </c>
      <c r="H1" s="1" t="s">
        <v>36</v>
      </c>
      <c r="I1" s="1" t="s">
        <v>37</v>
      </c>
    </row>
    <row r="2" spans="1:11" x14ac:dyDescent="0.25">
      <c r="A2" t="s">
        <v>400</v>
      </c>
      <c r="B2" t="s">
        <v>43</v>
      </c>
      <c r="C2" t="s">
        <v>75</v>
      </c>
      <c r="D2" t="s">
        <v>137</v>
      </c>
      <c r="E2" t="s">
        <v>1478</v>
      </c>
      <c r="F2" t="s">
        <v>1478</v>
      </c>
      <c r="G2" t="s">
        <v>86</v>
      </c>
      <c r="H2" t="s">
        <v>116</v>
      </c>
      <c r="I2" t="s">
        <v>76</v>
      </c>
    </row>
    <row r="3" spans="1:11" x14ac:dyDescent="0.25">
      <c r="A3" t="s">
        <v>400</v>
      </c>
      <c r="B3" t="s">
        <v>44</v>
      </c>
      <c r="C3" t="s">
        <v>77</v>
      </c>
      <c r="D3" t="s">
        <v>137</v>
      </c>
      <c r="E3" t="s">
        <v>1478</v>
      </c>
      <c r="F3" t="s">
        <v>1478</v>
      </c>
      <c r="G3" t="s">
        <v>86</v>
      </c>
      <c r="H3" t="s">
        <v>116</v>
      </c>
      <c r="I3" t="s">
        <v>76</v>
      </c>
    </row>
    <row r="4" spans="1:11" x14ac:dyDescent="0.25">
      <c r="A4" t="s">
        <v>400</v>
      </c>
      <c r="B4" t="s">
        <v>45</v>
      </c>
      <c r="C4" t="s">
        <v>79</v>
      </c>
      <c r="D4" t="str">
        <f>VLOOKUP(B4,Reference!$A$26:$B$60,2,FALSE)</f>
        <v>ELCBIG</v>
      </c>
      <c r="E4" t="s">
        <v>421</v>
      </c>
      <c r="F4" t="s">
        <v>78</v>
      </c>
      <c r="G4" t="s">
        <v>86</v>
      </c>
      <c r="H4" t="s">
        <v>116</v>
      </c>
      <c r="I4" t="s">
        <v>76</v>
      </c>
      <c r="J4" s="8"/>
    </row>
    <row r="5" spans="1:11" x14ac:dyDescent="0.25">
      <c r="A5" t="s">
        <v>400</v>
      </c>
      <c r="B5" s="16" t="s">
        <v>1073</v>
      </c>
      <c r="C5" t="s">
        <v>1414</v>
      </c>
      <c r="D5" t="s">
        <v>688</v>
      </c>
      <c r="E5" t="s">
        <v>421</v>
      </c>
      <c r="F5" s="7" t="s">
        <v>1413</v>
      </c>
      <c r="G5" t="s">
        <v>86</v>
      </c>
      <c r="H5" t="s">
        <v>116</v>
      </c>
      <c r="I5" t="s">
        <v>76</v>
      </c>
      <c r="J5" s="8"/>
    </row>
    <row r="6" spans="1:11" x14ac:dyDescent="0.25">
      <c r="A6" t="s">
        <v>400</v>
      </c>
      <c r="B6" s="19" t="s">
        <v>46</v>
      </c>
      <c r="C6" t="s">
        <v>80</v>
      </c>
      <c r="D6" t="str">
        <f>VLOOKUP(B6,Reference!$A$26:$B$60,2,FALSE)</f>
        <v>ELCSOL</v>
      </c>
      <c r="E6" t="s">
        <v>80</v>
      </c>
      <c r="F6" t="s">
        <v>80</v>
      </c>
      <c r="G6" t="s">
        <v>86</v>
      </c>
      <c r="H6" t="s">
        <v>116</v>
      </c>
      <c r="I6" t="s">
        <v>76</v>
      </c>
      <c r="J6" s="8"/>
    </row>
    <row r="7" spans="1:11" x14ac:dyDescent="0.25">
      <c r="A7" t="s">
        <v>400</v>
      </c>
      <c r="B7" s="18" t="s">
        <v>47</v>
      </c>
      <c r="C7" t="s">
        <v>82</v>
      </c>
      <c r="D7" t="str">
        <f>VLOOKUP(B7,Reference!$A$26:$B$60,2,FALSE)</f>
        <v>ELCGEO</v>
      </c>
      <c r="E7" t="str">
        <f>F7</f>
        <v>Geothermal</v>
      </c>
      <c r="F7" t="s">
        <v>89</v>
      </c>
      <c r="G7" t="s">
        <v>86</v>
      </c>
      <c r="H7" t="s">
        <v>116</v>
      </c>
      <c r="I7" t="s">
        <v>76</v>
      </c>
      <c r="J7" s="8"/>
      <c r="K7" s="10"/>
    </row>
    <row r="8" spans="1:11" x14ac:dyDescent="0.25">
      <c r="A8" t="s">
        <v>400</v>
      </c>
      <c r="B8" t="s">
        <v>48</v>
      </c>
      <c r="C8" t="s">
        <v>81</v>
      </c>
      <c r="D8" t="str">
        <f>VLOOKUP(B8,Reference!$A$26:$B$60,2,FALSE)</f>
        <v>ELCGEO</v>
      </c>
      <c r="E8" t="str">
        <f>F8</f>
        <v>Geothermal</v>
      </c>
      <c r="F8" t="s">
        <v>89</v>
      </c>
      <c r="G8" t="s">
        <v>86</v>
      </c>
      <c r="H8" t="s">
        <v>116</v>
      </c>
      <c r="I8" t="s">
        <v>76</v>
      </c>
      <c r="J8" s="8"/>
      <c r="K8" s="10"/>
    </row>
    <row r="9" spans="1:11" x14ac:dyDescent="0.25">
      <c r="A9" t="s">
        <v>400</v>
      </c>
      <c r="B9" s="16" t="s">
        <v>1084</v>
      </c>
      <c r="C9" s="17" t="s">
        <v>1418</v>
      </c>
      <c r="D9" s="17" t="s">
        <v>119</v>
      </c>
      <c r="E9" s="17" t="s">
        <v>1419</v>
      </c>
      <c r="F9" s="17" t="s">
        <v>1419</v>
      </c>
      <c r="G9" t="s">
        <v>86</v>
      </c>
      <c r="H9" t="s">
        <v>116</v>
      </c>
      <c r="I9" t="s">
        <v>76</v>
      </c>
      <c r="J9" s="8"/>
      <c r="K9" s="10"/>
    </row>
    <row r="10" spans="1:11" x14ac:dyDescent="0.25">
      <c r="A10" t="s">
        <v>400</v>
      </c>
      <c r="B10" s="16" t="s">
        <v>1088</v>
      </c>
      <c r="C10" s="17" t="s">
        <v>1416</v>
      </c>
      <c r="D10" s="17" t="s">
        <v>119</v>
      </c>
      <c r="E10" s="17" t="s">
        <v>1420</v>
      </c>
      <c r="F10" s="17" t="s">
        <v>91</v>
      </c>
      <c r="G10" t="s">
        <v>86</v>
      </c>
      <c r="H10" t="s">
        <v>116</v>
      </c>
      <c r="I10" t="s">
        <v>76</v>
      </c>
      <c r="J10" s="8"/>
      <c r="K10" s="10"/>
    </row>
    <row r="11" spans="1:11" x14ac:dyDescent="0.25">
      <c r="A11" t="s">
        <v>400</v>
      </c>
      <c r="B11" s="16" t="s">
        <v>1092</v>
      </c>
      <c r="C11" s="17" t="s">
        <v>1417</v>
      </c>
      <c r="D11" s="17" t="s">
        <v>119</v>
      </c>
      <c r="E11" s="17" t="s">
        <v>1419</v>
      </c>
      <c r="F11" s="17" t="s">
        <v>1419</v>
      </c>
      <c r="G11" t="s">
        <v>86</v>
      </c>
      <c r="H11" t="s">
        <v>116</v>
      </c>
      <c r="I11" t="s">
        <v>76</v>
      </c>
      <c r="J11" s="8"/>
    </row>
    <row r="12" spans="1:11" x14ac:dyDescent="0.25">
      <c r="A12" t="s">
        <v>400</v>
      </c>
      <c r="B12" s="16" t="s">
        <v>1096</v>
      </c>
      <c r="C12" s="17" t="s">
        <v>1415</v>
      </c>
      <c r="D12" s="17" t="s">
        <v>119</v>
      </c>
      <c r="E12" s="17" t="s">
        <v>1420</v>
      </c>
      <c r="F12" s="17" t="s">
        <v>91</v>
      </c>
      <c r="G12" t="s">
        <v>86</v>
      </c>
      <c r="H12" t="s">
        <v>116</v>
      </c>
      <c r="I12" t="s">
        <v>76</v>
      </c>
      <c r="J12" s="8"/>
    </row>
    <row r="13" spans="1:11" x14ac:dyDescent="0.25">
      <c r="A13" t="s">
        <v>400</v>
      </c>
      <c r="B13" t="s">
        <v>49</v>
      </c>
      <c r="C13" t="s">
        <v>84</v>
      </c>
      <c r="D13" t="str">
        <f>VLOOKUP(B13,Reference!$A$26:$B$60,2,FALSE)</f>
        <v>ELCHYD</v>
      </c>
      <c r="E13" t="str">
        <f>F13</f>
        <v>Hydro</v>
      </c>
      <c r="F13" t="s">
        <v>101</v>
      </c>
      <c r="G13" t="s">
        <v>86</v>
      </c>
      <c r="H13" t="s">
        <v>116</v>
      </c>
      <c r="I13" t="s">
        <v>76</v>
      </c>
      <c r="J13" s="8"/>
    </row>
    <row r="14" spans="1:11" x14ac:dyDescent="0.25">
      <c r="A14" t="s">
        <v>400</v>
      </c>
      <c r="B14" t="s">
        <v>50</v>
      </c>
      <c r="C14" t="s">
        <v>100</v>
      </c>
      <c r="D14" t="str">
        <f>VLOOKUP(B14,Reference!$A$26:$B$60,2,FALSE)</f>
        <v>ELCHYD</v>
      </c>
      <c r="E14" t="str">
        <f>F14</f>
        <v>Hydro</v>
      </c>
      <c r="F14" t="s">
        <v>101</v>
      </c>
      <c r="G14" t="s">
        <v>86</v>
      </c>
      <c r="H14" t="s">
        <v>116</v>
      </c>
      <c r="I14" t="s">
        <v>76</v>
      </c>
      <c r="J14" s="8"/>
    </row>
    <row r="15" spans="1:11" x14ac:dyDescent="0.25">
      <c r="A15" t="s">
        <v>400</v>
      </c>
      <c r="B15" s="16" t="s">
        <v>1103</v>
      </c>
      <c r="C15" s="17" t="s">
        <v>1104</v>
      </c>
      <c r="D15" t="s">
        <v>121</v>
      </c>
      <c r="E15" t="str">
        <f>F15</f>
        <v>Hydro</v>
      </c>
      <c r="F15" t="s">
        <v>101</v>
      </c>
      <c r="G15" t="s">
        <v>86</v>
      </c>
      <c r="H15" t="s">
        <v>116</v>
      </c>
      <c r="I15" t="s">
        <v>76</v>
      </c>
      <c r="J15" s="8"/>
    </row>
    <row r="16" spans="1:11" x14ac:dyDescent="0.25">
      <c r="A16" t="s">
        <v>400</v>
      </c>
      <c r="B16" s="18" t="s">
        <v>51</v>
      </c>
      <c r="C16" t="s">
        <v>88</v>
      </c>
      <c r="D16" t="str">
        <f>VLOOKUP(B16,Reference!$A$26:$B$60,2,FALSE)</f>
        <v>ELCBIG</v>
      </c>
      <c r="E16" t="s">
        <v>421</v>
      </c>
      <c r="F16" t="s">
        <v>78</v>
      </c>
      <c r="G16" t="s">
        <v>87</v>
      </c>
      <c r="H16" t="s">
        <v>116</v>
      </c>
      <c r="I16" t="s">
        <v>76</v>
      </c>
      <c r="J16" s="8"/>
    </row>
    <row r="17" spans="1:10" x14ac:dyDescent="0.25">
      <c r="A17" t="s">
        <v>400</v>
      </c>
      <c r="B17" t="s">
        <v>52</v>
      </c>
      <c r="C17" t="s">
        <v>89</v>
      </c>
      <c r="D17" t="str">
        <f>VLOOKUP(B17,Reference!$A$26:$B$60,2,FALSE)</f>
        <v>ELCGEO</v>
      </c>
      <c r="E17" t="str">
        <f t="shared" ref="E17:E29" si="0">F17</f>
        <v>Geothermal</v>
      </c>
      <c r="F17" t="s">
        <v>89</v>
      </c>
      <c r="G17" t="s">
        <v>87</v>
      </c>
      <c r="H17" t="s">
        <v>116</v>
      </c>
      <c r="I17" t="s">
        <v>76</v>
      </c>
      <c r="J17" s="8"/>
    </row>
    <row r="18" spans="1:10" x14ac:dyDescent="0.25">
      <c r="A18" t="s">
        <v>400</v>
      </c>
      <c r="B18" t="s">
        <v>53</v>
      </c>
      <c r="C18" t="s">
        <v>83</v>
      </c>
      <c r="D18" t="str">
        <f>VLOOKUP(B18,Reference!$A$26:$B$60,2,FALSE)</f>
        <v>ELCHYD</v>
      </c>
      <c r="E18" t="str">
        <f t="shared" si="0"/>
        <v>Hydro</v>
      </c>
      <c r="F18" t="s">
        <v>101</v>
      </c>
      <c r="G18" t="s">
        <v>87</v>
      </c>
      <c r="H18" t="s">
        <v>116</v>
      </c>
      <c r="I18" t="s">
        <v>76</v>
      </c>
      <c r="J18" s="8"/>
    </row>
    <row r="19" spans="1:10" x14ac:dyDescent="0.25">
      <c r="A19" t="s">
        <v>400</v>
      </c>
      <c r="B19" t="s">
        <v>54</v>
      </c>
      <c r="C19" t="s">
        <v>102</v>
      </c>
      <c r="D19" t="str">
        <f>VLOOKUP(B19,Reference!$A$26:$B$60,2,FALSE)</f>
        <v>ELCHYD</v>
      </c>
      <c r="E19" t="str">
        <f t="shared" si="0"/>
        <v>Hydro</v>
      </c>
      <c r="F19" t="s">
        <v>101</v>
      </c>
      <c r="G19" t="s">
        <v>87</v>
      </c>
      <c r="H19" t="s">
        <v>116</v>
      </c>
      <c r="I19" t="s">
        <v>76</v>
      </c>
      <c r="J19" s="8"/>
    </row>
    <row r="20" spans="1:10" x14ac:dyDescent="0.25">
      <c r="A20" t="s">
        <v>400</v>
      </c>
      <c r="B20" t="s">
        <v>55</v>
      </c>
      <c r="C20" t="s">
        <v>103</v>
      </c>
      <c r="D20" t="str">
        <f>VLOOKUP(B20,Reference!$A$26:$B$60,2,FALSE)</f>
        <v>ELCHYD</v>
      </c>
      <c r="E20" t="str">
        <f t="shared" si="0"/>
        <v>Hydro</v>
      </c>
      <c r="F20" t="s">
        <v>101</v>
      </c>
      <c r="G20" t="s">
        <v>87</v>
      </c>
      <c r="H20" t="s">
        <v>116</v>
      </c>
      <c r="I20" t="s">
        <v>76</v>
      </c>
      <c r="J20" s="8"/>
    </row>
    <row r="21" spans="1:10" x14ac:dyDescent="0.25">
      <c r="A21" t="s">
        <v>400</v>
      </c>
      <c r="B21" s="7" t="s">
        <v>73</v>
      </c>
      <c r="C21" s="7" t="s">
        <v>83</v>
      </c>
      <c r="D21" s="7" t="str">
        <f>VLOOKUP(B21,Reference!$A$26:$B$60,2,FALSE)</f>
        <v>ELCHYD</v>
      </c>
      <c r="E21" t="str">
        <f t="shared" si="0"/>
        <v>Hydro</v>
      </c>
      <c r="F21" s="7" t="s">
        <v>101</v>
      </c>
      <c r="G21" s="7" t="s">
        <v>86</v>
      </c>
      <c r="H21" s="7" t="s">
        <v>116</v>
      </c>
      <c r="I21" s="7" t="s">
        <v>76</v>
      </c>
      <c r="J21" s="8"/>
    </row>
    <row r="22" spans="1:10" x14ac:dyDescent="0.25">
      <c r="A22" t="s">
        <v>400</v>
      </c>
      <c r="B22" s="3" t="s">
        <v>56</v>
      </c>
      <c r="C22" t="s">
        <v>80</v>
      </c>
      <c r="D22" t="str">
        <f>VLOOKUP(B22,Reference!$A$26:$B$60,2,FALSE)</f>
        <v>ELCSOL</v>
      </c>
      <c r="E22" t="str">
        <f t="shared" si="0"/>
        <v>Solar PV</v>
      </c>
      <c r="F22" t="s">
        <v>80</v>
      </c>
      <c r="G22" t="s">
        <v>87</v>
      </c>
      <c r="H22" t="s">
        <v>116</v>
      </c>
      <c r="I22" t="s">
        <v>76</v>
      </c>
      <c r="J22" s="8"/>
    </row>
    <row r="23" spans="1:10" x14ac:dyDescent="0.25">
      <c r="A23" t="s">
        <v>400</v>
      </c>
      <c r="B23" t="s">
        <v>57</v>
      </c>
      <c r="C23" t="s">
        <v>90</v>
      </c>
      <c r="D23" t="str">
        <f>VLOOKUP(B23,Reference!$A$26:$B$60,2,FALSE)</f>
        <v>ELCWIN</v>
      </c>
      <c r="E23" t="str">
        <f t="shared" si="0"/>
        <v>Wind</v>
      </c>
      <c r="F23" t="s">
        <v>90</v>
      </c>
      <c r="G23" t="s">
        <v>87</v>
      </c>
      <c r="H23" t="s">
        <v>116</v>
      </c>
      <c r="I23" t="s">
        <v>76</v>
      </c>
      <c r="J23" s="8"/>
    </row>
    <row r="24" spans="1:10" x14ac:dyDescent="0.25">
      <c r="A24" t="s">
        <v>400</v>
      </c>
      <c r="B24" t="s">
        <v>58</v>
      </c>
      <c r="C24" t="s">
        <v>91</v>
      </c>
      <c r="D24" t="str">
        <f>VLOOKUP(B24,Reference!$A$26:$B$60,2,FALSE)</f>
        <v>ELCCOA</v>
      </c>
      <c r="E24" t="str">
        <f t="shared" si="0"/>
        <v>Coal</v>
      </c>
      <c r="F24" t="s">
        <v>91</v>
      </c>
      <c r="G24" t="s">
        <v>87</v>
      </c>
      <c r="H24" t="s">
        <v>116</v>
      </c>
      <c r="I24" t="s">
        <v>76</v>
      </c>
      <c r="J24" s="8"/>
    </row>
    <row r="25" spans="1:10" x14ac:dyDescent="0.25">
      <c r="A25" t="s">
        <v>400</v>
      </c>
      <c r="B25" t="s">
        <v>59</v>
      </c>
      <c r="C25" t="s">
        <v>92</v>
      </c>
      <c r="D25" t="str">
        <f>VLOOKUP(B25,Reference!$A$26:$B$60,2,FALSE)</f>
        <v>ELCOIL</v>
      </c>
      <c r="E25" t="str">
        <f t="shared" si="0"/>
        <v>Diesel</v>
      </c>
      <c r="F25" t="s">
        <v>92</v>
      </c>
      <c r="G25" t="s">
        <v>87</v>
      </c>
      <c r="H25" t="s">
        <v>116</v>
      </c>
      <c r="I25" t="s">
        <v>76</v>
      </c>
      <c r="J25" s="8"/>
    </row>
    <row r="26" spans="1:10" x14ac:dyDescent="0.25">
      <c r="A26" t="s">
        <v>400</v>
      </c>
      <c r="B26" t="s">
        <v>60</v>
      </c>
      <c r="C26" t="s">
        <v>93</v>
      </c>
      <c r="D26" t="str">
        <f>VLOOKUP(B26,Reference!$A$26:$B$60,2,FALSE)</f>
        <v>ELCNGA</v>
      </c>
      <c r="E26" t="str">
        <f t="shared" si="0"/>
        <v>Gas</v>
      </c>
      <c r="F26" t="s">
        <v>93</v>
      </c>
      <c r="G26" t="s">
        <v>87</v>
      </c>
      <c r="H26" t="s">
        <v>116</v>
      </c>
      <c r="I26" t="s">
        <v>76</v>
      </c>
      <c r="J26" s="8"/>
    </row>
    <row r="27" spans="1:10" x14ac:dyDescent="0.25">
      <c r="A27" t="s">
        <v>400</v>
      </c>
      <c r="B27" t="s">
        <v>61</v>
      </c>
      <c r="C27" t="s">
        <v>96</v>
      </c>
      <c r="D27" t="str">
        <f>VLOOKUP(B27,Reference!$A$26:$B$60,2,FALSE)</f>
        <v>ELCNGA</v>
      </c>
      <c r="E27" t="str">
        <f t="shared" si="0"/>
        <v>Cogen</v>
      </c>
      <c r="F27" t="s">
        <v>96</v>
      </c>
      <c r="G27" t="s">
        <v>87</v>
      </c>
      <c r="H27" t="s">
        <v>116</v>
      </c>
      <c r="I27" t="s">
        <v>76</v>
      </c>
      <c r="J27" s="8"/>
    </row>
    <row r="28" spans="1:10" x14ac:dyDescent="0.25">
      <c r="A28" t="s">
        <v>400</v>
      </c>
      <c r="B28" t="s">
        <v>62</v>
      </c>
      <c r="C28" t="s">
        <v>94</v>
      </c>
      <c r="D28" t="str">
        <f>VLOOKUP(B28,Reference!$A$26:$B$60,2,FALSE)</f>
        <v>ELCNGA</v>
      </c>
      <c r="E28" t="str">
        <f t="shared" si="0"/>
        <v>Gas</v>
      </c>
      <c r="F28" t="s">
        <v>93</v>
      </c>
      <c r="G28" t="s">
        <v>86</v>
      </c>
      <c r="H28" t="s">
        <v>116</v>
      </c>
      <c r="I28" t="s">
        <v>76</v>
      </c>
      <c r="J28" s="8"/>
    </row>
    <row r="29" spans="1:10" x14ac:dyDescent="0.25">
      <c r="A29" t="s">
        <v>400</v>
      </c>
      <c r="B29" t="s">
        <v>63</v>
      </c>
      <c r="C29" t="s">
        <v>95</v>
      </c>
      <c r="D29" t="str">
        <f>VLOOKUP(B29,Reference!$A$26:$B$60,2,FALSE)</f>
        <v>ELCNGA</v>
      </c>
      <c r="E29" t="str">
        <f t="shared" si="0"/>
        <v>Gas</v>
      </c>
      <c r="F29" t="s">
        <v>93</v>
      </c>
      <c r="G29" t="s">
        <v>86</v>
      </c>
      <c r="H29" t="s">
        <v>116</v>
      </c>
      <c r="I29" t="s">
        <v>76</v>
      </c>
      <c r="J29" s="8"/>
    </row>
    <row r="30" spans="1:10" x14ac:dyDescent="0.25">
      <c r="A30" t="s">
        <v>400</v>
      </c>
      <c r="B30" s="16" t="s">
        <v>1111</v>
      </c>
      <c r="C30" s="17" t="s">
        <v>1421</v>
      </c>
      <c r="D30" t="s">
        <v>122</v>
      </c>
      <c r="E30" t="s">
        <v>1422</v>
      </c>
      <c r="F30" t="s">
        <v>1422</v>
      </c>
      <c r="G30" t="s">
        <v>86</v>
      </c>
      <c r="H30" t="s">
        <v>116</v>
      </c>
      <c r="I30" t="s">
        <v>76</v>
      </c>
      <c r="J30" s="8"/>
    </row>
    <row r="31" spans="1:10" x14ac:dyDescent="0.25">
      <c r="A31" t="s">
        <v>400</v>
      </c>
      <c r="B31" s="16" t="s">
        <v>1133</v>
      </c>
      <c r="C31" s="17" t="s">
        <v>415</v>
      </c>
      <c r="D31" s="17" t="s">
        <v>124</v>
      </c>
      <c r="E31" s="17" t="s">
        <v>415</v>
      </c>
      <c r="F31" s="17" t="s">
        <v>415</v>
      </c>
      <c r="G31" t="s">
        <v>86</v>
      </c>
      <c r="H31" t="s">
        <v>116</v>
      </c>
      <c r="I31" t="s">
        <v>76</v>
      </c>
      <c r="J31" s="8"/>
    </row>
    <row r="32" spans="1:10" x14ac:dyDescent="0.25">
      <c r="A32" t="s">
        <v>400</v>
      </c>
      <c r="B32" s="20" t="s">
        <v>1137</v>
      </c>
      <c r="C32" s="17" t="s">
        <v>1425</v>
      </c>
      <c r="D32" s="17" t="s">
        <v>126</v>
      </c>
      <c r="E32" s="17" t="s">
        <v>1423</v>
      </c>
      <c r="F32" s="17" t="s">
        <v>1423</v>
      </c>
      <c r="G32" t="s">
        <v>86</v>
      </c>
      <c r="H32" t="s">
        <v>116</v>
      </c>
      <c r="I32" t="s">
        <v>76</v>
      </c>
      <c r="J32" s="8"/>
    </row>
    <row r="33" spans="1:10" x14ac:dyDescent="0.25">
      <c r="A33" t="s">
        <v>400</v>
      </c>
      <c r="B33" s="16" t="s">
        <v>1144</v>
      </c>
      <c r="C33" s="17" t="s">
        <v>1424</v>
      </c>
      <c r="D33" s="17" t="s">
        <v>127</v>
      </c>
      <c r="E33" s="17" t="s">
        <v>1424</v>
      </c>
      <c r="F33" s="17" t="s">
        <v>1424</v>
      </c>
      <c r="G33" t="s">
        <v>86</v>
      </c>
      <c r="H33" t="s">
        <v>116</v>
      </c>
      <c r="I33" t="s">
        <v>76</v>
      </c>
      <c r="J33" s="8"/>
    </row>
    <row r="34" spans="1:10" x14ac:dyDescent="0.25">
      <c r="A34" t="s">
        <v>400</v>
      </c>
      <c r="B34" s="3" t="s">
        <v>64</v>
      </c>
      <c r="C34" t="s">
        <v>80</v>
      </c>
      <c r="D34" t="str">
        <f>VLOOKUP(B34,Reference!$A$26:$B$60,2,FALSE)</f>
        <v>ELCSOL</v>
      </c>
      <c r="E34" t="str">
        <f>F34</f>
        <v>Solar PV</v>
      </c>
      <c r="F34" t="s">
        <v>80</v>
      </c>
      <c r="G34" t="s">
        <v>86</v>
      </c>
      <c r="H34" t="s">
        <v>116</v>
      </c>
      <c r="I34" t="s">
        <v>76</v>
      </c>
      <c r="J34" s="8"/>
    </row>
    <row r="35" spans="1:10" x14ac:dyDescent="0.25">
      <c r="A35" t="s">
        <v>400</v>
      </c>
      <c r="B35" s="10" t="s">
        <v>1431</v>
      </c>
      <c r="C35" t="s">
        <v>80</v>
      </c>
      <c r="D35" t="s">
        <v>126</v>
      </c>
      <c r="E35" t="str">
        <f>F35</f>
        <v>Solar PV</v>
      </c>
      <c r="F35" t="s">
        <v>80</v>
      </c>
      <c r="G35" t="s">
        <v>86</v>
      </c>
      <c r="H35" t="s">
        <v>116</v>
      </c>
      <c r="I35" t="s">
        <v>76</v>
      </c>
      <c r="J35" s="8"/>
    </row>
    <row r="36" spans="1:10" x14ac:dyDescent="0.25">
      <c r="A36" t="s">
        <v>400</v>
      </c>
      <c r="B36" t="s">
        <v>65</v>
      </c>
      <c r="C36" t="s">
        <v>104</v>
      </c>
      <c r="D36" t="str">
        <f>VLOOKUP(B36,Reference!$A$26:$B$60,2,FALSE)</f>
        <v>ELCWIN</v>
      </c>
      <c r="E36" t="str">
        <f>F36</f>
        <v>Wind</v>
      </c>
      <c r="F36" t="s">
        <v>90</v>
      </c>
      <c r="G36" t="s">
        <v>86</v>
      </c>
      <c r="H36" t="s">
        <v>116</v>
      </c>
      <c r="I36" t="s">
        <v>76</v>
      </c>
      <c r="J36" s="8"/>
    </row>
    <row r="37" spans="1:10" x14ac:dyDescent="0.25">
      <c r="A37" t="s">
        <v>400</v>
      </c>
      <c r="B37" t="s">
        <v>66</v>
      </c>
      <c r="C37" t="s">
        <v>104</v>
      </c>
      <c r="D37" t="str">
        <f>VLOOKUP(B37,Reference!$A$26:$B$60,2,FALSE)</f>
        <v>ELCWIN</v>
      </c>
      <c r="E37" t="str">
        <f>F37</f>
        <v>Wind</v>
      </c>
      <c r="F37" t="s">
        <v>90</v>
      </c>
      <c r="G37" t="s">
        <v>86</v>
      </c>
      <c r="H37" t="s">
        <v>116</v>
      </c>
      <c r="I37" t="s">
        <v>76</v>
      </c>
    </row>
    <row r="38" spans="1:10" x14ac:dyDescent="0.25">
      <c r="A38" t="s">
        <v>400</v>
      </c>
      <c r="B38" t="s">
        <v>67</v>
      </c>
      <c r="C38" t="s">
        <v>97</v>
      </c>
      <c r="D38" t="str">
        <f>VLOOKUP(B38,Reference!$A$26:$B$60,2,FALSE)</f>
        <v>ELCWIN</v>
      </c>
      <c r="E38" t="s">
        <v>90</v>
      </c>
      <c r="F38" t="s">
        <v>97</v>
      </c>
      <c r="G38" t="s">
        <v>86</v>
      </c>
      <c r="H38" t="s">
        <v>116</v>
      </c>
      <c r="I38" t="s">
        <v>76</v>
      </c>
    </row>
    <row r="39" spans="1:10" x14ac:dyDescent="0.25">
      <c r="A39" t="s">
        <v>400</v>
      </c>
      <c r="B39" t="s">
        <v>68</v>
      </c>
      <c r="C39" t="s">
        <v>90</v>
      </c>
      <c r="D39" t="str">
        <f>VLOOKUP(B39,Reference!$A$26:$B$60,2,FALSE)</f>
        <v>ELCWIN</v>
      </c>
      <c r="E39" t="str">
        <f>F39</f>
        <v>Wind</v>
      </c>
      <c r="F39" t="s">
        <v>90</v>
      </c>
      <c r="G39" t="s">
        <v>86</v>
      </c>
      <c r="H39" t="s">
        <v>116</v>
      </c>
      <c r="I39" t="s">
        <v>76</v>
      </c>
    </row>
    <row r="40" spans="1:10" x14ac:dyDescent="0.25">
      <c r="A40" t="s">
        <v>400</v>
      </c>
      <c r="B40" t="s">
        <v>69</v>
      </c>
      <c r="C40" t="s">
        <v>90</v>
      </c>
      <c r="D40" t="str">
        <f>VLOOKUP(B40,Reference!$A$26:$B$60,2,FALSE)</f>
        <v>ELCWIN</v>
      </c>
      <c r="E40" t="str">
        <f>F40</f>
        <v>Wind</v>
      </c>
      <c r="F40" t="s">
        <v>90</v>
      </c>
      <c r="G40" t="s">
        <v>86</v>
      </c>
      <c r="H40" t="s">
        <v>116</v>
      </c>
      <c r="I40" t="s">
        <v>76</v>
      </c>
    </row>
    <row r="41" spans="1:10" x14ac:dyDescent="0.25">
      <c r="A41" t="s">
        <v>400</v>
      </c>
      <c r="B41" t="s">
        <v>70</v>
      </c>
      <c r="C41" t="s">
        <v>90</v>
      </c>
      <c r="D41" t="str">
        <f>VLOOKUP(B41,Reference!$A$26:$B$60,2,FALSE)</f>
        <v>ELCWIN</v>
      </c>
      <c r="E41" t="str">
        <f>F41</f>
        <v>Wind</v>
      </c>
      <c r="F41" t="s">
        <v>90</v>
      </c>
      <c r="G41" t="s">
        <v>86</v>
      </c>
      <c r="H41" t="s">
        <v>116</v>
      </c>
      <c r="I41" t="s">
        <v>76</v>
      </c>
    </row>
    <row r="42" spans="1:10" x14ac:dyDescent="0.25">
      <c r="A42" s="3" t="s">
        <v>400</v>
      </c>
      <c r="B42" s="3" t="s">
        <v>71</v>
      </c>
      <c r="C42" s="3" t="s">
        <v>98</v>
      </c>
      <c r="D42" s="3" t="str">
        <f>VLOOKUP(B42,Reference!$A$26:$B$60,2,FALSE)</f>
        <v>ELCWOD</v>
      </c>
      <c r="E42" s="3" t="s">
        <v>421</v>
      </c>
      <c r="F42" s="3" t="s">
        <v>98</v>
      </c>
      <c r="G42" s="3" t="s">
        <v>86</v>
      </c>
      <c r="H42" s="3" t="s">
        <v>116</v>
      </c>
      <c r="I42" s="3" t="s">
        <v>76</v>
      </c>
    </row>
    <row r="43" spans="1:10" x14ac:dyDescent="0.25">
      <c r="A43" s="3" t="s">
        <v>400</v>
      </c>
      <c r="B43" s="3" t="s">
        <v>72</v>
      </c>
      <c r="C43" s="3" t="s">
        <v>99</v>
      </c>
      <c r="D43" s="3" t="str">
        <f>VLOOKUP(B43,Reference!$A$26:$B$60,2,FALSE)</f>
        <v>ELCOTH</v>
      </c>
      <c r="E43" s="3" t="s">
        <v>421</v>
      </c>
      <c r="F43" s="3" t="s">
        <v>105</v>
      </c>
      <c r="G43" s="3" t="s">
        <v>86</v>
      </c>
      <c r="H43" s="3" t="s">
        <v>116</v>
      </c>
      <c r="I43" s="3" t="s">
        <v>76</v>
      </c>
    </row>
    <row r="44" spans="1:10" x14ac:dyDescent="0.25">
      <c r="A44" t="s">
        <v>1</v>
      </c>
      <c r="B44" t="str">
        <f t="shared" ref="B44:G53" si="1">B2</f>
        <v>EBAT-LA</v>
      </c>
      <c r="C44" t="str">
        <f t="shared" si="1"/>
        <v>Battery - Lead Acid</v>
      </c>
      <c r="D44" t="str">
        <f t="shared" si="1"/>
        <v>NA</v>
      </c>
      <c r="E44" t="str">
        <f t="shared" si="1"/>
        <v>Batteries</v>
      </c>
      <c r="F44" t="str">
        <f t="shared" si="1"/>
        <v>Batteries</v>
      </c>
      <c r="G44" t="str">
        <f t="shared" si="1"/>
        <v>New</v>
      </c>
      <c r="H44" t="s">
        <v>134</v>
      </c>
      <c r="I44" t="s">
        <v>133</v>
      </c>
    </row>
    <row r="45" spans="1:10" x14ac:dyDescent="0.25">
      <c r="A45" t="s">
        <v>1</v>
      </c>
      <c r="B45" s="18" t="str">
        <f t="shared" si="1"/>
        <v>EBAT-Li-Ion</v>
      </c>
      <c r="C45" t="str">
        <f t="shared" si="1"/>
        <v>Battery - Lithium Ion</v>
      </c>
      <c r="D45" t="str">
        <f t="shared" si="1"/>
        <v>NA</v>
      </c>
      <c r="E45" t="str">
        <f t="shared" si="1"/>
        <v>Batteries</v>
      </c>
      <c r="F45" t="str">
        <f t="shared" si="1"/>
        <v>Batteries</v>
      </c>
      <c r="G45" t="str">
        <f t="shared" si="1"/>
        <v>New</v>
      </c>
      <c r="H45" t="s">
        <v>134</v>
      </c>
      <c r="I45" t="s">
        <v>133</v>
      </c>
    </row>
    <row r="46" spans="1:10" x14ac:dyDescent="0.25">
      <c r="A46" t="s">
        <v>1</v>
      </c>
      <c r="B46" t="str">
        <f t="shared" si="1"/>
        <v>EBIG20</v>
      </c>
      <c r="C46" t="str">
        <f t="shared" si="1"/>
        <v>Electricity - Biogas</v>
      </c>
      <c r="D46" t="str">
        <f t="shared" si="1"/>
        <v>ELCBIG</v>
      </c>
      <c r="E46" t="str">
        <f t="shared" si="1"/>
        <v>Bioenergy</v>
      </c>
      <c r="F46" t="str">
        <f t="shared" si="1"/>
        <v>Biogas</v>
      </c>
      <c r="G46" t="str">
        <f t="shared" si="1"/>
        <v>New</v>
      </c>
      <c r="H46" t="s">
        <v>134</v>
      </c>
      <c r="I46" t="s">
        <v>133</v>
      </c>
    </row>
    <row r="47" spans="1:10" x14ac:dyDescent="0.25">
      <c r="A47" t="s">
        <v>1</v>
      </c>
      <c r="B47" s="18" t="str">
        <f t="shared" si="1"/>
        <v>EBIL20</v>
      </c>
      <c r="C47" t="str">
        <f t="shared" si="1"/>
        <v>Electricity - Biofuels</v>
      </c>
      <c r="D47" t="str">
        <f t="shared" si="1"/>
        <v>ELCBIL</v>
      </c>
      <c r="E47" t="str">
        <f t="shared" si="1"/>
        <v>Bioenergy</v>
      </c>
      <c r="F47" t="str">
        <f t="shared" si="1"/>
        <v>Bioliquid Power</v>
      </c>
      <c r="G47" t="str">
        <f t="shared" si="1"/>
        <v>New</v>
      </c>
      <c r="H47" t="s">
        <v>134</v>
      </c>
      <c r="I47" t="s">
        <v>133</v>
      </c>
    </row>
    <row r="48" spans="1:10" x14ac:dyDescent="0.25">
      <c r="A48" t="s">
        <v>1</v>
      </c>
      <c r="B48" s="18" t="str">
        <f t="shared" si="1"/>
        <v>EDSOLPVG30</v>
      </c>
      <c r="C48" t="str">
        <f t="shared" si="1"/>
        <v>Solar PV</v>
      </c>
      <c r="D48" t="str">
        <f t="shared" si="1"/>
        <v>ELCSOL</v>
      </c>
      <c r="E48" t="str">
        <f t="shared" si="1"/>
        <v>Solar PV</v>
      </c>
      <c r="F48" t="str">
        <f t="shared" si="1"/>
        <v>Solar PV</v>
      </c>
      <c r="G48" t="str">
        <f t="shared" si="1"/>
        <v>New</v>
      </c>
      <c r="H48" t="s">
        <v>134</v>
      </c>
      <c r="I48" t="s">
        <v>133</v>
      </c>
    </row>
    <row r="49" spans="1:9" x14ac:dyDescent="0.25">
      <c r="A49" t="s">
        <v>1</v>
      </c>
      <c r="B49" t="str">
        <f t="shared" si="1"/>
        <v>EGEO20-L</v>
      </c>
      <c r="C49" t="str">
        <f t="shared" si="1"/>
        <v>Geothermal - Flash</v>
      </c>
      <c r="D49" t="str">
        <f t="shared" si="1"/>
        <v>ELCGEO</v>
      </c>
      <c r="E49" t="str">
        <f t="shared" si="1"/>
        <v>Geothermal</v>
      </c>
      <c r="F49" t="str">
        <f t="shared" si="1"/>
        <v>Geothermal</v>
      </c>
      <c r="G49" t="str">
        <f t="shared" si="1"/>
        <v>New</v>
      </c>
      <c r="H49" t="s">
        <v>134</v>
      </c>
      <c r="I49" t="s">
        <v>133</v>
      </c>
    </row>
    <row r="50" spans="1:9" x14ac:dyDescent="0.25">
      <c r="A50" t="s">
        <v>1</v>
      </c>
      <c r="B50" s="18" t="str">
        <f t="shared" si="1"/>
        <v>EGEO20-S</v>
      </c>
      <c r="C50" t="str">
        <f t="shared" si="1"/>
        <v>Geothermal - Binary</v>
      </c>
      <c r="D50" t="str">
        <f t="shared" si="1"/>
        <v>ELCGEO</v>
      </c>
      <c r="E50" t="str">
        <f t="shared" si="1"/>
        <v>Geothermal</v>
      </c>
      <c r="F50" t="str">
        <f t="shared" si="1"/>
        <v>Geothermal</v>
      </c>
      <c r="G50" t="str">
        <f t="shared" si="1"/>
        <v>New</v>
      </c>
      <c r="H50" t="s">
        <v>134</v>
      </c>
      <c r="I50" t="s">
        <v>133</v>
      </c>
    </row>
    <row r="51" spans="1:9" x14ac:dyDescent="0.25">
      <c r="A51" t="s">
        <v>1</v>
      </c>
      <c r="B51" t="str">
        <f t="shared" si="1"/>
        <v>EHCO_CCS30</v>
      </c>
      <c r="C51" t="str">
        <f t="shared" si="1"/>
        <v>Coal: SCPC-CCS</v>
      </c>
      <c r="D51" t="str">
        <f t="shared" si="1"/>
        <v>ELCCOA</v>
      </c>
      <c r="E51" t="str">
        <f t="shared" si="1"/>
        <v>Coal+CCS</v>
      </c>
      <c r="F51" t="str">
        <f t="shared" si="1"/>
        <v>Coal+CCS</v>
      </c>
      <c r="G51" t="str">
        <f t="shared" si="1"/>
        <v>New</v>
      </c>
      <c r="H51" t="s">
        <v>134</v>
      </c>
      <c r="I51" t="s">
        <v>133</v>
      </c>
    </row>
    <row r="52" spans="1:9" x14ac:dyDescent="0.25">
      <c r="A52" t="s">
        <v>1</v>
      </c>
      <c r="B52" t="str">
        <f t="shared" si="1"/>
        <v>EHCO_SCPC20</v>
      </c>
      <c r="C52" t="str">
        <f t="shared" si="1"/>
        <v xml:space="preserve">Coal: SCPC </v>
      </c>
      <c r="D52" t="str">
        <f t="shared" si="1"/>
        <v>ELCCOA</v>
      </c>
      <c r="E52" t="str">
        <f t="shared" si="1"/>
        <v>Coal (SC)</v>
      </c>
      <c r="F52" t="str">
        <f t="shared" si="1"/>
        <v>Coal</v>
      </c>
      <c r="G52" t="str">
        <f t="shared" si="1"/>
        <v>New</v>
      </c>
      <c r="H52" t="s">
        <v>134</v>
      </c>
      <c r="I52" t="s">
        <v>133</v>
      </c>
    </row>
    <row r="53" spans="1:9" x14ac:dyDescent="0.25">
      <c r="A53" t="s">
        <v>1</v>
      </c>
      <c r="B53" t="str">
        <f t="shared" si="1"/>
        <v>EHCOL_CCS30</v>
      </c>
      <c r="C53" t="str">
        <f t="shared" si="1"/>
        <v xml:space="preserve">Lignite: SCPC- CCS </v>
      </c>
      <c r="D53" t="str">
        <f t="shared" si="1"/>
        <v>ELCCOA</v>
      </c>
      <c r="E53" t="str">
        <f t="shared" si="1"/>
        <v>Coal+CCS</v>
      </c>
      <c r="F53" t="str">
        <f t="shared" si="1"/>
        <v>Coal+CCS</v>
      </c>
      <c r="G53" t="str">
        <f t="shared" si="1"/>
        <v>New</v>
      </c>
      <c r="H53" t="s">
        <v>134</v>
      </c>
      <c r="I53" t="s">
        <v>133</v>
      </c>
    </row>
    <row r="54" spans="1:9" x14ac:dyDescent="0.25">
      <c r="A54" t="s">
        <v>1</v>
      </c>
      <c r="B54" t="str">
        <f t="shared" ref="B54:G63" si="2">B12</f>
        <v>EHCOL_SCPC20</v>
      </c>
      <c r="C54" t="str">
        <f t="shared" si="2"/>
        <v>Lignite: SCPC</v>
      </c>
      <c r="D54" t="str">
        <f t="shared" si="2"/>
        <v>ELCCOA</v>
      </c>
      <c r="E54" t="str">
        <f t="shared" si="2"/>
        <v>Coal (SC)</v>
      </c>
      <c r="F54" t="str">
        <f t="shared" si="2"/>
        <v>Coal</v>
      </c>
      <c r="G54" t="str">
        <f t="shared" si="2"/>
        <v>New</v>
      </c>
      <c r="H54" t="s">
        <v>134</v>
      </c>
      <c r="I54" t="s">
        <v>133</v>
      </c>
    </row>
    <row r="55" spans="1:9" x14ac:dyDescent="0.25">
      <c r="A55" t="s">
        <v>1</v>
      </c>
      <c r="B55" t="str">
        <f t="shared" si="2"/>
        <v>EHYD-RR-New20</v>
      </c>
      <c r="C55" t="str">
        <f t="shared" si="2"/>
        <v>Hydro - Run of River</v>
      </c>
      <c r="D55" t="str">
        <f t="shared" si="2"/>
        <v>ELCHYD</v>
      </c>
      <c r="E55" t="str">
        <f t="shared" si="2"/>
        <v>Hydro</v>
      </c>
      <c r="F55" t="str">
        <f t="shared" si="2"/>
        <v>Hydro</v>
      </c>
      <c r="G55" t="str">
        <f t="shared" si="2"/>
        <v>New</v>
      </c>
      <c r="H55" t="s">
        <v>134</v>
      </c>
      <c r="I55" t="s">
        <v>133</v>
      </c>
    </row>
    <row r="56" spans="1:9" x14ac:dyDescent="0.25">
      <c r="A56" t="s">
        <v>1</v>
      </c>
      <c r="B56" t="str">
        <f t="shared" si="2"/>
        <v>EHYD-RR-NSmall</v>
      </c>
      <c r="C56" t="str">
        <f t="shared" si="2"/>
        <v>Hydro - Run of River Small</v>
      </c>
      <c r="D56" t="str">
        <f t="shared" si="2"/>
        <v>ELCHYD</v>
      </c>
      <c r="E56" t="str">
        <f t="shared" si="2"/>
        <v>Hydro</v>
      </c>
      <c r="F56" t="str">
        <f t="shared" si="2"/>
        <v>Hydro</v>
      </c>
      <c r="G56" t="str">
        <f t="shared" si="2"/>
        <v>New</v>
      </c>
      <c r="H56" t="s">
        <v>134</v>
      </c>
      <c r="I56" t="s">
        <v>133</v>
      </c>
    </row>
    <row r="57" spans="1:9" x14ac:dyDescent="0.25">
      <c r="A57" t="s">
        <v>1</v>
      </c>
      <c r="B57" s="18" t="str">
        <f t="shared" si="2"/>
        <v>EHYDPUMPSTG</v>
      </c>
      <c r="C57" t="str">
        <f t="shared" si="2"/>
        <v>Hydro pumped storage</v>
      </c>
      <c r="D57" t="str">
        <f t="shared" si="2"/>
        <v>ELCHYD</v>
      </c>
      <c r="E57" t="str">
        <f t="shared" si="2"/>
        <v>Hydro</v>
      </c>
      <c r="F57" t="str">
        <f t="shared" si="2"/>
        <v>Hydro</v>
      </c>
      <c r="G57" t="str">
        <f t="shared" si="2"/>
        <v>New</v>
      </c>
      <c r="H57" t="s">
        <v>134</v>
      </c>
      <c r="I57" t="s">
        <v>133</v>
      </c>
    </row>
    <row r="58" spans="1:9" x14ac:dyDescent="0.25">
      <c r="A58" t="s">
        <v>1</v>
      </c>
      <c r="B58" s="18" t="str">
        <f t="shared" si="2"/>
        <v>ELCREBIG00</v>
      </c>
      <c r="C58" t="str">
        <f t="shared" si="2"/>
        <v>Electricity - Biogas (Landfills)</v>
      </c>
      <c r="D58" t="str">
        <f t="shared" si="2"/>
        <v>ELCBIG</v>
      </c>
      <c r="E58" t="str">
        <f t="shared" si="2"/>
        <v>Bioenergy</v>
      </c>
      <c r="F58" t="str">
        <f t="shared" si="2"/>
        <v>Biogas</v>
      </c>
      <c r="G58" t="str">
        <f t="shared" si="2"/>
        <v>Existing</v>
      </c>
      <c r="H58" t="s">
        <v>134</v>
      </c>
      <c r="I58" t="s">
        <v>133</v>
      </c>
    </row>
    <row r="59" spans="1:9" x14ac:dyDescent="0.25">
      <c r="A59" t="s">
        <v>1</v>
      </c>
      <c r="B59" t="str">
        <f t="shared" si="2"/>
        <v>ELCREGEO00</v>
      </c>
      <c r="C59" t="str">
        <f t="shared" si="2"/>
        <v>Geothermal</v>
      </c>
      <c r="D59" t="str">
        <f t="shared" si="2"/>
        <v>ELCGEO</v>
      </c>
      <c r="E59" t="str">
        <f t="shared" si="2"/>
        <v>Geothermal</v>
      </c>
      <c r="F59" t="str">
        <f t="shared" si="2"/>
        <v>Geothermal</v>
      </c>
      <c r="G59" t="str">
        <f t="shared" si="2"/>
        <v>Existing</v>
      </c>
      <c r="H59" t="s">
        <v>134</v>
      </c>
      <c r="I59" t="s">
        <v>133</v>
      </c>
    </row>
    <row r="60" spans="1:9" x14ac:dyDescent="0.25">
      <c r="A60" t="s">
        <v>1</v>
      </c>
      <c r="B60" t="str">
        <f t="shared" si="2"/>
        <v>ELCREHYDDAM00</v>
      </c>
      <c r="C60" t="str">
        <f t="shared" si="2"/>
        <v>Hydro - Stored</v>
      </c>
      <c r="D60" t="str">
        <f t="shared" si="2"/>
        <v>ELCHYD</v>
      </c>
      <c r="E60" t="str">
        <f t="shared" si="2"/>
        <v>Hydro</v>
      </c>
      <c r="F60" t="str">
        <f t="shared" si="2"/>
        <v>Hydro</v>
      </c>
      <c r="G60" t="str">
        <f t="shared" si="2"/>
        <v>Existing</v>
      </c>
      <c r="H60" t="s">
        <v>134</v>
      </c>
      <c r="I60" t="s">
        <v>133</v>
      </c>
    </row>
    <row r="61" spans="1:9" x14ac:dyDescent="0.25">
      <c r="A61" t="s">
        <v>1</v>
      </c>
      <c r="B61" t="str">
        <f t="shared" si="2"/>
        <v>ELCREHYDRRFlex00</v>
      </c>
      <c r="C61" t="str">
        <f t="shared" si="2"/>
        <v>Hydro - Run of River Flex</v>
      </c>
      <c r="D61" t="str">
        <f t="shared" si="2"/>
        <v>ELCHYD</v>
      </c>
      <c r="E61" t="str">
        <f t="shared" si="2"/>
        <v>Hydro</v>
      </c>
      <c r="F61" t="str">
        <f t="shared" si="2"/>
        <v>Hydro</v>
      </c>
      <c r="G61" t="str">
        <f t="shared" si="2"/>
        <v>Existing</v>
      </c>
      <c r="H61" t="s">
        <v>134</v>
      </c>
      <c r="I61" t="s">
        <v>133</v>
      </c>
    </row>
    <row r="62" spans="1:9" x14ac:dyDescent="0.25">
      <c r="A62" t="s">
        <v>1</v>
      </c>
      <c r="B62" t="str">
        <f t="shared" si="2"/>
        <v>ELCREHYDRRInflex00</v>
      </c>
      <c r="C62" t="str">
        <f t="shared" si="2"/>
        <v>Hydro - Run of River Inflex</v>
      </c>
      <c r="D62" t="str">
        <f t="shared" si="2"/>
        <v>ELCHYD</v>
      </c>
      <c r="E62" t="str">
        <f t="shared" si="2"/>
        <v>Hydro</v>
      </c>
      <c r="F62" t="str">
        <f t="shared" si="2"/>
        <v>Hydro</v>
      </c>
      <c r="G62" t="str">
        <f t="shared" si="2"/>
        <v>Existing</v>
      </c>
      <c r="H62" t="s">
        <v>134</v>
      </c>
      <c r="I62" t="s">
        <v>133</v>
      </c>
    </row>
    <row r="63" spans="1:9" x14ac:dyDescent="0.25">
      <c r="A63" t="s">
        <v>1</v>
      </c>
      <c r="B63" t="str">
        <f t="shared" si="2"/>
        <v>EHYD-DAM-New20</v>
      </c>
      <c r="C63" t="str">
        <f t="shared" si="2"/>
        <v>Hydro - Stored</v>
      </c>
      <c r="D63" t="str">
        <f t="shared" si="2"/>
        <v>ELCHYD</v>
      </c>
      <c r="E63" t="str">
        <f t="shared" si="2"/>
        <v>Hydro</v>
      </c>
      <c r="F63" t="str">
        <f t="shared" si="2"/>
        <v>Hydro</v>
      </c>
      <c r="G63" t="str">
        <f t="shared" si="2"/>
        <v>New</v>
      </c>
      <c r="H63" t="s">
        <v>134</v>
      </c>
      <c r="I63" t="s">
        <v>133</v>
      </c>
    </row>
    <row r="64" spans="1:9" x14ac:dyDescent="0.25">
      <c r="A64" t="s">
        <v>1</v>
      </c>
      <c r="B64" t="str">
        <f t="shared" ref="B64:G73" si="3">B22</f>
        <v>ELCRESOL00</v>
      </c>
      <c r="C64" t="str">
        <f t="shared" si="3"/>
        <v>Solar PV</v>
      </c>
      <c r="D64" t="str">
        <f t="shared" si="3"/>
        <v>ELCSOL</v>
      </c>
      <c r="E64" t="str">
        <f t="shared" si="3"/>
        <v>Solar PV</v>
      </c>
      <c r="F64" t="str">
        <f t="shared" si="3"/>
        <v>Solar PV</v>
      </c>
      <c r="G64" t="str">
        <f t="shared" si="3"/>
        <v>Existing</v>
      </c>
      <c r="H64" t="s">
        <v>134</v>
      </c>
      <c r="I64" t="s">
        <v>133</v>
      </c>
    </row>
    <row r="65" spans="1:9" x14ac:dyDescent="0.25">
      <c r="A65" t="s">
        <v>1</v>
      </c>
      <c r="B65" t="str">
        <f t="shared" si="3"/>
        <v>ELCREWind00</v>
      </c>
      <c r="C65" t="str">
        <f t="shared" si="3"/>
        <v>Wind</v>
      </c>
      <c r="D65" t="str">
        <f t="shared" si="3"/>
        <v>ELCWIN</v>
      </c>
      <c r="E65" t="str">
        <f t="shared" si="3"/>
        <v>Wind</v>
      </c>
      <c r="F65" t="str">
        <f t="shared" si="3"/>
        <v>Wind</v>
      </c>
      <c r="G65" t="str">
        <f t="shared" si="3"/>
        <v>Existing</v>
      </c>
      <c r="H65" t="s">
        <v>134</v>
      </c>
      <c r="I65" t="s">
        <v>133</v>
      </c>
    </row>
    <row r="66" spans="1:9" x14ac:dyDescent="0.25">
      <c r="A66" t="s">
        <v>1</v>
      </c>
      <c r="B66" t="str">
        <f t="shared" si="3"/>
        <v>ELCTECOA00</v>
      </c>
      <c r="C66" t="str">
        <f t="shared" si="3"/>
        <v>Coal</v>
      </c>
      <c r="D66" t="str">
        <f t="shared" si="3"/>
        <v>ELCCOA</v>
      </c>
      <c r="E66" t="str">
        <f t="shared" si="3"/>
        <v>Coal</v>
      </c>
      <c r="F66" t="str">
        <f t="shared" si="3"/>
        <v>Coal</v>
      </c>
      <c r="G66" t="str">
        <f t="shared" si="3"/>
        <v>Existing</v>
      </c>
      <c r="H66" t="s">
        <v>134</v>
      </c>
      <c r="I66" t="s">
        <v>133</v>
      </c>
    </row>
    <row r="67" spans="1:9" x14ac:dyDescent="0.25">
      <c r="A67" t="s">
        <v>1</v>
      </c>
      <c r="B67" t="str">
        <f t="shared" si="3"/>
        <v>ELCTEDSL00</v>
      </c>
      <c r="C67" t="str">
        <f t="shared" si="3"/>
        <v>Diesel</v>
      </c>
      <c r="D67" t="str">
        <f t="shared" si="3"/>
        <v>ELCOIL</v>
      </c>
      <c r="E67" t="str">
        <f t="shared" si="3"/>
        <v>Diesel</v>
      </c>
      <c r="F67" t="str">
        <f t="shared" si="3"/>
        <v>Diesel</v>
      </c>
      <c r="G67" t="str">
        <f t="shared" si="3"/>
        <v>Existing</v>
      </c>
      <c r="H67" t="s">
        <v>134</v>
      </c>
      <c r="I67" t="s">
        <v>133</v>
      </c>
    </row>
    <row r="68" spans="1:9" x14ac:dyDescent="0.25">
      <c r="A68" t="s">
        <v>1</v>
      </c>
      <c r="B68" t="str">
        <f t="shared" si="3"/>
        <v>ELCTENGA00</v>
      </c>
      <c r="C68" t="str">
        <f t="shared" si="3"/>
        <v>Gas</v>
      </c>
      <c r="D68" t="str">
        <f t="shared" si="3"/>
        <v>ELCNGA</v>
      </c>
      <c r="E68" t="str">
        <f t="shared" si="3"/>
        <v>Gas</v>
      </c>
      <c r="F68" t="str">
        <f t="shared" si="3"/>
        <v>Gas</v>
      </c>
      <c r="G68" t="str">
        <f t="shared" si="3"/>
        <v>Existing</v>
      </c>
      <c r="H68" t="s">
        <v>134</v>
      </c>
      <c r="I68" t="s">
        <v>133</v>
      </c>
    </row>
    <row r="69" spans="1:9" x14ac:dyDescent="0.25">
      <c r="A69" t="s">
        <v>1</v>
      </c>
      <c r="B69" t="str">
        <f t="shared" si="3"/>
        <v>ELCTENGACHP00</v>
      </c>
      <c r="C69" t="str">
        <f t="shared" si="3"/>
        <v>Cogen</v>
      </c>
      <c r="D69" t="str">
        <f t="shared" si="3"/>
        <v>ELCNGA</v>
      </c>
      <c r="E69" t="str">
        <f t="shared" si="3"/>
        <v>Cogen</v>
      </c>
      <c r="F69" t="str">
        <f t="shared" si="3"/>
        <v>Cogen</v>
      </c>
      <c r="G69" t="str">
        <f t="shared" si="3"/>
        <v>Existing</v>
      </c>
      <c r="H69" t="s">
        <v>134</v>
      </c>
      <c r="I69" t="s">
        <v>133</v>
      </c>
    </row>
    <row r="70" spans="1:9" x14ac:dyDescent="0.25">
      <c r="A70" t="s">
        <v>1</v>
      </c>
      <c r="B70" t="str">
        <f t="shared" si="3"/>
        <v>ENGA_GTCC20</v>
      </c>
      <c r="C70" t="str">
        <f t="shared" si="3"/>
        <v>Gas - Baseload</v>
      </c>
      <c r="D70" t="str">
        <f t="shared" si="3"/>
        <v>ELCNGA</v>
      </c>
      <c r="E70" t="str">
        <f t="shared" si="3"/>
        <v>Gas</v>
      </c>
      <c r="F70" t="str">
        <f t="shared" si="3"/>
        <v>Gas</v>
      </c>
      <c r="G70" t="str">
        <f t="shared" si="3"/>
        <v>New</v>
      </c>
      <c r="H70" t="s">
        <v>134</v>
      </c>
      <c r="I70" t="s">
        <v>133</v>
      </c>
    </row>
    <row r="71" spans="1:9" x14ac:dyDescent="0.25">
      <c r="A71" t="s">
        <v>1</v>
      </c>
      <c r="B71" t="str">
        <f t="shared" si="3"/>
        <v>ENGA_GTCCF20</v>
      </c>
      <c r="C71" t="str">
        <f t="shared" si="3"/>
        <v>Gas - Flexible</v>
      </c>
      <c r="D71" t="str">
        <f t="shared" si="3"/>
        <v>ELCNGA</v>
      </c>
      <c r="E71" t="str">
        <f t="shared" si="3"/>
        <v>Gas</v>
      </c>
      <c r="F71" t="str">
        <f t="shared" si="3"/>
        <v>Gas</v>
      </c>
      <c r="G71" t="str">
        <f t="shared" si="3"/>
        <v>New</v>
      </c>
      <c r="H71" t="s">
        <v>134</v>
      </c>
      <c r="I71" t="s">
        <v>133</v>
      </c>
    </row>
    <row r="72" spans="1:9" x14ac:dyDescent="0.25">
      <c r="A72" t="s">
        <v>1</v>
      </c>
      <c r="B72" t="str">
        <f t="shared" si="3"/>
        <v>ENGA_CCS30</v>
      </c>
      <c r="C72" t="str">
        <f t="shared" si="3"/>
        <v>Gas - GTCC- CCS</v>
      </c>
      <c r="D72" t="str">
        <f t="shared" si="3"/>
        <v>ELCNGA</v>
      </c>
      <c r="E72" t="str">
        <f t="shared" si="3"/>
        <v>Gas+CCS</v>
      </c>
      <c r="F72" t="str">
        <f t="shared" si="3"/>
        <v>Gas+CCS</v>
      </c>
      <c r="G72" t="str">
        <f t="shared" si="3"/>
        <v>New</v>
      </c>
      <c r="H72" t="s">
        <v>134</v>
      </c>
      <c r="I72" t="s">
        <v>133</v>
      </c>
    </row>
    <row r="73" spans="1:9" x14ac:dyDescent="0.25">
      <c r="A73" t="s">
        <v>1</v>
      </c>
      <c r="B73" t="str">
        <f t="shared" si="3"/>
        <v>EOIL20</v>
      </c>
      <c r="C73" t="str">
        <f t="shared" si="3"/>
        <v>Oil</v>
      </c>
      <c r="D73" t="str">
        <f t="shared" si="3"/>
        <v>ELCOIL</v>
      </c>
      <c r="E73" t="str">
        <f t="shared" si="3"/>
        <v>Oil</v>
      </c>
      <c r="F73" t="str">
        <f t="shared" si="3"/>
        <v>Oil</v>
      </c>
      <c r="G73" t="str">
        <f t="shared" si="3"/>
        <v>New</v>
      </c>
      <c r="H73" t="s">
        <v>134</v>
      </c>
      <c r="I73" t="s">
        <v>133</v>
      </c>
    </row>
    <row r="74" spans="1:9" x14ac:dyDescent="0.25">
      <c r="A74" t="s">
        <v>1</v>
      </c>
      <c r="B74" t="str">
        <f t="shared" ref="B74:G76" si="4">B32</f>
        <v>ESOLCSP20</v>
      </c>
      <c r="C74" t="str">
        <f t="shared" si="4"/>
        <v>Concentrated Solar power</v>
      </c>
      <c r="D74" t="str">
        <f t="shared" si="4"/>
        <v>ELCSOL</v>
      </c>
      <c r="E74" t="str">
        <f t="shared" si="4"/>
        <v>Solar CSP</v>
      </c>
      <c r="F74" t="str">
        <f t="shared" si="4"/>
        <v>Solar CSP</v>
      </c>
      <c r="G74" t="str">
        <f t="shared" si="4"/>
        <v>New</v>
      </c>
      <c r="H74" t="s">
        <v>134</v>
      </c>
      <c r="I74" t="s">
        <v>133</v>
      </c>
    </row>
    <row r="75" spans="1:9" x14ac:dyDescent="0.25">
      <c r="A75" t="s">
        <v>1</v>
      </c>
      <c r="B75" t="str">
        <f t="shared" si="4"/>
        <v>ETIDE20</v>
      </c>
      <c r="C75" t="str">
        <f t="shared" si="4"/>
        <v>Tidal</v>
      </c>
      <c r="D75" t="str">
        <f t="shared" si="4"/>
        <v>ELCTID</v>
      </c>
      <c r="E75" t="str">
        <f t="shared" si="4"/>
        <v>Tidal</v>
      </c>
      <c r="F75" t="str">
        <f t="shared" si="4"/>
        <v>Tidal</v>
      </c>
      <c r="G75" t="str">
        <f t="shared" si="4"/>
        <v>New</v>
      </c>
      <c r="H75" t="s">
        <v>134</v>
      </c>
      <c r="I75" t="s">
        <v>133</v>
      </c>
    </row>
    <row r="76" spans="1:9" x14ac:dyDescent="0.25">
      <c r="A76" t="s">
        <v>1</v>
      </c>
      <c r="B76" t="str">
        <f t="shared" si="4"/>
        <v>ESOLPVB20</v>
      </c>
      <c r="C76" t="str">
        <f t="shared" si="4"/>
        <v>Solar PV</v>
      </c>
      <c r="D76" t="str">
        <f t="shared" si="4"/>
        <v>ELCSOL</v>
      </c>
      <c r="E76" t="str">
        <f t="shared" si="4"/>
        <v>Solar PV</v>
      </c>
      <c r="F76" t="str">
        <f t="shared" si="4"/>
        <v>Solar PV</v>
      </c>
      <c r="G76" t="str">
        <f t="shared" si="4"/>
        <v>New</v>
      </c>
      <c r="H76" t="s">
        <v>134</v>
      </c>
      <c r="I76" t="s">
        <v>133</v>
      </c>
    </row>
    <row r="77" spans="1:9" x14ac:dyDescent="0.25">
      <c r="A77" t="s">
        <v>1</v>
      </c>
      <c r="B77" t="str">
        <f t="shared" ref="B77:G84" si="5">B36</f>
        <v>EWIND_SM35</v>
      </c>
      <c r="C77" t="str">
        <f t="shared" si="5"/>
        <v>Wind - small site</v>
      </c>
      <c r="D77" t="str">
        <f t="shared" si="5"/>
        <v>ELCWIN</v>
      </c>
      <c r="E77" t="str">
        <f t="shared" si="5"/>
        <v>Wind</v>
      </c>
      <c r="F77" t="str">
        <f t="shared" si="5"/>
        <v>Wind</v>
      </c>
      <c r="G77" t="str">
        <f t="shared" si="5"/>
        <v>New</v>
      </c>
      <c r="H77" t="s">
        <v>134</v>
      </c>
      <c r="I77" t="s">
        <v>133</v>
      </c>
    </row>
    <row r="78" spans="1:9" x14ac:dyDescent="0.25">
      <c r="A78" t="s">
        <v>1</v>
      </c>
      <c r="B78" t="str">
        <f t="shared" si="5"/>
        <v>EWIND_SM40</v>
      </c>
      <c r="C78" t="str">
        <f t="shared" si="5"/>
        <v>Wind - small site</v>
      </c>
      <c r="D78" t="str">
        <f t="shared" si="5"/>
        <v>ELCWIN</v>
      </c>
      <c r="E78" t="str">
        <f t="shared" si="5"/>
        <v>Wind</v>
      </c>
      <c r="F78" t="str">
        <f t="shared" si="5"/>
        <v>Wind</v>
      </c>
      <c r="G78" t="str">
        <f t="shared" si="5"/>
        <v>New</v>
      </c>
      <c r="H78" t="s">
        <v>134</v>
      </c>
      <c r="I78" t="s">
        <v>133</v>
      </c>
    </row>
    <row r="79" spans="1:9" x14ac:dyDescent="0.25">
      <c r="A79" t="s">
        <v>1</v>
      </c>
      <c r="B79" t="str">
        <f t="shared" si="5"/>
        <v>EWIND-Off20</v>
      </c>
      <c r="C79" t="str">
        <f t="shared" si="5"/>
        <v>Offshore Wind</v>
      </c>
      <c r="D79" t="str">
        <f t="shared" si="5"/>
        <v>ELCWIN</v>
      </c>
      <c r="E79" t="str">
        <f t="shared" si="5"/>
        <v>Wind</v>
      </c>
      <c r="F79" t="str">
        <f t="shared" si="5"/>
        <v>Offshore Wind</v>
      </c>
      <c r="G79" t="str">
        <f t="shared" si="5"/>
        <v>New</v>
      </c>
      <c r="H79" t="s">
        <v>134</v>
      </c>
      <c r="I79" t="s">
        <v>133</v>
      </c>
    </row>
    <row r="80" spans="1:9" x14ac:dyDescent="0.25">
      <c r="A80" t="s">
        <v>1</v>
      </c>
      <c r="B80" t="str">
        <f t="shared" si="5"/>
        <v>EWIND20-AF30</v>
      </c>
      <c r="C80" t="str">
        <f t="shared" si="5"/>
        <v>Wind</v>
      </c>
      <c r="D80" t="str">
        <f t="shared" si="5"/>
        <v>ELCWIN</v>
      </c>
      <c r="E80" t="str">
        <f t="shared" si="5"/>
        <v>Wind</v>
      </c>
      <c r="F80" t="str">
        <f t="shared" si="5"/>
        <v>Wind</v>
      </c>
      <c r="G80" t="str">
        <f t="shared" si="5"/>
        <v>New</v>
      </c>
      <c r="H80" t="s">
        <v>134</v>
      </c>
      <c r="I80" t="s">
        <v>133</v>
      </c>
    </row>
    <row r="81" spans="1:10" x14ac:dyDescent="0.25">
      <c r="A81" t="s">
        <v>1</v>
      </c>
      <c r="B81" t="str">
        <f t="shared" si="5"/>
        <v>EWIND20-AF35</v>
      </c>
      <c r="C81" t="str">
        <f t="shared" si="5"/>
        <v>Wind</v>
      </c>
      <c r="D81" t="str">
        <f t="shared" si="5"/>
        <v>ELCWIN</v>
      </c>
      <c r="E81" t="str">
        <f t="shared" si="5"/>
        <v>Wind</v>
      </c>
      <c r="F81" t="str">
        <f t="shared" si="5"/>
        <v>Wind</v>
      </c>
      <c r="G81" t="str">
        <f t="shared" si="5"/>
        <v>New</v>
      </c>
      <c r="H81" t="s">
        <v>134</v>
      </c>
      <c r="I81" t="s">
        <v>133</v>
      </c>
    </row>
    <row r="82" spans="1:10" x14ac:dyDescent="0.25">
      <c r="A82" t="s">
        <v>1</v>
      </c>
      <c r="B82" t="str">
        <f t="shared" si="5"/>
        <v>EWIND20-AF40</v>
      </c>
      <c r="C82" t="str">
        <f t="shared" si="5"/>
        <v>Wind</v>
      </c>
      <c r="D82" t="str">
        <f t="shared" si="5"/>
        <v>ELCWIN</v>
      </c>
      <c r="E82" t="str">
        <f t="shared" si="5"/>
        <v>Wind</v>
      </c>
      <c r="F82" t="str">
        <f t="shared" si="5"/>
        <v>Wind</v>
      </c>
      <c r="G82" t="str">
        <f t="shared" si="5"/>
        <v>New</v>
      </c>
      <c r="H82" t="s">
        <v>134</v>
      </c>
      <c r="I82" t="s">
        <v>133</v>
      </c>
    </row>
    <row r="83" spans="1:10" x14ac:dyDescent="0.25">
      <c r="A83" t="s">
        <v>1</v>
      </c>
      <c r="B83" t="str">
        <f t="shared" si="5"/>
        <v>EWOD20</v>
      </c>
      <c r="C83" t="str">
        <f t="shared" si="5"/>
        <v>Wood</v>
      </c>
      <c r="D83" t="str">
        <f t="shared" si="5"/>
        <v>ELCWOD</v>
      </c>
      <c r="E83" t="str">
        <f t="shared" si="5"/>
        <v>Bioenergy</v>
      </c>
      <c r="F83" t="str">
        <f t="shared" si="5"/>
        <v>Wood</v>
      </c>
      <c r="G83" t="str">
        <f t="shared" si="5"/>
        <v>New</v>
      </c>
      <c r="H83" t="s">
        <v>134</v>
      </c>
      <c r="I83" t="s">
        <v>133</v>
      </c>
    </row>
    <row r="84" spans="1:10" x14ac:dyDescent="0.25">
      <c r="A84" t="s">
        <v>1</v>
      </c>
      <c r="B84" t="str">
        <f t="shared" si="5"/>
        <v>EWSTINC20</v>
      </c>
      <c r="C84" t="str">
        <f t="shared" si="5"/>
        <v>Waste Incinerator</v>
      </c>
      <c r="D84" t="str">
        <f t="shared" si="5"/>
        <v>ELCOTH</v>
      </c>
      <c r="E84" t="str">
        <f t="shared" si="5"/>
        <v>Bioenergy</v>
      </c>
      <c r="F84" t="str">
        <f t="shared" si="5"/>
        <v>Waste</v>
      </c>
      <c r="G84" t="str">
        <f t="shared" si="5"/>
        <v>New</v>
      </c>
      <c r="H84" t="s">
        <v>134</v>
      </c>
      <c r="I84" t="s">
        <v>133</v>
      </c>
    </row>
    <row r="85" spans="1:10" x14ac:dyDescent="0.25">
      <c r="A85" t="s">
        <v>1</v>
      </c>
      <c r="B85" s="10" t="s">
        <v>1431</v>
      </c>
      <c r="C85" t="s">
        <v>80</v>
      </c>
      <c r="D85" t="s">
        <v>126</v>
      </c>
      <c r="E85" t="str">
        <f>F85</f>
        <v>Solar PV</v>
      </c>
      <c r="F85" t="s">
        <v>80</v>
      </c>
      <c r="G85" t="s">
        <v>86</v>
      </c>
      <c r="H85" t="s">
        <v>134</v>
      </c>
      <c r="I85" t="s">
        <v>133</v>
      </c>
      <c r="J85" s="8"/>
    </row>
  </sheetData>
  <autoFilter ref="A1:I8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N114"/>
  <sheetViews>
    <sheetView workbookViewId="0"/>
  </sheetViews>
  <sheetFormatPr defaultColWidth="11" defaultRowHeight="15.75" x14ac:dyDescent="0.25"/>
  <cols>
    <col min="2" max="2" width="15.625" bestFit="1" customWidth="1"/>
    <col min="3" max="3" width="14.375" bestFit="1" customWidth="1"/>
    <col min="4" max="4" width="16.875" bestFit="1" customWidth="1"/>
    <col min="6" max="6" width="20.125" bestFit="1" customWidth="1"/>
    <col min="7" max="7" width="17.125" bestFit="1" customWidth="1"/>
  </cols>
  <sheetData>
    <row r="1" spans="1:8" x14ac:dyDescent="0.25">
      <c r="A1" t="s">
        <v>0</v>
      </c>
      <c r="B1" t="s">
        <v>26</v>
      </c>
      <c r="C1" t="s">
        <v>108</v>
      </c>
      <c r="D1" t="s">
        <v>107</v>
      </c>
      <c r="E1" t="s">
        <v>1403</v>
      </c>
      <c r="F1" t="s">
        <v>109</v>
      </c>
      <c r="G1" t="s">
        <v>36</v>
      </c>
      <c r="H1" t="s">
        <v>37</v>
      </c>
    </row>
    <row r="2" spans="1:8" x14ac:dyDescent="0.25">
      <c r="A2" t="s">
        <v>1</v>
      </c>
      <c r="B2" t="s">
        <v>1587</v>
      </c>
      <c r="C2" t="s">
        <v>1468</v>
      </c>
      <c r="D2" t="s">
        <v>1606</v>
      </c>
      <c r="E2" t="s">
        <v>395</v>
      </c>
      <c r="F2" t="s">
        <v>110</v>
      </c>
      <c r="G2" t="s">
        <v>35</v>
      </c>
      <c r="H2" t="s">
        <v>1629</v>
      </c>
    </row>
    <row r="3" spans="1:8" x14ac:dyDescent="0.25">
      <c r="A3" t="s">
        <v>1</v>
      </c>
      <c r="B3" t="s">
        <v>1565</v>
      </c>
      <c r="C3" t="s">
        <v>1468</v>
      </c>
      <c r="D3" t="s">
        <v>1606</v>
      </c>
      <c r="E3" t="s">
        <v>395</v>
      </c>
      <c r="F3" t="s">
        <v>110</v>
      </c>
      <c r="G3" t="s">
        <v>35</v>
      </c>
      <c r="H3" t="s">
        <v>1629</v>
      </c>
    </row>
    <row r="4" spans="1:8" x14ac:dyDescent="0.25">
      <c r="A4" t="s">
        <v>1</v>
      </c>
      <c r="B4" t="s">
        <v>1588</v>
      </c>
      <c r="C4" t="s">
        <v>1468</v>
      </c>
      <c r="D4" t="s">
        <v>1606</v>
      </c>
      <c r="E4" t="s">
        <v>1410</v>
      </c>
      <c r="F4" t="s">
        <v>111</v>
      </c>
      <c r="G4" t="s">
        <v>35</v>
      </c>
      <c r="H4" t="s">
        <v>1629</v>
      </c>
    </row>
    <row r="5" spans="1:8" x14ac:dyDescent="0.25">
      <c r="A5" t="s">
        <v>1</v>
      </c>
      <c r="B5" t="s">
        <v>1585</v>
      </c>
      <c r="C5" t="s">
        <v>1468</v>
      </c>
      <c r="D5" t="s">
        <v>1606</v>
      </c>
      <c r="E5" t="s">
        <v>92</v>
      </c>
      <c r="F5" t="s">
        <v>1627</v>
      </c>
      <c r="G5" t="s">
        <v>35</v>
      </c>
      <c r="H5" t="s">
        <v>1629</v>
      </c>
    </row>
    <row r="6" spans="1:8" x14ac:dyDescent="0.25">
      <c r="A6" t="s">
        <v>1</v>
      </c>
      <c r="B6" t="s">
        <v>1586</v>
      </c>
      <c r="C6" t="s">
        <v>1468</v>
      </c>
      <c r="D6" t="s">
        <v>1606</v>
      </c>
      <c r="E6" t="s">
        <v>146</v>
      </c>
      <c r="F6" t="s">
        <v>1628</v>
      </c>
      <c r="G6" t="s">
        <v>35</v>
      </c>
      <c r="H6" t="s">
        <v>1629</v>
      </c>
    </row>
    <row r="7" spans="1:8" x14ac:dyDescent="0.25">
      <c r="A7" t="s">
        <v>1</v>
      </c>
      <c r="B7" t="s">
        <v>1584</v>
      </c>
      <c r="C7" t="s">
        <v>1468</v>
      </c>
      <c r="D7" t="s">
        <v>1606</v>
      </c>
      <c r="E7" t="s">
        <v>417</v>
      </c>
      <c r="F7" t="s">
        <v>1622</v>
      </c>
      <c r="G7" t="s">
        <v>35</v>
      </c>
      <c r="H7" t="s">
        <v>1629</v>
      </c>
    </row>
    <row r="8" spans="1:8" x14ac:dyDescent="0.25">
      <c r="A8" t="s">
        <v>1</v>
      </c>
      <c r="B8" t="s">
        <v>1567</v>
      </c>
      <c r="C8" t="s">
        <v>1468</v>
      </c>
      <c r="D8" t="s">
        <v>1606</v>
      </c>
      <c r="E8" t="s">
        <v>417</v>
      </c>
      <c r="F8" t="s">
        <v>1622</v>
      </c>
      <c r="G8" t="s">
        <v>35</v>
      </c>
      <c r="H8" t="s">
        <v>1629</v>
      </c>
    </row>
    <row r="9" spans="1:8" x14ac:dyDescent="0.25">
      <c r="A9" t="s">
        <v>1</v>
      </c>
      <c r="B9" t="s">
        <v>1582</v>
      </c>
      <c r="C9" t="s">
        <v>1468</v>
      </c>
      <c r="D9" t="s">
        <v>1606</v>
      </c>
      <c r="E9" t="s">
        <v>92</v>
      </c>
      <c r="F9" t="s">
        <v>112</v>
      </c>
      <c r="G9" t="s">
        <v>35</v>
      </c>
      <c r="H9" t="s">
        <v>1629</v>
      </c>
    </row>
    <row r="10" spans="1:8" x14ac:dyDescent="0.25">
      <c r="A10" t="s">
        <v>1</v>
      </c>
      <c r="B10" t="s">
        <v>1564</v>
      </c>
      <c r="C10" t="s">
        <v>1468</v>
      </c>
      <c r="D10" t="s">
        <v>1606</v>
      </c>
      <c r="E10" t="s">
        <v>92</v>
      </c>
      <c r="F10" t="s">
        <v>112</v>
      </c>
      <c r="G10" t="s">
        <v>35</v>
      </c>
      <c r="H10" t="s">
        <v>1629</v>
      </c>
    </row>
    <row r="11" spans="1:8" x14ac:dyDescent="0.25">
      <c r="A11" t="s">
        <v>1</v>
      </c>
      <c r="B11" t="s">
        <v>1583</v>
      </c>
      <c r="C11" t="s">
        <v>1468</v>
      </c>
      <c r="D11" t="s">
        <v>1606</v>
      </c>
      <c r="E11" t="s">
        <v>146</v>
      </c>
      <c r="F11" t="s">
        <v>1610</v>
      </c>
      <c r="G11" t="s">
        <v>35</v>
      </c>
      <c r="H11" t="s">
        <v>1629</v>
      </c>
    </row>
    <row r="12" spans="1:8" x14ac:dyDescent="0.25">
      <c r="A12" t="s">
        <v>1</v>
      </c>
      <c r="B12" t="s">
        <v>1566</v>
      </c>
      <c r="C12" t="s">
        <v>1468</v>
      </c>
      <c r="D12" t="s">
        <v>1606</v>
      </c>
      <c r="E12" t="s">
        <v>146</v>
      </c>
      <c r="F12" t="s">
        <v>1610</v>
      </c>
      <c r="G12" t="s">
        <v>35</v>
      </c>
      <c r="H12" t="s">
        <v>1629</v>
      </c>
    </row>
    <row r="13" spans="1:8" x14ac:dyDescent="0.25">
      <c r="A13" t="s">
        <v>1</v>
      </c>
      <c r="B13" t="s">
        <v>1581</v>
      </c>
      <c r="C13" t="s">
        <v>1468</v>
      </c>
      <c r="D13" t="s">
        <v>1606</v>
      </c>
      <c r="E13" t="s">
        <v>417</v>
      </c>
      <c r="F13" t="s">
        <v>113</v>
      </c>
      <c r="G13" t="s">
        <v>35</v>
      </c>
      <c r="H13" t="s">
        <v>1629</v>
      </c>
    </row>
    <row r="14" spans="1:8" x14ac:dyDescent="0.25">
      <c r="A14" t="s">
        <v>1</v>
      </c>
      <c r="B14" t="s">
        <v>1563</v>
      </c>
      <c r="C14" t="s">
        <v>1468</v>
      </c>
      <c r="D14" t="s">
        <v>1606</v>
      </c>
      <c r="E14" t="s">
        <v>417</v>
      </c>
      <c r="F14" t="s">
        <v>113</v>
      </c>
      <c r="G14" t="s">
        <v>35</v>
      </c>
      <c r="H14" t="s">
        <v>1629</v>
      </c>
    </row>
    <row r="15" spans="1:8" x14ac:dyDescent="0.25">
      <c r="A15" t="s">
        <v>1</v>
      </c>
      <c r="B15" t="s">
        <v>1590</v>
      </c>
      <c r="C15" t="s">
        <v>1468</v>
      </c>
      <c r="D15" t="s">
        <v>1606</v>
      </c>
      <c r="E15" t="s">
        <v>114</v>
      </c>
      <c r="F15" t="s">
        <v>1621</v>
      </c>
      <c r="G15" t="s">
        <v>35</v>
      </c>
      <c r="H15" t="s">
        <v>1629</v>
      </c>
    </row>
    <row r="16" spans="1:8" x14ac:dyDescent="0.25">
      <c r="A16" t="s">
        <v>1</v>
      </c>
      <c r="B16" t="s">
        <v>1591</v>
      </c>
      <c r="C16" t="s">
        <v>1468</v>
      </c>
      <c r="D16" t="s">
        <v>1606</v>
      </c>
      <c r="E16" t="s">
        <v>1607</v>
      </c>
      <c r="F16" t="s">
        <v>1623</v>
      </c>
      <c r="G16" t="s">
        <v>35</v>
      </c>
      <c r="H16" t="s">
        <v>1629</v>
      </c>
    </row>
    <row r="17" spans="1:9" x14ac:dyDescent="0.25">
      <c r="A17" t="s">
        <v>1</v>
      </c>
      <c r="B17" t="s">
        <v>1589</v>
      </c>
      <c r="C17" t="s">
        <v>1468</v>
      </c>
      <c r="D17" t="s">
        <v>1606</v>
      </c>
      <c r="E17" t="s">
        <v>115</v>
      </c>
      <c r="F17" t="s">
        <v>1624</v>
      </c>
      <c r="G17" t="s">
        <v>35</v>
      </c>
      <c r="H17" t="s">
        <v>1629</v>
      </c>
    </row>
    <row r="18" spans="1:9" x14ac:dyDescent="0.25">
      <c r="A18" t="s">
        <v>1</v>
      </c>
      <c r="B18" t="s">
        <v>1571</v>
      </c>
      <c r="C18" t="s">
        <v>27</v>
      </c>
      <c r="D18" t="s">
        <v>1608</v>
      </c>
      <c r="E18" t="s">
        <v>92</v>
      </c>
      <c r="F18" t="s">
        <v>1611</v>
      </c>
      <c r="G18" t="s">
        <v>35</v>
      </c>
      <c r="H18" t="s">
        <v>1629</v>
      </c>
    </row>
    <row r="19" spans="1:9" x14ac:dyDescent="0.25">
      <c r="A19" t="s">
        <v>1</v>
      </c>
      <c r="B19" t="s">
        <v>1598</v>
      </c>
      <c r="C19" t="s">
        <v>27</v>
      </c>
      <c r="D19" t="s">
        <v>1608</v>
      </c>
      <c r="E19" t="s">
        <v>395</v>
      </c>
      <c r="F19" t="s">
        <v>1612</v>
      </c>
      <c r="G19" t="s">
        <v>35</v>
      </c>
      <c r="H19" t="s">
        <v>1629</v>
      </c>
    </row>
    <row r="20" spans="1:9" x14ac:dyDescent="0.25">
      <c r="A20" t="s">
        <v>1</v>
      </c>
      <c r="B20" t="s">
        <v>1599</v>
      </c>
      <c r="C20" t="s">
        <v>27</v>
      </c>
      <c r="D20" t="s">
        <v>1608</v>
      </c>
      <c r="E20" t="s">
        <v>1410</v>
      </c>
      <c r="F20" t="s">
        <v>1613</v>
      </c>
      <c r="G20" t="s">
        <v>35</v>
      </c>
      <c r="H20" t="s">
        <v>1629</v>
      </c>
    </row>
    <row r="21" spans="1:9" x14ac:dyDescent="0.25">
      <c r="A21" t="s">
        <v>1</v>
      </c>
      <c r="B21" t="s">
        <v>1597</v>
      </c>
      <c r="C21" t="s">
        <v>27</v>
      </c>
      <c r="D21" t="s">
        <v>1608</v>
      </c>
      <c r="E21" t="s">
        <v>92</v>
      </c>
      <c r="F21" t="s">
        <v>1611</v>
      </c>
      <c r="G21" t="s">
        <v>35</v>
      </c>
      <c r="H21" t="s">
        <v>1629</v>
      </c>
    </row>
    <row r="22" spans="1:9" x14ac:dyDescent="0.25">
      <c r="A22" t="s">
        <v>1</v>
      </c>
      <c r="B22" t="s">
        <v>1570</v>
      </c>
      <c r="C22" t="s">
        <v>27</v>
      </c>
      <c r="D22" t="s">
        <v>1609</v>
      </c>
      <c r="E22" t="s">
        <v>395</v>
      </c>
      <c r="F22" t="s">
        <v>1614</v>
      </c>
      <c r="G22" t="s">
        <v>35</v>
      </c>
      <c r="H22" t="s">
        <v>1629</v>
      </c>
    </row>
    <row r="23" spans="1:9" x14ac:dyDescent="0.25">
      <c r="A23" t="s">
        <v>1</v>
      </c>
      <c r="B23" t="s">
        <v>1569</v>
      </c>
      <c r="C23" t="s">
        <v>27</v>
      </c>
      <c r="D23" t="s">
        <v>1609</v>
      </c>
      <c r="E23" t="s">
        <v>92</v>
      </c>
      <c r="F23" t="s">
        <v>1611</v>
      </c>
      <c r="G23" t="s">
        <v>35</v>
      </c>
      <c r="H23" t="s">
        <v>1629</v>
      </c>
    </row>
    <row r="24" spans="1:9" x14ac:dyDescent="0.25">
      <c r="A24" t="s">
        <v>1</v>
      </c>
      <c r="B24" t="s">
        <v>1568</v>
      </c>
      <c r="C24" t="s">
        <v>27</v>
      </c>
      <c r="D24" t="s">
        <v>1609</v>
      </c>
      <c r="E24" t="s">
        <v>417</v>
      </c>
      <c r="F24" t="s">
        <v>1615</v>
      </c>
      <c r="G24" t="s">
        <v>35</v>
      </c>
      <c r="H24" t="s">
        <v>1629</v>
      </c>
      <c r="I24" s="1"/>
    </row>
    <row r="25" spans="1:9" x14ac:dyDescent="0.25">
      <c r="A25" t="s">
        <v>1</v>
      </c>
      <c r="B25" t="s">
        <v>1595</v>
      </c>
      <c r="C25" t="s">
        <v>27</v>
      </c>
      <c r="D25" t="s">
        <v>1609</v>
      </c>
      <c r="E25" t="s">
        <v>395</v>
      </c>
      <c r="F25" t="s">
        <v>1614</v>
      </c>
      <c r="G25" t="s">
        <v>35</v>
      </c>
      <c r="H25" t="s">
        <v>1629</v>
      </c>
      <c r="I25" s="1"/>
    </row>
    <row r="26" spans="1:9" x14ac:dyDescent="0.25">
      <c r="A26" t="s">
        <v>1</v>
      </c>
      <c r="B26" t="s">
        <v>1596</v>
      </c>
      <c r="C26" t="s">
        <v>27</v>
      </c>
      <c r="D26" t="s">
        <v>1609</v>
      </c>
      <c r="E26" t="s">
        <v>1410</v>
      </c>
      <c r="F26" t="s">
        <v>1613</v>
      </c>
      <c r="G26" t="s">
        <v>35</v>
      </c>
      <c r="H26" t="s">
        <v>1629</v>
      </c>
      <c r="I26" s="1"/>
    </row>
    <row r="27" spans="1:9" x14ac:dyDescent="0.25">
      <c r="A27" t="s">
        <v>1</v>
      </c>
      <c r="B27" t="s">
        <v>1594</v>
      </c>
      <c r="C27" t="s">
        <v>27</v>
      </c>
      <c r="D27" t="s">
        <v>1609</v>
      </c>
      <c r="E27" t="s">
        <v>92</v>
      </c>
      <c r="F27" t="s">
        <v>1611</v>
      </c>
      <c r="G27" t="s">
        <v>35</v>
      </c>
      <c r="H27" t="s">
        <v>1629</v>
      </c>
      <c r="I27" s="1"/>
    </row>
    <row r="28" spans="1:9" x14ac:dyDescent="0.25">
      <c r="A28" t="s">
        <v>1</v>
      </c>
      <c r="B28" t="s">
        <v>7</v>
      </c>
      <c r="C28" t="s">
        <v>106</v>
      </c>
      <c r="D28" t="s">
        <v>32</v>
      </c>
      <c r="E28" t="s">
        <v>395</v>
      </c>
      <c r="F28" t="s">
        <v>1616</v>
      </c>
      <c r="G28" t="s">
        <v>35</v>
      </c>
      <c r="H28" t="s">
        <v>1629</v>
      </c>
      <c r="I28" s="24"/>
    </row>
    <row r="29" spans="1:9" x14ac:dyDescent="0.25">
      <c r="A29" t="s">
        <v>1</v>
      </c>
      <c r="B29" t="s">
        <v>8</v>
      </c>
      <c r="C29" t="s">
        <v>106</v>
      </c>
      <c r="D29" t="s">
        <v>32</v>
      </c>
      <c r="E29" t="s">
        <v>92</v>
      </c>
      <c r="F29" t="s">
        <v>1617</v>
      </c>
      <c r="G29" t="s">
        <v>35</v>
      </c>
      <c r="H29" t="s">
        <v>1629</v>
      </c>
      <c r="I29" s="24"/>
    </row>
    <row r="30" spans="1:9" x14ac:dyDescent="0.25">
      <c r="A30" t="s">
        <v>1</v>
      </c>
      <c r="B30" t="s">
        <v>9</v>
      </c>
      <c r="C30" t="s">
        <v>106</v>
      </c>
      <c r="D30" t="s">
        <v>32</v>
      </c>
      <c r="E30" t="s">
        <v>417</v>
      </c>
      <c r="F30" t="s">
        <v>1618</v>
      </c>
      <c r="G30" t="s">
        <v>35</v>
      </c>
      <c r="H30" t="s">
        <v>1629</v>
      </c>
      <c r="I30" s="24"/>
    </row>
    <row r="31" spans="1:9" x14ac:dyDescent="0.25">
      <c r="A31" t="s">
        <v>1</v>
      </c>
      <c r="B31" t="s">
        <v>1601</v>
      </c>
      <c r="C31" t="s">
        <v>106</v>
      </c>
      <c r="D31" t="s">
        <v>32</v>
      </c>
      <c r="E31" t="s">
        <v>395</v>
      </c>
      <c r="F31" t="s">
        <v>1619</v>
      </c>
      <c r="G31" t="s">
        <v>35</v>
      </c>
      <c r="H31" t="s">
        <v>1629</v>
      </c>
      <c r="I31" s="24"/>
    </row>
    <row r="32" spans="1:9" x14ac:dyDescent="0.25">
      <c r="A32" t="s">
        <v>1</v>
      </c>
      <c r="B32" t="s">
        <v>1602</v>
      </c>
      <c r="C32" t="s">
        <v>106</v>
      </c>
      <c r="D32" t="s">
        <v>32</v>
      </c>
      <c r="E32" t="s">
        <v>1410</v>
      </c>
      <c r="F32" t="s">
        <v>1620</v>
      </c>
      <c r="G32" t="s">
        <v>35</v>
      </c>
      <c r="H32" t="s">
        <v>1629</v>
      </c>
      <c r="I32" s="24"/>
    </row>
    <row r="33" spans="1:9" x14ac:dyDescent="0.25">
      <c r="A33" t="s">
        <v>1</v>
      </c>
      <c r="B33" t="s">
        <v>1600</v>
      </c>
      <c r="C33" t="s">
        <v>106</v>
      </c>
      <c r="D33" t="s">
        <v>32</v>
      </c>
      <c r="E33" t="s">
        <v>92</v>
      </c>
      <c r="F33" t="s">
        <v>1617</v>
      </c>
      <c r="G33" t="s">
        <v>35</v>
      </c>
      <c r="H33" t="s">
        <v>1629</v>
      </c>
      <c r="I33" s="24"/>
    </row>
    <row r="34" spans="1:9" x14ac:dyDescent="0.25">
      <c r="A34" t="s">
        <v>1</v>
      </c>
      <c r="B34" t="s">
        <v>1576</v>
      </c>
      <c r="C34" t="s">
        <v>106</v>
      </c>
      <c r="D34" t="s">
        <v>33</v>
      </c>
      <c r="E34" t="s">
        <v>395</v>
      </c>
      <c r="F34" t="s">
        <v>110</v>
      </c>
      <c r="G34" t="s">
        <v>35</v>
      </c>
      <c r="H34" t="s">
        <v>1629</v>
      </c>
      <c r="I34" s="24"/>
    </row>
    <row r="35" spans="1:9" x14ac:dyDescent="0.25">
      <c r="A35" t="s">
        <v>1</v>
      </c>
      <c r="B35" t="s">
        <v>1558</v>
      </c>
      <c r="C35" t="s">
        <v>106</v>
      </c>
      <c r="D35" t="s">
        <v>33</v>
      </c>
      <c r="E35" t="s">
        <v>395</v>
      </c>
      <c r="F35" t="s">
        <v>110</v>
      </c>
      <c r="G35" t="s">
        <v>35</v>
      </c>
      <c r="H35" t="s">
        <v>1629</v>
      </c>
      <c r="I35" s="24"/>
    </row>
    <row r="36" spans="1:9" x14ac:dyDescent="0.25">
      <c r="A36" t="s">
        <v>1</v>
      </c>
      <c r="B36" t="s">
        <v>1559</v>
      </c>
      <c r="C36" t="s">
        <v>106</v>
      </c>
      <c r="D36" t="s">
        <v>33</v>
      </c>
      <c r="E36" t="s">
        <v>395</v>
      </c>
      <c r="F36" t="s">
        <v>110</v>
      </c>
      <c r="G36" t="s">
        <v>35</v>
      </c>
      <c r="H36" t="s">
        <v>1629</v>
      </c>
      <c r="I36" s="24"/>
    </row>
    <row r="37" spans="1:9" x14ac:dyDescent="0.25">
      <c r="A37" t="s">
        <v>1</v>
      </c>
      <c r="B37" t="s">
        <v>1577</v>
      </c>
      <c r="C37" t="s">
        <v>106</v>
      </c>
      <c r="D37" t="s">
        <v>33</v>
      </c>
      <c r="E37" t="s">
        <v>1410</v>
      </c>
      <c r="F37" t="s">
        <v>111</v>
      </c>
      <c r="G37" t="s">
        <v>35</v>
      </c>
      <c r="H37" t="s">
        <v>1629</v>
      </c>
      <c r="I37" s="24"/>
    </row>
    <row r="38" spans="1:9" x14ac:dyDescent="0.25">
      <c r="A38" t="s">
        <v>1</v>
      </c>
      <c r="B38" t="s">
        <v>13</v>
      </c>
      <c r="C38" t="s">
        <v>106</v>
      </c>
      <c r="D38" t="s">
        <v>33</v>
      </c>
      <c r="E38" t="s">
        <v>92</v>
      </c>
      <c r="F38" t="s">
        <v>112</v>
      </c>
      <c r="G38" t="s">
        <v>35</v>
      </c>
      <c r="H38" t="s">
        <v>1629</v>
      </c>
      <c r="I38" s="24"/>
    </row>
    <row r="39" spans="1:9" x14ac:dyDescent="0.25">
      <c r="A39" t="s">
        <v>1</v>
      </c>
      <c r="B39" t="s">
        <v>1575</v>
      </c>
      <c r="C39" t="s">
        <v>106</v>
      </c>
      <c r="D39" t="s">
        <v>33</v>
      </c>
      <c r="E39" t="s">
        <v>146</v>
      </c>
      <c r="F39" t="s">
        <v>1610</v>
      </c>
      <c r="G39" t="s">
        <v>35</v>
      </c>
      <c r="H39" t="s">
        <v>1629</v>
      </c>
      <c r="I39" s="24"/>
    </row>
    <row r="40" spans="1:9" x14ac:dyDescent="0.25">
      <c r="A40" t="s">
        <v>1</v>
      </c>
      <c r="B40" t="s">
        <v>15</v>
      </c>
      <c r="C40" t="s">
        <v>106</v>
      </c>
      <c r="D40" t="s">
        <v>33</v>
      </c>
      <c r="E40" t="s">
        <v>417</v>
      </c>
      <c r="F40" t="s">
        <v>1622</v>
      </c>
      <c r="G40" t="s">
        <v>35</v>
      </c>
      <c r="H40" t="s">
        <v>1629</v>
      </c>
      <c r="I40" s="24"/>
    </row>
    <row r="41" spans="1:9" x14ac:dyDescent="0.25">
      <c r="A41" t="s">
        <v>1</v>
      </c>
      <c r="B41" t="s">
        <v>1561</v>
      </c>
      <c r="C41" t="s">
        <v>106</v>
      </c>
      <c r="D41" t="s">
        <v>33</v>
      </c>
      <c r="E41" t="s">
        <v>417</v>
      </c>
      <c r="F41" t="s">
        <v>1622</v>
      </c>
      <c r="G41" t="s">
        <v>35</v>
      </c>
      <c r="H41" t="s">
        <v>1629</v>
      </c>
      <c r="I41" s="24"/>
    </row>
    <row r="42" spans="1:9" x14ac:dyDescent="0.25">
      <c r="A42" t="s">
        <v>1</v>
      </c>
      <c r="B42" t="s">
        <v>16</v>
      </c>
      <c r="C42" t="s">
        <v>106</v>
      </c>
      <c r="D42" t="s">
        <v>33</v>
      </c>
      <c r="E42" t="s">
        <v>92</v>
      </c>
      <c r="F42" t="s">
        <v>112</v>
      </c>
      <c r="G42" t="s">
        <v>35</v>
      </c>
      <c r="H42" t="s">
        <v>1629</v>
      </c>
      <c r="I42" s="24"/>
    </row>
    <row r="43" spans="1:9" x14ac:dyDescent="0.25">
      <c r="A43" t="s">
        <v>1</v>
      </c>
      <c r="B43" t="s">
        <v>17</v>
      </c>
      <c r="C43" t="s">
        <v>106</v>
      </c>
      <c r="D43" t="s">
        <v>33</v>
      </c>
      <c r="E43" t="s">
        <v>92</v>
      </c>
      <c r="F43" t="s">
        <v>112</v>
      </c>
      <c r="G43" t="s">
        <v>35</v>
      </c>
      <c r="H43" t="s">
        <v>1629</v>
      </c>
      <c r="I43" s="24"/>
    </row>
    <row r="44" spans="1:9" x14ac:dyDescent="0.25">
      <c r="A44" t="s">
        <v>1</v>
      </c>
      <c r="B44" t="s">
        <v>1574</v>
      </c>
      <c r="C44" t="s">
        <v>106</v>
      </c>
      <c r="D44" t="s">
        <v>33</v>
      </c>
      <c r="E44" t="s">
        <v>146</v>
      </c>
      <c r="F44" t="s">
        <v>1610</v>
      </c>
      <c r="G44" t="s">
        <v>35</v>
      </c>
      <c r="H44" t="s">
        <v>1629</v>
      </c>
      <c r="I44" s="24"/>
    </row>
    <row r="45" spans="1:9" x14ac:dyDescent="0.25">
      <c r="A45" t="s">
        <v>1</v>
      </c>
      <c r="B45" t="s">
        <v>1560</v>
      </c>
      <c r="C45" t="s">
        <v>106</v>
      </c>
      <c r="D45" t="s">
        <v>33</v>
      </c>
      <c r="E45" t="s">
        <v>146</v>
      </c>
      <c r="F45" t="s">
        <v>1610</v>
      </c>
      <c r="G45" t="s">
        <v>35</v>
      </c>
      <c r="H45" t="s">
        <v>1629</v>
      </c>
      <c r="I45" s="24"/>
    </row>
    <row r="46" spans="1:9" x14ac:dyDescent="0.25">
      <c r="A46" t="s">
        <v>1</v>
      </c>
      <c r="B46" t="s">
        <v>19</v>
      </c>
      <c r="C46" t="s">
        <v>106</v>
      </c>
      <c r="D46" t="s">
        <v>33</v>
      </c>
      <c r="E46" t="s">
        <v>417</v>
      </c>
      <c r="F46" t="s">
        <v>113</v>
      </c>
      <c r="G46" t="s">
        <v>35</v>
      </c>
      <c r="H46" t="s">
        <v>1629</v>
      </c>
      <c r="I46" s="24"/>
    </row>
    <row r="47" spans="1:9" x14ac:dyDescent="0.25">
      <c r="A47" t="s">
        <v>1</v>
      </c>
      <c r="B47" t="s">
        <v>20</v>
      </c>
      <c r="C47" t="s">
        <v>106</v>
      </c>
      <c r="D47" t="s">
        <v>33</v>
      </c>
      <c r="E47" t="s">
        <v>417</v>
      </c>
      <c r="F47" t="s">
        <v>113</v>
      </c>
      <c r="G47" t="s">
        <v>35</v>
      </c>
      <c r="H47" t="s">
        <v>1629</v>
      </c>
      <c r="I47" s="24"/>
    </row>
    <row r="48" spans="1:9" x14ac:dyDescent="0.25">
      <c r="A48" t="s">
        <v>1</v>
      </c>
      <c r="B48" t="s">
        <v>1579</v>
      </c>
      <c r="C48" t="s">
        <v>106</v>
      </c>
      <c r="D48" t="s">
        <v>33</v>
      </c>
      <c r="E48" t="s">
        <v>114</v>
      </c>
      <c r="F48" t="s">
        <v>1621</v>
      </c>
      <c r="G48" t="s">
        <v>35</v>
      </c>
      <c r="H48" t="s">
        <v>1629</v>
      </c>
      <c r="I48" s="24"/>
    </row>
    <row r="49" spans="1:9" x14ac:dyDescent="0.25">
      <c r="A49" t="s">
        <v>1</v>
      </c>
      <c r="B49" t="s">
        <v>1580</v>
      </c>
      <c r="C49" t="s">
        <v>106</v>
      </c>
      <c r="D49" t="s">
        <v>33</v>
      </c>
      <c r="E49" t="s">
        <v>1607</v>
      </c>
      <c r="F49" t="s">
        <v>1623</v>
      </c>
      <c r="G49" t="s">
        <v>35</v>
      </c>
      <c r="H49" t="s">
        <v>1629</v>
      </c>
      <c r="I49" s="24"/>
    </row>
    <row r="50" spans="1:9" x14ac:dyDescent="0.25">
      <c r="A50" t="s">
        <v>1</v>
      </c>
      <c r="B50" t="s">
        <v>1578</v>
      </c>
      <c r="C50" t="s">
        <v>106</v>
      </c>
      <c r="D50" t="s">
        <v>33</v>
      </c>
      <c r="E50" t="s">
        <v>115</v>
      </c>
      <c r="F50" t="s">
        <v>1624</v>
      </c>
      <c r="G50" t="s">
        <v>35</v>
      </c>
      <c r="H50" t="s">
        <v>1629</v>
      </c>
      <c r="I50" s="24"/>
    </row>
    <row r="51" spans="1:9" x14ac:dyDescent="0.25">
      <c r="A51" t="s">
        <v>1</v>
      </c>
      <c r="B51" t="s">
        <v>1562</v>
      </c>
      <c r="C51" t="s">
        <v>106</v>
      </c>
      <c r="D51" t="s">
        <v>33</v>
      </c>
      <c r="E51" t="s">
        <v>115</v>
      </c>
      <c r="F51" t="s">
        <v>1624</v>
      </c>
      <c r="G51" t="s">
        <v>35</v>
      </c>
      <c r="H51" t="s">
        <v>1629</v>
      </c>
      <c r="I51" s="24"/>
    </row>
    <row r="52" spans="1:9" x14ac:dyDescent="0.25">
      <c r="A52" t="s">
        <v>1</v>
      </c>
      <c r="B52" t="s">
        <v>1593</v>
      </c>
      <c r="C52" t="s">
        <v>1605</v>
      </c>
      <c r="D52" t="s">
        <v>1605</v>
      </c>
      <c r="E52" t="s">
        <v>395</v>
      </c>
      <c r="F52" t="s">
        <v>1625</v>
      </c>
      <c r="G52" t="s">
        <v>35</v>
      </c>
      <c r="H52" t="s">
        <v>1629</v>
      </c>
      <c r="I52" s="24"/>
    </row>
    <row r="53" spans="1:9" x14ac:dyDescent="0.25">
      <c r="A53" t="s">
        <v>1</v>
      </c>
      <c r="B53" t="s">
        <v>1592</v>
      </c>
      <c r="C53" t="s">
        <v>1605</v>
      </c>
      <c r="D53" t="s">
        <v>1605</v>
      </c>
      <c r="E53" t="s">
        <v>417</v>
      </c>
      <c r="F53" t="s">
        <v>1626</v>
      </c>
      <c r="G53" t="s">
        <v>35</v>
      </c>
      <c r="H53" t="s">
        <v>1629</v>
      </c>
      <c r="I53" s="24"/>
    </row>
    <row r="54" spans="1:9" x14ac:dyDescent="0.25">
      <c r="A54" t="s">
        <v>1</v>
      </c>
      <c r="B54" t="s">
        <v>24</v>
      </c>
      <c r="C54" t="s">
        <v>1605</v>
      </c>
      <c r="D54" t="s">
        <v>1605</v>
      </c>
      <c r="E54" t="s">
        <v>417</v>
      </c>
      <c r="F54" t="s">
        <v>1626</v>
      </c>
      <c r="G54" t="s">
        <v>35</v>
      </c>
      <c r="H54" t="s">
        <v>1629</v>
      </c>
      <c r="I54" s="24"/>
    </row>
    <row r="55" spans="1:9" x14ac:dyDescent="0.25">
      <c r="A55" t="s">
        <v>139</v>
      </c>
      <c r="B55" t="s">
        <v>1587</v>
      </c>
      <c r="C55" t="s">
        <v>1468</v>
      </c>
      <c r="D55" t="s">
        <v>1606</v>
      </c>
      <c r="E55" t="s">
        <v>395</v>
      </c>
      <c r="F55" t="s">
        <v>110</v>
      </c>
      <c r="G55" t="s">
        <v>1409</v>
      </c>
      <c r="H55" t="s">
        <v>76</v>
      </c>
      <c r="I55" s="24"/>
    </row>
    <row r="56" spans="1:9" x14ac:dyDescent="0.25">
      <c r="A56" t="s">
        <v>139</v>
      </c>
      <c r="B56" t="s">
        <v>1565</v>
      </c>
      <c r="C56" t="s">
        <v>1468</v>
      </c>
      <c r="D56" t="s">
        <v>1606</v>
      </c>
      <c r="E56" t="s">
        <v>395</v>
      </c>
      <c r="F56" t="s">
        <v>110</v>
      </c>
      <c r="G56" t="s">
        <v>1409</v>
      </c>
      <c r="H56" t="s">
        <v>76</v>
      </c>
      <c r="I56" s="24"/>
    </row>
    <row r="57" spans="1:9" x14ac:dyDescent="0.25">
      <c r="A57" t="s">
        <v>139</v>
      </c>
      <c r="B57" t="s">
        <v>1588</v>
      </c>
      <c r="C57" t="s">
        <v>1468</v>
      </c>
      <c r="D57" t="s">
        <v>1606</v>
      </c>
      <c r="E57" t="s">
        <v>1410</v>
      </c>
      <c r="F57" t="s">
        <v>111</v>
      </c>
      <c r="G57" t="s">
        <v>1409</v>
      </c>
      <c r="H57" t="s">
        <v>76</v>
      </c>
      <c r="I57" s="24"/>
    </row>
    <row r="58" spans="1:9" x14ac:dyDescent="0.25">
      <c r="A58" t="s">
        <v>139</v>
      </c>
      <c r="B58" t="s">
        <v>1585</v>
      </c>
      <c r="C58" t="s">
        <v>1468</v>
      </c>
      <c r="D58" t="s">
        <v>1606</v>
      </c>
      <c r="E58" t="s">
        <v>92</v>
      </c>
      <c r="F58" t="s">
        <v>1627</v>
      </c>
      <c r="G58" t="s">
        <v>1409</v>
      </c>
      <c r="H58" t="s">
        <v>76</v>
      </c>
      <c r="I58" s="24"/>
    </row>
    <row r="59" spans="1:9" x14ac:dyDescent="0.25">
      <c r="A59" t="s">
        <v>139</v>
      </c>
      <c r="B59" t="s">
        <v>1586</v>
      </c>
      <c r="C59" t="s">
        <v>1468</v>
      </c>
      <c r="D59" t="s">
        <v>1606</v>
      </c>
      <c r="E59" t="s">
        <v>146</v>
      </c>
      <c r="F59" t="s">
        <v>1628</v>
      </c>
      <c r="G59" t="s">
        <v>1409</v>
      </c>
      <c r="H59" t="s">
        <v>76</v>
      </c>
      <c r="I59" s="24"/>
    </row>
    <row r="60" spans="1:9" x14ac:dyDescent="0.25">
      <c r="A60" t="s">
        <v>139</v>
      </c>
      <c r="B60" t="s">
        <v>1584</v>
      </c>
      <c r="C60" t="s">
        <v>1468</v>
      </c>
      <c r="D60" t="s">
        <v>1606</v>
      </c>
      <c r="E60" t="s">
        <v>417</v>
      </c>
      <c r="F60" t="s">
        <v>1622</v>
      </c>
      <c r="G60" t="s">
        <v>1409</v>
      </c>
      <c r="H60" t="s">
        <v>76</v>
      </c>
      <c r="I60" s="24"/>
    </row>
    <row r="61" spans="1:9" x14ac:dyDescent="0.25">
      <c r="A61" t="s">
        <v>139</v>
      </c>
      <c r="B61" t="s">
        <v>1567</v>
      </c>
      <c r="C61" t="s">
        <v>1468</v>
      </c>
      <c r="D61" t="s">
        <v>1606</v>
      </c>
      <c r="E61" t="s">
        <v>417</v>
      </c>
      <c r="F61" t="s">
        <v>1622</v>
      </c>
      <c r="G61" t="s">
        <v>1409</v>
      </c>
      <c r="H61" t="s">
        <v>76</v>
      </c>
    </row>
    <row r="62" spans="1:9" x14ac:dyDescent="0.25">
      <c r="A62" t="s">
        <v>139</v>
      </c>
      <c r="B62" t="s">
        <v>1582</v>
      </c>
      <c r="C62" t="s">
        <v>1468</v>
      </c>
      <c r="D62" t="s">
        <v>1606</v>
      </c>
      <c r="E62" t="s">
        <v>92</v>
      </c>
      <c r="F62" t="s">
        <v>112</v>
      </c>
      <c r="G62" t="s">
        <v>1409</v>
      </c>
      <c r="H62" t="s">
        <v>76</v>
      </c>
    </row>
    <row r="63" spans="1:9" x14ac:dyDescent="0.25">
      <c r="A63" t="s">
        <v>139</v>
      </c>
      <c r="B63" t="s">
        <v>1564</v>
      </c>
      <c r="C63" t="s">
        <v>1468</v>
      </c>
      <c r="D63" t="s">
        <v>1606</v>
      </c>
      <c r="E63" t="s">
        <v>92</v>
      </c>
      <c r="F63" t="s">
        <v>112</v>
      </c>
      <c r="G63" t="s">
        <v>1409</v>
      </c>
      <c r="H63" t="s">
        <v>76</v>
      </c>
    </row>
    <row r="64" spans="1:9" x14ac:dyDescent="0.25">
      <c r="A64" t="s">
        <v>139</v>
      </c>
      <c r="B64" t="s">
        <v>1583</v>
      </c>
      <c r="C64" t="s">
        <v>1468</v>
      </c>
      <c r="D64" t="s">
        <v>1606</v>
      </c>
      <c r="E64" t="s">
        <v>146</v>
      </c>
      <c r="F64" t="s">
        <v>1610</v>
      </c>
      <c r="G64" t="s">
        <v>1409</v>
      </c>
      <c r="H64" t="s">
        <v>76</v>
      </c>
    </row>
    <row r="65" spans="1:14" x14ac:dyDescent="0.25">
      <c r="A65" t="s">
        <v>139</v>
      </c>
      <c r="B65" t="s">
        <v>1566</v>
      </c>
      <c r="C65" t="s">
        <v>1468</v>
      </c>
      <c r="D65" t="s">
        <v>1606</v>
      </c>
      <c r="E65" t="s">
        <v>146</v>
      </c>
      <c r="F65" t="s">
        <v>1610</v>
      </c>
      <c r="G65" t="s">
        <v>1409</v>
      </c>
      <c r="H65" t="s">
        <v>76</v>
      </c>
    </row>
    <row r="66" spans="1:14" x14ac:dyDescent="0.25">
      <c r="A66" t="s">
        <v>139</v>
      </c>
      <c r="B66" t="s">
        <v>1581</v>
      </c>
      <c r="C66" t="s">
        <v>1468</v>
      </c>
      <c r="D66" t="s">
        <v>1606</v>
      </c>
      <c r="E66" t="s">
        <v>417</v>
      </c>
      <c r="F66" t="s">
        <v>113</v>
      </c>
      <c r="G66" t="s">
        <v>1409</v>
      </c>
      <c r="H66" t="s">
        <v>76</v>
      </c>
    </row>
    <row r="67" spans="1:14" x14ac:dyDescent="0.25">
      <c r="A67" t="s">
        <v>139</v>
      </c>
      <c r="B67" t="s">
        <v>1563</v>
      </c>
      <c r="C67" t="s">
        <v>1468</v>
      </c>
      <c r="D67" t="s">
        <v>1606</v>
      </c>
      <c r="E67" t="s">
        <v>417</v>
      </c>
      <c r="F67" t="s">
        <v>113</v>
      </c>
      <c r="G67" t="s">
        <v>1409</v>
      </c>
      <c r="H67" t="s">
        <v>76</v>
      </c>
    </row>
    <row r="68" spans="1:14" x14ac:dyDescent="0.25">
      <c r="A68" t="s">
        <v>139</v>
      </c>
      <c r="B68" t="s">
        <v>1590</v>
      </c>
      <c r="C68" t="s">
        <v>1468</v>
      </c>
      <c r="D68" t="s">
        <v>1606</v>
      </c>
      <c r="E68" t="s">
        <v>114</v>
      </c>
      <c r="F68" t="s">
        <v>1621</v>
      </c>
      <c r="G68" t="s">
        <v>1409</v>
      </c>
      <c r="H68" t="s">
        <v>76</v>
      </c>
    </row>
    <row r="69" spans="1:14" x14ac:dyDescent="0.25">
      <c r="A69" t="s">
        <v>139</v>
      </c>
      <c r="B69" t="s">
        <v>1591</v>
      </c>
      <c r="C69" t="s">
        <v>1468</v>
      </c>
      <c r="D69" t="s">
        <v>1606</v>
      </c>
      <c r="E69" t="s">
        <v>1607</v>
      </c>
      <c r="F69" t="s">
        <v>1623</v>
      </c>
      <c r="G69" t="s">
        <v>1409</v>
      </c>
      <c r="H69" t="s">
        <v>76</v>
      </c>
    </row>
    <row r="70" spans="1:14" x14ac:dyDescent="0.25">
      <c r="A70" t="s">
        <v>139</v>
      </c>
      <c r="B70" t="s">
        <v>1589</v>
      </c>
      <c r="C70" t="s">
        <v>1468</v>
      </c>
      <c r="D70" t="s">
        <v>1606</v>
      </c>
      <c r="E70" t="s">
        <v>115</v>
      </c>
      <c r="F70" t="s">
        <v>1624</v>
      </c>
      <c r="G70" t="s">
        <v>1409</v>
      </c>
      <c r="H70" t="s">
        <v>76</v>
      </c>
    </row>
    <row r="71" spans="1:14" x14ac:dyDescent="0.25">
      <c r="A71" t="s">
        <v>139</v>
      </c>
      <c r="B71" t="s">
        <v>1571</v>
      </c>
      <c r="C71" t="s">
        <v>27</v>
      </c>
      <c r="D71" t="s">
        <v>1608</v>
      </c>
      <c r="E71" t="s">
        <v>92</v>
      </c>
      <c r="F71" t="s">
        <v>1611</v>
      </c>
      <c r="G71" t="s">
        <v>1409</v>
      </c>
      <c r="H71" t="s">
        <v>76</v>
      </c>
    </row>
    <row r="72" spans="1:14" x14ac:dyDescent="0.25">
      <c r="A72" t="s">
        <v>139</v>
      </c>
      <c r="B72" t="s">
        <v>1598</v>
      </c>
      <c r="C72" t="s">
        <v>27</v>
      </c>
      <c r="D72" t="s">
        <v>1608</v>
      </c>
      <c r="E72" t="s">
        <v>395</v>
      </c>
      <c r="F72" t="s">
        <v>1612</v>
      </c>
      <c r="G72" t="s">
        <v>1409</v>
      </c>
      <c r="H72" t="s">
        <v>76</v>
      </c>
    </row>
    <row r="73" spans="1:14" x14ac:dyDescent="0.25">
      <c r="A73" t="s">
        <v>139</v>
      </c>
      <c r="B73" t="s">
        <v>1599</v>
      </c>
      <c r="C73" t="s">
        <v>27</v>
      </c>
      <c r="D73" t="s">
        <v>1608</v>
      </c>
      <c r="E73" t="s">
        <v>1410</v>
      </c>
      <c r="F73" t="s">
        <v>1613</v>
      </c>
      <c r="G73" t="s">
        <v>1409</v>
      </c>
      <c r="H73" t="s">
        <v>76</v>
      </c>
    </row>
    <row r="74" spans="1:14" x14ac:dyDescent="0.25">
      <c r="A74" t="s">
        <v>139</v>
      </c>
      <c r="B74" t="s">
        <v>1597</v>
      </c>
      <c r="C74" t="s">
        <v>27</v>
      </c>
      <c r="D74" t="s">
        <v>1608</v>
      </c>
      <c r="E74" t="s">
        <v>92</v>
      </c>
      <c r="F74" t="s">
        <v>1611</v>
      </c>
      <c r="G74" t="s">
        <v>1409</v>
      </c>
      <c r="H74" t="s">
        <v>76</v>
      </c>
    </row>
    <row r="75" spans="1:14" x14ac:dyDescent="0.25">
      <c r="A75" t="s">
        <v>139</v>
      </c>
      <c r="B75" t="s">
        <v>1570</v>
      </c>
      <c r="C75" t="s">
        <v>27</v>
      </c>
      <c r="D75" t="s">
        <v>1609</v>
      </c>
      <c r="E75" t="s">
        <v>395</v>
      </c>
      <c r="F75" t="s">
        <v>1614</v>
      </c>
      <c r="G75" t="s">
        <v>1409</v>
      </c>
      <c r="H75" t="s">
        <v>76</v>
      </c>
    </row>
    <row r="76" spans="1:14" x14ac:dyDescent="0.25">
      <c r="A76" t="s">
        <v>139</v>
      </c>
      <c r="B76" t="s">
        <v>1569</v>
      </c>
      <c r="C76" t="s">
        <v>27</v>
      </c>
      <c r="D76" t="s">
        <v>1609</v>
      </c>
      <c r="E76" t="s">
        <v>92</v>
      </c>
      <c r="F76" t="s">
        <v>1611</v>
      </c>
      <c r="G76" t="s">
        <v>1409</v>
      </c>
      <c r="H76" t="s">
        <v>76</v>
      </c>
    </row>
    <row r="77" spans="1:14" x14ac:dyDescent="0.25">
      <c r="A77" t="s">
        <v>139</v>
      </c>
      <c r="B77" t="s">
        <v>1568</v>
      </c>
      <c r="C77" t="s">
        <v>27</v>
      </c>
      <c r="D77" t="s">
        <v>1609</v>
      </c>
      <c r="E77" t="s">
        <v>417</v>
      </c>
      <c r="F77" t="s">
        <v>1615</v>
      </c>
      <c r="G77" t="s">
        <v>1409</v>
      </c>
      <c r="H77" t="s">
        <v>76</v>
      </c>
      <c r="J77" s="2"/>
      <c r="K77" s="2"/>
      <c r="L77" s="2"/>
      <c r="M77" s="2"/>
      <c r="N77" s="2"/>
    </row>
    <row r="78" spans="1:14" x14ac:dyDescent="0.25">
      <c r="A78" t="s">
        <v>139</v>
      </c>
      <c r="B78" t="s">
        <v>1595</v>
      </c>
      <c r="C78" t="s">
        <v>27</v>
      </c>
      <c r="D78" t="s">
        <v>1609</v>
      </c>
      <c r="E78" t="s">
        <v>395</v>
      </c>
      <c r="F78" t="s">
        <v>1614</v>
      </c>
      <c r="G78" t="s">
        <v>1409</v>
      </c>
      <c r="H78" t="s">
        <v>76</v>
      </c>
      <c r="J78" s="2"/>
      <c r="K78" s="2"/>
      <c r="L78" s="2"/>
      <c r="M78" s="2"/>
      <c r="N78" s="2"/>
    </row>
    <row r="79" spans="1:14" x14ac:dyDescent="0.25">
      <c r="A79" t="s">
        <v>139</v>
      </c>
      <c r="B79" t="s">
        <v>1596</v>
      </c>
      <c r="C79" t="s">
        <v>27</v>
      </c>
      <c r="D79" t="s">
        <v>1609</v>
      </c>
      <c r="E79" t="s">
        <v>1410</v>
      </c>
      <c r="F79" t="s">
        <v>1613</v>
      </c>
      <c r="G79" t="s">
        <v>1409</v>
      </c>
      <c r="H79" t="s">
        <v>76</v>
      </c>
      <c r="J79" s="23"/>
      <c r="K79" s="2"/>
      <c r="L79" s="2"/>
      <c r="M79" s="2"/>
      <c r="N79" s="2"/>
    </row>
    <row r="80" spans="1:14" x14ac:dyDescent="0.25">
      <c r="A80" t="s">
        <v>139</v>
      </c>
      <c r="B80" t="s">
        <v>1594</v>
      </c>
      <c r="C80" t="s">
        <v>27</v>
      </c>
      <c r="D80" t="s">
        <v>1609</v>
      </c>
      <c r="E80" t="s">
        <v>92</v>
      </c>
      <c r="F80" t="s">
        <v>1611</v>
      </c>
      <c r="G80" t="s">
        <v>1409</v>
      </c>
      <c r="H80" t="s">
        <v>76</v>
      </c>
      <c r="J80" s="23"/>
      <c r="K80" s="2"/>
      <c r="L80" s="2"/>
      <c r="M80" s="2"/>
      <c r="N80" s="2"/>
    </row>
    <row r="81" spans="1:14" x14ac:dyDescent="0.25">
      <c r="A81" t="s">
        <v>139</v>
      </c>
      <c r="B81" t="s">
        <v>7</v>
      </c>
      <c r="C81" t="s">
        <v>106</v>
      </c>
      <c r="D81" t="s">
        <v>32</v>
      </c>
      <c r="E81" t="s">
        <v>395</v>
      </c>
      <c r="F81" t="s">
        <v>1616</v>
      </c>
      <c r="G81" t="s">
        <v>1409</v>
      </c>
      <c r="H81" t="s">
        <v>76</v>
      </c>
      <c r="J81" s="2"/>
      <c r="K81" s="2"/>
      <c r="L81" s="2"/>
      <c r="M81" s="2"/>
      <c r="N81" s="2"/>
    </row>
    <row r="82" spans="1:14" x14ac:dyDescent="0.25">
      <c r="A82" t="s">
        <v>139</v>
      </c>
      <c r="B82" t="s">
        <v>8</v>
      </c>
      <c r="C82" t="s">
        <v>106</v>
      </c>
      <c r="D82" t="s">
        <v>32</v>
      </c>
      <c r="E82" t="s">
        <v>92</v>
      </c>
      <c r="F82" t="s">
        <v>1617</v>
      </c>
      <c r="G82" t="s">
        <v>1409</v>
      </c>
      <c r="H82" t="s">
        <v>76</v>
      </c>
      <c r="J82" s="2"/>
      <c r="K82" s="2"/>
      <c r="L82" s="2"/>
      <c r="M82" s="2"/>
      <c r="N82" s="2"/>
    </row>
    <row r="83" spans="1:14" x14ac:dyDescent="0.25">
      <c r="A83" t="s">
        <v>139</v>
      </c>
      <c r="B83" t="s">
        <v>9</v>
      </c>
      <c r="C83" t="s">
        <v>106</v>
      </c>
      <c r="D83" t="s">
        <v>32</v>
      </c>
      <c r="E83" t="s">
        <v>417</v>
      </c>
      <c r="F83" t="s">
        <v>1618</v>
      </c>
      <c r="G83" t="s">
        <v>1409</v>
      </c>
      <c r="H83" t="s">
        <v>76</v>
      </c>
      <c r="J83" s="7"/>
      <c r="K83" s="2"/>
      <c r="L83" s="2"/>
      <c r="M83" s="7"/>
      <c r="N83" s="17"/>
    </row>
    <row r="84" spans="1:14" x14ac:dyDescent="0.25">
      <c r="A84" t="s">
        <v>139</v>
      </c>
      <c r="B84" t="s">
        <v>1601</v>
      </c>
      <c r="C84" t="s">
        <v>106</v>
      </c>
      <c r="D84" t="s">
        <v>32</v>
      </c>
      <c r="E84" t="s">
        <v>395</v>
      </c>
      <c r="F84" t="s">
        <v>1619</v>
      </c>
      <c r="G84" t="s">
        <v>1409</v>
      </c>
      <c r="H84" t="s">
        <v>76</v>
      </c>
    </row>
    <row r="85" spans="1:14" x14ac:dyDescent="0.25">
      <c r="A85" t="s">
        <v>139</v>
      </c>
      <c r="B85" t="s">
        <v>1602</v>
      </c>
      <c r="C85" t="s">
        <v>106</v>
      </c>
      <c r="D85" t="s">
        <v>32</v>
      </c>
      <c r="E85" t="s">
        <v>1410</v>
      </c>
      <c r="F85" t="s">
        <v>1620</v>
      </c>
      <c r="G85" t="s">
        <v>1409</v>
      </c>
      <c r="H85" t="s">
        <v>76</v>
      </c>
    </row>
    <row r="86" spans="1:14" x14ac:dyDescent="0.25">
      <c r="A86" t="s">
        <v>139</v>
      </c>
      <c r="B86" t="s">
        <v>1600</v>
      </c>
      <c r="C86" t="s">
        <v>106</v>
      </c>
      <c r="D86" t="s">
        <v>32</v>
      </c>
      <c r="E86" t="s">
        <v>92</v>
      </c>
      <c r="F86" t="s">
        <v>1617</v>
      </c>
      <c r="G86" t="s">
        <v>1409</v>
      </c>
      <c r="H86" t="s">
        <v>76</v>
      </c>
    </row>
    <row r="87" spans="1:14" x14ac:dyDescent="0.25">
      <c r="A87" t="s">
        <v>139</v>
      </c>
      <c r="B87" t="s">
        <v>1576</v>
      </c>
      <c r="C87" t="s">
        <v>106</v>
      </c>
      <c r="D87" t="s">
        <v>33</v>
      </c>
      <c r="E87" t="s">
        <v>395</v>
      </c>
      <c r="F87" t="s">
        <v>110</v>
      </c>
      <c r="G87" t="s">
        <v>1409</v>
      </c>
      <c r="H87" t="s">
        <v>76</v>
      </c>
    </row>
    <row r="88" spans="1:14" x14ac:dyDescent="0.25">
      <c r="A88" t="s">
        <v>139</v>
      </c>
      <c r="B88" t="s">
        <v>1558</v>
      </c>
      <c r="C88" t="s">
        <v>106</v>
      </c>
      <c r="D88" t="s">
        <v>33</v>
      </c>
      <c r="E88" t="s">
        <v>395</v>
      </c>
      <c r="F88" t="s">
        <v>110</v>
      </c>
      <c r="G88" t="s">
        <v>1409</v>
      </c>
      <c r="H88" t="s">
        <v>76</v>
      </c>
    </row>
    <row r="89" spans="1:14" x14ac:dyDescent="0.25">
      <c r="A89" t="s">
        <v>139</v>
      </c>
      <c r="B89" t="s">
        <v>1559</v>
      </c>
      <c r="C89" t="s">
        <v>106</v>
      </c>
      <c r="D89" t="s">
        <v>33</v>
      </c>
      <c r="E89" t="s">
        <v>395</v>
      </c>
      <c r="F89" t="s">
        <v>110</v>
      </c>
      <c r="G89" t="s">
        <v>1409</v>
      </c>
      <c r="H89" t="s">
        <v>76</v>
      </c>
    </row>
    <row r="90" spans="1:14" x14ac:dyDescent="0.25">
      <c r="A90" t="s">
        <v>139</v>
      </c>
      <c r="B90" t="s">
        <v>1577</v>
      </c>
      <c r="C90" t="s">
        <v>106</v>
      </c>
      <c r="D90" t="s">
        <v>33</v>
      </c>
      <c r="E90" t="s">
        <v>1410</v>
      </c>
      <c r="F90" t="s">
        <v>111</v>
      </c>
      <c r="G90" t="s">
        <v>1409</v>
      </c>
      <c r="H90" t="s">
        <v>76</v>
      </c>
    </row>
    <row r="91" spans="1:14" x14ac:dyDescent="0.25">
      <c r="A91" t="s">
        <v>139</v>
      </c>
      <c r="B91" t="s">
        <v>13</v>
      </c>
      <c r="C91" t="s">
        <v>106</v>
      </c>
      <c r="D91" t="s">
        <v>33</v>
      </c>
      <c r="E91" t="s">
        <v>92</v>
      </c>
      <c r="F91" t="s">
        <v>112</v>
      </c>
      <c r="G91" t="s">
        <v>1409</v>
      </c>
      <c r="H91" t="s">
        <v>76</v>
      </c>
    </row>
    <row r="92" spans="1:14" x14ac:dyDescent="0.25">
      <c r="A92" t="s">
        <v>139</v>
      </c>
      <c r="B92" t="s">
        <v>1575</v>
      </c>
      <c r="C92" t="s">
        <v>106</v>
      </c>
      <c r="D92" t="s">
        <v>33</v>
      </c>
      <c r="E92" t="s">
        <v>146</v>
      </c>
      <c r="F92" t="s">
        <v>1610</v>
      </c>
      <c r="G92" t="s">
        <v>1409</v>
      </c>
      <c r="H92" t="s">
        <v>76</v>
      </c>
    </row>
    <row r="93" spans="1:14" x14ac:dyDescent="0.25">
      <c r="A93" t="s">
        <v>139</v>
      </c>
      <c r="B93" t="s">
        <v>15</v>
      </c>
      <c r="C93" t="s">
        <v>106</v>
      </c>
      <c r="D93" t="s">
        <v>33</v>
      </c>
      <c r="E93" t="s">
        <v>417</v>
      </c>
      <c r="F93" t="s">
        <v>1622</v>
      </c>
      <c r="G93" t="s">
        <v>1409</v>
      </c>
      <c r="H93" t="s">
        <v>76</v>
      </c>
    </row>
    <row r="94" spans="1:14" x14ac:dyDescent="0.25">
      <c r="A94" t="s">
        <v>139</v>
      </c>
      <c r="B94" t="s">
        <v>1561</v>
      </c>
      <c r="C94" t="s">
        <v>106</v>
      </c>
      <c r="D94" t="s">
        <v>33</v>
      </c>
      <c r="E94" t="s">
        <v>417</v>
      </c>
      <c r="F94" t="s">
        <v>1622</v>
      </c>
      <c r="G94" t="s">
        <v>1409</v>
      </c>
      <c r="H94" t="s">
        <v>76</v>
      </c>
    </row>
    <row r="95" spans="1:14" x14ac:dyDescent="0.25">
      <c r="A95" t="s">
        <v>139</v>
      </c>
      <c r="B95" t="s">
        <v>16</v>
      </c>
      <c r="C95" t="s">
        <v>106</v>
      </c>
      <c r="D95" t="s">
        <v>33</v>
      </c>
      <c r="E95" t="s">
        <v>92</v>
      </c>
      <c r="F95" t="s">
        <v>112</v>
      </c>
      <c r="G95" t="s">
        <v>1409</v>
      </c>
      <c r="H95" t="s">
        <v>76</v>
      </c>
    </row>
    <row r="96" spans="1:14" x14ac:dyDescent="0.25">
      <c r="A96" t="s">
        <v>139</v>
      </c>
      <c r="B96" t="s">
        <v>17</v>
      </c>
      <c r="C96" t="s">
        <v>106</v>
      </c>
      <c r="D96" t="s">
        <v>33</v>
      </c>
      <c r="E96" t="s">
        <v>92</v>
      </c>
      <c r="F96" t="s">
        <v>112</v>
      </c>
      <c r="G96" t="s">
        <v>1409</v>
      </c>
      <c r="H96" t="s">
        <v>76</v>
      </c>
    </row>
    <row r="97" spans="1:8" x14ac:dyDescent="0.25">
      <c r="A97" t="s">
        <v>139</v>
      </c>
      <c r="B97" t="s">
        <v>1574</v>
      </c>
      <c r="C97" t="s">
        <v>106</v>
      </c>
      <c r="D97" t="s">
        <v>33</v>
      </c>
      <c r="E97" t="s">
        <v>146</v>
      </c>
      <c r="F97" t="s">
        <v>1610</v>
      </c>
      <c r="G97" t="s">
        <v>1409</v>
      </c>
      <c r="H97" t="s">
        <v>76</v>
      </c>
    </row>
    <row r="98" spans="1:8" x14ac:dyDescent="0.25">
      <c r="A98" t="s">
        <v>139</v>
      </c>
      <c r="B98" t="s">
        <v>1560</v>
      </c>
      <c r="C98" t="s">
        <v>106</v>
      </c>
      <c r="D98" t="s">
        <v>33</v>
      </c>
      <c r="E98" t="s">
        <v>146</v>
      </c>
      <c r="F98" t="s">
        <v>1610</v>
      </c>
      <c r="G98" t="s">
        <v>1409</v>
      </c>
      <c r="H98" t="s">
        <v>76</v>
      </c>
    </row>
    <row r="99" spans="1:8" x14ac:dyDescent="0.25">
      <c r="A99" t="s">
        <v>139</v>
      </c>
      <c r="B99" t="s">
        <v>19</v>
      </c>
      <c r="C99" t="s">
        <v>106</v>
      </c>
      <c r="D99" t="s">
        <v>33</v>
      </c>
      <c r="E99" t="s">
        <v>417</v>
      </c>
      <c r="F99" t="s">
        <v>113</v>
      </c>
      <c r="G99" t="s">
        <v>1409</v>
      </c>
      <c r="H99" t="s">
        <v>76</v>
      </c>
    </row>
    <row r="100" spans="1:8" x14ac:dyDescent="0.25">
      <c r="A100" t="s">
        <v>139</v>
      </c>
      <c r="B100" t="s">
        <v>20</v>
      </c>
      <c r="C100" t="s">
        <v>106</v>
      </c>
      <c r="D100" t="s">
        <v>33</v>
      </c>
      <c r="E100" t="s">
        <v>417</v>
      </c>
      <c r="F100" t="s">
        <v>113</v>
      </c>
      <c r="G100" t="s">
        <v>1409</v>
      </c>
      <c r="H100" t="s">
        <v>76</v>
      </c>
    </row>
    <row r="101" spans="1:8" x14ac:dyDescent="0.25">
      <c r="A101" t="s">
        <v>139</v>
      </c>
      <c r="B101" t="s">
        <v>1579</v>
      </c>
      <c r="C101" t="s">
        <v>106</v>
      </c>
      <c r="D101" t="s">
        <v>33</v>
      </c>
      <c r="E101" t="s">
        <v>114</v>
      </c>
      <c r="F101" t="s">
        <v>1621</v>
      </c>
      <c r="G101" t="s">
        <v>1409</v>
      </c>
      <c r="H101" t="s">
        <v>76</v>
      </c>
    </row>
    <row r="102" spans="1:8" x14ac:dyDescent="0.25">
      <c r="A102" t="s">
        <v>139</v>
      </c>
      <c r="B102" t="s">
        <v>1580</v>
      </c>
      <c r="C102" t="s">
        <v>106</v>
      </c>
      <c r="D102" t="s">
        <v>33</v>
      </c>
      <c r="E102" t="s">
        <v>1607</v>
      </c>
      <c r="F102" t="s">
        <v>1623</v>
      </c>
      <c r="G102" t="s">
        <v>1409</v>
      </c>
      <c r="H102" t="s">
        <v>76</v>
      </c>
    </row>
    <row r="103" spans="1:8" x14ac:dyDescent="0.25">
      <c r="A103" t="s">
        <v>139</v>
      </c>
      <c r="B103" t="s">
        <v>1578</v>
      </c>
      <c r="C103" t="s">
        <v>106</v>
      </c>
      <c r="D103" t="s">
        <v>33</v>
      </c>
      <c r="E103" t="s">
        <v>115</v>
      </c>
      <c r="F103" t="s">
        <v>1624</v>
      </c>
      <c r="G103" t="s">
        <v>1409</v>
      </c>
      <c r="H103" t="s">
        <v>76</v>
      </c>
    </row>
    <row r="104" spans="1:8" x14ac:dyDescent="0.25">
      <c r="A104" t="s">
        <v>139</v>
      </c>
      <c r="B104" t="s">
        <v>1562</v>
      </c>
      <c r="C104" t="s">
        <v>106</v>
      </c>
      <c r="D104" t="s">
        <v>33</v>
      </c>
      <c r="E104" t="s">
        <v>115</v>
      </c>
      <c r="F104" t="s">
        <v>1624</v>
      </c>
      <c r="G104" t="s">
        <v>1409</v>
      </c>
      <c r="H104" t="s">
        <v>76</v>
      </c>
    </row>
    <row r="105" spans="1:8" x14ac:dyDescent="0.25">
      <c r="A105" t="s">
        <v>139</v>
      </c>
      <c r="B105" t="s">
        <v>1593</v>
      </c>
      <c r="C105" t="s">
        <v>1605</v>
      </c>
      <c r="D105" t="s">
        <v>1605</v>
      </c>
      <c r="E105" t="s">
        <v>395</v>
      </c>
      <c r="F105" t="s">
        <v>1625</v>
      </c>
      <c r="G105" t="s">
        <v>1409</v>
      </c>
      <c r="H105" t="s">
        <v>76</v>
      </c>
    </row>
    <row r="106" spans="1:8" x14ac:dyDescent="0.25">
      <c r="A106" t="s">
        <v>139</v>
      </c>
      <c r="B106" t="s">
        <v>1592</v>
      </c>
      <c r="C106" t="s">
        <v>1605</v>
      </c>
      <c r="D106" t="s">
        <v>1605</v>
      </c>
      <c r="E106" t="s">
        <v>417</v>
      </c>
      <c r="F106" t="s">
        <v>1626</v>
      </c>
      <c r="G106" t="s">
        <v>1409</v>
      </c>
      <c r="H106" t="s">
        <v>76</v>
      </c>
    </row>
    <row r="107" spans="1:8" x14ac:dyDescent="0.25">
      <c r="A107" t="s">
        <v>139</v>
      </c>
      <c r="B107" t="s">
        <v>24</v>
      </c>
      <c r="C107" t="s">
        <v>1605</v>
      </c>
      <c r="D107" t="s">
        <v>1605</v>
      </c>
      <c r="E107" t="s">
        <v>417</v>
      </c>
      <c r="F107" t="s">
        <v>1626</v>
      </c>
      <c r="G107" t="s">
        <v>1409</v>
      </c>
      <c r="H107" t="s">
        <v>76</v>
      </c>
    </row>
    <row r="108" spans="1:8" x14ac:dyDescent="0.25">
      <c r="A108" t="s">
        <v>139</v>
      </c>
      <c r="B108" s="2" t="s">
        <v>1394</v>
      </c>
      <c r="C108" s="2" t="s">
        <v>27</v>
      </c>
      <c r="D108" s="2" t="s">
        <v>1411</v>
      </c>
      <c r="E108" s="2" t="s">
        <v>92</v>
      </c>
      <c r="F108" s="2" t="s">
        <v>1407</v>
      </c>
      <c r="G108" t="s">
        <v>1409</v>
      </c>
      <c r="H108" t="s">
        <v>76</v>
      </c>
    </row>
    <row r="109" spans="1:8" x14ac:dyDescent="0.25">
      <c r="A109" t="s">
        <v>139</v>
      </c>
      <c r="B109" s="2" t="s">
        <v>1543</v>
      </c>
      <c r="C109" s="2" t="s">
        <v>1479</v>
      </c>
      <c r="D109" s="2" t="s">
        <v>1411</v>
      </c>
      <c r="E109" s="2" t="s">
        <v>395</v>
      </c>
      <c r="F109" s="2" t="s">
        <v>1407</v>
      </c>
      <c r="G109" t="s">
        <v>1409</v>
      </c>
      <c r="H109" t="s">
        <v>76</v>
      </c>
    </row>
    <row r="110" spans="1:8" x14ac:dyDescent="0.25">
      <c r="A110" t="s">
        <v>139</v>
      </c>
      <c r="B110" s="23" t="s">
        <v>1572</v>
      </c>
      <c r="C110" s="2" t="s">
        <v>27</v>
      </c>
      <c r="D110" s="2" t="s">
        <v>1412</v>
      </c>
      <c r="E110" s="2" t="s">
        <v>92</v>
      </c>
      <c r="F110" s="2" t="s">
        <v>1408</v>
      </c>
      <c r="G110" t="s">
        <v>1409</v>
      </c>
      <c r="H110" t="s">
        <v>76</v>
      </c>
    </row>
    <row r="111" spans="1:8" x14ac:dyDescent="0.25">
      <c r="A111" t="s">
        <v>139</v>
      </c>
      <c r="B111" s="23" t="s">
        <v>1573</v>
      </c>
      <c r="C111" s="2" t="s">
        <v>1603</v>
      </c>
      <c r="D111" s="2" t="s">
        <v>1412</v>
      </c>
      <c r="E111" s="2" t="s">
        <v>92</v>
      </c>
      <c r="F111" s="2" t="s">
        <v>1408</v>
      </c>
      <c r="G111" t="s">
        <v>1409</v>
      </c>
      <c r="H111" t="s">
        <v>76</v>
      </c>
    </row>
    <row r="112" spans="1:8" x14ac:dyDescent="0.25">
      <c r="A112" t="s">
        <v>139</v>
      </c>
      <c r="B112" s="2" t="s">
        <v>764</v>
      </c>
      <c r="C112" s="2" t="s">
        <v>1404</v>
      </c>
      <c r="D112" s="2" t="s">
        <v>1404</v>
      </c>
      <c r="E112" s="2" t="s">
        <v>420</v>
      </c>
      <c r="F112" s="2" t="s">
        <v>1404</v>
      </c>
      <c r="G112" t="s">
        <v>1409</v>
      </c>
      <c r="H112" t="s">
        <v>76</v>
      </c>
    </row>
    <row r="113" spans="1:8" x14ac:dyDescent="0.25">
      <c r="A113" t="s">
        <v>139</v>
      </c>
      <c r="B113" s="2" t="s">
        <v>767</v>
      </c>
      <c r="C113" s="2" t="s">
        <v>1401</v>
      </c>
      <c r="D113" s="2" t="s">
        <v>1401</v>
      </c>
      <c r="E113" s="2" t="s">
        <v>146</v>
      </c>
      <c r="F113" s="2" t="s">
        <v>1401</v>
      </c>
      <c r="G113" t="s">
        <v>1409</v>
      </c>
      <c r="H113" t="s">
        <v>76</v>
      </c>
    </row>
    <row r="114" spans="1:8" x14ac:dyDescent="0.25">
      <c r="A114" t="s">
        <v>139</v>
      </c>
      <c r="B114" s="7" t="s">
        <v>251</v>
      </c>
      <c r="C114" s="2" t="s">
        <v>1604</v>
      </c>
      <c r="D114" s="2" t="s">
        <v>1404</v>
      </c>
      <c r="E114" s="7" t="s">
        <v>420</v>
      </c>
      <c r="F114" s="17" t="s">
        <v>1404</v>
      </c>
      <c r="G114" t="s">
        <v>1409</v>
      </c>
      <c r="H114" t="s">
        <v>76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3" sqref="B3"/>
    </sheetView>
  </sheetViews>
  <sheetFormatPr defaultColWidth="11" defaultRowHeight="15.75" x14ac:dyDescent="0.25"/>
  <cols>
    <col min="1" max="1" width="12.375" bestFit="1" customWidth="1"/>
  </cols>
  <sheetData>
    <row r="1" spans="1:6" x14ac:dyDescent="0.25">
      <c r="A1" s="1" t="s">
        <v>0</v>
      </c>
      <c r="B1" s="1" t="s">
        <v>198</v>
      </c>
      <c r="C1" s="1" t="s">
        <v>414</v>
      </c>
      <c r="D1" s="1" t="s">
        <v>373</v>
      </c>
      <c r="E1" s="1" t="s">
        <v>26</v>
      </c>
      <c r="F1" s="1" t="s">
        <v>37</v>
      </c>
    </row>
    <row r="2" spans="1:6" x14ac:dyDescent="0.25">
      <c r="A2" t="s">
        <v>1426</v>
      </c>
      <c r="B2" s="8" t="s">
        <v>388</v>
      </c>
      <c r="C2" t="s">
        <v>395</v>
      </c>
      <c r="D2" t="s">
        <v>1428</v>
      </c>
      <c r="E2" t="s">
        <v>379</v>
      </c>
      <c r="F2" t="s">
        <v>1427</v>
      </c>
    </row>
    <row r="3" spans="1:6" x14ac:dyDescent="0.25">
      <c r="A3" t="s">
        <v>1426</v>
      </c>
      <c r="B3" s="8" t="s">
        <v>380</v>
      </c>
      <c r="C3" t="s">
        <v>652</v>
      </c>
      <c r="D3" t="s">
        <v>1428</v>
      </c>
      <c r="E3" t="s">
        <v>379</v>
      </c>
      <c r="F3" t="s">
        <v>1427</v>
      </c>
    </row>
    <row r="4" spans="1:6" x14ac:dyDescent="0.25">
      <c r="A4" t="s">
        <v>1426</v>
      </c>
      <c r="B4" s="8" t="s">
        <v>381</v>
      </c>
      <c r="C4" t="s">
        <v>78</v>
      </c>
      <c r="D4" t="s">
        <v>1428</v>
      </c>
      <c r="E4" t="s">
        <v>379</v>
      </c>
      <c r="F4" t="s">
        <v>1427</v>
      </c>
    </row>
    <row r="5" spans="1:6" x14ac:dyDescent="0.25">
      <c r="A5" t="s">
        <v>1426</v>
      </c>
      <c r="B5" s="8" t="s">
        <v>154</v>
      </c>
      <c r="C5" t="s">
        <v>1429</v>
      </c>
      <c r="D5" t="s">
        <v>1428</v>
      </c>
      <c r="E5" t="s">
        <v>379</v>
      </c>
      <c r="F5" t="s">
        <v>1427</v>
      </c>
    </row>
    <row r="6" spans="1:6" x14ac:dyDescent="0.25">
      <c r="A6" t="s">
        <v>1426</v>
      </c>
      <c r="B6" s="8" t="s">
        <v>164</v>
      </c>
      <c r="C6" t="s">
        <v>670</v>
      </c>
      <c r="D6" t="s">
        <v>1428</v>
      </c>
      <c r="E6" t="s">
        <v>379</v>
      </c>
      <c r="F6" t="s">
        <v>1427</v>
      </c>
    </row>
    <row r="7" spans="1:6" x14ac:dyDescent="0.25">
      <c r="A7" t="s">
        <v>1426</v>
      </c>
      <c r="B7" s="8" t="s">
        <v>140</v>
      </c>
      <c r="C7" t="s">
        <v>92</v>
      </c>
      <c r="D7" t="s">
        <v>1428</v>
      </c>
      <c r="E7" t="s">
        <v>379</v>
      </c>
      <c r="F7" t="s">
        <v>1427</v>
      </c>
    </row>
    <row r="8" spans="1:6" x14ac:dyDescent="0.25">
      <c r="A8" t="s">
        <v>1426</v>
      </c>
      <c r="B8" s="8" t="s">
        <v>390</v>
      </c>
      <c r="C8" t="s">
        <v>1410</v>
      </c>
      <c r="D8" t="s">
        <v>1428</v>
      </c>
      <c r="E8" t="s">
        <v>379</v>
      </c>
      <c r="F8" t="s">
        <v>1427</v>
      </c>
    </row>
    <row r="9" spans="1:6" x14ac:dyDescent="0.25">
      <c r="A9" t="s">
        <v>1426</v>
      </c>
      <c r="B9" s="8" t="s">
        <v>144</v>
      </c>
      <c r="C9" t="s">
        <v>1430</v>
      </c>
      <c r="D9" t="s">
        <v>1428</v>
      </c>
      <c r="E9" t="s">
        <v>379</v>
      </c>
      <c r="F9" t="s">
        <v>1427</v>
      </c>
    </row>
    <row r="10" spans="1:6" x14ac:dyDescent="0.25">
      <c r="A10" t="s">
        <v>1426</v>
      </c>
      <c r="B10" s="8" t="s">
        <v>173</v>
      </c>
      <c r="C10" t="s">
        <v>173</v>
      </c>
      <c r="D10" t="s">
        <v>1428</v>
      </c>
      <c r="E10" t="s">
        <v>379</v>
      </c>
      <c r="F10" t="s">
        <v>1427</v>
      </c>
    </row>
    <row r="11" spans="1:6" x14ac:dyDescent="0.25">
      <c r="A11" t="s">
        <v>1426</v>
      </c>
      <c r="B11" s="8" t="s">
        <v>146</v>
      </c>
      <c r="C11" t="s">
        <v>146</v>
      </c>
      <c r="D11" t="s">
        <v>1428</v>
      </c>
      <c r="E11" t="s">
        <v>379</v>
      </c>
      <c r="F11" t="s">
        <v>1427</v>
      </c>
    </row>
    <row r="12" spans="1:6" x14ac:dyDescent="0.25">
      <c r="A12" t="s">
        <v>1426</v>
      </c>
      <c r="B12" s="8" t="s">
        <v>179</v>
      </c>
      <c r="C12" t="s">
        <v>202</v>
      </c>
      <c r="D12" t="s">
        <v>1428</v>
      </c>
      <c r="E12" t="s">
        <v>379</v>
      </c>
      <c r="F12" t="s">
        <v>1427</v>
      </c>
    </row>
    <row r="13" spans="1:6" x14ac:dyDescent="0.25">
      <c r="A13" t="s">
        <v>1426</v>
      </c>
      <c r="B13" s="8" t="s">
        <v>152</v>
      </c>
      <c r="C13" t="s">
        <v>417</v>
      </c>
      <c r="D13" t="s">
        <v>1428</v>
      </c>
      <c r="E13" t="s">
        <v>379</v>
      </c>
      <c r="F13" t="s">
        <v>1427</v>
      </c>
    </row>
    <row r="14" spans="1:6" x14ac:dyDescent="0.25">
      <c r="A14" t="s">
        <v>1426</v>
      </c>
      <c r="B14" s="8" t="s">
        <v>394</v>
      </c>
      <c r="C14" t="s">
        <v>98</v>
      </c>
      <c r="D14" t="s">
        <v>1428</v>
      </c>
      <c r="E14" t="s">
        <v>379</v>
      </c>
      <c r="F14" t="s">
        <v>1427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3TopicNote xmlns="01be4277-2979-4a68-876d-b92b25fceece">
      <Terms xmlns="http://schemas.microsoft.com/office/infopath/2007/PartnerControls"/>
    </C3TopicNote>
    <TaxKeywordTaxHTField xmlns="0b016fcf-8cf1-4a40-8573-278fda0afd78">
      <Terms xmlns="http://schemas.microsoft.com/office/infopath/2007/PartnerControls"/>
    </TaxKeywordTaxHTField>
    <TaxCatchAll xmlns="0b016fcf-8cf1-4a40-8573-278fda0afd78"/>
    <AreaforAnalysis xmlns="0b016fcf-8cf1-4a40-8573-278fda0afd78">Business</AreaforAnalysis>
    <f567f0ce2f3a45ef9c6e886b768532ba xmlns="0b016fcf-8cf1-4a40-8573-278fda0afd78">
      <Terms xmlns="http://schemas.microsoft.com/office/infopath/2007/PartnerControls"/>
    </f567f0ce2f3a45ef9c6e886b768532ba>
    <Data_x0020_Request xmlns="0b016fcf-8cf1-4a40-8573-278fda0afd78">true</Data_x0020_Request>
    <_dlc_DocId xmlns="0b016fcf-8cf1-4a40-8573-278fda0afd78">KARC-1117370904-9343</_dlc_DocId>
    <_dlc_DocIdUrl xmlns="0b016fcf-8cf1-4a40-8573-278fda0afd78">
      <Url>https://eeca.cohesion.net.nz/Sites/KaRC/_layouts/15/DocIdRedir.aspx?ID=KARC-1117370904-9343</Url>
      <Description>KARC-1117370904-9343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Spreadsheet" ma:contentTypeID="0x0101005496552013C0BA46BE88192D5C6EB20B009CDED344C2374474AE96CC935068FE7100D4ED750E95C8B5499CEF47CB14D71057" ma:contentTypeVersion="4" ma:contentTypeDescription="Create a new Excel Spreadsheet" ma:contentTypeScope="" ma:versionID="6c4d05ee4316ed0df007319fd60f85d0">
  <xsd:schema xmlns:xsd="http://www.w3.org/2001/XMLSchema" xmlns:xs="http://www.w3.org/2001/XMLSchema" xmlns:p="http://schemas.microsoft.com/office/2006/metadata/properties" xmlns:ns3="01be4277-2979-4a68-876d-b92b25fceece" xmlns:ns4="0b016fcf-8cf1-4a40-8573-278fda0afd78" targetNamespace="http://schemas.microsoft.com/office/2006/metadata/properties" ma:root="true" ma:fieldsID="a2b1137523231f250fdc04c5a19ab1fe" ns3:_="" ns4:_="">
    <xsd:import namespace="01be4277-2979-4a68-876d-b92b25fceece"/>
    <xsd:import namespace="0b016fcf-8cf1-4a40-8573-278fda0afd78"/>
    <xsd:element name="properties">
      <xsd:complexType>
        <xsd:sequence>
          <xsd:element name="documentManagement">
            <xsd:complexType>
              <xsd:all>
                <xsd:element ref="ns3:C3TopicNote" minOccurs="0"/>
                <xsd:element ref="ns4:TaxKeywordTaxHTField" minOccurs="0"/>
                <xsd:element ref="ns4:TaxCatchAll" minOccurs="0"/>
                <xsd:element ref="ns4:TaxCatchAllLabel" minOccurs="0"/>
                <xsd:element ref="ns4:AreaforAnalysis" minOccurs="0"/>
                <xsd:element ref="ns4:f567f0ce2f3a45ef9c6e886b768532ba" minOccurs="0"/>
                <xsd:element ref="ns4:_dlc_DocId" minOccurs="0"/>
                <xsd:element ref="ns4:_dlc_DocIdUrl" minOccurs="0"/>
                <xsd:element ref="ns4:_dlc_DocIdPersistId" minOccurs="0"/>
                <xsd:element ref="ns4:Data_x0020_Requ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4277-2979-4a68-876d-b92b25fceece" elementFormDefault="qualified">
    <xsd:import namespace="http://schemas.microsoft.com/office/2006/documentManagement/types"/>
    <xsd:import namespace="http://schemas.microsoft.com/office/infopath/2007/PartnerControls"/>
    <xsd:element name="C3TopicNote" ma:index="9" nillable="true" ma:taxonomy="true" ma:internalName="C3TopicNote" ma:taxonomyFieldName="C3Topic" ma:displayName="Topic" ma:readOnly="false" ma:fieldId="{6a3fe89f-a6dd-4490-a9c1-3ef38d67b8c7}" ma:sspId="6424cb70-b625-4258-aada-be1255287bd6" ma:termSetId="f7e6c777-7554-4fac-b4d7-be378cb078a0" ma:anchorId="b02089df-15e7-4a20-bae0-be19796d3f4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16fcf-8cf1-4a40-8573-278fda0afd78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6424cb70-b625-4258-aada-be1255287bd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4a1eb0f2-b7c0-4a62-ae72-150562318937}" ma:internalName="TaxCatchAll" ma:showField="CatchAllData" ma:web="0b016fcf-8cf1-4a40-8573-278fda0afd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4a1eb0f2-b7c0-4a62-ae72-150562318937}" ma:internalName="TaxCatchAllLabel" ma:readOnly="true" ma:showField="CatchAllDataLabel" ma:web="0b016fcf-8cf1-4a40-8573-278fda0afd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eaforAnalysis" ma:index="14" nillable="true" ma:displayName="Area for Analysis" ma:format="Dropdown" ma:indexed="true" ma:internalName="AreaforAnalysis">
      <xsd:simpleType>
        <xsd:restriction base="dms:Choice">
          <xsd:enumeration value="Agriculture"/>
          <xsd:enumeration value="Business"/>
          <xsd:enumeration value="Carbon"/>
          <xsd:enumeration value="Commercial Buildings"/>
          <xsd:enumeration value="Cross Sector"/>
          <xsd:enumeration value="Electricity Market"/>
          <xsd:enumeration value="Institutional"/>
          <xsd:enumeration value="Promapp"/>
          <xsd:enumeration value="Renewable Energy"/>
          <xsd:enumeration value="Residential"/>
          <xsd:enumeration value="State Sector"/>
          <xsd:enumeration value="Statutory Reporting"/>
          <xsd:enumeration value="Transport"/>
        </xsd:restriction>
      </xsd:simpleType>
    </xsd:element>
    <xsd:element name="f567f0ce2f3a45ef9c6e886b768532ba" ma:index="15" nillable="true" ma:taxonomy="true" ma:internalName="f567f0ce2f3a45ef9c6e886b768532ba" ma:taxonomyFieldName="ResearchSubject" ma:displayName="Research Subject" ma:fieldId="{f567f0ce-2f3a-45ef-9c6e-886b768532ba}" ma:sspId="6424cb70-b625-4258-aada-be1255287bd6" ma:termSetId="1a1a01a8-59da-41a3-9923-d4f6a6feabb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1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ata_x0020_Request" ma:index="20" nillable="true" ma:displayName="Data Request" ma:default="0" ma:indexed="true" ma:internalName="Data_x0020_Reques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79CE7B-C48F-4D2E-B22E-FB03C5AAD6E1}">
  <ds:schemaRefs>
    <ds:schemaRef ds:uri="http://schemas.microsoft.com/office/2006/documentManagement/types"/>
    <ds:schemaRef ds:uri="http://purl.org/dc/terms/"/>
    <ds:schemaRef ds:uri="0b016fcf-8cf1-4a40-8573-278fda0afd78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1be4277-2979-4a68-876d-b92b25fceec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716EAE0-E154-4919-99A4-5032059F8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e4277-2979-4a68-876d-b92b25fceece"/>
    <ds:schemaRef ds:uri="0b016fcf-8cf1-4a40-8573-278fda0afd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88D29-1058-4237-8DD2-55F0646F17B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0A4DEDC-1897-4526-B08A-CC7BDA702F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Primary</vt:lpstr>
      <vt:lpstr>Transformation</vt:lpstr>
      <vt:lpstr>Energy</vt:lpstr>
      <vt:lpstr>Energy_Specific</vt:lpstr>
      <vt:lpstr>IND_Deep_Dive</vt:lpstr>
      <vt:lpstr>IND_NEW</vt:lpstr>
      <vt:lpstr>Electricity</vt:lpstr>
      <vt:lpstr>Transport</vt:lpstr>
      <vt:lpstr>Prices</vt:lpstr>
      <vt:lpstr>Load_Curve</vt:lpstr>
      <vt:lpstr>ResComTech</vt:lpstr>
      <vt:lpstr>Costs</vt:lpstr>
      <vt:lpstr>Efficiency</vt:lpstr>
      <vt:lpstr>Sets</vt:lpstr>
      <vt:lpstr>Emissions</vt:lpstr>
      <vt:lpstr>Reference</vt:lpstr>
      <vt:lpstr>Cohesive</vt:lpstr>
      <vt:lpstr>Coal_Elec</vt:lpstr>
      <vt:lpstr>Coal_HR</vt:lpstr>
      <vt:lpstr>Gas</vt:lpstr>
      <vt:lpstr>Gas_HR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Batstone</dc:creator>
  <cp:lastModifiedBy>Kenny Graham</cp:lastModifiedBy>
  <dcterms:created xsi:type="dcterms:W3CDTF">2019-06-01T14:02:23Z</dcterms:created>
  <dcterms:modified xsi:type="dcterms:W3CDTF">2021-02-15T22:35:30Z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0x0101005496552013C0BA46BE88192D5C6EB20B009CDED344C2374474AE96CC935068FE7100D4ED750E95C8B5499CEF47CB14D71057</vt:lpwstr>
  </property>
  <property fmtid="{D5CDD505-2E9C-101B-9397-08002B2CF9AE}" pid="3" name="C3Topic">
    <vt:lpwstr/>
  </property>
  <property fmtid="{D5CDD505-2E9C-101B-9397-08002B2CF9AE}" pid="4" name="TaxKeyword">
    <vt:lpwstr/>
  </property>
  <property fmtid="{D5CDD505-2E9C-101B-9397-08002B2CF9AE}" pid="5" name="ResearchSubject">
    <vt:lpwstr/>
  </property>
  <property fmtid="{D5CDD505-2E9C-101B-9397-08002B2CF9AE}" pid="6" name="_dlc_DocIdItemGuid">
    <vt:lpwstr>e9bcd5be-d96b-4255-b106-91ca7d27b44f</vt:lpwstr>
  </property>
</Properties>
</file>