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on Guanoluisa\Dropbox\Group 22\Motors and GearBox\"/>
    </mc:Choice>
  </mc:AlternateContent>
  <xr:revisionPtr revIDLastSave="0" documentId="10_ncr:100000_{CA01DA01-5475-4A4F-86DA-EA3A7320B422}" xr6:coauthVersionLast="31" xr6:coauthVersionMax="37" xr10:uidLastSave="{00000000-0000-0000-0000-000000000000}"/>
  <bookViews>
    <workbookView xWindow="0" yWindow="0" windowWidth="19440" windowHeight="9072" xr2:uid="{00000000-000D-0000-FFFF-FFFF00000000}"/>
  </bookViews>
  <sheets>
    <sheet name="I vs V" sheetId="1" r:id="rId1"/>
    <sheet name="T vs I, T vs spd and Emf vs spd" sheetId="2" r:id="rId2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3" i="2"/>
</calcChain>
</file>

<file path=xl/sharedStrings.xml><?xml version="1.0" encoding="utf-8"?>
<sst xmlns="http://schemas.openxmlformats.org/spreadsheetml/2006/main" count="17" uniqueCount="14">
  <si>
    <t>N</t>
  </si>
  <si>
    <t>I</t>
  </si>
  <si>
    <t>V</t>
  </si>
  <si>
    <t>Motor current I(A)</t>
  </si>
  <si>
    <t>F1(N)</t>
  </si>
  <si>
    <t>F2(N)</t>
  </si>
  <si>
    <t>Motor emf (V) E=V-Vb-IxR</t>
  </si>
  <si>
    <t>Voltage V at the motor (V)</t>
  </si>
  <si>
    <t>d (m)</t>
  </si>
  <si>
    <t>Vb (V)</t>
  </si>
  <si>
    <r>
      <t>R (</t>
    </r>
    <r>
      <rPr>
        <sz val="11"/>
        <color theme="1"/>
        <rFont val="Calibri"/>
        <family val="2"/>
      </rPr>
      <t>Ω)</t>
    </r>
  </si>
  <si>
    <t>Motor speed (rpm)</t>
  </si>
  <si>
    <t>Motor speed (rps)</t>
  </si>
  <si>
    <t>Torque (Nm) T=(F1-F2)x0.5d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</si>
</sst>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/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 vs V'!$C$3:$C$17</c:f>
              <c:strCache>
                <c:ptCount val="15"/>
                <c:pt idx="0">
                  <c:v>1,31</c:v>
                </c:pt>
                <c:pt idx="1">
                  <c:v>1,16</c:v>
                </c:pt>
                <c:pt idx="2">
                  <c:v>1,09</c:v>
                </c:pt>
                <c:pt idx="3">
                  <c:v>0,91</c:v>
                </c:pt>
                <c:pt idx="4">
                  <c:v>0,8</c:v>
                </c:pt>
                <c:pt idx="5">
                  <c:v>0,7</c:v>
                </c:pt>
                <c:pt idx="6">
                  <c:v>0,61</c:v>
                </c:pt>
                <c:pt idx="7">
                  <c:v>0,52</c:v>
                </c:pt>
                <c:pt idx="8">
                  <c:v>0,44</c:v>
                </c:pt>
                <c:pt idx="9">
                  <c:v>0,36</c:v>
                </c:pt>
                <c:pt idx="10">
                  <c:v>0,31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 vs V'!$C$3:$C$13</c:f>
              <c:numCache>
                <c:formatCode>General</c:formatCode>
                <c:ptCount val="11"/>
                <c:pt idx="0">
                  <c:v>1.31</c:v>
                </c:pt>
                <c:pt idx="1">
                  <c:v>1.1599999999999999</c:v>
                </c:pt>
                <c:pt idx="2">
                  <c:v>1.0900000000000001</c:v>
                </c:pt>
                <c:pt idx="3">
                  <c:v>0.91</c:v>
                </c:pt>
                <c:pt idx="4">
                  <c:v>0.8</c:v>
                </c:pt>
                <c:pt idx="5">
                  <c:v>0.7</c:v>
                </c:pt>
                <c:pt idx="6">
                  <c:v>0.61</c:v>
                </c:pt>
                <c:pt idx="7">
                  <c:v>0.52</c:v>
                </c:pt>
                <c:pt idx="8">
                  <c:v>0.44</c:v>
                </c:pt>
                <c:pt idx="9">
                  <c:v>0.36</c:v>
                </c:pt>
                <c:pt idx="10">
                  <c:v>0.31</c:v>
                </c:pt>
              </c:numCache>
            </c:numRef>
          </c:xVal>
          <c:yVal>
            <c:numRef>
              <c:f>'I vs V'!$D$3:$D$13</c:f>
              <c:numCache>
                <c:formatCode>General</c:formatCode>
                <c:ptCount val="11"/>
                <c:pt idx="0">
                  <c:v>3.1190000000000002</c:v>
                </c:pt>
                <c:pt idx="1">
                  <c:v>2.843</c:v>
                </c:pt>
                <c:pt idx="2">
                  <c:v>2.6179999999999999</c:v>
                </c:pt>
                <c:pt idx="3">
                  <c:v>2.4529999999999998</c:v>
                </c:pt>
                <c:pt idx="4">
                  <c:v>2.242</c:v>
                </c:pt>
                <c:pt idx="5">
                  <c:v>2.0099999999999998</c:v>
                </c:pt>
                <c:pt idx="6">
                  <c:v>1.82</c:v>
                </c:pt>
                <c:pt idx="7">
                  <c:v>1.61</c:v>
                </c:pt>
                <c:pt idx="8">
                  <c:v>1.409</c:v>
                </c:pt>
                <c:pt idx="9">
                  <c:v>1.2130000000000001</c:v>
                </c:pt>
                <c:pt idx="10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E-46DE-AC99-D040AAD19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21120"/>
        <c:axId val="92571904"/>
      </c:scatterChart>
      <c:valAx>
        <c:axId val="920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1904"/>
        <c:crosses val="autoZero"/>
        <c:crossBetween val="midCat"/>
      </c:valAx>
      <c:valAx>
        <c:axId val="925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Curent 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'I vs V'!$C$20:$C$29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'I vs V'!$D$20:$D$29</c:f>
              <c:numCache>
                <c:formatCode>0.00E+00</c:formatCode>
                <c:ptCount val="10"/>
                <c:pt idx="0">
                  <c:v>8.7799999999999996E-3</c:v>
                </c:pt>
                <c:pt idx="1">
                  <c:v>1.9E-2</c:v>
                </c:pt>
                <c:pt idx="2">
                  <c:v>2.7969999999999998E-2</c:v>
                </c:pt>
                <c:pt idx="3">
                  <c:v>3.6999999999999998E-2</c:v>
                </c:pt>
                <c:pt idx="4">
                  <c:v>4.743E-2</c:v>
                </c:pt>
                <c:pt idx="5">
                  <c:v>5.6980000000000003E-2</c:v>
                </c:pt>
                <c:pt idx="6">
                  <c:v>6.4299999999999996E-2</c:v>
                </c:pt>
                <c:pt idx="7">
                  <c:v>7.5340000000000004E-2</c:v>
                </c:pt>
                <c:pt idx="8">
                  <c:v>8.3510000000000001E-2</c:v>
                </c:pt>
                <c:pt idx="9">
                  <c:v>9.2649999999999996E-2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9-184A-AF17-58E462509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0960"/>
        <c:axId val="82359424"/>
      </c:scatterChart>
      <c:valAx>
        <c:axId val="8236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359424"/>
        <c:crosses val="autoZero"/>
        <c:crossBetween val="midCat"/>
      </c:valAx>
      <c:valAx>
        <c:axId val="823594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2360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vs Current</a:t>
            </a:r>
          </a:p>
        </c:rich>
      </c:tx>
      <c:layout>
        <c:manualLayout>
          <c:xMode val="edge"/>
          <c:yMode val="edge"/>
          <c:x val="0.354624890638670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16570497114062E-2"/>
          <c:y val="0.12873706004140789"/>
          <c:w val="0.86067310989840839"/>
          <c:h val="0.6625535938442477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 vs I, T vs spd and Emf vs spd'!$D$3:$D$17</c:f>
              <c:numCache>
                <c:formatCode>General</c:formatCode>
                <c:ptCount val="15"/>
                <c:pt idx="0">
                  <c:v>1.31</c:v>
                </c:pt>
                <c:pt idx="1">
                  <c:v>1.1599999999999999</c:v>
                </c:pt>
                <c:pt idx="2">
                  <c:v>1.0900000000000001</c:v>
                </c:pt>
                <c:pt idx="3">
                  <c:v>0.91</c:v>
                </c:pt>
                <c:pt idx="4">
                  <c:v>0.8</c:v>
                </c:pt>
                <c:pt idx="5">
                  <c:v>0.7</c:v>
                </c:pt>
                <c:pt idx="6">
                  <c:v>0.61</c:v>
                </c:pt>
                <c:pt idx="7">
                  <c:v>0.52</c:v>
                </c:pt>
                <c:pt idx="8">
                  <c:v>0.44</c:v>
                </c:pt>
                <c:pt idx="9">
                  <c:v>0.36</c:v>
                </c:pt>
                <c:pt idx="10">
                  <c:v>0.31</c:v>
                </c:pt>
              </c:numCache>
            </c:numRef>
          </c:xVal>
          <c:yVal>
            <c:numRef>
              <c:f>'T vs I, T vs spd and Emf vs spd'!$I$3:$I$17</c:f>
              <c:numCache>
                <c:formatCode>General</c:formatCode>
                <c:ptCount val="15"/>
                <c:pt idx="0">
                  <c:v>8.5000000000000006E-3</c:v>
                </c:pt>
                <c:pt idx="1">
                  <c:v>7.000000000000001E-3</c:v>
                </c:pt>
                <c:pt idx="2">
                  <c:v>7.000000000000001E-3</c:v>
                </c:pt>
                <c:pt idx="3">
                  <c:v>5.5000000000000005E-3</c:v>
                </c:pt>
                <c:pt idx="4">
                  <c:v>5.5000000000000005E-3</c:v>
                </c:pt>
                <c:pt idx="5">
                  <c:v>4.0000000000000001E-3</c:v>
                </c:pt>
                <c:pt idx="6">
                  <c:v>3.5000000000000005E-3</c:v>
                </c:pt>
                <c:pt idx="7">
                  <c:v>3.0000000000000001E-3</c:v>
                </c:pt>
                <c:pt idx="8">
                  <c:v>2.2500000000000003E-3</c:v>
                </c:pt>
                <c:pt idx="9">
                  <c:v>2E-3</c:v>
                </c:pt>
                <c:pt idx="10">
                  <c:v>1.5E-3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A-4804-AC61-BC21E1F7F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81856"/>
        <c:axId val="118678656"/>
      </c:scatterChart>
      <c:valAx>
        <c:axId val="11788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8656"/>
        <c:crosses val="autoZero"/>
        <c:crossBetween val="midCat"/>
      </c:valAx>
      <c:valAx>
        <c:axId val="1186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Torque</a:t>
            </a:r>
            <a:r>
              <a:rPr lang="en-GB" baseline="0"/>
              <a:t> vs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 vs I, T vs spd and Emf vs spd'!$H$3:$H$17</c:f>
              <c:numCache>
                <c:formatCode>General</c:formatCode>
                <c:ptCount val="15"/>
              </c:numCache>
            </c:numRef>
          </c:xVal>
          <c:yVal>
            <c:numRef>
              <c:f>'T vs I, T vs spd and Emf vs spd'!$I$3:$I$17</c:f>
              <c:numCache>
                <c:formatCode>General</c:formatCode>
                <c:ptCount val="15"/>
                <c:pt idx="0">
                  <c:v>8.5000000000000006E-3</c:v>
                </c:pt>
                <c:pt idx="1">
                  <c:v>7.000000000000001E-3</c:v>
                </c:pt>
                <c:pt idx="2">
                  <c:v>7.000000000000001E-3</c:v>
                </c:pt>
                <c:pt idx="3">
                  <c:v>5.5000000000000005E-3</c:v>
                </c:pt>
                <c:pt idx="4">
                  <c:v>5.5000000000000005E-3</c:v>
                </c:pt>
                <c:pt idx="5">
                  <c:v>4.0000000000000001E-3</c:v>
                </c:pt>
                <c:pt idx="6">
                  <c:v>3.5000000000000005E-3</c:v>
                </c:pt>
                <c:pt idx="7">
                  <c:v>3.0000000000000001E-3</c:v>
                </c:pt>
                <c:pt idx="8">
                  <c:v>2.2500000000000003E-3</c:v>
                </c:pt>
                <c:pt idx="9">
                  <c:v>2E-3</c:v>
                </c:pt>
                <c:pt idx="10">
                  <c:v>1.5E-3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5-4C0E-BD71-AF3316EB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96672"/>
        <c:axId val="93198592"/>
      </c:scatterChart>
      <c:valAx>
        <c:axId val="931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</a:t>
                </a: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ꙍ (rpm)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8592"/>
        <c:crosses val="autoZero"/>
        <c:crossBetween val="midCat"/>
      </c:valAx>
      <c:valAx>
        <c:axId val="931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Emf</a:t>
            </a:r>
            <a:r>
              <a:rPr lang="en-US" baseline="0"/>
              <a:t> vs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 vs I, T vs spd and Emf vs spd'!$H$3:$H$17</c:f>
              <c:numCache>
                <c:formatCode>General</c:formatCode>
                <c:ptCount val="15"/>
              </c:numCache>
            </c:numRef>
          </c:xVal>
          <c:yVal>
            <c:numRef>
              <c:f>'T vs I, T vs spd and Emf vs spd'!$J$3:$J$17</c:f>
              <c:numCache>
                <c:formatCode>General</c:formatCode>
                <c:ptCount val="15"/>
                <c:pt idx="0">
                  <c:v>3.1190000000000002</c:v>
                </c:pt>
                <c:pt idx="1">
                  <c:v>2.843</c:v>
                </c:pt>
                <c:pt idx="2">
                  <c:v>2.6179999999999999</c:v>
                </c:pt>
                <c:pt idx="3">
                  <c:v>2.4529999999999998</c:v>
                </c:pt>
                <c:pt idx="4">
                  <c:v>2.242</c:v>
                </c:pt>
                <c:pt idx="5">
                  <c:v>2.0099999999999998</c:v>
                </c:pt>
                <c:pt idx="6">
                  <c:v>1.82</c:v>
                </c:pt>
                <c:pt idx="7">
                  <c:v>1.61</c:v>
                </c:pt>
                <c:pt idx="8">
                  <c:v>1.409</c:v>
                </c:pt>
                <c:pt idx="9">
                  <c:v>1.2130000000000001</c:v>
                </c:pt>
                <c:pt idx="10">
                  <c:v>1.03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A-4012-B2F6-FF438C1F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20224"/>
        <c:axId val="93238784"/>
      </c:scatterChart>
      <c:valAx>
        <c:axId val="932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ꙍ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8784"/>
        <c:crosses val="autoZero"/>
        <c:crossBetween val="midCat"/>
      </c:valAx>
      <c:valAx>
        <c:axId val="932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Emf</a:t>
                </a:r>
                <a:r>
                  <a:rPr lang="en-GB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2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vs Emf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vs I, T vs spd and Emf vs spd'!$J$3:$J$17</c:f>
              <c:numCache>
                <c:formatCode>General</c:formatCode>
                <c:ptCount val="15"/>
                <c:pt idx="0">
                  <c:v>3.1190000000000002</c:v>
                </c:pt>
                <c:pt idx="1">
                  <c:v>2.843</c:v>
                </c:pt>
                <c:pt idx="2">
                  <c:v>2.6179999999999999</c:v>
                </c:pt>
                <c:pt idx="3">
                  <c:v>2.4529999999999998</c:v>
                </c:pt>
                <c:pt idx="4">
                  <c:v>2.242</c:v>
                </c:pt>
                <c:pt idx="5">
                  <c:v>2.0099999999999998</c:v>
                </c:pt>
                <c:pt idx="6">
                  <c:v>1.82</c:v>
                </c:pt>
                <c:pt idx="7">
                  <c:v>1.61</c:v>
                </c:pt>
                <c:pt idx="8">
                  <c:v>1.409</c:v>
                </c:pt>
                <c:pt idx="9">
                  <c:v>1.2130000000000001</c:v>
                </c:pt>
                <c:pt idx="10">
                  <c:v>1.03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'T vs I, T vs spd and Emf vs spd'!$D$3:$D$17</c:f>
              <c:numCache>
                <c:formatCode>General</c:formatCode>
                <c:ptCount val="15"/>
                <c:pt idx="0">
                  <c:v>1.31</c:v>
                </c:pt>
                <c:pt idx="1">
                  <c:v>1.1599999999999999</c:v>
                </c:pt>
                <c:pt idx="2">
                  <c:v>1.0900000000000001</c:v>
                </c:pt>
                <c:pt idx="3">
                  <c:v>0.91</c:v>
                </c:pt>
                <c:pt idx="4">
                  <c:v>0.8</c:v>
                </c:pt>
                <c:pt idx="5">
                  <c:v>0.7</c:v>
                </c:pt>
                <c:pt idx="6">
                  <c:v>0.61</c:v>
                </c:pt>
                <c:pt idx="7">
                  <c:v>0.52</c:v>
                </c:pt>
                <c:pt idx="8">
                  <c:v>0.44</c:v>
                </c:pt>
                <c:pt idx="9">
                  <c:v>0.36</c:v>
                </c:pt>
                <c:pt idx="10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2-49CF-8472-AC7537987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4192"/>
        <c:axId val="93786496"/>
      </c:scatterChart>
      <c:valAx>
        <c:axId val="936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Emf</a:t>
                </a:r>
                <a:r>
                  <a:rPr lang="en-GB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6496"/>
        <c:crosses val="autoZero"/>
        <c:crossBetween val="midCat"/>
      </c:valAx>
      <c:valAx>
        <c:axId val="937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I (A)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3810</xdr:rowOff>
    </xdr:from>
    <xdr:to>
      <xdr:col>11</xdr:col>
      <xdr:colOff>777240</xdr:colOff>
      <xdr:row>16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19</xdr:row>
      <xdr:rowOff>52387</xdr:rowOff>
    </xdr:from>
    <xdr:to>
      <xdr:col>11</xdr:col>
      <xdr:colOff>742950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171450</xdr:rowOff>
    </xdr:from>
    <xdr:to>
      <xdr:col>10</xdr:col>
      <xdr:colOff>7620</xdr:colOff>
      <xdr:row>34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179070</xdr:rowOff>
    </xdr:from>
    <xdr:to>
      <xdr:col>18</xdr:col>
      <xdr:colOff>7620</xdr:colOff>
      <xdr:row>34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</xdr:colOff>
      <xdr:row>34</xdr:row>
      <xdr:rowOff>171450</xdr:rowOff>
    </xdr:from>
    <xdr:to>
      <xdr:col>10</xdr:col>
      <xdr:colOff>15240</xdr:colOff>
      <xdr:row>51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</xdr:colOff>
      <xdr:row>35</xdr:row>
      <xdr:rowOff>11430</xdr:rowOff>
    </xdr:from>
    <xdr:to>
      <xdr:col>18</xdr:col>
      <xdr:colOff>15240</xdr:colOff>
      <xdr:row>51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9"/>
  <sheetViews>
    <sheetView tabSelected="1" workbookViewId="0">
      <selection activeCell="E22" sqref="E22"/>
    </sheetView>
  </sheetViews>
  <sheetFormatPr baseColWidth="10" defaultColWidth="11.44140625" defaultRowHeight="14.4" x14ac:dyDescent="0.3"/>
  <cols>
    <col min="2" max="2" width="3.33203125" customWidth="1"/>
  </cols>
  <sheetData>
    <row r="2" spans="2:4" x14ac:dyDescent="0.3">
      <c r="B2" s="8" t="s">
        <v>0</v>
      </c>
      <c r="C2" s="8" t="s">
        <v>1</v>
      </c>
      <c r="D2" s="8" t="s">
        <v>2</v>
      </c>
    </row>
    <row r="3" spans="2:4" x14ac:dyDescent="0.3">
      <c r="B3" s="5">
        <v>1</v>
      </c>
      <c r="C3" s="1">
        <v>1.31</v>
      </c>
      <c r="D3" s="1">
        <v>3.1190000000000002</v>
      </c>
    </row>
    <row r="4" spans="2:4" x14ac:dyDescent="0.3">
      <c r="B4" s="5">
        <v>2</v>
      </c>
      <c r="C4" s="1">
        <v>1.1599999999999999</v>
      </c>
      <c r="D4" s="1">
        <v>2.843</v>
      </c>
    </row>
    <row r="5" spans="2:4" x14ac:dyDescent="0.3">
      <c r="B5" s="5">
        <v>3</v>
      </c>
      <c r="C5" s="1">
        <v>1.0900000000000001</v>
      </c>
      <c r="D5" s="1">
        <v>2.6179999999999999</v>
      </c>
    </row>
    <row r="6" spans="2:4" x14ac:dyDescent="0.3">
      <c r="B6" s="5">
        <v>4</v>
      </c>
      <c r="C6" s="1">
        <v>0.91</v>
      </c>
      <c r="D6" s="1">
        <v>2.4529999999999998</v>
      </c>
    </row>
    <row r="7" spans="2:4" x14ac:dyDescent="0.3">
      <c r="B7" s="5">
        <v>5</v>
      </c>
      <c r="C7" s="1">
        <v>0.8</v>
      </c>
      <c r="D7" s="1">
        <v>2.242</v>
      </c>
    </row>
    <row r="8" spans="2:4" x14ac:dyDescent="0.3">
      <c r="B8" s="5">
        <v>6</v>
      </c>
      <c r="C8" s="1">
        <v>0.7</v>
      </c>
      <c r="D8" s="1">
        <v>2.0099999999999998</v>
      </c>
    </row>
    <row r="9" spans="2:4" x14ac:dyDescent="0.3">
      <c r="B9" s="5">
        <v>7</v>
      </c>
      <c r="C9" s="1">
        <v>0.61</v>
      </c>
      <c r="D9" s="1">
        <v>1.82</v>
      </c>
    </row>
    <row r="10" spans="2:4" x14ac:dyDescent="0.3">
      <c r="B10" s="5">
        <v>8</v>
      </c>
      <c r="C10" s="1">
        <v>0.52</v>
      </c>
      <c r="D10" s="1">
        <v>1.61</v>
      </c>
    </row>
    <row r="11" spans="2:4" x14ac:dyDescent="0.3">
      <c r="B11" s="5">
        <v>9</v>
      </c>
      <c r="C11" s="1">
        <v>0.44</v>
      </c>
      <c r="D11" s="1">
        <v>1.409</v>
      </c>
    </row>
    <row r="12" spans="2:4" x14ac:dyDescent="0.3">
      <c r="B12" s="5">
        <v>10</v>
      </c>
      <c r="C12" s="1">
        <v>0.36</v>
      </c>
      <c r="D12" s="1">
        <v>1.2130000000000001</v>
      </c>
    </row>
    <row r="13" spans="2:4" x14ac:dyDescent="0.3">
      <c r="B13" s="5">
        <v>11</v>
      </c>
      <c r="C13" s="1">
        <v>0.31</v>
      </c>
      <c r="D13" s="1">
        <v>1.03</v>
      </c>
    </row>
    <row r="14" spans="2:4" x14ac:dyDescent="0.3">
      <c r="B14" s="6">
        <v>12</v>
      </c>
      <c r="C14" s="2"/>
      <c r="D14" s="2"/>
    </row>
    <row r="15" spans="2:4" x14ac:dyDescent="0.3">
      <c r="B15" s="7">
        <v>13</v>
      </c>
      <c r="C15" s="1"/>
      <c r="D15" s="1"/>
    </row>
    <row r="16" spans="2:4" x14ac:dyDescent="0.3">
      <c r="B16" s="3"/>
      <c r="C16" s="3"/>
      <c r="D16" s="3"/>
    </row>
    <row r="17" spans="2:4" x14ac:dyDescent="0.3">
      <c r="B17" s="3"/>
      <c r="C17" s="3"/>
      <c r="D17" s="3"/>
    </row>
    <row r="19" spans="2:4" x14ac:dyDescent="0.3">
      <c r="C19" s="13" t="s">
        <v>1</v>
      </c>
      <c r="D19" s="13" t="s">
        <v>2</v>
      </c>
    </row>
    <row r="20" spans="2:4" x14ac:dyDescent="0.3">
      <c r="C20" s="1">
        <v>0.1</v>
      </c>
      <c r="D20" s="14">
        <v>8.7799999999999996E-3</v>
      </c>
    </row>
    <row r="21" spans="2:4" x14ac:dyDescent="0.3">
      <c r="C21" s="1">
        <v>0.2</v>
      </c>
      <c r="D21" s="14">
        <v>1.9E-2</v>
      </c>
    </row>
    <row r="22" spans="2:4" x14ac:dyDescent="0.3">
      <c r="C22" s="1">
        <v>0.3</v>
      </c>
      <c r="D22" s="14">
        <v>2.7969999999999998E-2</v>
      </c>
    </row>
    <row r="23" spans="2:4" x14ac:dyDescent="0.3">
      <c r="C23" s="1">
        <v>0.4</v>
      </c>
      <c r="D23" s="14">
        <v>3.6999999999999998E-2</v>
      </c>
    </row>
    <row r="24" spans="2:4" x14ac:dyDescent="0.3">
      <c r="C24" s="1">
        <v>0.5</v>
      </c>
      <c r="D24" s="14">
        <v>4.743E-2</v>
      </c>
    </row>
    <row r="25" spans="2:4" x14ac:dyDescent="0.3">
      <c r="C25" s="1">
        <v>0.6</v>
      </c>
      <c r="D25" s="14">
        <v>5.6980000000000003E-2</v>
      </c>
    </row>
    <row r="26" spans="2:4" x14ac:dyDescent="0.3">
      <c r="C26" s="1">
        <v>0.7</v>
      </c>
      <c r="D26" s="14">
        <v>6.4299999999999996E-2</v>
      </c>
    </row>
    <row r="27" spans="2:4" x14ac:dyDescent="0.3">
      <c r="C27" s="1">
        <v>0.8</v>
      </c>
      <c r="D27" s="14">
        <v>7.5340000000000004E-2</v>
      </c>
    </row>
    <row r="28" spans="2:4" x14ac:dyDescent="0.3">
      <c r="C28" s="1">
        <v>0.9</v>
      </c>
      <c r="D28" s="14">
        <v>8.3510000000000001E-2</v>
      </c>
    </row>
    <row r="29" spans="2:4" x14ac:dyDescent="0.3">
      <c r="C29" s="1">
        <v>1</v>
      </c>
      <c r="D29" s="14">
        <v>9.2649999999999996E-2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7"/>
  <sheetViews>
    <sheetView topLeftCell="B13" workbookViewId="0">
      <selection activeCell="P12" sqref="P12"/>
    </sheetView>
  </sheetViews>
  <sheetFormatPr baseColWidth="10" defaultColWidth="11.44140625" defaultRowHeight="14.4" x14ac:dyDescent="0.3"/>
  <cols>
    <col min="1" max="1" width="2.44140625" customWidth="1"/>
    <col min="2" max="2" width="1.88671875" customWidth="1"/>
    <col min="3" max="3" width="3.6640625" customWidth="1"/>
    <col min="9" max="9" width="15.33203125" customWidth="1"/>
    <col min="10" max="10" width="15.21875" customWidth="1"/>
  </cols>
  <sheetData>
    <row r="2" spans="2:14" ht="28.95" customHeight="1" x14ac:dyDescent="0.3">
      <c r="B2" s="9"/>
      <c r="C2" s="11" t="s">
        <v>0</v>
      </c>
      <c r="D2" s="11" t="s">
        <v>3</v>
      </c>
      <c r="E2" s="11" t="s">
        <v>4</v>
      </c>
      <c r="F2" s="11" t="s">
        <v>5</v>
      </c>
      <c r="G2" s="11" t="s">
        <v>7</v>
      </c>
      <c r="H2" s="11" t="s">
        <v>11</v>
      </c>
      <c r="I2" s="11" t="s">
        <v>13</v>
      </c>
      <c r="J2" s="11" t="s">
        <v>6</v>
      </c>
      <c r="K2" s="11" t="s">
        <v>8</v>
      </c>
      <c r="L2" s="11" t="s">
        <v>9</v>
      </c>
      <c r="M2" s="12" t="s">
        <v>10</v>
      </c>
      <c r="N2" s="11" t="s">
        <v>12</v>
      </c>
    </row>
    <row r="3" spans="2:14" x14ac:dyDescent="0.3">
      <c r="C3" s="4">
        <v>1</v>
      </c>
      <c r="D3" s="1">
        <v>1.31</v>
      </c>
      <c r="E3" s="1">
        <v>2.5</v>
      </c>
      <c r="F3" s="1">
        <v>0.8</v>
      </c>
      <c r="G3" s="1">
        <v>3.1190000000000002</v>
      </c>
      <c r="H3" s="1"/>
      <c r="I3" s="1">
        <f>(E3-F3)*0.5*$K$3</f>
        <v>8.5000000000000006E-3</v>
      </c>
      <c r="J3" s="1">
        <f>(G3-$L$3)-(D3*$M$3)</f>
        <v>3.1190000000000002</v>
      </c>
      <c r="K3" s="1">
        <v>0.01</v>
      </c>
      <c r="L3" s="1"/>
      <c r="M3" s="10"/>
      <c r="N3" s="1">
        <f>H3*(PI()/30)</f>
        <v>0</v>
      </c>
    </row>
    <row r="4" spans="2:14" x14ac:dyDescent="0.3">
      <c r="C4" s="4">
        <v>2</v>
      </c>
      <c r="D4" s="1">
        <v>1.1599999999999999</v>
      </c>
      <c r="E4" s="1">
        <v>2.1</v>
      </c>
      <c r="F4" s="1">
        <v>0.7</v>
      </c>
      <c r="G4" s="1">
        <v>2.843</v>
      </c>
      <c r="H4" s="1"/>
      <c r="I4" s="1">
        <f t="shared" ref="I4:I17" si="0">(E4-F4)*0.5*$K$3</f>
        <v>7.000000000000001E-3</v>
      </c>
      <c r="J4" s="1">
        <f t="shared" ref="J4:J17" si="1">(G4-$L$3)-(D4*$M$3)</f>
        <v>2.843</v>
      </c>
      <c r="K4" s="3"/>
      <c r="N4" s="1">
        <f t="shared" ref="N4:N17" si="2">H4*(PI()/30)</f>
        <v>0</v>
      </c>
    </row>
    <row r="5" spans="2:14" x14ac:dyDescent="0.3">
      <c r="C5" s="4">
        <v>3</v>
      </c>
      <c r="D5" s="1">
        <v>1.0900000000000001</v>
      </c>
      <c r="E5" s="1">
        <v>2.1</v>
      </c>
      <c r="F5" s="1">
        <v>0.7</v>
      </c>
      <c r="G5" s="1">
        <v>2.6179999999999999</v>
      </c>
      <c r="H5" s="1"/>
      <c r="I5" s="1">
        <f t="shared" si="0"/>
        <v>7.000000000000001E-3</v>
      </c>
      <c r="J5" s="1">
        <f t="shared" si="1"/>
        <v>2.6179999999999999</v>
      </c>
      <c r="K5" s="3"/>
      <c r="N5" s="1">
        <f t="shared" si="2"/>
        <v>0</v>
      </c>
    </row>
    <row r="6" spans="2:14" x14ac:dyDescent="0.3">
      <c r="C6" s="4">
        <v>4</v>
      </c>
      <c r="D6" s="1">
        <v>0.91</v>
      </c>
      <c r="E6" s="1">
        <v>1.7</v>
      </c>
      <c r="F6" s="1">
        <v>0.6</v>
      </c>
      <c r="G6" s="1">
        <v>2.4529999999999998</v>
      </c>
      <c r="H6" s="1"/>
      <c r="I6" s="1">
        <f t="shared" si="0"/>
        <v>5.5000000000000005E-3</v>
      </c>
      <c r="J6" s="1">
        <f t="shared" si="1"/>
        <v>2.4529999999999998</v>
      </c>
      <c r="K6" s="3"/>
      <c r="N6" s="1">
        <f t="shared" si="2"/>
        <v>0</v>
      </c>
    </row>
    <row r="7" spans="2:14" x14ac:dyDescent="0.3">
      <c r="C7" s="4">
        <v>5</v>
      </c>
      <c r="D7" s="1">
        <v>0.8</v>
      </c>
      <c r="E7" s="1">
        <v>1.7</v>
      </c>
      <c r="F7" s="1">
        <v>0.6</v>
      </c>
      <c r="G7" s="1">
        <v>2.242</v>
      </c>
      <c r="H7" s="1"/>
      <c r="I7" s="1">
        <f t="shared" si="0"/>
        <v>5.5000000000000005E-3</v>
      </c>
      <c r="J7" s="1">
        <f t="shared" si="1"/>
        <v>2.242</v>
      </c>
      <c r="K7" s="3"/>
      <c r="N7" s="1">
        <f t="shared" si="2"/>
        <v>0</v>
      </c>
    </row>
    <row r="8" spans="2:14" x14ac:dyDescent="0.3">
      <c r="C8" s="4">
        <v>6</v>
      </c>
      <c r="D8" s="1">
        <v>0.7</v>
      </c>
      <c r="E8" s="1">
        <v>1.3</v>
      </c>
      <c r="F8" s="1">
        <v>0.5</v>
      </c>
      <c r="G8" s="1">
        <v>2.0099999999999998</v>
      </c>
      <c r="H8" s="1"/>
      <c r="I8" s="1">
        <f t="shared" si="0"/>
        <v>4.0000000000000001E-3</v>
      </c>
      <c r="J8" s="1">
        <f t="shared" si="1"/>
        <v>2.0099999999999998</v>
      </c>
      <c r="K8" s="3"/>
      <c r="N8" s="1">
        <f t="shared" si="2"/>
        <v>0</v>
      </c>
    </row>
    <row r="9" spans="2:14" x14ac:dyDescent="0.3">
      <c r="C9" s="4">
        <v>7</v>
      </c>
      <c r="D9" s="1">
        <v>0.61</v>
      </c>
      <c r="E9" s="1">
        <v>1.1000000000000001</v>
      </c>
      <c r="F9" s="1">
        <v>0.4</v>
      </c>
      <c r="G9" s="1">
        <v>1.82</v>
      </c>
      <c r="H9" s="1"/>
      <c r="I9" s="1">
        <f t="shared" si="0"/>
        <v>3.5000000000000005E-3</v>
      </c>
      <c r="J9" s="1">
        <f t="shared" si="1"/>
        <v>1.82</v>
      </c>
      <c r="K9" s="3"/>
      <c r="N9" s="1">
        <f t="shared" si="2"/>
        <v>0</v>
      </c>
    </row>
    <row r="10" spans="2:14" x14ac:dyDescent="0.3">
      <c r="C10" s="4">
        <v>8</v>
      </c>
      <c r="D10" s="1">
        <v>0.52</v>
      </c>
      <c r="E10" s="1">
        <v>1</v>
      </c>
      <c r="F10" s="1">
        <v>0.4</v>
      </c>
      <c r="G10" s="1">
        <v>1.61</v>
      </c>
      <c r="H10" s="1"/>
      <c r="I10" s="1">
        <f t="shared" si="0"/>
        <v>3.0000000000000001E-3</v>
      </c>
      <c r="J10" s="1">
        <f t="shared" si="1"/>
        <v>1.61</v>
      </c>
      <c r="K10" s="3"/>
      <c r="N10" s="1">
        <f t="shared" si="2"/>
        <v>0</v>
      </c>
    </row>
    <row r="11" spans="2:14" x14ac:dyDescent="0.3">
      <c r="C11" s="4">
        <v>9</v>
      </c>
      <c r="D11" s="1">
        <v>0.44</v>
      </c>
      <c r="E11" s="1">
        <v>0.8</v>
      </c>
      <c r="F11" s="1">
        <v>0.35</v>
      </c>
      <c r="G11" s="1">
        <v>1.409</v>
      </c>
      <c r="H11" s="1"/>
      <c r="I11" s="1">
        <f t="shared" si="0"/>
        <v>2.2500000000000003E-3</v>
      </c>
      <c r="J11" s="1">
        <f t="shared" si="1"/>
        <v>1.409</v>
      </c>
      <c r="K11" s="3"/>
      <c r="N11" s="1">
        <f t="shared" si="2"/>
        <v>0</v>
      </c>
    </row>
    <row r="12" spans="2:14" x14ac:dyDescent="0.3">
      <c r="C12" s="4">
        <v>10</v>
      </c>
      <c r="D12" s="1">
        <v>0.36</v>
      </c>
      <c r="E12" s="1">
        <v>0.7</v>
      </c>
      <c r="F12" s="1">
        <v>0.3</v>
      </c>
      <c r="G12" s="1">
        <v>1.2130000000000001</v>
      </c>
      <c r="H12" s="1"/>
      <c r="I12" s="1">
        <f t="shared" si="0"/>
        <v>2E-3</v>
      </c>
      <c r="J12" s="1">
        <f t="shared" si="1"/>
        <v>1.2130000000000001</v>
      </c>
      <c r="K12" s="3"/>
      <c r="N12" s="1">
        <f t="shared" si="2"/>
        <v>0</v>
      </c>
    </row>
    <row r="13" spans="2:14" x14ac:dyDescent="0.3">
      <c r="C13" s="4">
        <v>11</v>
      </c>
      <c r="D13" s="1">
        <v>0.31</v>
      </c>
      <c r="E13" s="1">
        <v>0.5</v>
      </c>
      <c r="F13" s="1">
        <v>0.2</v>
      </c>
      <c r="G13" s="1">
        <v>1.03</v>
      </c>
      <c r="H13" s="1"/>
      <c r="I13" s="1">
        <f t="shared" si="0"/>
        <v>1.5E-3</v>
      </c>
      <c r="J13" s="1">
        <f t="shared" si="1"/>
        <v>1.03</v>
      </c>
      <c r="K13" s="3"/>
      <c r="N13" s="1">
        <f t="shared" si="2"/>
        <v>0</v>
      </c>
    </row>
    <row r="14" spans="2:14" x14ac:dyDescent="0.3">
      <c r="C14" s="4">
        <v>12</v>
      </c>
      <c r="D14" s="1"/>
      <c r="E14" s="1"/>
      <c r="F14" s="1"/>
      <c r="G14" s="1"/>
      <c r="H14" s="1"/>
      <c r="I14" s="1">
        <f t="shared" si="0"/>
        <v>0</v>
      </c>
      <c r="J14" s="1">
        <f t="shared" si="1"/>
        <v>0</v>
      </c>
      <c r="K14" s="3"/>
      <c r="N14" s="1">
        <f t="shared" si="2"/>
        <v>0</v>
      </c>
    </row>
    <row r="15" spans="2:14" x14ac:dyDescent="0.3">
      <c r="C15" s="4">
        <v>13</v>
      </c>
      <c r="D15" s="1"/>
      <c r="E15" s="1"/>
      <c r="F15" s="1"/>
      <c r="G15" s="1"/>
      <c r="H15" s="1"/>
      <c r="I15" s="1">
        <f t="shared" si="0"/>
        <v>0</v>
      </c>
      <c r="J15" s="1">
        <f t="shared" si="1"/>
        <v>0</v>
      </c>
      <c r="K15" s="3"/>
      <c r="N15" s="1">
        <f t="shared" si="2"/>
        <v>0</v>
      </c>
    </row>
    <row r="16" spans="2:14" x14ac:dyDescent="0.3">
      <c r="C16" s="4">
        <v>14</v>
      </c>
      <c r="D16" s="1"/>
      <c r="E16" s="1"/>
      <c r="F16" s="1"/>
      <c r="G16" s="1"/>
      <c r="H16" s="1"/>
      <c r="I16" s="1">
        <f t="shared" si="0"/>
        <v>0</v>
      </c>
      <c r="J16" s="1">
        <f t="shared" si="1"/>
        <v>0</v>
      </c>
      <c r="K16" s="3"/>
      <c r="N16" s="1">
        <f t="shared" si="2"/>
        <v>0</v>
      </c>
    </row>
    <row r="17" spans="3:14" x14ac:dyDescent="0.3">
      <c r="C17" s="4">
        <v>15</v>
      </c>
      <c r="D17" s="1"/>
      <c r="E17" s="1"/>
      <c r="F17" s="1"/>
      <c r="G17" s="1"/>
      <c r="H17" s="1"/>
      <c r="I17" s="1">
        <f t="shared" si="0"/>
        <v>0</v>
      </c>
      <c r="J17" s="1">
        <f t="shared" si="1"/>
        <v>0</v>
      </c>
      <c r="K17" s="3"/>
      <c r="N17" s="1">
        <f t="shared" si="2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 vs V</vt:lpstr>
      <vt:lpstr>T vs I, T vs spd and Emf vs spd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Guanoluisa</dc:creator>
  <cp:lastModifiedBy>Marlon Guanoluisa</cp:lastModifiedBy>
  <dcterms:created xsi:type="dcterms:W3CDTF">2018-10-09T16:10:00Z</dcterms:created>
  <dcterms:modified xsi:type="dcterms:W3CDTF">2018-10-14T22:58:04Z</dcterms:modified>
</cp:coreProperties>
</file>