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ambhsinha/Dropbox/Group 22/Motors and GearBox/Data/"/>
    </mc:Choice>
  </mc:AlternateContent>
  <xr:revisionPtr revIDLastSave="0" documentId="13_ncr:1_{909E489C-2150-0944-8F66-8A812243156C}" xr6:coauthVersionLast="38" xr6:coauthVersionMax="38" xr10:uidLastSave="{00000000-0000-0000-0000-000000000000}"/>
  <bookViews>
    <workbookView xWindow="0" yWindow="460" windowWidth="33600" windowHeight="20020" activeTab="1" xr2:uid="{00000000-000D-0000-FFFF-FFFF00000000}"/>
  </bookViews>
  <sheets>
    <sheet name="I vs V" sheetId="1" r:id="rId1"/>
    <sheet name="T vs I, T vs spd and Emf vs spd" sheetId="2" r:id="rId2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3" i="2"/>
</calcChain>
</file>

<file path=xl/sharedStrings.xml><?xml version="1.0" encoding="utf-8"?>
<sst xmlns="http://schemas.openxmlformats.org/spreadsheetml/2006/main" count="16" uniqueCount="15">
  <si>
    <t>N</t>
  </si>
  <si>
    <t>I</t>
  </si>
  <si>
    <t>V</t>
  </si>
  <si>
    <t>Motor current I(A)</t>
  </si>
  <si>
    <t>F1(N)</t>
  </si>
  <si>
    <t>F2(N)</t>
  </si>
  <si>
    <t>Motor emf (V) E=V-Vb-IxR</t>
  </si>
  <si>
    <t>Voltage V at the motor (V)</t>
  </si>
  <si>
    <t>d (m)</t>
  </si>
  <si>
    <t>Vb (V)</t>
  </si>
  <si>
    <r>
      <t>R (</t>
    </r>
    <r>
      <rPr>
        <sz val="11"/>
        <color theme="1"/>
        <rFont val="Calibri"/>
        <family val="2"/>
      </rPr>
      <t>Ω)</t>
    </r>
  </si>
  <si>
    <t>Motor speed (rpm)</t>
  </si>
  <si>
    <t>Motor speed (rps)</t>
  </si>
  <si>
    <t>Torque (Nm) T=(F1-F2)x0.5d</t>
  </si>
  <si>
    <t>constant voltage experieme====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</si>
</sst>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/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Armature</a:t>
            </a:r>
            <a:r>
              <a:rPr lang="en-GB" baseline="0"/>
              <a:t> Resistance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'I vs V'!$C$3:$C$14</c:f>
              <c:numCache>
                <c:formatCode>General</c:formatCode>
                <c:ptCount val="12"/>
                <c:pt idx="0">
                  <c:v>0.34</c:v>
                </c:pt>
                <c:pt idx="1">
                  <c:v>0.44</c:v>
                </c:pt>
                <c:pt idx="2">
                  <c:v>0.55000000000000004</c:v>
                </c:pt>
                <c:pt idx="3">
                  <c:v>0.66</c:v>
                </c:pt>
                <c:pt idx="4">
                  <c:v>0.76</c:v>
                </c:pt>
                <c:pt idx="5">
                  <c:v>0.86</c:v>
                </c:pt>
                <c:pt idx="6">
                  <c:v>0.99</c:v>
                </c:pt>
                <c:pt idx="7">
                  <c:v>1.1000000000000001</c:v>
                </c:pt>
                <c:pt idx="8">
                  <c:v>1.19</c:v>
                </c:pt>
                <c:pt idx="9">
                  <c:v>1.28</c:v>
                </c:pt>
                <c:pt idx="10">
                  <c:v>1.37</c:v>
                </c:pt>
              </c:numCache>
            </c:numRef>
          </c:xVal>
          <c:yVal>
            <c:numRef>
              <c:f>'I vs V'!$D$3:$D$14</c:f>
              <c:numCache>
                <c:formatCode>General</c:formatCode>
                <c:ptCount val="12"/>
                <c:pt idx="0">
                  <c:v>0.95599999999999996</c:v>
                </c:pt>
                <c:pt idx="1">
                  <c:v>1.2430000000000001</c:v>
                </c:pt>
                <c:pt idx="2">
                  <c:v>1.4970000000000001</c:v>
                </c:pt>
                <c:pt idx="3">
                  <c:v>1.748</c:v>
                </c:pt>
                <c:pt idx="4">
                  <c:v>2.028</c:v>
                </c:pt>
                <c:pt idx="5">
                  <c:v>2.2570000000000001</c:v>
                </c:pt>
                <c:pt idx="6">
                  <c:v>2.5459999999999998</c:v>
                </c:pt>
                <c:pt idx="7">
                  <c:v>2.73</c:v>
                </c:pt>
                <c:pt idx="8">
                  <c:v>3.0529999999999999</c:v>
                </c:pt>
                <c:pt idx="9">
                  <c:v>3.2469999999999999</c:v>
                </c:pt>
                <c:pt idx="10">
                  <c:v>3.5169999999999999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A8-4D40-95BF-444509C5B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21376"/>
        <c:axId val="94423296"/>
      </c:scatterChart>
      <c:valAx>
        <c:axId val="9442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(A))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3296"/>
        <c:crosses val="autoZero"/>
        <c:crossBetween val="midCat"/>
      </c:valAx>
      <c:valAx>
        <c:axId val="944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vs Current</a:t>
            </a:r>
          </a:p>
        </c:rich>
      </c:tx>
      <c:layout>
        <c:manualLayout>
          <c:xMode val="edge"/>
          <c:yMode val="edge"/>
          <c:x val="0.354624890638670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 vs I, T vs spd and Emf vs spd'!$D$3:$D$17</c:f>
              <c:numCache>
                <c:formatCode>General</c:formatCode>
                <c:ptCount val="15"/>
                <c:pt idx="0">
                  <c:v>0.14000000000000001</c:v>
                </c:pt>
                <c:pt idx="1">
                  <c:v>0.24</c:v>
                </c:pt>
                <c:pt idx="2">
                  <c:v>0.35</c:v>
                </c:pt>
                <c:pt idx="3">
                  <c:v>0.49</c:v>
                </c:pt>
                <c:pt idx="4">
                  <c:v>0.62</c:v>
                </c:pt>
                <c:pt idx="5">
                  <c:v>0.69</c:v>
                </c:pt>
                <c:pt idx="6">
                  <c:v>0.84</c:v>
                </c:pt>
                <c:pt idx="7">
                  <c:v>1.02</c:v>
                </c:pt>
                <c:pt idx="8">
                  <c:v>1.1200000000000001</c:v>
                </c:pt>
                <c:pt idx="9">
                  <c:v>1.23</c:v>
                </c:pt>
                <c:pt idx="10">
                  <c:v>1.38</c:v>
                </c:pt>
              </c:numCache>
            </c:numRef>
          </c:xVal>
          <c:yVal>
            <c:numRef>
              <c:f>'T vs I, T vs spd and Emf vs spd'!$I$3:$I$17</c:f>
              <c:numCache>
                <c:formatCode>General</c:formatCode>
                <c:ptCount val="1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6.9999999999999993E-3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A-4804-AC61-BC21E1F7F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59008"/>
        <c:axId val="105260928"/>
      </c:scatterChart>
      <c:valAx>
        <c:axId val="1052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0928"/>
        <c:crosses val="autoZero"/>
        <c:crossBetween val="midCat"/>
      </c:valAx>
      <c:valAx>
        <c:axId val="1052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Torque</a:t>
            </a:r>
            <a:r>
              <a:rPr lang="en-GB" baseline="0"/>
              <a:t> vs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 vs I, T vs spd and Emf vs spd'!$H$3:$H$17</c:f>
              <c:numCache>
                <c:formatCode>General</c:formatCode>
                <c:ptCount val="15"/>
                <c:pt idx="0">
                  <c:v>4890</c:v>
                </c:pt>
                <c:pt idx="1">
                  <c:v>4656</c:v>
                </c:pt>
                <c:pt idx="2">
                  <c:v>4300</c:v>
                </c:pt>
                <c:pt idx="3">
                  <c:v>3947</c:v>
                </c:pt>
                <c:pt idx="4">
                  <c:v>3642</c:v>
                </c:pt>
                <c:pt idx="5">
                  <c:v>3582</c:v>
                </c:pt>
                <c:pt idx="6">
                  <c:v>3220</c:v>
                </c:pt>
                <c:pt idx="7">
                  <c:v>2776</c:v>
                </c:pt>
                <c:pt idx="8">
                  <c:v>2546</c:v>
                </c:pt>
                <c:pt idx="9">
                  <c:v>2221</c:v>
                </c:pt>
                <c:pt idx="10">
                  <c:v>1864</c:v>
                </c:pt>
              </c:numCache>
            </c:numRef>
          </c:xVal>
          <c:yVal>
            <c:numRef>
              <c:f>'T vs I, T vs spd and Emf vs spd'!$I$3:$I$17</c:f>
              <c:numCache>
                <c:formatCode>General</c:formatCode>
                <c:ptCount val="1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6.9999999999999993E-3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5-4C0E-BD71-AF3316EB5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91136"/>
        <c:axId val="105293312"/>
      </c:scatterChart>
      <c:valAx>
        <c:axId val="1052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</a:t>
                </a:r>
                <a:r>
                  <a:rPr lang="en-GB">
                    <a:latin typeface="Calibri" panose="020F0502020204030204" pitchFamily="34" charset="0"/>
                    <a:cs typeface="Calibri" panose="020F0502020204030204" pitchFamily="34" charset="0"/>
                  </a:rPr>
                  <a:t>ꙍ (rpm)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3312"/>
        <c:crosses val="autoZero"/>
        <c:crossBetween val="midCat"/>
      </c:valAx>
      <c:valAx>
        <c:axId val="1052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Emf</a:t>
            </a:r>
            <a:r>
              <a:rPr lang="en-US" baseline="0"/>
              <a:t> vs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 vs I, T vs spd and Emf vs spd'!$N$3:$N$13</c:f>
              <c:numCache>
                <c:formatCode>General</c:formatCode>
                <c:ptCount val="11"/>
                <c:pt idx="0">
                  <c:v>512.07960253513625</c:v>
                </c:pt>
                <c:pt idx="1">
                  <c:v>487.57517983713586</c:v>
                </c:pt>
                <c:pt idx="2">
                  <c:v>450.294947014537</c:v>
                </c:pt>
                <c:pt idx="3">
                  <c:v>413.32887345729711</c:v>
                </c:pt>
                <c:pt idx="4">
                  <c:v>381.38934814580085</c:v>
                </c:pt>
                <c:pt idx="5">
                  <c:v>375.10616283862129</c:v>
                </c:pt>
                <c:pt idx="6">
                  <c:v>337.19761148530444</c:v>
                </c:pt>
                <c:pt idx="7">
                  <c:v>290.70204021217552</c:v>
                </c:pt>
                <c:pt idx="8">
                  <c:v>266.61649653465378</c:v>
                </c:pt>
                <c:pt idx="9">
                  <c:v>232.58257612076434</c:v>
                </c:pt>
                <c:pt idx="10">
                  <c:v>195.19762354304581</c:v>
                </c:pt>
              </c:numCache>
            </c:numRef>
          </c:xVal>
          <c:yVal>
            <c:numRef>
              <c:f>'T vs I, T vs spd and Emf vs spd'!$J$3:$J$17</c:f>
              <c:numCache>
                <c:formatCode>General</c:formatCode>
                <c:ptCount val="15"/>
                <c:pt idx="0">
                  <c:v>4.5042460000000002</c:v>
                </c:pt>
                <c:pt idx="1">
                  <c:v>4.2621359999999999</c:v>
                </c:pt>
                <c:pt idx="2">
                  <c:v>3.9958150000000003</c:v>
                </c:pt>
                <c:pt idx="3">
                  <c:v>3.6568610000000001</c:v>
                </c:pt>
                <c:pt idx="4">
                  <c:v>3.3421180000000001</c:v>
                </c:pt>
                <c:pt idx="5">
                  <c:v>3.1726410000000005</c:v>
                </c:pt>
                <c:pt idx="6">
                  <c:v>2.8094760000000005</c:v>
                </c:pt>
                <c:pt idx="7">
                  <c:v>2.3736780000000004</c:v>
                </c:pt>
                <c:pt idx="8">
                  <c:v>2.1315680000000001</c:v>
                </c:pt>
                <c:pt idx="9">
                  <c:v>1.8652470000000005</c:v>
                </c:pt>
                <c:pt idx="10">
                  <c:v>1.5020820000000006</c:v>
                </c:pt>
                <c:pt idx="11">
                  <c:v>4.8432000000000004</c:v>
                </c:pt>
                <c:pt idx="12">
                  <c:v>4.8432000000000004</c:v>
                </c:pt>
                <c:pt idx="13">
                  <c:v>4.8432000000000004</c:v>
                </c:pt>
                <c:pt idx="14">
                  <c:v>4.8432000000000004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A-4012-B2F6-FF438C1F8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8112"/>
        <c:axId val="105020032"/>
      </c:scatterChart>
      <c:valAx>
        <c:axId val="1050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ꙍ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0032"/>
        <c:crosses val="autoZero"/>
        <c:crossBetween val="midCat"/>
      </c:valAx>
      <c:valAx>
        <c:axId val="1050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Emf</a:t>
                </a:r>
                <a:r>
                  <a:rPr lang="en-GB" baseline="0"/>
                  <a:t>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vs Emf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vs I, T vs spd and Emf vs spd'!$J$3:$J$17</c:f>
              <c:numCache>
                <c:formatCode>General</c:formatCode>
                <c:ptCount val="15"/>
                <c:pt idx="0">
                  <c:v>4.5042460000000002</c:v>
                </c:pt>
                <c:pt idx="1">
                  <c:v>4.2621359999999999</c:v>
                </c:pt>
                <c:pt idx="2">
                  <c:v>3.9958150000000003</c:v>
                </c:pt>
                <c:pt idx="3">
                  <c:v>3.6568610000000001</c:v>
                </c:pt>
                <c:pt idx="4">
                  <c:v>3.3421180000000001</c:v>
                </c:pt>
                <c:pt idx="5">
                  <c:v>3.1726410000000005</c:v>
                </c:pt>
                <c:pt idx="6">
                  <c:v>2.8094760000000005</c:v>
                </c:pt>
                <c:pt idx="7">
                  <c:v>2.3736780000000004</c:v>
                </c:pt>
                <c:pt idx="8">
                  <c:v>2.1315680000000001</c:v>
                </c:pt>
                <c:pt idx="9">
                  <c:v>1.8652470000000005</c:v>
                </c:pt>
                <c:pt idx="10">
                  <c:v>1.5020820000000006</c:v>
                </c:pt>
                <c:pt idx="11">
                  <c:v>4.8432000000000004</c:v>
                </c:pt>
                <c:pt idx="12">
                  <c:v>4.8432000000000004</c:v>
                </c:pt>
                <c:pt idx="13">
                  <c:v>4.8432000000000004</c:v>
                </c:pt>
                <c:pt idx="14">
                  <c:v>4.8432000000000004</c:v>
                </c:pt>
              </c:numCache>
            </c:numRef>
          </c:xVal>
          <c:yVal>
            <c:numRef>
              <c:f>'T vs I, T vs spd and Emf vs spd'!$D$3:$D$17</c:f>
              <c:numCache>
                <c:formatCode>General</c:formatCode>
                <c:ptCount val="15"/>
                <c:pt idx="0">
                  <c:v>0.14000000000000001</c:v>
                </c:pt>
                <c:pt idx="1">
                  <c:v>0.24</c:v>
                </c:pt>
                <c:pt idx="2">
                  <c:v>0.35</c:v>
                </c:pt>
                <c:pt idx="3">
                  <c:v>0.49</c:v>
                </c:pt>
                <c:pt idx="4">
                  <c:v>0.62</c:v>
                </c:pt>
                <c:pt idx="5">
                  <c:v>0.69</c:v>
                </c:pt>
                <c:pt idx="6">
                  <c:v>0.84</c:v>
                </c:pt>
                <c:pt idx="7">
                  <c:v>1.02</c:v>
                </c:pt>
                <c:pt idx="8">
                  <c:v>1.1200000000000001</c:v>
                </c:pt>
                <c:pt idx="9">
                  <c:v>1.23</c:v>
                </c:pt>
                <c:pt idx="10">
                  <c:v>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2-49CF-8472-AC7537987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41280"/>
        <c:axId val="105121664"/>
      </c:scatterChart>
      <c:valAx>
        <c:axId val="10504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Emf</a:t>
                </a:r>
                <a:r>
                  <a:rPr lang="en-GB" baseline="0"/>
                  <a:t>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21664"/>
        <c:crosses val="autoZero"/>
        <c:crossBetween val="midCat"/>
      </c:valAx>
      <c:valAx>
        <c:axId val="1051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I (A)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3810</xdr:rowOff>
    </xdr:from>
    <xdr:to>
      <xdr:col>11</xdr:col>
      <xdr:colOff>777240</xdr:colOff>
      <xdr:row>16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926990-E6DE-4468-94F1-7E83AFFFC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151565</xdr:colOff>
      <xdr:row>19</xdr:row>
      <xdr:rowOff>14661</xdr:rowOff>
    </xdr:from>
    <xdr:to>
      <xdr:col>10</xdr:col>
      <xdr:colOff>159185</xdr:colOff>
      <xdr:row>35</xdr:row>
      <xdr:rowOff>31359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149BC8-F99E-4CF0-9E94-0A5D59CAA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179070</xdr:rowOff>
    </xdr:from>
    <xdr:to>
      <xdr:col>18</xdr:col>
      <xdr:colOff>7620</xdr:colOff>
      <xdr:row>34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809779-BACD-4F28-BCE6-EA73E95B5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240548</xdr:colOff>
      <xdr:row>36</xdr:row>
      <xdr:rowOff>114740</xdr:rowOff>
    </xdr:from>
    <xdr:to>
      <xdr:col>10</xdr:col>
      <xdr:colOff>232929</xdr:colOff>
      <xdr:row>52</xdr:row>
      <xdr:rowOff>139059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39F0258-B63A-4FC6-BB23-609CE13351A1}"/>
            </a:ext>
            <a:ext uri="{147F2762-F138-4A5C-976F-8EAC2B608ADB}">
              <a16:predDERef xmlns:a16="http://schemas.microsoft.com/office/drawing/2014/main" pred="{DF809779-BACD-4F28-BCE6-EA73E95B5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183466</xdr:colOff>
      <xdr:row>36</xdr:row>
      <xdr:rowOff>5568</xdr:rowOff>
    </xdr:from>
    <xdr:to>
      <xdr:col>18</xdr:col>
      <xdr:colOff>191086</xdr:colOff>
      <xdr:row>52</xdr:row>
      <xdr:rowOff>16998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6A13DC-D2C3-46BF-BECE-867C14235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7"/>
  <sheetViews>
    <sheetView workbookViewId="0">
      <selection activeCell="D23" sqref="D23"/>
    </sheetView>
  </sheetViews>
  <sheetFormatPr baseColWidth="10" defaultColWidth="11.5" defaultRowHeight="15" x14ac:dyDescent="0.2"/>
  <cols>
    <col min="2" max="2" width="3.33203125" customWidth="1"/>
  </cols>
  <sheetData>
    <row r="2" spans="2:6" x14ac:dyDescent="0.2">
      <c r="B2" s="8" t="s">
        <v>0</v>
      </c>
      <c r="C2" s="8" t="s">
        <v>1</v>
      </c>
      <c r="D2" s="8" t="s">
        <v>2</v>
      </c>
      <c r="F2">
        <v>0.2</v>
      </c>
    </row>
    <row r="3" spans="2:6" x14ac:dyDescent="0.2">
      <c r="B3" s="5">
        <v>1</v>
      </c>
      <c r="C3" s="1">
        <v>0.34</v>
      </c>
      <c r="D3" s="1">
        <v>0.95599999999999996</v>
      </c>
    </row>
    <row r="4" spans="2:6" x14ac:dyDescent="0.2">
      <c r="B4" s="5">
        <v>2</v>
      </c>
      <c r="C4" s="1">
        <v>0.44</v>
      </c>
      <c r="D4" s="1">
        <v>1.2430000000000001</v>
      </c>
    </row>
    <row r="5" spans="2:6" x14ac:dyDescent="0.2">
      <c r="B5" s="5">
        <v>3</v>
      </c>
      <c r="C5" s="1">
        <v>0.55000000000000004</v>
      </c>
      <c r="D5" s="1">
        <v>1.4970000000000001</v>
      </c>
    </row>
    <row r="6" spans="2:6" x14ac:dyDescent="0.2">
      <c r="B6" s="5">
        <v>4</v>
      </c>
      <c r="C6" s="1">
        <v>0.66</v>
      </c>
      <c r="D6" s="1">
        <v>1.748</v>
      </c>
    </row>
    <row r="7" spans="2:6" x14ac:dyDescent="0.2">
      <c r="B7" s="5">
        <v>5</v>
      </c>
      <c r="C7" s="1">
        <v>0.76</v>
      </c>
      <c r="D7" s="1">
        <v>2.028</v>
      </c>
    </row>
    <row r="8" spans="2:6" x14ac:dyDescent="0.2">
      <c r="B8" s="5">
        <v>6</v>
      </c>
      <c r="C8" s="1">
        <v>0.86</v>
      </c>
      <c r="D8" s="1">
        <v>2.2570000000000001</v>
      </c>
    </row>
    <row r="9" spans="2:6" x14ac:dyDescent="0.2">
      <c r="B9" s="5">
        <v>7</v>
      </c>
      <c r="C9" s="1">
        <v>0.99</v>
      </c>
      <c r="D9" s="1">
        <v>2.5459999999999998</v>
      </c>
    </row>
    <row r="10" spans="2:6" x14ac:dyDescent="0.2">
      <c r="B10" s="5">
        <v>8</v>
      </c>
      <c r="C10" s="1">
        <v>1.1000000000000001</v>
      </c>
      <c r="D10" s="1">
        <v>2.73</v>
      </c>
    </row>
    <row r="11" spans="2:6" x14ac:dyDescent="0.2">
      <c r="B11" s="5">
        <v>9</v>
      </c>
      <c r="C11" s="1">
        <v>1.19</v>
      </c>
      <c r="D11" s="1">
        <v>3.0529999999999999</v>
      </c>
    </row>
    <row r="12" spans="2:6" x14ac:dyDescent="0.2">
      <c r="B12" s="5">
        <v>10</v>
      </c>
      <c r="C12" s="1">
        <v>1.28</v>
      </c>
      <c r="D12" s="1">
        <v>3.2469999999999999</v>
      </c>
    </row>
    <row r="13" spans="2:6" x14ac:dyDescent="0.2">
      <c r="B13" s="5">
        <v>11</v>
      </c>
      <c r="C13" s="1">
        <v>1.37</v>
      </c>
      <c r="D13" s="1">
        <v>3.5169999999999999</v>
      </c>
    </row>
    <row r="14" spans="2:6" x14ac:dyDescent="0.2">
      <c r="B14" s="6">
        <v>12</v>
      </c>
      <c r="C14" s="2"/>
      <c r="D14" s="2"/>
    </row>
    <row r="15" spans="2:6" x14ac:dyDescent="0.2">
      <c r="B15" s="7">
        <v>13</v>
      </c>
      <c r="C15" s="1"/>
      <c r="D15" s="1"/>
    </row>
    <row r="16" spans="2:6" x14ac:dyDescent="0.2">
      <c r="B16" s="3"/>
      <c r="C16" s="3"/>
      <c r="D16" s="3"/>
    </row>
    <row r="17" spans="2:4" x14ac:dyDescent="0.2">
      <c r="B17" s="3"/>
      <c r="C17" s="3"/>
      <c r="D1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1"/>
  <sheetViews>
    <sheetView tabSelected="1" topLeftCell="A19" zoomScale="138" zoomScaleNormal="79" workbookViewId="0">
      <selection activeCell="D49" sqref="D49"/>
    </sheetView>
  </sheetViews>
  <sheetFormatPr baseColWidth="10" defaultColWidth="11.5" defaultRowHeight="15" x14ac:dyDescent="0.2"/>
  <cols>
    <col min="1" max="1" width="2.5" customWidth="1"/>
    <col min="2" max="2" width="1.83203125" customWidth="1"/>
    <col min="3" max="3" width="3.6640625" customWidth="1"/>
    <col min="9" max="9" width="15.33203125" customWidth="1"/>
    <col min="10" max="10" width="15.1640625" customWidth="1"/>
    <col min="11" max="13" width="11.5" customWidth="1"/>
  </cols>
  <sheetData>
    <row r="2" spans="2:14" ht="29" customHeight="1" x14ac:dyDescent="0.2">
      <c r="B2" s="9"/>
      <c r="C2" s="11" t="s">
        <v>0</v>
      </c>
      <c r="D2" s="11" t="s">
        <v>3</v>
      </c>
      <c r="E2" s="11" t="s">
        <v>4</v>
      </c>
      <c r="F2" s="11" t="s">
        <v>5</v>
      </c>
      <c r="G2" s="11" t="s">
        <v>7</v>
      </c>
      <c r="H2" s="11" t="s">
        <v>11</v>
      </c>
      <c r="I2" s="11" t="s">
        <v>13</v>
      </c>
      <c r="J2" s="11" t="s">
        <v>6</v>
      </c>
      <c r="K2" s="11" t="s">
        <v>8</v>
      </c>
      <c r="L2" s="11" t="s">
        <v>9</v>
      </c>
      <c r="M2" s="12" t="s">
        <v>10</v>
      </c>
      <c r="N2" s="11" t="s">
        <v>12</v>
      </c>
    </row>
    <row r="3" spans="2:14" x14ac:dyDescent="0.2">
      <c r="C3" s="4">
        <v>1</v>
      </c>
      <c r="D3" s="1">
        <v>0.14000000000000001</v>
      </c>
      <c r="E3" s="1">
        <v>0</v>
      </c>
      <c r="F3" s="1">
        <v>0</v>
      </c>
      <c r="G3" s="1">
        <v>5</v>
      </c>
      <c r="H3" s="1">
        <v>4890</v>
      </c>
      <c r="I3" s="1">
        <f>(E3-F3)*0.5*$K$3</f>
        <v>0</v>
      </c>
      <c r="J3" s="1">
        <f>(G3-$L$3)-(D3*$M$3)</f>
        <v>4.5042460000000002</v>
      </c>
      <c r="K3" s="1">
        <v>0.01</v>
      </c>
      <c r="L3" s="1">
        <v>0.15679999999999999</v>
      </c>
      <c r="M3" s="10">
        <v>2.4211</v>
      </c>
      <c r="N3" s="1">
        <f>H3*(PI()/30)</f>
        <v>512.07960253513625</v>
      </c>
    </row>
    <row r="4" spans="2:14" x14ac:dyDescent="0.2">
      <c r="C4" s="4">
        <v>2</v>
      </c>
      <c r="D4" s="1">
        <v>0.24</v>
      </c>
      <c r="E4" s="1">
        <v>0.2</v>
      </c>
      <c r="F4" s="1">
        <v>0</v>
      </c>
      <c r="G4" s="1">
        <v>5</v>
      </c>
      <c r="H4" s="1">
        <v>4656</v>
      </c>
      <c r="I4" s="1">
        <f t="shared" ref="I4:I17" si="0">(E4-F4)*0.5*$K$3</f>
        <v>1E-3</v>
      </c>
      <c r="J4" s="1">
        <f t="shared" ref="J4:J17" si="1">(G4-$L$3)-(D4*$M$3)</f>
        <v>4.2621359999999999</v>
      </c>
      <c r="K4" s="3"/>
      <c r="N4" s="1">
        <f t="shared" ref="N4:N17" si="2">H4*(PI()/30)</f>
        <v>487.57517983713586</v>
      </c>
    </row>
    <row r="5" spans="2:14" x14ac:dyDescent="0.2">
      <c r="C5" s="4">
        <v>3</v>
      </c>
      <c r="D5" s="1">
        <v>0.35</v>
      </c>
      <c r="E5" s="1">
        <v>0.4</v>
      </c>
      <c r="F5" s="1">
        <v>0</v>
      </c>
      <c r="G5" s="1">
        <v>5</v>
      </c>
      <c r="H5" s="1">
        <v>4300</v>
      </c>
      <c r="I5" s="1">
        <f t="shared" si="0"/>
        <v>2E-3</v>
      </c>
      <c r="J5" s="1">
        <f t="shared" si="1"/>
        <v>3.9958150000000003</v>
      </c>
      <c r="K5" s="3"/>
      <c r="N5" s="1">
        <f t="shared" si="2"/>
        <v>450.294947014537</v>
      </c>
    </row>
    <row r="6" spans="2:14" x14ac:dyDescent="0.2">
      <c r="C6" s="4">
        <v>4</v>
      </c>
      <c r="D6" s="1">
        <v>0.49</v>
      </c>
      <c r="E6" s="1">
        <v>0.6</v>
      </c>
      <c r="F6" s="1">
        <v>0</v>
      </c>
      <c r="G6" s="1">
        <v>5</v>
      </c>
      <c r="H6" s="1">
        <v>3947</v>
      </c>
      <c r="I6" s="1">
        <f t="shared" si="0"/>
        <v>3.0000000000000001E-3</v>
      </c>
      <c r="J6" s="1">
        <f t="shared" si="1"/>
        <v>3.6568610000000001</v>
      </c>
      <c r="K6" s="3"/>
      <c r="N6" s="1">
        <f t="shared" si="2"/>
        <v>413.32887345729711</v>
      </c>
    </row>
    <row r="7" spans="2:14" x14ac:dyDescent="0.2">
      <c r="C7" s="4">
        <v>5</v>
      </c>
      <c r="D7" s="1">
        <v>0.62</v>
      </c>
      <c r="E7" s="1">
        <v>0.8</v>
      </c>
      <c r="F7" s="1">
        <v>0</v>
      </c>
      <c r="G7" s="1">
        <v>5</v>
      </c>
      <c r="H7" s="1">
        <v>3642</v>
      </c>
      <c r="I7" s="1">
        <f t="shared" si="0"/>
        <v>4.0000000000000001E-3</v>
      </c>
      <c r="J7" s="1">
        <f t="shared" si="1"/>
        <v>3.3421180000000001</v>
      </c>
      <c r="K7" s="3"/>
      <c r="N7" s="1">
        <f t="shared" si="2"/>
        <v>381.38934814580085</v>
      </c>
    </row>
    <row r="8" spans="2:14" x14ac:dyDescent="0.2">
      <c r="C8" s="4">
        <v>6</v>
      </c>
      <c r="D8" s="1">
        <v>0.69</v>
      </c>
      <c r="E8" s="1">
        <v>1</v>
      </c>
      <c r="F8" s="1">
        <v>0</v>
      </c>
      <c r="G8" s="1">
        <v>5</v>
      </c>
      <c r="H8" s="1">
        <v>3582</v>
      </c>
      <c r="I8" s="1">
        <f t="shared" si="0"/>
        <v>5.0000000000000001E-3</v>
      </c>
      <c r="J8" s="1">
        <f t="shared" si="1"/>
        <v>3.1726410000000005</v>
      </c>
      <c r="K8" s="3"/>
      <c r="N8" s="1">
        <f t="shared" si="2"/>
        <v>375.10616283862129</v>
      </c>
    </row>
    <row r="9" spans="2:14" x14ac:dyDescent="0.2">
      <c r="C9" s="4">
        <v>7</v>
      </c>
      <c r="D9" s="1">
        <v>0.84</v>
      </c>
      <c r="E9" s="1">
        <v>1.2</v>
      </c>
      <c r="F9" s="1">
        <v>0</v>
      </c>
      <c r="G9" s="1">
        <v>5</v>
      </c>
      <c r="H9" s="1">
        <v>3220</v>
      </c>
      <c r="I9" s="1">
        <f t="shared" si="0"/>
        <v>6.0000000000000001E-3</v>
      </c>
      <c r="J9" s="1">
        <f t="shared" si="1"/>
        <v>2.8094760000000005</v>
      </c>
      <c r="K9" s="3"/>
      <c r="N9" s="1">
        <f t="shared" si="2"/>
        <v>337.19761148530444</v>
      </c>
    </row>
    <row r="10" spans="2:14" x14ac:dyDescent="0.2">
      <c r="C10" s="4">
        <v>8</v>
      </c>
      <c r="D10" s="1">
        <v>1.02</v>
      </c>
      <c r="E10" s="1">
        <v>1.4</v>
      </c>
      <c r="F10" s="1">
        <v>0</v>
      </c>
      <c r="G10" s="1">
        <v>5</v>
      </c>
      <c r="H10" s="1">
        <v>2776</v>
      </c>
      <c r="I10" s="1">
        <f t="shared" si="0"/>
        <v>6.9999999999999993E-3</v>
      </c>
      <c r="J10" s="1">
        <f t="shared" si="1"/>
        <v>2.3736780000000004</v>
      </c>
      <c r="K10" s="3"/>
      <c r="N10" s="1">
        <f t="shared" si="2"/>
        <v>290.70204021217552</v>
      </c>
    </row>
    <row r="11" spans="2:14" x14ac:dyDescent="0.2">
      <c r="C11" s="4">
        <v>9</v>
      </c>
      <c r="D11" s="1">
        <v>1.1200000000000001</v>
      </c>
      <c r="E11" s="1">
        <v>1.6</v>
      </c>
      <c r="F11" s="1">
        <v>0</v>
      </c>
      <c r="G11" s="1">
        <v>5</v>
      </c>
      <c r="H11" s="1">
        <v>2546</v>
      </c>
      <c r="I11" s="1">
        <f t="shared" si="0"/>
        <v>8.0000000000000002E-3</v>
      </c>
      <c r="J11" s="1">
        <f t="shared" si="1"/>
        <v>2.1315680000000001</v>
      </c>
      <c r="K11" s="3"/>
      <c r="N11" s="1">
        <f t="shared" si="2"/>
        <v>266.61649653465378</v>
      </c>
    </row>
    <row r="12" spans="2:14" x14ac:dyDescent="0.2">
      <c r="C12" s="4">
        <v>10</v>
      </c>
      <c r="D12" s="1">
        <v>1.23</v>
      </c>
      <c r="E12" s="1">
        <v>1.8</v>
      </c>
      <c r="F12" s="1">
        <v>0</v>
      </c>
      <c r="G12" s="1">
        <v>5</v>
      </c>
      <c r="H12" s="1">
        <v>2221</v>
      </c>
      <c r="I12" s="1">
        <f t="shared" si="0"/>
        <v>9.0000000000000011E-3</v>
      </c>
      <c r="J12" s="1">
        <f t="shared" si="1"/>
        <v>1.8652470000000005</v>
      </c>
      <c r="K12" s="3"/>
      <c r="N12" s="1">
        <f t="shared" si="2"/>
        <v>232.58257612076434</v>
      </c>
    </row>
    <row r="13" spans="2:14" x14ac:dyDescent="0.2">
      <c r="C13" s="4">
        <v>11</v>
      </c>
      <c r="D13" s="1">
        <v>1.38</v>
      </c>
      <c r="E13" s="1">
        <v>2</v>
      </c>
      <c r="F13" s="1">
        <v>0</v>
      </c>
      <c r="G13" s="1">
        <v>5</v>
      </c>
      <c r="H13" s="1">
        <v>1864</v>
      </c>
      <c r="I13" s="1">
        <f t="shared" si="0"/>
        <v>0.01</v>
      </c>
      <c r="J13" s="1">
        <f t="shared" si="1"/>
        <v>1.5020820000000006</v>
      </c>
      <c r="K13" s="3"/>
      <c r="N13" s="1">
        <f t="shared" si="2"/>
        <v>195.19762354304581</v>
      </c>
    </row>
    <row r="14" spans="2:14" x14ac:dyDescent="0.2">
      <c r="C14" s="4">
        <v>12</v>
      </c>
      <c r="D14" s="1"/>
      <c r="E14" s="1"/>
      <c r="F14" s="1"/>
      <c r="G14" s="1">
        <v>5</v>
      </c>
      <c r="H14" s="1"/>
      <c r="I14" s="1">
        <f t="shared" si="0"/>
        <v>0</v>
      </c>
      <c r="J14" s="1">
        <f t="shared" si="1"/>
        <v>4.8432000000000004</v>
      </c>
      <c r="K14" s="3"/>
      <c r="N14" s="1">
        <f t="shared" si="2"/>
        <v>0</v>
      </c>
    </row>
    <row r="15" spans="2:14" x14ac:dyDescent="0.2">
      <c r="C15" s="4">
        <v>13</v>
      </c>
      <c r="D15" s="1"/>
      <c r="E15" s="1"/>
      <c r="F15" s="1"/>
      <c r="G15" s="1">
        <v>5</v>
      </c>
      <c r="H15" s="1"/>
      <c r="I15" s="1">
        <f t="shared" si="0"/>
        <v>0</v>
      </c>
      <c r="J15" s="1">
        <f t="shared" si="1"/>
        <v>4.8432000000000004</v>
      </c>
      <c r="K15" s="3"/>
      <c r="N15" s="1">
        <f t="shared" si="2"/>
        <v>0</v>
      </c>
    </row>
    <row r="16" spans="2:14" x14ac:dyDescent="0.2">
      <c r="C16" s="4">
        <v>14</v>
      </c>
      <c r="D16" s="1"/>
      <c r="E16" s="1"/>
      <c r="F16" s="1"/>
      <c r="G16" s="1">
        <v>5</v>
      </c>
      <c r="H16" s="1"/>
      <c r="I16" s="1">
        <f t="shared" si="0"/>
        <v>0</v>
      </c>
      <c r="J16" s="1">
        <f t="shared" si="1"/>
        <v>4.8432000000000004</v>
      </c>
      <c r="K16" s="3"/>
      <c r="N16" s="1">
        <f t="shared" si="2"/>
        <v>0</v>
      </c>
    </row>
    <row r="17" spans="3:14" x14ac:dyDescent="0.2">
      <c r="C17" s="4">
        <v>15</v>
      </c>
      <c r="D17" s="1"/>
      <c r="E17" s="1"/>
      <c r="F17" s="1"/>
      <c r="G17" s="1">
        <v>5</v>
      </c>
      <c r="H17" s="1"/>
      <c r="I17" s="1">
        <f t="shared" si="0"/>
        <v>0</v>
      </c>
      <c r="J17" s="1">
        <f t="shared" si="1"/>
        <v>4.8432000000000004</v>
      </c>
      <c r="K17" s="3"/>
      <c r="N17" s="1">
        <f t="shared" si="2"/>
        <v>0</v>
      </c>
    </row>
    <row r="21" spans="3:14" x14ac:dyDescent="0.2">
      <c r="K21" t="s">
        <v>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 vs V</vt:lpstr>
      <vt:lpstr>T vs I, T vs spd and Emf vs spd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Guanoluisa</dc:creator>
  <cp:lastModifiedBy>Microsoft Office User</cp:lastModifiedBy>
  <dcterms:created xsi:type="dcterms:W3CDTF">2018-10-09T16:10:00Z</dcterms:created>
  <dcterms:modified xsi:type="dcterms:W3CDTF">2018-11-06T14:31:06Z</dcterms:modified>
</cp:coreProperties>
</file>