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ut\Dropbox\Group 22\Motors and GearBox\"/>
    </mc:Choice>
  </mc:AlternateContent>
  <xr:revisionPtr revIDLastSave="0" documentId="13_ncr:1_{4AF81436-8480-45F7-9DBE-D99D925CC39D}" xr6:coauthVersionLast="37" xr6:coauthVersionMax="37" xr10:uidLastSave="{00000000-0000-0000-0000-000000000000}"/>
  <bookViews>
    <workbookView xWindow="0" yWindow="0" windowWidth="23040" windowHeight="9000" xr2:uid="{9B80433B-DBA6-4FA2-8935-28971EE5096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I13" i="1"/>
  <c r="H13" i="1"/>
  <c r="G13" i="1"/>
  <c r="I11" i="1" l="1"/>
  <c r="F2" i="1" l="1"/>
  <c r="H11" i="1" l="1"/>
  <c r="G11" i="1"/>
  <c r="F11" i="1"/>
  <c r="I3" i="1"/>
  <c r="I4" i="1"/>
  <c r="I5" i="1"/>
  <c r="I6" i="1"/>
  <c r="I2" i="1"/>
  <c r="H3" i="1"/>
  <c r="H4" i="1"/>
  <c r="H5" i="1"/>
  <c r="H6" i="1"/>
  <c r="H2" i="1"/>
  <c r="G3" i="1"/>
  <c r="G4" i="1"/>
  <c r="G5" i="1"/>
  <c r="G6" i="1"/>
  <c r="G2" i="1"/>
  <c r="F3" i="1"/>
  <c r="F4" i="1"/>
  <c r="F5" i="1"/>
  <c r="F6" i="1"/>
</calcChain>
</file>

<file path=xl/sharedStrings.xml><?xml version="1.0" encoding="utf-8"?>
<sst xmlns="http://schemas.openxmlformats.org/spreadsheetml/2006/main" count="17" uniqueCount="17">
  <si>
    <t>weight (N)</t>
  </si>
  <si>
    <t>Diameter</t>
  </si>
  <si>
    <t>8.3 cm</t>
  </si>
  <si>
    <t>AVERAGE FRICTION</t>
  </si>
  <si>
    <t>TORQUE REQUIRED FOR MASS OF 1217g</t>
  </si>
  <si>
    <t>Degree in degrees</t>
  </si>
  <si>
    <t>standard error in %</t>
  </si>
  <si>
    <t>Ramp: rolling friction cofficient</t>
  </si>
  <si>
    <t>Ramp: static friction cofficient</t>
  </si>
  <si>
    <t>Flat:stationary (N)</t>
  </si>
  <si>
    <t>Flat: constant speed (N)</t>
  </si>
  <si>
    <t xml:space="preserve">Ramp: stationary (N) </t>
  </si>
  <si>
    <t>Ramp: constant speed (N)</t>
  </si>
  <si>
    <t>estimated ramp force using stationary (N)</t>
  </si>
  <si>
    <t>estimated ramp force constant (N)</t>
  </si>
  <si>
    <t xml:space="preserve">cofficient of static friction: flat stationary  </t>
  </si>
  <si>
    <t xml:space="preserve">cofficent of rolling friction flat constant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</si>
</sst>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Fill="1" applyBorder="1"/>
    <xf numFmtId="165" fontId="0" fillId="0" borderId="0" xfId="0" applyNumberFormat="1"/>
    <xf numFmtId="164" fontId="0" fillId="0" borderId="0" xfId="0" applyNumberFormat="1" applyFill="1" applyBorder="1"/>
    <xf numFmtId="0" fontId="1" fillId="0" borderId="0" xfId="0" applyFont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1422974042119"/>
          <c:y val="0.15151143790849675"/>
          <c:w val="0.51059392097518908"/>
          <c:h val="0.66710250373115121"/>
        </c:manualLayout>
      </c:layout>
      <c:scatterChart>
        <c:scatterStyle val="lineMarker"/>
        <c:varyColors val="0"/>
        <c:ser>
          <c:idx val="0"/>
          <c:order val="0"/>
          <c:tx>
            <c:v>From stationary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10.5</c:v>
                </c:pt>
                <c:pt idx="1">
                  <c:v>15.49</c:v>
                </c:pt>
                <c:pt idx="2">
                  <c:v>20.49</c:v>
                </c:pt>
                <c:pt idx="3">
                  <c:v>25.49</c:v>
                </c:pt>
                <c:pt idx="4">
                  <c:v>30.49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0.6</c:v>
                </c:pt>
                <c:pt idx="1">
                  <c:v>0.9</c:v>
                </c:pt>
                <c:pt idx="2">
                  <c:v>1.3</c:v>
                </c:pt>
                <c:pt idx="3">
                  <c:v>1.7</c:v>
                </c:pt>
                <c:pt idx="4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F-481D-AD18-F92CE07F9DAD}"/>
            </c:ext>
          </c:extLst>
        </c:ser>
        <c:ser>
          <c:idx val="1"/>
          <c:order val="1"/>
          <c:tx>
            <c:v>At constant speed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10.5</c:v>
                </c:pt>
                <c:pt idx="1">
                  <c:v>15.49</c:v>
                </c:pt>
                <c:pt idx="2">
                  <c:v>20.49</c:v>
                </c:pt>
                <c:pt idx="3">
                  <c:v>25.49</c:v>
                </c:pt>
                <c:pt idx="4">
                  <c:v>30.49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0.5</c:v>
                </c:pt>
                <c:pt idx="1">
                  <c:v>0.8</c:v>
                </c:pt>
                <c:pt idx="2">
                  <c:v>1.2</c:v>
                </c:pt>
                <c:pt idx="3">
                  <c:v>1.5</c:v>
                </c:pt>
                <c:pt idx="4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EF-481D-AD18-F92CE07F9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952392"/>
        <c:axId val="614951080"/>
      </c:scatterChart>
      <c:valAx>
        <c:axId val="61495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Weigt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51080"/>
        <c:crosses val="autoZero"/>
        <c:crossBetween val="midCat"/>
        <c:majorUnit val="5"/>
      </c:valAx>
      <c:valAx>
        <c:axId val="6149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Friction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52392"/>
        <c:crosses val="autoZero"/>
        <c:crossBetween val="midCat"/>
        <c:majorUnit val="0.4"/>
      </c:valAx>
      <c:spPr>
        <a:noFill/>
        <a:ln>
          <a:solidFill>
            <a:schemeClr val="accent2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Ramp</a:t>
            </a:r>
            <a:r>
              <a:rPr lang="en-US" baseline="0"/>
              <a:t>: Friction Force Vs.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from stationary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10.5</c:v>
                </c:pt>
                <c:pt idx="1">
                  <c:v>15.49</c:v>
                </c:pt>
                <c:pt idx="2">
                  <c:v>20.49</c:v>
                </c:pt>
                <c:pt idx="3">
                  <c:v>25.49</c:v>
                </c:pt>
                <c:pt idx="4">
                  <c:v>30.49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3.5</c:v>
                </c:pt>
                <c:pt idx="1">
                  <c:v>6.8</c:v>
                </c:pt>
                <c:pt idx="2">
                  <c:v>8.1</c:v>
                </c:pt>
                <c:pt idx="3">
                  <c:v>10.5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A-4178-9B94-AF87D2D1E303}"/>
            </c:ext>
          </c:extLst>
        </c:ser>
        <c:ser>
          <c:idx val="1"/>
          <c:order val="1"/>
          <c:tx>
            <c:v>At constant speed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10.5</c:v>
                </c:pt>
                <c:pt idx="1">
                  <c:v>15.49</c:v>
                </c:pt>
                <c:pt idx="2">
                  <c:v>20.49</c:v>
                </c:pt>
                <c:pt idx="3">
                  <c:v>25.49</c:v>
                </c:pt>
                <c:pt idx="4">
                  <c:v>30.49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2.8</c:v>
                </c:pt>
                <c:pt idx="1">
                  <c:v>4.4000000000000004</c:v>
                </c:pt>
                <c:pt idx="2">
                  <c:v>6.2</c:v>
                </c:pt>
                <c:pt idx="3">
                  <c:v>8.5</c:v>
                </c:pt>
                <c:pt idx="4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A-4178-9B94-AF87D2D1E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05824"/>
        <c:axId val="542409104"/>
      </c:scatterChart>
      <c:valAx>
        <c:axId val="5424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09104"/>
        <c:crosses val="autoZero"/>
        <c:crossBetween val="midCat"/>
        <c:majorUnit val="5"/>
      </c:valAx>
      <c:valAx>
        <c:axId val="5424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Friction</a:t>
                </a:r>
                <a:r>
                  <a:rPr lang="en-US" baseline="0"/>
                  <a:t> force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405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937260</xdr:colOff>
      <xdr:row>16</xdr:row>
      <xdr:rowOff>30480</xdr:rowOff>
    </xdr:from>
    <xdr:to>
      <xdr:col>5</xdr:col>
      <xdr:colOff>434340</xdr:colOff>
      <xdr:row>33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9CA7E-4168-4EF0-86E6-DABC814B2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1226820</xdr:colOff>
      <xdr:row>18</xdr:row>
      <xdr:rowOff>76200</xdr:rowOff>
    </xdr:from>
    <xdr:to>
      <xdr:col>7</xdr:col>
      <xdr:colOff>769620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74BB30-7D50-4E8C-BCC4-BDDF33547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7977-312B-474A-8D64-E2DE2F11B698}">
  <dimension ref="A1:K17"/>
  <sheetViews>
    <sheetView tabSelected="1" topLeftCell="A16" workbookViewId="0">
      <selection activeCell="F41" sqref="F41"/>
    </sheetView>
  </sheetViews>
  <sheetFormatPr defaultRowHeight="14.4" x14ac:dyDescent="0.3"/>
  <cols>
    <col min="1" max="1" width="23.88671875" customWidth="1"/>
    <col min="2" max="2" width="16.33203125" customWidth="1"/>
    <col min="3" max="3" width="20.77734375" customWidth="1"/>
    <col min="4" max="4" width="17.88671875" customWidth="1"/>
    <col min="5" max="5" width="22" customWidth="1"/>
    <col min="6" max="6" width="37.5546875" customWidth="1"/>
    <col min="7" max="7" width="35.77734375" customWidth="1"/>
    <col min="8" max="8" width="27.44140625" customWidth="1"/>
    <col min="9" max="9" width="26.88671875" customWidth="1"/>
    <col min="10" max="10" width="35.44140625" customWidth="1"/>
    <col min="11" max="11" width="29.33203125" customWidth="1"/>
  </cols>
  <sheetData>
    <row r="1" spans="1:11" ht="28.2" customHeight="1" x14ac:dyDescent="0.3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15</v>
      </c>
      <c r="G1" s="3" t="s">
        <v>16</v>
      </c>
      <c r="H1" s="3" t="s">
        <v>8</v>
      </c>
      <c r="I1" s="3" t="s">
        <v>7</v>
      </c>
      <c r="J1" s="3" t="s">
        <v>13</v>
      </c>
      <c r="K1" s="3" t="s">
        <v>14</v>
      </c>
    </row>
    <row r="2" spans="1:11" x14ac:dyDescent="0.3">
      <c r="A2" s="1">
        <v>10.5</v>
      </c>
      <c r="B2" s="1">
        <v>0.6</v>
      </c>
      <c r="C2" s="1">
        <v>0.5</v>
      </c>
      <c r="D2" s="1">
        <v>3.5</v>
      </c>
      <c r="E2" s="1">
        <v>2.8</v>
      </c>
      <c r="F2" s="2">
        <f>B2/A2</f>
        <v>5.7142857142857141E-2</v>
      </c>
      <c r="G2" s="4">
        <f>C2/A2</f>
        <v>4.7619047619047616E-2</v>
      </c>
      <c r="H2">
        <f>(D2-(A2*SIN(0.262)))/(A2*COS(0.262))</f>
        <v>7.6946398613507286E-2</v>
      </c>
      <c r="I2">
        <f>(E2-(A2*SIN(0.262)))/(A2*COS(0.262))</f>
        <v>7.924274990528812E-3</v>
      </c>
    </row>
    <row r="3" spans="1:11" x14ac:dyDescent="0.3">
      <c r="A3" s="1">
        <v>15.49</v>
      </c>
      <c r="B3" s="1">
        <v>0.9</v>
      </c>
      <c r="C3" s="1">
        <v>0.8</v>
      </c>
      <c r="D3" s="1">
        <v>6.8</v>
      </c>
      <c r="E3" s="1">
        <v>4.4000000000000004</v>
      </c>
      <c r="F3" s="2">
        <f t="shared" ref="F3:F6" si="0">B3/A3</f>
        <v>5.8102001291155586E-2</v>
      </c>
      <c r="G3" s="4">
        <f t="shared" ref="G3:G6" si="1">C3/A3</f>
        <v>5.1646223369916075E-2</v>
      </c>
      <c r="H3">
        <f t="shared" ref="H3:H6" si="2">(D3-(A3*SIN(0.262)))/(A3*COS(0.262))</f>
        <v>0.18633911229614905</v>
      </c>
      <c r="I3">
        <f t="shared" ref="I3:I6" si="3">(E3-(A3*SIN(0.262)))/(A3*COS(0.262))</f>
        <v>2.5926171661725311E-2</v>
      </c>
    </row>
    <row r="4" spans="1:11" x14ac:dyDescent="0.3">
      <c r="A4" s="1">
        <v>20.49</v>
      </c>
      <c r="B4" s="1">
        <v>1.3</v>
      </c>
      <c r="C4" s="1">
        <v>1.2</v>
      </c>
      <c r="D4" s="1">
        <v>8.1</v>
      </c>
      <c r="E4" s="1">
        <v>6.2</v>
      </c>
      <c r="F4" s="2">
        <f t="shared" si="0"/>
        <v>6.3445583211322598E-2</v>
      </c>
      <c r="G4" s="4">
        <f t="shared" si="1"/>
        <v>5.8565153733528552E-2</v>
      </c>
      <c r="H4">
        <f t="shared" si="2"/>
        <v>0.14111777269929252</v>
      </c>
      <c r="I4">
        <f t="shared" si="3"/>
        <v>4.5113354775676837E-2</v>
      </c>
    </row>
    <row r="5" spans="1:11" x14ac:dyDescent="0.3">
      <c r="A5" s="1">
        <v>25.49</v>
      </c>
      <c r="B5" s="1">
        <v>1.7</v>
      </c>
      <c r="C5" s="1">
        <v>1.5</v>
      </c>
      <c r="D5" s="1">
        <v>10.5</v>
      </c>
      <c r="E5" s="1">
        <v>8.5</v>
      </c>
      <c r="F5" s="2">
        <f t="shared" si="0"/>
        <v>6.6692820714005493E-2</v>
      </c>
      <c r="G5" s="4">
        <f t="shared" si="1"/>
        <v>5.8846606512357791E-2</v>
      </c>
      <c r="H5">
        <f t="shared" si="2"/>
        <v>0.15831614419493151</v>
      </c>
      <c r="I5">
        <f t="shared" si="3"/>
        <v>7.7081789205156931E-2</v>
      </c>
    </row>
    <row r="6" spans="1:11" x14ac:dyDescent="0.3">
      <c r="A6" s="1">
        <v>30.49</v>
      </c>
      <c r="B6" s="1">
        <v>2.2999999999999998</v>
      </c>
      <c r="C6" s="1">
        <v>2.1</v>
      </c>
      <c r="D6" s="1">
        <v>12</v>
      </c>
      <c r="E6" s="1">
        <v>10.5</v>
      </c>
      <c r="F6" s="2">
        <f t="shared" si="0"/>
        <v>7.5434568711052807E-2</v>
      </c>
      <c r="G6" s="4">
        <f t="shared" si="1"/>
        <v>6.887504099704822E-2</v>
      </c>
      <c r="H6">
        <f t="shared" si="2"/>
        <v>0.13931306000455537</v>
      </c>
      <c r="I6">
        <f t="shared" si="3"/>
        <v>8.8378400066312826E-2</v>
      </c>
    </row>
    <row r="7" spans="1:11" x14ac:dyDescent="0.3">
      <c r="A7" s="1"/>
      <c r="B7" s="1"/>
      <c r="C7" s="1"/>
      <c r="D7" s="1"/>
      <c r="E7" s="1"/>
      <c r="F7" s="2"/>
      <c r="G7" s="4"/>
    </row>
    <row r="8" spans="1:11" x14ac:dyDescent="0.3">
      <c r="A8" s="1"/>
      <c r="B8" s="1"/>
      <c r="C8" s="1"/>
      <c r="D8" s="1"/>
      <c r="E8" s="1"/>
      <c r="F8" s="2"/>
      <c r="G8" s="4"/>
    </row>
    <row r="9" spans="1:11" x14ac:dyDescent="0.3">
      <c r="A9" s="1"/>
      <c r="B9" s="1"/>
      <c r="C9" s="1"/>
      <c r="D9" s="1"/>
      <c r="E9" s="1"/>
      <c r="F9" s="2"/>
      <c r="G9" s="4"/>
    </row>
    <row r="11" spans="1:11" x14ac:dyDescent="0.3">
      <c r="A11" t="s">
        <v>3</v>
      </c>
      <c r="F11" s="5">
        <f>AVERAGE(F2,F3,F4,F5,F6)</f>
        <v>6.4163566214078732E-2</v>
      </c>
      <c r="G11" s="5">
        <f>AVERAGE(G2,G3,G4,G5:G6)</f>
        <v>5.7110414446379654E-2</v>
      </c>
      <c r="H11" s="5">
        <f>AVERAGE(H2,H3,H4,H5:H6)</f>
        <v>0.14040649756168713</v>
      </c>
      <c r="I11" s="5">
        <f>AVERAGE(I3,I4,I5,I6)</f>
        <v>5.9124928927217976E-2</v>
      </c>
    </row>
    <row r="12" spans="1:11" ht="16.8" customHeight="1" x14ac:dyDescent="0.3">
      <c r="A12" s="6" t="s">
        <v>4</v>
      </c>
      <c r="F12" s="5"/>
      <c r="G12" s="5"/>
      <c r="H12" s="5"/>
      <c r="I12" s="5"/>
    </row>
    <row r="13" spans="1:11" ht="16.8" customHeight="1" x14ac:dyDescent="0.3">
      <c r="A13" s="6" t="s">
        <v>6</v>
      </c>
      <c r="F13" s="7">
        <f>(STDEV(F2,F3,F4,F5,F6)/SQRT(5))</f>
        <v>3.3164819491592877E-3</v>
      </c>
      <c r="G13" s="7">
        <f>(STDEV(G2,G3,G4,G5,G6)/SQRT(5))</f>
        <v>3.6296039421079905E-3</v>
      </c>
      <c r="H13" s="7">
        <f>(STDEV(H2,H3,H4,H5,H6)/SQRT(5))</f>
        <v>1.7971430404113229E-2</v>
      </c>
      <c r="I13" s="7">
        <f>(STDEV(I3,I4,I5,I6)/SQRT(4))</f>
        <v>1.4366326655599062E-2</v>
      </c>
    </row>
    <row r="14" spans="1:11" ht="16.8" customHeight="1" x14ac:dyDescent="0.3">
      <c r="A14" s="6"/>
      <c r="F14" s="5"/>
      <c r="G14" s="5"/>
      <c r="H14" s="5"/>
      <c r="I14" s="5"/>
    </row>
    <row r="15" spans="1:11" x14ac:dyDescent="0.3">
      <c r="A15" t="s">
        <v>5</v>
      </c>
      <c r="B15">
        <v>15</v>
      </c>
    </row>
    <row r="17" spans="1:2" x14ac:dyDescent="0.3">
      <c r="A17" t="s">
        <v>1</v>
      </c>
      <c r="B17" t="s">
        <v>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alsayed</dc:creator>
  <cp:lastModifiedBy>osama alsayed</cp:lastModifiedBy>
  <dcterms:created xsi:type="dcterms:W3CDTF">2018-10-13T15:57:20Z</dcterms:created>
  <dcterms:modified xsi:type="dcterms:W3CDTF">2018-10-31T00:23:54Z</dcterms:modified>
</cp:coreProperties>
</file>