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0E56700C-2F10-D34C-9A51-9D6B1DF2C11F}" xr6:coauthVersionLast="40" xr6:coauthVersionMax="40" xr10:uidLastSave="{00000000-0000-0000-0000-000000000000}"/>
  <bookViews>
    <workbookView xWindow="0" yWindow="460" windowWidth="33600" windowHeight="20000" xr2:uid="{00000000-000D-0000-FFFF-FFFF00000000}"/>
  </bookViews>
  <sheets>
    <sheet name="Data sheet data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17" i="1"/>
  <c r="K9" i="1"/>
  <c r="K8" i="1"/>
</calcChain>
</file>

<file path=xl/sharedStrings.xml><?xml version="1.0" encoding="utf-8"?>
<sst xmlns="http://schemas.openxmlformats.org/spreadsheetml/2006/main" count="84" uniqueCount="69">
  <si>
    <t>component</t>
  </si>
  <si>
    <t xml:space="preserve">Beam half angle at half intensity </t>
  </si>
  <si>
    <t>Type of component</t>
  </si>
  <si>
    <t>LED</t>
  </si>
  <si>
    <t>OPE5685</t>
  </si>
  <si>
    <t>Wavelength peak (nm)</t>
  </si>
  <si>
    <t>Wavelength range (nm)</t>
  </si>
  <si>
    <t>Suggested current for LED (mA)</t>
  </si>
  <si>
    <t>Forward 
Voltage (V)</t>
  </si>
  <si>
    <t>Forward
Current (A)</t>
  </si>
  <si>
    <t>White</t>
  </si>
  <si>
    <t>-</t>
  </si>
  <si>
    <t>TCRT5000</t>
  </si>
  <si>
    <t>non given</t>
  </si>
  <si>
    <t>something else</t>
  </si>
  <si>
    <t>Resistor Value (ohms)</t>
  </si>
  <si>
    <t>Response/rise time at suggested current (ns)</t>
  </si>
  <si>
    <t xml:space="preserve"> </t>
  </si>
  <si>
    <t>phototransistor table</t>
  </si>
  <si>
    <t>wavelength peak (nm)</t>
  </si>
  <si>
    <t>Component</t>
  </si>
  <si>
    <t>wavelength range (nm)</t>
  </si>
  <si>
    <t>sugessted PSU voltage (V)</t>
  </si>
  <si>
    <t>expected output range</t>
  </si>
  <si>
    <t xml:space="preserve">response/rise time (us) </t>
  </si>
  <si>
    <t>0 to 5% of If</t>
  </si>
  <si>
    <t>Power dissipation at 25 celsius mW</t>
  </si>
  <si>
    <t>LED table</t>
  </si>
  <si>
    <t>resistor to be used (ohm)</t>
  </si>
  <si>
    <t>SFH 203P</t>
  </si>
  <si>
    <t>400 - 1100</t>
  </si>
  <si>
    <t xml:space="preserve">Short circuit current: </t>
  </si>
  <si>
    <t xml:space="preserve">suggested PSU current (mA) </t>
  </si>
  <si>
    <t xml:space="preserve">at 1000 lx 0.0093 </t>
  </si>
  <si>
    <t xml:space="preserve">at very high resistor </t>
  </si>
  <si>
    <t>OVL - 5521</t>
  </si>
  <si>
    <t>VT90N2</t>
  </si>
  <si>
    <t>7800 at 1 fc</t>
  </si>
  <si>
    <t>56k</t>
  </si>
  <si>
    <t>fc is foot candel</t>
  </si>
  <si>
    <t>BPW17N</t>
  </si>
  <si>
    <t>450 - 1040</t>
  </si>
  <si>
    <t>beam half angle at half intensity (+-)</t>
  </si>
  <si>
    <t>un decided</t>
  </si>
  <si>
    <t>undecided</t>
  </si>
  <si>
    <t xml:space="preserve">1 at 1mW/cm^2 </t>
  </si>
  <si>
    <t xml:space="preserve"> Combinations</t>
  </si>
  <si>
    <t xml:space="preserve">non given </t>
  </si>
  <si>
    <t xml:space="preserve">non given  </t>
  </si>
  <si>
    <t xml:space="preserve">OPE5685 - SFH 203P </t>
  </si>
  <si>
    <t>OPE5685 -  BPW17N</t>
  </si>
  <si>
    <t>OVL 5521 - VT90N2</t>
  </si>
  <si>
    <t>testing in progress</t>
  </si>
  <si>
    <t>testing in progress no.2</t>
  </si>
  <si>
    <t xml:space="preserve">did we measure this incorrectly I think we used a wrong resistor we used 10 k </t>
  </si>
  <si>
    <t xml:space="preserve">resistor used 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</si>
  <si>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</si>
  <si>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</si>
  <si>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</si>
  <si>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</si>
  <si>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</si>
  <si>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</si>
  <si>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</si>
  <si>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</si>
  <si>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</si>
  <si>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 xml:space="preserve">minimum resistor </t>
  </si>
  <si>
    <t>first resistor to test with</t>
  </si>
  <si>
    <t>second resistor to test with</t>
  </si>
  <si>
    <t>third resistor to test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</si>
</sst>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6" xfId="0" applyFill="1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49F1CE-402B-46CD-895B-4E25C1CCDF1D}" name="Table1" displayName="Table1" ref="B6:L12" totalsRowShown="0" headerRowBorderDxfId="29" tableBorderDxfId="28" totalsRowBorderDxfId="27">
  <autoFilter ref="B6:L12" xr:uid="{7C346219-F67B-4185-AB5C-E4964D455072}"/>
  <tableColumns count="11">
    <tableColumn id="1" xr3:uid="{7A8583F0-BF2A-459E-8645-C1ECB3255832}" name="Type of component" dataDxfId="26"/>
    <tableColumn id="2" xr3:uid="{62B3F220-A229-424E-BB7D-E4D4FC5D3D75}" name="component" dataDxfId="25"/>
    <tableColumn id="3" xr3:uid="{B0F656D2-4AFE-4EF4-81BB-9C3E8CDC5800}" name="Wavelength range (nm)" dataDxfId="24"/>
    <tableColumn id="4" xr3:uid="{12AC4285-A8B2-4953-B8B1-C683DEB4877E}" name="Wavelength peak (nm)" dataDxfId="23"/>
    <tableColumn id="5" xr3:uid="{EB757417-89FC-496B-B324-CA74CA456DEA}" name="Suggested current for LED (mA)" dataDxfId="22"/>
    <tableColumn id="6" xr3:uid="{5D6FFB22-AB09-4F69-950D-D1B9B53D9380}" name="Response/rise time at suggested current (ns)" dataDxfId="21"/>
    <tableColumn id="7" xr3:uid="{0C60D62E-8CC8-4074-9D23-4666D75A4B8E}" name="Beam half angle at half intensity " dataDxfId="20"/>
    <tableColumn id="8" xr3:uid="{FB7A5188-CDF1-4629-BC9E-528384DBFBDF}" name="Forward _x000a_Voltage (V)" dataDxfId="19"/>
    <tableColumn id="9" xr3:uid="{8179A6A0-7C5E-4094-9988-8B87B0F3B857}" name="Forward_x000a_Current (A)" dataDxfId="18"/>
    <tableColumn id="10" xr3:uid="{F6D2C33C-7C6D-4923-9865-BB6A1AFC8D91}" name="Resistor Value (ohms)" dataDxfId="17"/>
    <tableColumn id="11" xr3:uid="{8C08B521-A9C4-4B88-908E-7DCB94379245}" name="resistor used 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2F5DA6-5D70-4925-9DAD-B4021E519A5D}" name="Table2" displayName="Table2" ref="B14:O19" totalsRowShown="0" headerRowDxfId="15" tableBorderDxfId="14">
  <autoFilter ref="B14:O19" xr:uid="{C0EE7577-B306-40B1-8A5F-B6B1C5D14C44}"/>
  <tableColumns count="14">
    <tableColumn id="1" xr3:uid="{C170E71D-E11F-4903-8A66-5A97FBA294D5}" name="phototransistor table" dataDxfId="13"/>
    <tableColumn id="2" xr3:uid="{B0AB9D90-EFD3-464D-A440-EA4B34F16F21}" name="Column1" dataDxfId="12"/>
    <tableColumn id="3" xr3:uid="{C066F9FE-137B-4E15-93A1-87A789B77D4F}" name="Column2" dataDxfId="11"/>
    <tableColumn id="4" xr3:uid="{5BFCB685-C288-4814-8086-B19975ECC0E2}" name="Column3" dataDxfId="10"/>
    <tableColumn id="5" xr3:uid="{1257D620-7809-41C1-BC1F-74AA0C024AF6}" name="Column4" dataDxfId="9"/>
    <tableColumn id="6" xr3:uid="{24E06C72-F09F-477F-A1E0-7C75C57FFADA}" name="Column5" dataDxfId="8"/>
    <tableColumn id="7" xr3:uid="{276DB8E4-8BED-4F0C-9F00-1DC6A93B5EA4}" name="Column6" dataDxfId="7"/>
    <tableColumn id="8" xr3:uid="{F3894BA6-F9F2-4E16-B8E8-363F40858E72}" name="Column7" dataDxfId="6"/>
    <tableColumn id="9" xr3:uid="{21D5309A-3736-4531-88D5-355C7623EA32}" name="Column8" dataDxfId="5"/>
    <tableColumn id="10" xr3:uid="{977BC094-3C10-430C-BB5E-31DDBCAB4366}" name="Column9" dataDxfId="4"/>
    <tableColumn id="11" xr3:uid="{8FAAE31B-ED42-4DAA-A647-6F87509B9F27}" name="minimum resistor " dataDxfId="3"/>
    <tableColumn id="12" xr3:uid="{117E883B-1E72-4088-BB18-8C2884972F6A}" name="first resistor to test with" dataDxfId="2"/>
    <tableColumn id="13" xr3:uid="{EA2DFB58-2B28-40F0-8EE9-DEBD800F91A9}" name="second resistor to test with" dataDxfId="1"/>
    <tableColumn id="14" xr3:uid="{6D9ADB71-6455-47C3-8B80-8BF0DE9FE8C7}" name="third resistor to test wit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O26"/>
  <sheetViews>
    <sheetView tabSelected="1" zoomScale="83" zoomScaleNormal="83" workbookViewId="0">
      <selection activeCell="K7" sqref="K7"/>
    </sheetView>
  </sheetViews>
  <sheetFormatPr baseColWidth="10" defaultColWidth="8.83203125" defaultRowHeight="15" x14ac:dyDescent="0.2"/>
  <cols>
    <col min="2" max="2" width="22.33203125" customWidth="1"/>
    <col min="3" max="3" width="19.83203125" customWidth="1"/>
    <col min="4" max="4" width="22.6640625" customWidth="1"/>
    <col min="5" max="5" width="22" customWidth="1"/>
    <col min="6" max="6" width="28.6640625" customWidth="1"/>
    <col min="7" max="7" width="40" customWidth="1"/>
    <col min="8" max="8" width="30" customWidth="1"/>
    <col min="9" max="9" width="16.1640625" customWidth="1"/>
    <col min="10" max="10" width="10.33203125" customWidth="1"/>
    <col min="11" max="11" width="21.33203125" customWidth="1"/>
    <col min="12" max="12" width="14.1640625" customWidth="1"/>
  </cols>
  <sheetData>
    <row r="5" spans="2:15" x14ac:dyDescent="0.2">
      <c r="B5" s="19" t="s">
        <v>27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2:15" ht="28.75" customHeight="1" x14ac:dyDescent="0.2">
      <c r="B6" s="6" t="s">
        <v>2</v>
      </c>
      <c r="C6" s="7" t="s">
        <v>0</v>
      </c>
      <c r="D6" s="7" t="s">
        <v>6</v>
      </c>
      <c r="E6" s="7" t="s">
        <v>5</v>
      </c>
      <c r="F6" s="7" t="s">
        <v>7</v>
      </c>
      <c r="G6" s="8" t="s">
        <v>16</v>
      </c>
      <c r="H6" s="9" t="s">
        <v>1</v>
      </c>
      <c r="I6" s="10" t="s">
        <v>8</v>
      </c>
      <c r="J6" s="11" t="s">
        <v>9</v>
      </c>
      <c r="K6" s="12" t="s">
        <v>15</v>
      </c>
      <c r="L6" s="13" t="s">
        <v>55</v>
      </c>
      <c r="M6" s="1"/>
      <c r="N6" t="s">
        <v>14</v>
      </c>
    </row>
    <row r="7" spans="2:15" x14ac:dyDescent="0.2">
      <c r="B7" s="4" t="s">
        <v>3</v>
      </c>
      <c r="C7" s="1" t="s">
        <v>4</v>
      </c>
      <c r="D7" s="1">
        <v>45</v>
      </c>
      <c r="E7" s="1">
        <v>850</v>
      </c>
      <c r="F7" s="1">
        <v>50</v>
      </c>
      <c r="G7" s="1">
        <v>38</v>
      </c>
      <c r="H7" s="1">
        <v>22</v>
      </c>
      <c r="I7" s="2">
        <v>1.5</v>
      </c>
      <c r="J7" s="2">
        <v>3.5000000000000003E-2</v>
      </c>
      <c r="K7" s="1">
        <f>(5-I7)/J7</f>
        <v>99.999999999999986</v>
      </c>
      <c r="L7" s="5">
        <v>100</v>
      </c>
      <c r="M7" s="1"/>
    </row>
    <row r="8" spans="2:15" x14ac:dyDescent="0.2">
      <c r="B8" s="4" t="s">
        <v>3</v>
      </c>
      <c r="C8" s="1" t="s">
        <v>35</v>
      </c>
      <c r="D8" s="1" t="s">
        <v>10</v>
      </c>
      <c r="E8" s="1" t="s">
        <v>11</v>
      </c>
      <c r="F8" s="1">
        <v>30</v>
      </c>
      <c r="G8" s="1" t="s">
        <v>11</v>
      </c>
      <c r="H8" s="1">
        <v>9</v>
      </c>
      <c r="I8" s="1">
        <v>3.2</v>
      </c>
      <c r="J8" s="1">
        <v>0.03</v>
      </c>
      <c r="K8" s="1">
        <f>(5-I8)/J8</f>
        <v>59.999999999999993</v>
      </c>
      <c r="L8" s="5">
        <v>62</v>
      </c>
      <c r="M8" s="1"/>
    </row>
    <row r="9" spans="2:15" x14ac:dyDescent="0.2">
      <c r="B9" s="4" t="s">
        <v>3</v>
      </c>
      <c r="C9" s="1" t="s">
        <v>12</v>
      </c>
      <c r="D9" s="1" t="s">
        <v>11</v>
      </c>
      <c r="E9" s="1">
        <v>950</v>
      </c>
      <c r="F9" s="1">
        <v>35</v>
      </c>
      <c r="G9" s="1" t="s">
        <v>11</v>
      </c>
      <c r="H9" s="1" t="s">
        <v>11</v>
      </c>
      <c r="I9" s="1">
        <v>1.25</v>
      </c>
      <c r="J9" s="1">
        <v>3.5000000000000003E-2</v>
      </c>
      <c r="K9" s="1">
        <f>(5-I9)/J9</f>
        <v>107.14285714285714</v>
      </c>
      <c r="L9" s="5" t="s">
        <v>17</v>
      </c>
      <c r="M9" s="1"/>
    </row>
    <row r="10" spans="2:15" x14ac:dyDescent="0.2">
      <c r="B10" s="4"/>
      <c r="C10" s="1"/>
      <c r="D10" s="1"/>
      <c r="E10" s="1"/>
      <c r="F10" s="1"/>
      <c r="G10" s="1"/>
      <c r="H10" s="1"/>
      <c r="I10" s="1"/>
      <c r="J10" s="1"/>
      <c r="K10" s="1"/>
      <c r="L10" s="5"/>
      <c r="M10" s="1"/>
    </row>
    <row r="11" spans="2:15" x14ac:dyDescent="0.2">
      <c r="B11" s="4"/>
      <c r="C11" s="1"/>
      <c r="D11" s="1"/>
      <c r="E11" s="1"/>
      <c r="F11" s="1"/>
      <c r="G11" s="1"/>
      <c r="H11" s="1"/>
      <c r="I11" s="1"/>
      <c r="J11" s="1"/>
      <c r="K11" s="1"/>
      <c r="L11" s="5"/>
      <c r="M11" s="1"/>
    </row>
    <row r="12" spans="2:15" x14ac:dyDescent="0.2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/>
      <c r="M12" s="1"/>
    </row>
    <row r="14" spans="2:15" x14ac:dyDescent="0.2">
      <c r="B14" s="3" t="s">
        <v>18</v>
      </c>
      <c r="C14" s="3" t="s">
        <v>56</v>
      </c>
      <c r="D14" s="3" t="s">
        <v>57</v>
      </c>
      <c r="E14" s="3" t="s">
        <v>58</v>
      </c>
      <c r="F14" s="3" t="s">
        <v>59</v>
      </c>
      <c r="G14" s="3" t="s">
        <v>60</v>
      </c>
      <c r="H14" s="3" t="s">
        <v>61</v>
      </c>
      <c r="I14" s="3" t="s">
        <v>62</v>
      </c>
      <c r="J14" s="3" t="s">
        <v>63</v>
      </c>
      <c r="K14" s="3" t="s">
        <v>64</v>
      </c>
      <c r="L14" s="18" t="s">
        <v>65</v>
      </c>
      <c r="M14" s="18" t="s">
        <v>66</v>
      </c>
      <c r="N14" s="18" t="s">
        <v>67</v>
      </c>
      <c r="O14" s="18" t="s">
        <v>68</v>
      </c>
    </row>
    <row r="15" spans="2:15" x14ac:dyDescent="0.2">
      <c r="B15" s="4" t="s">
        <v>20</v>
      </c>
      <c r="C15" s="1" t="s">
        <v>21</v>
      </c>
      <c r="D15" s="1" t="s">
        <v>19</v>
      </c>
      <c r="E15" s="1" t="s">
        <v>22</v>
      </c>
      <c r="F15" s="1" t="s">
        <v>32</v>
      </c>
      <c r="G15" s="1" t="s">
        <v>23</v>
      </c>
      <c r="H15" s="1" t="s">
        <v>24</v>
      </c>
      <c r="I15" s="1" t="s">
        <v>42</v>
      </c>
      <c r="J15" s="1" t="s">
        <v>26</v>
      </c>
      <c r="K15" s="2" t="s">
        <v>28</v>
      </c>
      <c r="L15" s="12"/>
      <c r="M15" s="12"/>
      <c r="N15" s="12"/>
      <c r="O15" s="12"/>
    </row>
    <row r="16" spans="2:15" x14ac:dyDescent="0.2">
      <c r="B16" s="4" t="s">
        <v>12</v>
      </c>
      <c r="C16" s="1" t="s">
        <v>13</v>
      </c>
      <c r="D16" s="1" t="s">
        <v>48</v>
      </c>
      <c r="E16" s="1">
        <v>5</v>
      </c>
      <c r="F16" s="1">
        <v>1</v>
      </c>
      <c r="G16" s="1" t="s">
        <v>25</v>
      </c>
      <c r="H16" s="1" t="s">
        <v>13</v>
      </c>
      <c r="I16" s="1" t="s">
        <v>13</v>
      </c>
      <c r="J16" s="1">
        <v>100</v>
      </c>
      <c r="K16" s="1" t="s">
        <v>43</v>
      </c>
      <c r="L16" s="1">
        <v>1000</v>
      </c>
      <c r="M16" s="1">
        <v>2500</v>
      </c>
      <c r="N16" s="1">
        <v>4700</v>
      </c>
      <c r="O16" s="1">
        <v>100000</v>
      </c>
    </row>
    <row r="17" spans="2:15" x14ac:dyDescent="0.2">
      <c r="B17" s="4" t="s">
        <v>29</v>
      </c>
      <c r="C17" s="1" t="s">
        <v>30</v>
      </c>
      <c r="D17" s="1">
        <v>850</v>
      </c>
      <c r="E17" s="1">
        <v>5</v>
      </c>
      <c r="F17" s="1" t="s">
        <v>33</v>
      </c>
      <c r="G17" s="1" t="s">
        <v>13</v>
      </c>
      <c r="H17" s="1">
        <v>5.0000000000000001E-3</v>
      </c>
      <c r="I17" s="1">
        <f>+-75</f>
        <v>-75</v>
      </c>
      <c r="J17" s="1">
        <v>150</v>
      </c>
      <c r="K17" s="1" t="s">
        <v>34</v>
      </c>
      <c r="L17" s="1">
        <v>400000</v>
      </c>
      <c r="M17" s="1">
        <v>550000</v>
      </c>
      <c r="N17" s="1"/>
      <c r="O17" s="1"/>
    </row>
    <row r="18" spans="2:15" x14ac:dyDescent="0.2">
      <c r="B18" s="4" t="s">
        <v>36</v>
      </c>
      <c r="C18" s="1" t="s">
        <v>13</v>
      </c>
      <c r="D18" s="1" t="s">
        <v>47</v>
      </c>
      <c r="E18" s="1">
        <v>5</v>
      </c>
      <c r="F18" s="1">
        <v>6.25E-2</v>
      </c>
      <c r="G18" s="1" t="s">
        <v>13</v>
      </c>
      <c r="H18" s="1" t="s">
        <v>37</v>
      </c>
      <c r="I18" s="1" t="s">
        <v>13</v>
      </c>
      <c r="J18" s="1">
        <v>80</v>
      </c>
      <c r="K18" s="1" t="s">
        <v>38</v>
      </c>
      <c r="L18" s="1"/>
      <c r="M18" s="1"/>
      <c r="N18" s="1"/>
      <c r="O18" s="1"/>
    </row>
    <row r="19" spans="2:15" x14ac:dyDescent="0.2">
      <c r="B19" s="17" t="s">
        <v>40</v>
      </c>
      <c r="C19" s="15" t="s">
        <v>41</v>
      </c>
      <c r="D19" s="15">
        <v>825</v>
      </c>
      <c r="E19" s="15">
        <v>5</v>
      </c>
      <c r="F19" s="15" t="s">
        <v>45</v>
      </c>
      <c r="G19" s="15"/>
      <c r="H19" s="15">
        <v>4.8</v>
      </c>
      <c r="I19" s="15">
        <v>12</v>
      </c>
      <c r="J19" s="15" t="s">
        <v>13</v>
      </c>
      <c r="K19" s="15" t="s">
        <v>44</v>
      </c>
      <c r="L19" s="15">
        <v>100</v>
      </c>
      <c r="M19" s="15">
        <v>4700</v>
      </c>
      <c r="N19" s="15" t="s">
        <v>17</v>
      </c>
      <c r="O19" s="15"/>
    </row>
    <row r="21" spans="2:15" x14ac:dyDescent="0.2">
      <c r="B21" t="s">
        <v>31</v>
      </c>
    </row>
    <row r="22" spans="2:15" x14ac:dyDescent="0.2">
      <c r="B22" t="s">
        <v>39</v>
      </c>
    </row>
    <row r="24" spans="2:15" x14ac:dyDescent="0.2">
      <c r="B24" t="s">
        <v>46</v>
      </c>
      <c r="C24" t="s">
        <v>51</v>
      </c>
    </row>
    <row r="25" spans="2:15" x14ac:dyDescent="0.2">
      <c r="C25" t="s">
        <v>49</v>
      </c>
      <c r="D25" t="s">
        <v>53</v>
      </c>
    </row>
    <row r="26" spans="2:15" x14ac:dyDescent="0.2">
      <c r="C26" t="s">
        <v>50</v>
      </c>
      <c r="D26" t="s">
        <v>52</v>
      </c>
      <c r="E26" t="s">
        <v>54</v>
      </c>
    </row>
  </sheetData>
  <mergeCells count="1">
    <mergeCell ref="B5:M5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sheet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2018-11-30T10:25:26Z</dcterms:modified>
</cp:coreProperties>
</file>